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roduct Sales"/>
  </sheets>
  <calcPr fullCalcOnLoad="1"/>
</workbook>
</file>

<file path=xl/sharedStrings.xml><?xml version="1.0" encoding="utf-8"?>
<sst xmlns="http://schemas.openxmlformats.org/spreadsheetml/2006/main" count="4463" uniqueCount="702">
  <si>
    <t>Product Sales</t>
  </si>
  <si>
    <t>Area : Area 1</t>
  </si>
  <si>
    <t>Manager :</t>
  </si>
  <si>
    <t>Site : 6236 Francis Newton</t>
  </si>
  <si>
    <t>Date selection : 01/09/2024 - 30/09/2024</t>
  </si>
  <si>
    <t>Product : All</t>
  </si>
  <si>
    <t>Estate Details : MOA 14905</t>
  </si>
  <si>
    <t>Product Division</t>
  </si>
  <si>
    <t>Category</t>
  </si>
  <si>
    <t>Sub Category</t>
  </si>
  <si>
    <t>Destination</t>
  </si>
  <si>
    <t>Product Name</t>
  </si>
  <si>
    <t>Portion</t>
  </si>
  <si>
    <t>Quantity Sold</t>
  </si>
  <si>
    <t>Value of Sales</t>
  </si>
  <si>
    <t>Net Value of Sales</t>
  </si>
  <si>
    <t>% of Total Sales</t>
  </si>
  <si>
    <t>% of Division</t>
  </si>
  <si>
    <t>% of Category</t>
  </si>
  <si>
    <t>% of Sub-Cat</t>
  </si>
  <si>
    <t>Gross Sales</t>
  </si>
  <si>
    <t>Discount</t>
  </si>
  <si>
    <t>Promotion</t>
  </si>
  <si>
    <t>Tax</t>
  </si>
  <si>
    <t>Bar</t>
  </si>
  <si>
    <t>Bottle Bitter</t>
  </si>
  <si>
    <t>10 Bottle Bitter</t>
  </si>
  <si>
    <t>Standard</t>
  </si>
  <si>
    <t>Bt Newcastle Brn</t>
  </si>
  <si>
    <t>SubTotal</t>
  </si>
  <si>
    <t>Sub-Cat Total</t>
  </si>
  <si>
    <t>Category Total</t>
  </si>
  <si>
    <t>Bottle Cider</t>
  </si>
  <si>
    <t>14 Bottled Cider</t>
  </si>
  <si>
    <t>AF Bt Kop NONALC</t>
  </si>
  <si>
    <t>AF Bt Thatch</t>
  </si>
  <si>
    <t>Bt AngryOrcha500</t>
  </si>
  <si>
    <t>Bt Aspall Crisp</t>
  </si>
  <si>
    <t>Bt Bulmers Orig</t>
  </si>
  <si>
    <t>Bt Bulmers Red</t>
  </si>
  <si>
    <t>Bt Kop Mix Fruit</t>
  </si>
  <si>
    <t>Bt Kop Pear</t>
  </si>
  <si>
    <t>Bt Kopp Passionf</t>
  </si>
  <si>
    <t>Bt KopStraw&amp;Lime</t>
  </si>
  <si>
    <t>Thatc Bld Orange</t>
  </si>
  <si>
    <t>Bottle Lager</t>
  </si>
  <si>
    <t>09 Bottle Lager</t>
  </si>
  <si>
    <t>AF Bt Becks Blue</t>
  </si>
  <si>
    <t>AF Bt Corona</t>
  </si>
  <si>
    <t>AF Bt Erdinger</t>
  </si>
  <si>
    <t>AF Bt Ghost Ship</t>
  </si>
  <si>
    <t>AF Bt Stella</t>
  </si>
  <si>
    <t>AF Guinness</t>
  </si>
  <si>
    <t>BlueMonkey IPA</t>
  </si>
  <si>
    <t>Bt Asahi 5%</t>
  </si>
  <si>
    <t>Bt Becks 4%</t>
  </si>
  <si>
    <t>Bt Birra Moretti</t>
  </si>
  <si>
    <t>Bt BrewdogHazJan</t>
  </si>
  <si>
    <t>Bt Budweiser</t>
  </si>
  <si>
    <t>Bt Camden Hells</t>
  </si>
  <si>
    <t>Bt Corona Extra</t>
  </si>
  <si>
    <t>Bt Desperados</t>
  </si>
  <si>
    <t>Bt Efes 500ml</t>
  </si>
  <si>
    <t>Bt Elvis J 6.5%</t>
  </si>
  <si>
    <t>Bt Erdinger NEW</t>
  </si>
  <si>
    <t>Bt Galicia GF</t>
  </si>
  <si>
    <t>Bt Goose IPA</t>
  </si>
  <si>
    <t>Bt Heineken</t>
  </si>
  <si>
    <t>Bt Madri</t>
  </si>
  <si>
    <t>Bt Modelo</t>
  </si>
  <si>
    <t>Bt Pacifico</t>
  </si>
  <si>
    <t>Bt Peroni 5% 330</t>
  </si>
  <si>
    <t>Bt Peroni 5% 660</t>
  </si>
  <si>
    <t>Bt Punk AF</t>
  </si>
  <si>
    <t>Bt Sol Lager 4.2</t>
  </si>
  <si>
    <t>Bt Staropra 660m</t>
  </si>
  <si>
    <t>Bt Stella Unfilt</t>
  </si>
  <si>
    <t>BTH Skydust Can</t>
  </si>
  <si>
    <t>Can Brownie Hunt</t>
  </si>
  <si>
    <t>Can TropAssassin</t>
  </si>
  <si>
    <t>Can Zoom Time</t>
  </si>
  <si>
    <t>Kirkstall Judici</t>
  </si>
  <si>
    <t>Lupu Lion</t>
  </si>
  <si>
    <t>Oakham Citra</t>
  </si>
  <si>
    <t>Cocktails</t>
  </si>
  <si>
    <t>Baby Guinness</t>
  </si>
  <si>
    <t>Blue Lagoon</t>
  </si>
  <si>
    <t>Pitcher</t>
  </si>
  <si>
    <t>Bumbu Colada</t>
  </si>
  <si>
    <t>Candy Rosa</t>
  </si>
  <si>
    <t>Classic Aperol</t>
  </si>
  <si>
    <t>Fireball Bomb</t>
  </si>
  <si>
    <t>Godfather</t>
  </si>
  <si>
    <t>Grande Aperol</t>
  </si>
  <si>
    <t>Hawaiian Punch</t>
  </si>
  <si>
    <t>Large Pitcher</t>
  </si>
  <si>
    <t>Hugo Spritz T</t>
  </si>
  <si>
    <t>Jammy Dodger</t>
  </si>
  <si>
    <t>Limocelo Spritz</t>
  </si>
  <si>
    <t>Man&amp; Pass Spritz</t>
  </si>
  <si>
    <t>Mango Monst Mash</t>
  </si>
  <si>
    <t>Mango Spritz</t>
  </si>
  <si>
    <t>Paloma</t>
  </si>
  <si>
    <t>Peach Blush Sp</t>
  </si>
  <si>
    <t>Peach Spritz</t>
  </si>
  <si>
    <t>Pimms &amp; Lemonad</t>
  </si>
  <si>
    <t>Pink Gin Spritz</t>
  </si>
  <si>
    <t>Double</t>
  </si>
  <si>
    <t>PornStarMartini</t>
  </si>
  <si>
    <t>Glass</t>
  </si>
  <si>
    <t>Purple Rain</t>
  </si>
  <si>
    <t>Raspberry Bomb</t>
  </si>
  <si>
    <t>Sex on the Beach</t>
  </si>
  <si>
    <t>Skittlebomb</t>
  </si>
  <si>
    <t>Smirnoff Monster</t>
  </si>
  <si>
    <t>SoCo Loco Bomb</t>
  </si>
  <si>
    <t>SpicyMango Pic</t>
  </si>
  <si>
    <t>Strawb &amp; Cream</t>
  </si>
  <si>
    <t>Strawb Porn Star</t>
  </si>
  <si>
    <t>Strikabomb</t>
  </si>
  <si>
    <t>Tropical Smash</t>
  </si>
  <si>
    <t>Woo Woo</t>
  </si>
  <si>
    <t>Zombie</t>
  </si>
  <si>
    <t>Draught Cider</t>
  </si>
  <si>
    <t>13 Draught Cider</t>
  </si>
  <si>
    <t>Black Dragon</t>
  </si>
  <si>
    <t>Half</t>
  </si>
  <si>
    <t>Dr KoppStra&amp;Lime</t>
  </si>
  <si>
    <t>Pear Mania</t>
  </si>
  <si>
    <t>Stow Press</t>
  </si>
  <si>
    <t>Strongbow</t>
  </si>
  <si>
    <t>Strongbow DK Fru</t>
  </si>
  <si>
    <t>Draught Lager</t>
  </si>
  <si>
    <t>07 Draught Lager</t>
  </si>
  <si>
    <t>Bud Light</t>
  </si>
  <si>
    <t>BudLight3.5</t>
  </si>
  <si>
    <t>Carling</t>
  </si>
  <si>
    <t>Carlsberg</t>
  </si>
  <si>
    <t>Coors</t>
  </si>
  <si>
    <t>Dr Budweiser</t>
  </si>
  <si>
    <t>Dr Corona</t>
  </si>
  <si>
    <t>Leffe Blonde</t>
  </si>
  <si>
    <t>LeffeBlonde6.6</t>
  </si>
  <si>
    <t>Punk IPA 5.2</t>
  </si>
  <si>
    <t>San Miguel</t>
  </si>
  <si>
    <t>Stella Artois4.6</t>
  </si>
  <si>
    <t>Draught Stout</t>
  </si>
  <si>
    <t>08 Draught Stout</t>
  </si>
  <si>
    <t>Guinness</t>
  </si>
  <si>
    <t>Draught Trad Ale</t>
  </si>
  <si>
    <t>05 Draught Trad Ale</t>
  </si>
  <si>
    <t>Abbot Ale</t>
  </si>
  <si>
    <t>Doom Bar</t>
  </si>
  <si>
    <t>Green Mountain</t>
  </si>
  <si>
    <t>Guest Ale</t>
  </si>
  <si>
    <t>Guest Ale C</t>
  </si>
  <si>
    <t>Guest Ale D</t>
  </si>
  <si>
    <t>Jaipur</t>
  </si>
  <si>
    <t>Ruddles</t>
  </si>
  <si>
    <t>RuddlesBitter3.7</t>
  </si>
  <si>
    <t>Hot Drinks Bar</t>
  </si>
  <si>
    <t>18 Hot Drinks</t>
  </si>
  <si>
    <t>Decaf Tea</t>
  </si>
  <si>
    <t>Hot Chocolate SS</t>
  </si>
  <si>
    <t>Hot Drink SS</t>
  </si>
  <si>
    <t>Takeaway Hot Dri</t>
  </si>
  <si>
    <t>Tea SS</t>
  </si>
  <si>
    <t>Keg Beer</t>
  </si>
  <si>
    <t>06 Keg Beer</t>
  </si>
  <si>
    <t>Shipyard Pale Al</t>
  </si>
  <si>
    <t>Worthingtons 3.4</t>
  </si>
  <si>
    <t>Liqueurs</t>
  </si>
  <si>
    <t>02 Liqueurs</t>
  </si>
  <si>
    <t>#Archers</t>
  </si>
  <si>
    <t>#Flavar Blue&amp;Lem</t>
  </si>
  <si>
    <t>#Flavar StrawLim</t>
  </si>
  <si>
    <t>Amaretto</t>
  </si>
  <si>
    <t>Archers</t>
  </si>
  <si>
    <t>Baileys</t>
  </si>
  <si>
    <t>Cointreau</t>
  </si>
  <si>
    <t>Flavar Blue&amp;Lem</t>
  </si>
  <si>
    <t>Flavar StrawLime</t>
  </si>
  <si>
    <t>Kahlua 16%</t>
  </si>
  <si>
    <t>Limoncello</t>
  </si>
  <si>
    <t>Malibu 18%</t>
  </si>
  <si>
    <t>Ready To Drink</t>
  </si>
  <si>
    <t>11 Ready to Drink</t>
  </si>
  <si>
    <t>Amaret Sour</t>
  </si>
  <si>
    <t>Bt Smirnoff Ice</t>
  </si>
  <si>
    <t>Can Hooch Lemon</t>
  </si>
  <si>
    <t>Can Hooch Pink</t>
  </si>
  <si>
    <t>EspresMartin</t>
  </si>
  <si>
    <t>Hooch Lemon3.4</t>
  </si>
  <si>
    <t>Margarita</t>
  </si>
  <si>
    <t>Strawb Daiquiri</t>
  </si>
  <si>
    <t>WKD Blue 3.4%</t>
  </si>
  <si>
    <t>Snacks</t>
  </si>
  <si>
    <t>17 Snacks</t>
  </si>
  <si>
    <t>Caramel Brownie</t>
  </si>
  <si>
    <t>DryRoast Peanuts</t>
  </si>
  <si>
    <t>Ginger Biscuits</t>
  </si>
  <si>
    <t>QuaversCheese</t>
  </si>
  <si>
    <t>Salted Peanuts</t>
  </si>
  <si>
    <t>Walk Belgia Choc</t>
  </si>
  <si>
    <t>Walk Thin Finger</t>
  </si>
  <si>
    <t>WalkersChsOni</t>
  </si>
  <si>
    <t>WalkersPrawnC</t>
  </si>
  <si>
    <t>WalkersSalted</t>
  </si>
  <si>
    <t>WalkersSaltVin</t>
  </si>
  <si>
    <t>Soft Drinks</t>
  </si>
  <si>
    <t>15 Soft Drinks</t>
  </si>
  <si>
    <t>*Bt Diet Tonic</t>
  </si>
  <si>
    <t>*Bt Ginger Ale</t>
  </si>
  <si>
    <t>*Bt Tonic</t>
  </si>
  <si>
    <t>*Can Rasp Lemon</t>
  </si>
  <si>
    <t>*Dash Apple Juic</t>
  </si>
  <si>
    <t>*Dash Blk Cordia</t>
  </si>
  <si>
    <t>*Dash Cherry Max</t>
  </si>
  <si>
    <t>*Dash Cranberry</t>
  </si>
  <si>
    <t>*Dash Diet Pepsi</t>
  </si>
  <si>
    <t>*Dash Lemon Blk</t>
  </si>
  <si>
    <t>*Dash Lemon Lime</t>
  </si>
  <si>
    <t>*Dash Lemonade</t>
  </si>
  <si>
    <t>*Dash Lime Cord</t>
  </si>
  <si>
    <t>*Dash OJ</t>
  </si>
  <si>
    <t>*Dash Pepsi</t>
  </si>
  <si>
    <t>*Dash PepsiMax</t>
  </si>
  <si>
    <t xml:space="preserve">*Dash Pineapple </t>
  </si>
  <si>
    <t>*Elderflwr Tonic</t>
  </si>
  <si>
    <t>*Kombucha Raspb</t>
  </si>
  <si>
    <t>*Monster Energy</t>
  </si>
  <si>
    <t>*Monster MangLoc</t>
  </si>
  <si>
    <t>*Monster Peach</t>
  </si>
  <si>
    <t>*Monster Punch</t>
  </si>
  <si>
    <t>*Monster Rosa</t>
  </si>
  <si>
    <t>*Monster Ultra</t>
  </si>
  <si>
    <t>*Old Jam Ging B</t>
  </si>
  <si>
    <t>*San Pell Limon</t>
  </si>
  <si>
    <t>*San Pell Rossa</t>
  </si>
  <si>
    <t>*Soda &amp; Black</t>
  </si>
  <si>
    <t>*Soda &amp; Lime</t>
  </si>
  <si>
    <t>*Soda Water</t>
  </si>
  <si>
    <t>*Tap Water</t>
  </si>
  <si>
    <t>Apple &amp; Pear Caw</t>
  </si>
  <si>
    <t>Apple Juice</t>
  </si>
  <si>
    <t>14oz</t>
  </si>
  <si>
    <t>Pint</t>
  </si>
  <si>
    <t>Black Cordial</t>
  </si>
  <si>
    <t>Large Glass</t>
  </si>
  <si>
    <t>Bt Ginger Ale</t>
  </si>
  <si>
    <t>BtElderflwrTonic</t>
  </si>
  <si>
    <t>Can Mons MangLoc</t>
  </si>
  <si>
    <t>Can Mons Peach</t>
  </si>
  <si>
    <t>Can Mons Rosa</t>
  </si>
  <si>
    <t>Can Mons Ultra 0</t>
  </si>
  <si>
    <t>Can Monst Punch</t>
  </si>
  <si>
    <t>Can Monster Ener</t>
  </si>
  <si>
    <t>Can OldJamGingB</t>
  </si>
  <si>
    <t>Can Rasp Lemon</t>
  </si>
  <si>
    <t>CranberryJuice</t>
  </si>
  <si>
    <t>Dash Lemonade</t>
  </si>
  <si>
    <t>Diet Pepsi</t>
  </si>
  <si>
    <t>J2O App &amp; Mango</t>
  </si>
  <si>
    <t>J2O App &amp; Rasp</t>
  </si>
  <si>
    <t>J2O OJ &amp; Passion</t>
  </si>
  <si>
    <t>Kids Apple Juice</t>
  </si>
  <si>
    <t>Kids Milk</t>
  </si>
  <si>
    <t>Kids Orange Juic</t>
  </si>
  <si>
    <t>Lemonade</t>
  </si>
  <si>
    <t>Lime Cordial</t>
  </si>
  <si>
    <t>Lrg OJ &amp; Lemon</t>
  </si>
  <si>
    <t>NO MIXER</t>
  </si>
  <si>
    <t>Orange &amp; Lemon</t>
  </si>
  <si>
    <t>Orange Cordial</t>
  </si>
  <si>
    <t>Orange Juice</t>
  </si>
  <si>
    <t>Passfruit cooler</t>
  </si>
  <si>
    <t>Pepsi</t>
  </si>
  <si>
    <t>Pepsi Diet</t>
  </si>
  <si>
    <t>Pepsi Max</t>
  </si>
  <si>
    <t>PepsiCherryMax</t>
  </si>
  <si>
    <t>Pip Smoothie</t>
  </si>
  <si>
    <t>Rasp Refresher</t>
  </si>
  <si>
    <t>San Pell Limon</t>
  </si>
  <si>
    <t>San Pell Rossa</t>
  </si>
  <si>
    <t>Spark Water</t>
  </si>
  <si>
    <t>Still Water</t>
  </si>
  <si>
    <t>Spirits</t>
  </si>
  <si>
    <t>01 Spirits</t>
  </si>
  <si>
    <t>#Fireball Whisky</t>
  </si>
  <si>
    <t>#Jack Dan Apple</t>
  </si>
  <si>
    <t>#Pontn S Mango</t>
  </si>
  <si>
    <t>#Sheepdog Whisky</t>
  </si>
  <si>
    <t>Absolut Van 38%</t>
  </si>
  <si>
    <t>Absolut Vodka</t>
  </si>
  <si>
    <t>AF GordonPink</t>
  </si>
  <si>
    <t>Au Blue Raspb</t>
  </si>
  <si>
    <t>Au Bubblegum</t>
  </si>
  <si>
    <t>Au Pineap Crush</t>
  </si>
  <si>
    <t>Au Pink Lemonade</t>
  </si>
  <si>
    <t>Au Straw Burst</t>
  </si>
  <si>
    <t>Bacardi</t>
  </si>
  <si>
    <t>Bathtub Gin43.3</t>
  </si>
  <si>
    <t>BathtubGin</t>
  </si>
  <si>
    <t>Beefeater Orange</t>
  </si>
  <si>
    <t>Bells 8YR</t>
  </si>
  <si>
    <t>Bombay Sapphire</t>
  </si>
  <si>
    <t>Bumbu Rum</t>
  </si>
  <si>
    <t>Capt Morgan Tiki</t>
  </si>
  <si>
    <t>Cherry Kraken</t>
  </si>
  <si>
    <t>Corkys SourCherr</t>
  </si>
  <si>
    <t>Courvoisier VS</t>
  </si>
  <si>
    <t>DMF Pineapple 35</t>
  </si>
  <si>
    <t>E &amp; J Brandy</t>
  </si>
  <si>
    <t>Edin Rhub Liqueu</t>
  </si>
  <si>
    <t>Famous Grouse</t>
  </si>
  <si>
    <t>FireBall Whisky</t>
  </si>
  <si>
    <t>Glenfiddich 12YR</t>
  </si>
  <si>
    <t>GordonPink37.5</t>
  </si>
  <si>
    <t>Gordons Gin</t>
  </si>
  <si>
    <t>Hendricks Gin</t>
  </si>
  <si>
    <t>Jack Dan Apple</t>
  </si>
  <si>
    <t>Jack Daniels</t>
  </si>
  <si>
    <t>Jamesons</t>
  </si>
  <si>
    <t>JC Silver Teq</t>
  </si>
  <si>
    <t>JC Silver Teq35</t>
  </si>
  <si>
    <t>JCSilverTeq38</t>
  </si>
  <si>
    <t>Kraken Black</t>
  </si>
  <si>
    <t>Morgan Spiced</t>
  </si>
  <si>
    <t>Morgan White</t>
  </si>
  <si>
    <t>Mozart White</t>
  </si>
  <si>
    <t>Sambuca Classic</t>
  </si>
  <si>
    <t>Sambuca Rberry</t>
  </si>
  <si>
    <t>Sheepdog Peanut</t>
  </si>
  <si>
    <t>SmirManPas37.5</t>
  </si>
  <si>
    <t>Smirnoff Red</t>
  </si>
  <si>
    <t>SmirRasCrush37.5</t>
  </si>
  <si>
    <t>Sourz Apple</t>
  </si>
  <si>
    <t>Sourz Cherry</t>
  </si>
  <si>
    <t>Southern Comfort</t>
  </si>
  <si>
    <t>Sweet Violet Gin</t>
  </si>
  <si>
    <t>Tanqueray 41.3%</t>
  </si>
  <si>
    <t>Tanqueray Ten</t>
  </si>
  <si>
    <t>Tequila Rose</t>
  </si>
  <si>
    <t>Unicorn Gin</t>
  </si>
  <si>
    <t>Whitley Raspberr</t>
  </si>
  <si>
    <t>XIX MixedBerry</t>
  </si>
  <si>
    <t>XIX Tropical</t>
  </si>
  <si>
    <t>XIXGumballOrange</t>
  </si>
  <si>
    <t>Wine</t>
  </si>
  <si>
    <t>04 Wine</t>
  </si>
  <si>
    <t>Barossa Ink Shir</t>
  </si>
  <si>
    <t>125ml</t>
  </si>
  <si>
    <t>175ml</t>
  </si>
  <si>
    <t>250ml</t>
  </si>
  <si>
    <t>Bottle</t>
  </si>
  <si>
    <t>Bolla PG Blush</t>
  </si>
  <si>
    <t>Bolla Pinot GR</t>
  </si>
  <si>
    <t>Creek Chard Drau</t>
  </si>
  <si>
    <t>Creek Merlot Dra</t>
  </si>
  <si>
    <t>Creek Pinot Drau</t>
  </si>
  <si>
    <t>Creek Rose Coldw</t>
  </si>
  <si>
    <t>Gallo Rose</t>
  </si>
  <si>
    <t>GL Baros InkShir</t>
  </si>
  <si>
    <t>GL Villa Blush</t>
  </si>
  <si>
    <t>GL Villa Sauv</t>
  </si>
  <si>
    <t>Glass Prosecco</t>
  </si>
  <si>
    <t>Large Prosecco</t>
  </si>
  <si>
    <t>Small Prosecco</t>
  </si>
  <si>
    <t>Sml Bottle</t>
  </si>
  <si>
    <t>Sml Rose Prosecc</t>
  </si>
  <si>
    <t>Trivento Malbec</t>
  </si>
  <si>
    <t>Villa Blush</t>
  </si>
  <si>
    <t>Villa Sauvignon</t>
  </si>
  <si>
    <t>Zana Pinot Noir</t>
  </si>
  <si>
    <t>Division Total</t>
  </si>
  <si>
    <t>Food</t>
  </si>
  <si>
    <t>Breakfasts</t>
  </si>
  <si>
    <t>Breakfast</t>
  </si>
  <si>
    <t>1 Slice Toast</t>
  </si>
  <si>
    <t>Add 1 Black Pud</t>
  </si>
  <si>
    <t>Add 1 Hash Brown</t>
  </si>
  <si>
    <t>Add Banana</t>
  </si>
  <si>
    <t>Add Blueberries</t>
  </si>
  <si>
    <t xml:space="preserve">Add Honey </t>
  </si>
  <si>
    <t>Add Poached Egg</t>
  </si>
  <si>
    <t>Add Strawberries</t>
  </si>
  <si>
    <t>Add VEGAN Saus</t>
  </si>
  <si>
    <t>Bacon Butty</t>
  </si>
  <si>
    <t>Beans on Toast</t>
  </si>
  <si>
    <t>BnsToast VEGAN</t>
  </si>
  <si>
    <t>Breakfast Wrap</t>
  </si>
  <si>
    <t>Egg&amp;Bac Muffin</t>
  </si>
  <si>
    <t>Egg&amp;Chs Muffin</t>
  </si>
  <si>
    <t>Egg&amp;Saus Muffin</t>
  </si>
  <si>
    <t>Eggs Benedict</t>
  </si>
  <si>
    <t>Ex FriedEgg</t>
  </si>
  <si>
    <t>Fiesta Brunch</t>
  </si>
  <si>
    <t>Freedom Breakfas</t>
  </si>
  <si>
    <t>Fresh Fruit</t>
  </si>
  <si>
    <t>Fruit &amp; Yoghurt</t>
  </si>
  <si>
    <t>Large Breakfast</t>
  </si>
  <si>
    <t>Large Veg Break</t>
  </si>
  <si>
    <t>Miners Benedict</t>
  </si>
  <si>
    <t>Muffin Break</t>
  </si>
  <si>
    <t>Mush Benedict</t>
  </si>
  <si>
    <t>Porridge</t>
  </si>
  <si>
    <t>Sausage Butty</t>
  </si>
  <si>
    <t>Scr Egg on Toast</t>
  </si>
  <si>
    <t>Side Bacon</t>
  </si>
  <si>
    <t>Side Baked Beans</t>
  </si>
  <si>
    <t>Side Hash Browns</t>
  </si>
  <si>
    <t>Side Mushroom</t>
  </si>
  <si>
    <t>Side Sausage</t>
  </si>
  <si>
    <t>Side Scram Egg</t>
  </si>
  <si>
    <t>Side Tomato</t>
  </si>
  <si>
    <t>Small Breakfast</t>
  </si>
  <si>
    <t>Small Veg Break</t>
  </si>
  <si>
    <t>Sml Beans ToastW</t>
  </si>
  <si>
    <t>Toast &amp; Preserve</t>
  </si>
  <si>
    <t>Trad Breakfast</t>
  </si>
  <si>
    <t>Veg Saus Butty</t>
  </si>
  <si>
    <t>VEGAN Breakfast</t>
  </si>
  <si>
    <t>VEGAN Butty</t>
  </si>
  <si>
    <t>Vege Breakfast</t>
  </si>
  <si>
    <t>Vege Wrap</t>
  </si>
  <si>
    <t>VegSaus&amp;Egg Muff</t>
  </si>
  <si>
    <t>Yoghurt Pot</t>
  </si>
  <si>
    <t>Burgers</t>
  </si>
  <si>
    <t>3oz SkinnyBeef</t>
  </si>
  <si>
    <t>Add 3oz Beef</t>
  </si>
  <si>
    <t>Am Cheese Burg</t>
  </si>
  <si>
    <t>American Burg</t>
  </si>
  <si>
    <t>BBQ Beef Burg</t>
  </si>
  <si>
    <t>BBQ Btmk Burg</t>
  </si>
  <si>
    <t>BBQ Chick Burg</t>
  </si>
  <si>
    <t>BBQ Sauce</t>
  </si>
  <si>
    <t>Beyond Burger</t>
  </si>
  <si>
    <t>Btmk Burger</t>
  </si>
  <si>
    <t>Burger Fiesta</t>
  </si>
  <si>
    <t>Burger Strips</t>
  </si>
  <si>
    <t>BurgerHalloumi</t>
  </si>
  <si>
    <t xml:space="preserve">Chicken Burger </t>
  </si>
  <si>
    <t>Classic Beef</t>
  </si>
  <si>
    <t>Dble American</t>
  </si>
  <si>
    <t>Dble Chse Burg</t>
  </si>
  <si>
    <t>Dble Classic</t>
  </si>
  <si>
    <t>Ex AmChe&amp;MapBac</t>
  </si>
  <si>
    <t>Ex American Chee</t>
  </si>
  <si>
    <t>Ex Bacon &amp; Chees</t>
  </si>
  <si>
    <t>Ex Beyond Burger</t>
  </si>
  <si>
    <t>Ex Btmk Burger</t>
  </si>
  <si>
    <t>Ex Cheese Ched</t>
  </si>
  <si>
    <t>Ex Chick Burger</t>
  </si>
  <si>
    <t>Ex Halloumi</t>
  </si>
  <si>
    <t>Ex Halloumi Burg</t>
  </si>
  <si>
    <t>Ex Streaky Bacon</t>
  </si>
  <si>
    <t>Just-a-burger</t>
  </si>
  <si>
    <t>Just-ChkstrBur</t>
  </si>
  <si>
    <t>Skinny Chicken</t>
  </si>
  <si>
    <t>Tennesse Beef</t>
  </si>
  <si>
    <t>Tennesse Btmk</t>
  </si>
  <si>
    <t>Tennesse Chicken</t>
  </si>
  <si>
    <t>Triple Burger</t>
  </si>
  <si>
    <t xml:space="preserve">Ultimate </t>
  </si>
  <si>
    <t>Childrens</t>
  </si>
  <si>
    <t>Childrens Main</t>
  </si>
  <si>
    <t>Kids 3ozBeef NM</t>
  </si>
  <si>
    <t>Kids Breakfast</t>
  </si>
  <si>
    <t>Kids Cod B</t>
  </si>
  <si>
    <t>Kids Ham &amp; Egg B</t>
  </si>
  <si>
    <t>Kids Jkt Beans</t>
  </si>
  <si>
    <t>Kids Non-Carne</t>
  </si>
  <si>
    <t>Kids Nuggets B</t>
  </si>
  <si>
    <t>Kids Pizza Ham</t>
  </si>
  <si>
    <t>Kids Pizza Margh</t>
  </si>
  <si>
    <t>Kids PizzaRstVeg</t>
  </si>
  <si>
    <t>Kids Sausage NM</t>
  </si>
  <si>
    <t>Kids Spaghetti</t>
  </si>
  <si>
    <t>Kids StripBurgNM</t>
  </si>
  <si>
    <t>Kids Toast Beans</t>
  </si>
  <si>
    <t>Kids Veg Break</t>
  </si>
  <si>
    <t>Kids Veg Saus B</t>
  </si>
  <si>
    <t>Kids Wrap Ham Nm</t>
  </si>
  <si>
    <t>KidsQuornNugg NM</t>
  </si>
  <si>
    <t>Curries</t>
  </si>
  <si>
    <t>Curry Club</t>
  </si>
  <si>
    <t>Add Poppodums</t>
  </si>
  <si>
    <t>Bhajis</t>
  </si>
  <si>
    <t>Bombay Potatoes</t>
  </si>
  <si>
    <t>Chick Vindaloo</t>
  </si>
  <si>
    <t>Chicken Korma CC</t>
  </si>
  <si>
    <t>Ex Pops&amp;Dips</t>
  </si>
  <si>
    <t>Garlic Naan</t>
  </si>
  <si>
    <t>Large Curry UK</t>
  </si>
  <si>
    <t>NEW Veg Samosa</t>
  </si>
  <si>
    <t>Plain Naan</t>
  </si>
  <si>
    <t>Side Naan Bread</t>
  </si>
  <si>
    <t>Swt Potato Curry</t>
  </si>
  <si>
    <t>Deli</t>
  </si>
  <si>
    <t>10" Brunch Wrap</t>
  </si>
  <si>
    <t>10" Halloumi Wra</t>
  </si>
  <si>
    <t>10" Quorn Wrap</t>
  </si>
  <si>
    <t>10" ShawarWrap</t>
  </si>
  <si>
    <t>10" SouthChicWra</t>
  </si>
  <si>
    <t>10" VegBrun Wra</t>
  </si>
  <si>
    <t>Jst10" BrunchWrp</t>
  </si>
  <si>
    <t>Jst10" HallouWrp</t>
  </si>
  <si>
    <t>Jst10" QuornWrp</t>
  </si>
  <si>
    <t>Jst10" ShawaWrp</t>
  </si>
  <si>
    <t>Jst10" SthChWrp</t>
  </si>
  <si>
    <t>Jst10" VgBrunWrp</t>
  </si>
  <si>
    <t>Pan BBQ Chick R</t>
  </si>
  <si>
    <t>Pan Cheese&amp;Tom R</t>
  </si>
  <si>
    <t>Pan Ham&amp;Chse R</t>
  </si>
  <si>
    <t>Wrap Halloumi R</t>
  </si>
  <si>
    <t>Wrap Quorn NuggR</t>
  </si>
  <si>
    <t>Wrap Shawarma R</t>
  </si>
  <si>
    <t>Wrap SouthChicR</t>
  </si>
  <si>
    <t>Takeaway Deli</t>
  </si>
  <si>
    <t>Banana</t>
  </si>
  <si>
    <t>Desserts</t>
  </si>
  <si>
    <t>Apple Crum&amp;IceCr</t>
  </si>
  <si>
    <t>Brownie &amp; IceCre</t>
  </si>
  <si>
    <t>Choc Fudge Cake</t>
  </si>
  <si>
    <t>Cookie Dough SW</t>
  </si>
  <si>
    <t>Crunch Cookie</t>
  </si>
  <si>
    <t>Ex ChocSauce</t>
  </si>
  <si>
    <t>Ex ToffeeSauce</t>
  </si>
  <si>
    <t>FruitSld &amp; IceCr</t>
  </si>
  <si>
    <t>IceCream&amp;Sauce</t>
  </si>
  <si>
    <t>Million Shortb</t>
  </si>
  <si>
    <t>Mini Brownie</t>
  </si>
  <si>
    <t>Mini CookieDough</t>
  </si>
  <si>
    <t>Profiterole</t>
  </si>
  <si>
    <t>StickyToff Pudd</t>
  </si>
  <si>
    <t>Extras/Options</t>
  </si>
  <si>
    <t>Choices/Options</t>
  </si>
  <si>
    <t>Baked Beans</t>
  </si>
  <si>
    <t>Blue Cheese</t>
  </si>
  <si>
    <t>Chicken Breast</t>
  </si>
  <si>
    <t>Chipotle Mayo</t>
  </si>
  <si>
    <t xml:space="preserve">Chips </t>
  </si>
  <si>
    <t>Crunchy Chicken</t>
  </si>
  <si>
    <t>Garden Peas</t>
  </si>
  <si>
    <t>GarlicHerb Dip</t>
  </si>
  <si>
    <t>Ice Cream V</t>
  </si>
  <si>
    <t>JD Honey Glaze</t>
  </si>
  <si>
    <t>Kids Cucum&amp;Tomat</t>
  </si>
  <si>
    <t>Kids Roasted Veg</t>
  </si>
  <si>
    <t>Marmalade</t>
  </si>
  <si>
    <t>Mediterranean</t>
  </si>
  <si>
    <t>Mex Rice</t>
  </si>
  <si>
    <t>Mushy Peas</t>
  </si>
  <si>
    <t>Naga Chilli</t>
  </si>
  <si>
    <t>No Preserves</t>
  </si>
  <si>
    <t>No-Upsell</t>
  </si>
  <si>
    <t>Pepprcrn Sauc</t>
  </si>
  <si>
    <t>Plain</t>
  </si>
  <si>
    <t>Side Salad</t>
  </si>
  <si>
    <t>Sticky Soy</t>
  </si>
  <si>
    <t>Strawberry Jam</t>
  </si>
  <si>
    <t>Sweet Chilli</t>
  </si>
  <si>
    <t>Extras</t>
  </si>
  <si>
    <t>Add Beans Jkt</t>
  </si>
  <si>
    <t>Add Cheese Jkt</t>
  </si>
  <si>
    <t>Add Coleslaw Jkt</t>
  </si>
  <si>
    <t>Ex Blue Cheese</t>
  </si>
  <si>
    <t>Ex Chipotle Mayo</t>
  </si>
  <si>
    <t>Ex Garden Peas</t>
  </si>
  <si>
    <t>Ex Mushy Peas</t>
  </si>
  <si>
    <t>Ex Naga Chilli</t>
  </si>
  <si>
    <t>Ex Sweet Chilli</t>
  </si>
  <si>
    <t>Recipe Food</t>
  </si>
  <si>
    <t>Apple Bag</t>
  </si>
  <si>
    <t>Kids IceCr Pot</t>
  </si>
  <si>
    <t>Yoyo Fruit Snack</t>
  </si>
  <si>
    <t>Jacket Potatoes</t>
  </si>
  <si>
    <t>Jacket Potato</t>
  </si>
  <si>
    <t>Jkt Beans</t>
  </si>
  <si>
    <t>Jkt Cheese</t>
  </si>
  <si>
    <t>Jkt Coleslaw</t>
  </si>
  <si>
    <t>Jkt Non-Carne</t>
  </si>
  <si>
    <t>Jkt Roasted Veg</t>
  </si>
  <si>
    <t>Main Meals</t>
  </si>
  <si>
    <t>Chicken Club</t>
  </si>
  <si>
    <t>Add Seasoning</t>
  </si>
  <si>
    <t>Boneless Basket</t>
  </si>
  <si>
    <t>Brst Bite Basket</t>
  </si>
  <si>
    <t xml:space="preserve">CC Combo Wings </t>
  </si>
  <si>
    <t>Ex Soy Sauce</t>
  </si>
  <si>
    <t>HOT Chicken</t>
  </si>
  <si>
    <t>KorBowlVeganRice</t>
  </si>
  <si>
    <t>Korean Bowl</t>
  </si>
  <si>
    <t>KoreanBowlRice</t>
  </si>
  <si>
    <t>Lem Herb Chicken</t>
  </si>
  <si>
    <t>Quorn Nug Basket</t>
  </si>
  <si>
    <t>Side Coleslaw</t>
  </si>
  <si>
    <t>Strips Basket</t>
  </si>
  <si>
    <t>VEGAN KoreanBowl</t>
  </si>
  <si>
    <t>2 Bread &amp; Butter</t>
  </si>
  <si>
    <t>AD Veg Brunch</t>
  </si>
  <si>
    <t>Add 1/2 Breast</t>
  </si>
  <si>
    <t>Add Chicken</t>
  </si>
  <si>
    <t>Add Chips</t>
  </si>
  <si>
    <t>Add Chips D</t>
  </si>
  <si>
    <t>Add Chips W</t>
  </si>
  <si>
    <t>Add Curry Sauce</t>
  </si>
  <si>
    <t xml:space="preserve">Add Garlic&amp;Herb </t>
  </si>
  <si>
    <t>Add Halloumi</t>
  </si>
  <si>
    <t>Add Maple Bacon</t>
  </si>
  <si>
    <t>Add Roasted Veg</t>
  </si>
  <si>
    <t xml:space="preserve">Alfredo Pasta </t>
  </si>
  <si>
    <t>All Day Brunch</t>
  </si>
  <si>
    <t>Beef Madras</t>
  </si>
  <si>
    <t>Chic &amp; Bac Salad</t>
  </si>
  <si>
    <t>Chic Tikka Masal</t>
  </si>
  <si>
    <t>Chicken Jalfrezi</t>
  </si>
  <si>
    <t>Chilli Non Carne</t>
  </si>
  <si>
    <t>Ex Bacon Pza</t>
  </si>
  <si>
    <t>Ex Chicken Pza</t>
  </si>
  <si>
    <t>Ex Chilli Pza</t>
  </si>
  <si>
    <t>Ex Ham Pza</t>
  </si>
  <si>
    <t>Ex Mushr Pza</t>
  </si>
  <si>
    <t>Ex Onion Pza</t>
  </si>
  <si>
    <t>Ex Pepperoni Pza</t>
  </si>
  <si>
    <t>HB Cod &amp; Chips</t>
  </si>
  <si>
    <t>Katsu Btmlk</t>
  </si>
  <si>
    <t>Katsu Chicken</t>
  </si>
  <si>
    <t>Katsu Quorn</t>
  </si>
  <si>
    <t>Lasagne Al Forno</t>
  </si>
  <si>
    <t>Lg Gar DoughBrd</t>
  </si>
  <si>
    <t>Lrg Chs DoughBrd</t>
  </si>
  <si>
    <t>MangaloreanCurry</t>
  </si>
  <si>
    <t>Med Salad</t>
  </si>
  <si>
    <t>Pizza BBQ Chick</t>
  </si>
  <si>
    <t>Pizza GourmetVeg</t>
  </si>
  <si>
    <t>Pizza Ham Mush</t>
  </si>
  <si>
    <t>Pizza Margherita</t>
  </si>
  <si>
    <t>Pizza Pepperoni</t>
  </si>
  <si>
    <t>Pizza Spicy Meat</t>
  </si>
  <si>
    <t>Ramen Bowl</t>
  </si>
  <si>
    <t>Saus Chips Beans</t>
  </si>
  <si>
    <t>Scampi</t>
  </si>
  <si>
    <t>Sml AD Brunch</t>
  </si>
  <si>
    <t>Sml AD VegBrunch</t>
  </si>
  <si>
    <t>Sml HB Cod &amp;Chip</t>
  </si>
  <si>
    <t>Sml Scampi</t>
  </si>
  <si>
    <t>Sml VEGAN Pza</t>
  </si>
  <si>
    <t>SmlChs&amp;Gar DoBrd</t>
  </si>
  <si>
    <t>SmlGarlic Do Brd</t>
  </si>
  <si>
    <t>SmlPza BBQ Chic</t>
  </si>
  <si>
    <t>SmlPza GouVeg</t>
  </si>
  <si>
    <t>SmlPza Ham Mush</t>
  </si>
  <si>
    <t>SmlPza Ham Mushr</t>
  </si>
  <si>
    <t>SmlPza Margherit</t>
  </si>
  <si>
    <t>SmlPza Pepperoni</t>
  </si>
  <si>
    <t>SmlPza Sp Meat</t>
  </si>
  <si>
    <t>Veg Saus &amp; Chips</t>
  </si>
  <si>
    <t>VEGAN Pizza</t>
  </si>
  <si>
    <t>Value Meals</t>
  </si>
  <si>
    <t>Ham Egg &amp; Chips</t>
  </si>
  <si>
    <t>Sml Ham Egg Chip</t>
  </si>
  <si>
    <t>Side Orders</t>
  </si>
  <si>
    <t>Bowl Chips</t>
  </si>
  <si>
    <t>Combo Chic Breas</t>
  </si>
  <si>
    <t>Jacket Pot</t>
  </si>
  <si>
    <t>Lg Onion Rings</t>
  </si>
  <si>
    <t>Side ChicBites</t>
  </si>
  <si>
    <t>Side Med Salad</t>
  </si>
  <si>
    <t>Side Roasted Veg</t>
  </si>
  <si>
    <t>Side Salad SR</t>
  </si>
  <si>
    <t>Sm Onion Rings</t>
  </si>
  <si>
    <t>Sml Bowl Chips</t>
  </si>
  <si>
    <t>SmlSide Salad W</t>
  </si>
  <si>
    <t>Starter</t>
  </si>
  <si>
    <t>Breast Bites</t>
  </si>
  <si>
    <t>Cheesy Chips</t>
  </si>
  <si>
    <t>Chicken Wings</t>
  </si>
  <si>
    <t>Curry Chips</t>
  </si>
  <si>
    <t>FiveChicBites</t>
  </si>
  <si>
    <t>FiveQuornNuggets</t>
  </si>
  <si>
    <t>FiveWings</t>
  </si>
  <si>
    <t>Halloumi Fries</t>
  </si>
  <si>
    <t>Loaded Chips</t>
  </si>
  <si>
    <t>Nachos</t>
  </si>
  <si>
    <t>Quorn NuggetsT</t>
  </si>
  <si>
    <t>Sml Plt Halloum</t>
  </si>
  <si>
    <t>Starter Strips</t>
  </si>
  <si>
    <t>ThreeChicStrips</t>
  </si>
  <si>
    <t>Steaks &amp; Grills</t>
  </si>
  <si>
    <t>BBQ ChickMelt</t>
  </si>
  <si>
    <t>Classic Sirloin</t>
  </si>
  <si>
    <t>Combo Btmk Chic</t>
  </si>
  <si>
    <t>Combo Scampi</t>
  </si>
  <si>
    <t>GourmetSirloin</t>
  </si>
  <si>
    <t>LG Mixed Grill</t>
  </si>
  <si>
    <t>Mixed Grill</t>
  </si>
  <si>
    <t>Peppercorn Sauce</t>
  </si>
  <si>
    <t>Non Con Budget</t>
  </si>
  <si>
    <t>Sundries</t>
  </si>
  <si>
    <t>YLVC Pin badge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</si>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</sst>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9" x14ac:knownFonts="1">
    <font>
      <sz val="11"/>
      <color theme="1"/>
      <name val="Calibri"/>
      <family val="2"/>
      <scheme val="minor"/>
    </font>
    <font>
      <b/>
      <sz val="12"/>
      <color rgb="FF0066cc"/>
      <name val="Tahoma"/>
      <family val="2"/>
    </font>
    <font>
      <sz val="11"/>
      <color theme="1"/>
      <name val="Calibri"/>
      <family val="2"/>
    </font>
    <font>
      <b/>
      <sz val="8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000000"/>
      <name val="Tahoma"/>
      <family val="2"/>
    </font>
    <font>
      <b/>
      <sz val="8"/>
      <color rgb="FFffffff"/>
      <name val="Tahoma"/>
      <family val="2"/>
    </font>
    <font>
      <sz val="8"/>
      <color rgb="FF000000"/>
      <name val="Tahoma"/>
      <family val="2"/>
    </font>
    <font>
      <sz val="8"/>
      <color rgb="FFffffff"/>
      <name val="Tahoma"/>
      <family val="2"/>
    </font>
    <font>
      <sz val="11"/>
      <color rgb="FF000000"/>
      <name val="Tahoma"/>
      <family val="2"/>
    </font>
    <font>
      <b/>
      <sz val="11"/>
      <color rgb="FFf5ebeb"/>
      <name val="Tahoma"/>
      <family val="2"/>
    </font>
    <font>
      <b/>
      <sz val="11"/>
      <color rgb="FFe6f2ff"/>
      <name val="Tahoma"/>
      <family val="2"/>
    </font>
    <font>
      <sz val="8"/>
      <color rgb="FFffffe8"/>
      <name val="Tahoma"/>
      <family val="2"/>
    </font>
    <font>
      <sz val="8"/>
      <color rgb="FFecf5ff"/>
      <name val="Tahoma"/>
      <family val="2"/>
    </font>
    <font>
      <sz val="8"/>
      <color rgb="FFf4eaea"/>
      <name val="Tahoma"/>
      <family val="2"/>
    </font>
    <font>
      <b/>
      <sz val="8"/>
      <color rgb="FFf5ebeb"/>
      <name val="Tahoma"/>
      <family val="2"/>
    </font>
    <font>
      <b/>
      <sz val="8"/>
      <color rgb="FFe6f2ff"/>
      <name val="Tahoma"/>
      <family val="2"/>
    </font>
    <font>
      <b/>
      <sz val="11"/>
      <color rgb="FFffffe8"/>
      <name val="Tahoma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fefef"/>
      </patternFill>
    </fill>
    <fill>
      <patternFill patternType="solid">
        <fgColor rgb="FF0066cc"/>
      </patternFill>
    </fill>
    <fill>
      <patternFill patternType="solid">
        <fgColor rgb="FFff80c0"/>
      </patternFill>
    </fill>
    <fill>
      <patternFill patternType="solid">
        <fgColor rgb="FFffffe8"/>
      </patternFill>
    </fill>
    <fill>
      <patternFill patternType="solid">
        <fgColor rgb="FFecf5ff"/>
      </patternFill>
    </fill>
    <fill>
      <patternFill patternType="solid">
        <fgColor rgb="FFf4eaea"/>
      </patternFill>
    </fill>
    <fill>
      <patternFill patternType="solid">
        <fgColor rgb="FFf5ebeb"/>
      </patternFill>
    </fill>
    <fill>
      <patternFill patternType="solid">
        <fgColor rgb="FFe6f2ff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n">
        <color rgb="FFffffff"/>
      </bottom>
      <diagonal/>
    </border>
    <border>
      <left style="thin">
        <color rgb="FFffffff"/>
      </left>
      <right style="thin">
        <color rgb="FFc6c6c6"/>
      </right>
      <top style="thin">
        <color rgb="FFc6c6c6"/>
      </top>
      <bottom style="thin">
        <color rgb="FFffffff"/>
      </bottom>
      <diagonal/>
    </border>
  </borders>
  <cellStyleXfs count="1">
    <xf numFmtId="0" fontId="0" fillId="0" borderId="0"/>
  </cellStyleXfs>
  <cellXfs count="95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2" applyBorder="1" fontId="2" applyFont="1" fillId="0" applyAlignment="1">
      <alignment horizontal="left" wrapText="1"/>
    </xf>
    <xf xfId="0" numFmtId="1" applyNumberFormat="1" borderId="2" applyBorder="1" fontId="2" applyFont="1" fillId="0" applyAlignment="1">
      <alignment horizontal="left" wrapText="1"/>
    </xf>
    <xf xfId="0" numFmtId="4" applyNumberFormat="1" borderId="2" applyBorder="1" fontId="2" applyFont="1" fillId="0" applyAlignment="1">
      <alignment horizontal="right" wrapText="1"/>
    </xf>
    <xf xfId="0" numFmtId="0" borderId="1" applyBorder="1" fontId="3" applyFont="1" fillId="2" applyFill="1" applyAlignment="1">
      <alignment horizontal="left"/>
    </xf>
    <xf xfId="0" numFmtId="0" borderId="0" fontId="0" fillId="0" applyAlignment="1">
      <alignment wrapText="1"/>
    </xf>
    <xf xfId="0" numFmtId="0" borderId="1" applyBorder="1" fontId="4" applyFont="1" fillId="3" applyFill="1" applyAlignment="1">
      <alignment horizontal="center" wrapText="1"/>
    </xf>
    <xf xfId="0" numFmtId="1" applyNumberFormat="1" borderId="1" applyBorder="1" fontId="5" applyFont="1" fillId="3" applyFill="1" applyAlignment="1">
      <alignment horizontal="center" wrapText="1"/>
    </xf>
    <xf xfId="0" numFmtId="4" applyNumberFormat="1" borderId="1" applyBorder="1" fontId="5" applyFont="1" fillId="3" applyFill="1" applyAlignment="1">
      <alignment horizontal="center" wrapText="1"/>
    </xf>
    <xf xfId="0" numFmtId="0" borderId="3" applyBorder="1" fontId="6" applyFont="1" fillId="4" applyFill="1" applyAlignment="1">
      <alignment horizontal="center" wrapText="1"/>
    </xf>
    <xf xfId="0" numFmtId="1" applyNumberFormat="1" borderId="3" applyBorder="1" fontId="6" applyFont="1" fillId="4" applyFill="1" applyAlignment="1">
      <alignment horizontal="center" wrapText="1"/>
    </xf>
    <xf xfId="0" numFmtId="4" applyNumberFormat="1" borderId="3" applyBorder="1" fontId="6" applyFont="1" fillId="4" applyFill="1" applyAlignment="1">
      <alignment horizontal="center" wrapText="1"/>
    </xf>
    <xf xfId="0" numFmtId="4" applyNumberFormat="1" borderId="1" applyBorder="1" fontId="6" applyFont="1" fillId="5" applyFill="1" applyAlignment="1">
      <alignment horizontal="center" wrapText="1"/>
    </xf>
    <xf xfId="0" numFmtId="0" borderId="4" applyBorder="1" fontId="7" applyFont="1" fillId="6" applyFill="1" applyAlignment="1">
      <alignment horizontal="left" wrapText="1"/>
    </xf>
    <xf xfId="0" numFmtId="0" borderId="5" applyBorder="1" fontId="7" applyFont="1" fillId="7" applyFill="1" applyAlignment="1">
      <alignment horizontal="left" wrapText="1"/>
    </xf>
    <xf xfId="0" numFmtId="0" borderId="5" applyBorder="1" fontId="7" applyFont="1" fillId="8" applyFill="1" applyAlignment="1">
      <alignment horizontal="left" wrapText="1"/>
    </xf>
    <xf xfId="0" numFmtId="0" borderId="5" applyBorder="1" fontId="7" applyFont="1" fillId="2" applyFill="1" applyAlignment="1">
      <alignment horizontal="left" wrapText="1"/>
    </xf>
    <xf xfId="0" numFmtId="1" applyNumberFormat="1" borderId="5" applyBorder="1" fontId="7" applyFont="1" fillId="2" applyFill="1" applyAlignment="1">
      <alignment horizontal="right" wrapText="1"/>
    </xf>
    <xf xfId="0" numFmtId="4" applyNumberFormat="1" borderId="5" applyBorder="1" fontId="7" applyFont="1" fillId="2" applyFill="1" applyAlignment="1">
      <alignment horizontal="right" wrapText="1"/>
    </xf>
    <xf xfId="0" numFmtId="4" applyNumberFormat="1" borderId="1" applyBorder="1" fontId="7" applyFont="1" fillId="2" applyFill="1" applyAlignment="1">
      <alignment horizontal="right" wrapText="1"/>
    </xf>
    <xf xfId="0" numFmtId="4" applyNumberFormat="1" borderId="1" applyBorder="1" fontId="8" applyFont="1" fillId="2" applyFill="1" applyAlignment="1">
      <alignment horizontal="right" wrapText="1"/>
    </xf>
    <xf xfId="0" numFmtId="3" applyNumberFormat="1" borderId="1" applyBorder="1" fontId="9" applyFont="1" fillId="6" applyFill="1" applyAlignment="1">
      <alignment horizontal="left" wrapText="1"/>
    </xf>
    <xf xfId="0" numFmtId="3" applyNumberFormat="1" borderId="1" applyBorder="1" fontId="9" applyFont="1" fillId="7" applyFill="1" applyAlignment="1">
      <alignment horizontal="left" wrapText="1"/>
    </xf>
    <xf xfId="0" numFmtId="3" applyNumberFormat="1" borderId="1" applyBorder="1" fontId="9" applyFont="1" fillId="8" applyFill="1" applyAlignment="1">
      <alignment horizontal="left" wrapText="1"/>
    </xf>
    <xf xfId="0" numFmtId="3" applyNumberFormat="1" borderId="1" applyBorder="1" fontId="9" applyFont="1" fillId="2" applyFill="1" applyAlignment="1">
      <alignment horizontal="left" wrapText="1"/>
    </xf>
    <xf xfId="0" numFmtId="0" borderId="1" applyBorder="1" fontId="5" applyFont="1" fillId="2" applyFill="1" applyAlignment="1">
      <alignment horizontal="left" wrapText="1"/>
    </xf>
    <xf xfId="0" numFmtId="3" applyNumberFormat="1" borderId="1" applyBorder="1" fontId="5" applyFont="1" fillId="2" applyFill="1" applyAlignment="1">
      <alignment horizontal="left" wrapText="1"/>
    </xf>
    <xf xfId="0" numFmtId="1" applyNumberFormat="1" borderId="1" applyBorder="1" fontId="5" applyFont="1" fillId="2" applyFill="1" applyAlignment="1">
      <alignment horizontal="right" wrapText="1"/>
    </xf>
    <xf xfId="0" numFmtId="4" applyNumberFormat="1" borderId="1" applyBorder="1" fontId="5" applyFont="1" fillId="2" applyFill="1" applyAlignment="1">
      <alignment horizontal="right" wrapText="1"/>
    </xf>
    <xf xfId="0" numFmtId="4" applyNumberFormat="1" borderId="1" applyBorder="1" fontId="4" applyFont="1" fillId="2" applyFill="1" applyAlignment="1">
      <alignment horizontal="right" wrapText="1"/>
    </xf>
    <xf xfId="0" numFmtId="0" borderId="1" applyBorder="1" fontId="5" applyFont="1" fillId="9" applyFill="1" applyAlignment="1">
      <alignment horizontal="left" wrapText="1"/>
    </xf>
    <xf xfId="0" numFmtId="3" applyNumberFormat="1" borderId="1" applyBorder="1" fontId="5" applyFont="1" fillId="9" applyFill="1" applyAlignment="1">
      <alignment horizontal="left" wrapText="1"/>
    </xf>
    <xf xfId="0" numFmtId="1" applyNumberFormat="1" borderId="1" applyBorder="1" fontId="5" applyFont="1" fillId="9" applyFill="1" applyAlignment="1">
      <alignment horizontal="right" wrapText="1"/>
    </xf>
    <xf xfId="0" numFmtId="4" applyNumberFormat="1" borderId="1" applyBorder="1" fontId="5" applyFont="1" fillId="9" applyFill="1" applyAlignment="1">
      <alignment horizontal="right" wrapText="1"/>
    </xf>
    <xf xfId="0" numFmtId="4" applyNumberFormat="1" borderId="1" applyBorder="1" fontId="10" applyFont="1" fillId="9" applyFill="1" applyAlignment="1">
      <alignment horizontal="right" wrapText="1"/>
    </xf>
    <xf xfId="0" numFmtId="0" borderId="1" applyBorder="1" fontId="5" applyFont="1" fillId="10" applyFill="1" applyAlignment="1">
      <alignment horizontal="left" wrapText="1"/>
    </xf>
    <xf xfId="0" numFmtId="3" applyNumberFormat="1" borderId="1" applyBorder="1" fontId="5" applyFont="1" fillId="10" applyFill="1" applyAlignment="1">
      <alignment horizontal="left" wrapText="1"/>
    </xf>
    <xf xfId="0" numFmtId="1" applyNumberFormat="1" borderId="1" applyBorder="1" fontId="5" applyFont="1" fillId="10" applyFill="1" applyAlignment="1">
      <alignment horizontal="right" wrapText="1"/>
    </xf>
    <xf xfId="0" numFmtId="4" applyNumberFormat="1" borderId="1" applyBorder="1" fontId="5" applyFont="1" fillId="10" applyFill="1" applyAlignment="1">
      <alignment horizontal="right" wrapText="1"/>
    </xf>
    <xf xfId="0" numFmtId="4" applyNumberFormat="1" borderId="1" applyBorder="1" fontId="11" applyFont="1" fillId="10" applyFill="1" applyAlignment="1">
      <alignment horizontal="right" wrapText="1"/>
    </xf>
    <xf xfId="0" numFmtId="0" borderId="4" applyBorder="1" fontId="12" applyFont="1" fillId="6" applyFill="1" applyAlignment="1">
      <alignment horizontal="left" wrapText="1"/>
    </xf>
    <xf xfId="0" numFmtId="0" borderId="6" applyBorder="1" fontId="7" applyFont="1" fillId="7" applyFill="1" applyAlignment="1">
      <alignment horizontal="left" wrapText="1"/>
    </xf>
    <xf xfId="0" numFmtId="0" borderId="6" applyBorder="1" fontId="7" applyFont="1" fillId="8" applyFill="1" applyAlignment="1">
      <alignment horizontal="left" wrapText="1"/>
    </xf>
    <xf xfId="0" numFmtId="0" borderId="6" applyBorder="1" fontId="7" applyFont="1" fillId="2" applyFill="1" applyAlignment="1">
      <alignment horizontal="left" wrapText="1"/>
    </xf>
    <xf xfId="0" numFmtId="0" borderId="6" applyBorder="1" fontId="13" applyFont="1" fillId="7" applyFill="1" applyAlignment="1">
      <alignment horizontal="left" wrapText="1"/>
    </xf>
    <xf xfId="0" numFmtId="0" borderId="6" applyBorder="1" fontId="14" applyFont="1" fillId="8" applyFill="1" applyAlignment="1">
      <alignment horizontal="left" wrapText="1"/>
    </xf>
    <xf xfId="0" numFmtId="0" borderId="6" applyBorder="1" fontId="8" applyFont="1" fillId="2" applyFill="1" applyAlignment="1">
      <alignment horizontal="left" wrapText="1"/>
    </xf>
    <xf xfId="0" numFmtId="3" applyNumberFormat="1" borderId="4" applyBorder="1" fontId="7" applyFont="1" fillId="6" applyFill="1" applyAlignment="1">
      <alignment horizontal="left" wrapText="1"/>
    </xf>
    <xf xfId="0" numFmtId="3" applyNumberFormat="1" borderId="6" applyBorder="1" fontId="7" applyFont="1" fillId="7" applyFill="1" applyAlignment="1">
      <alignment horizontal="left" wrapText="1"/>
    </xf>
    <xf xfId="0" numFmtId="3" applyNumberFormat="1" borderId="6" applyBorder="1" fontId="7" applyFont="1" fillId="8" applyFill="1" applyAlignment="1">
      <alignment horizontal="left" wrapText="1"/>
    </xf>
    <xf xfId="0" numFmtId="3" applyNumberFormat="1" borderId="5" applyBorder="1" fontId="7" applyFont="1" fillId="2" applyFill="1" applyAlignment="1">
      <alignment horizontal="left" wrapText="1"/>
    </xf>
    <xf xfId="0" numFmtId="0" borderId="7" applyBorder="1" fontId="3" applyFont="1" fillId="2" applyFill="1" applyAlignment="1">
      <alignment horizontal="left" wrapText="1"/>
    </xf>
    <xf xfId="0" numFmtId="3" applyNumberFormat="1" borderId="5" applyBorder="1" fontId="3" applyFont="1" fillId="2" applyFill="1" applyAlignment="1">
      <alignment horizontal="left" wrapText="1"/>
    </xf>
    <xf xfId="0" numFmtId="1" applyNumberFormat="1" borderId="5" applyBorder="1" fontId="3" applyFont="1" fillId="2" applyFill="1" applyAlignment="1">
      <alignment horizontal="right" wrapText="1"/>
    </xf>
    <xf xfId="0" numFmtId="4" applyNumberFormat="1" borderId="5" applyBorder="1" fontId="3" applyFont="1" fillId="2" applyFill="1" applyAlignment="1">
      <alignment horizontal="right" wrapText="1"/>
    </xf>
    <xf xfId="0" numFmtId="4" applyNumberFormat="1" borderId="1" applyBorder="1" fontId="3" applyFont="1" fillId="2" applyFill="1" applyAlignment="1">
      <alignment horizontal="right" wrapText="1"/>
    </xf>
    <xf xfId="0" numFmtId="3" applyNumberFormat="1" borderId="5" applyBorder="1" fontId="7" applyFont="1" fillId="8" applyFill="1" applyAlignment="1">
      <alignment horizontal="left" wrapText="1"/>
    </xf>
    <xf xfId="0" numFmtId="0" borderId="7" applyBorder="1" fontId="3" applyFont="1" fillId="9" applyFill="1" applyAlignment="1">
      <alignment horizontal="left" wrapText="1"/>
    </xf>
    <xf xfId="0" numFmtId="3" applyNumberFormat="1" borderId="7" applyBorder="1" fontId="3" applyFont="1" fillId="9" applyFill="1" applyAlignment="1">
      <alignment horizontal="left" wrapText="1"/>
    </xf>
    <xf xfId="0" numFmtId="3" applyNumberFormat="1" borderId="5" applyBorder="1" fontId="3" applyFont="1" fillId="9" applyFill="1" applyAlignment="1">
      <alignment horizontal="left" wrapText="1"/>
    </xf>
    <xf xfId="0" numFmtId="1" applyNumberFormat="1" borderId="5" applyBorder="1" fontId="3" applyFont="1" fillId="9" applyFill="1" applyAlignment="1">
      <alignment horizontal="right" wrapText="1"/>
    </xf>
    <xf xfId="0" numFmtId="4" applyNumberFormat="1" borderId="5" applyBorder="1" fontId="3" applyFont="1" fillId="9" applyFill="1" applyAlignment="1">
      <alignment horizontal="right" wrapText="1"/>
    </xf>
    <xf xfId="0" numFmtId="4" applyNumberFormat="1" borderId="1" applyBorder="1" fontId="3" applyFont="1" fillId="9" applyFill="1" applyAlignment="1">
      <alignment horizontal="right" wrapText="1"/>
    </xf>
    <xf xfId="0" numFmtId="3" applyNumberFormat="1" borderId="5" applyBorder="1" fontId="7" applyFont="1" fillId="7" applyFill="1" applyAlignment="1">
      <alignment horizontal="left" wrapText="1"/>
    </xf>
    <xf xfId="0" numFmtId="0" borderId="7" applyBorder="1" fontId="3" applyFont="1" fillId="10" applyFill="1" applyAlignment="1">
      <alignment horizontal="left" wrapText="1"/>
    </xf>
    <xf xfId="0" numFmtId="3" applyNumberFormat="1" borderId="7" applyBorder="1" fontId="3" applyFont="1" fillId="10" applyFill="1" applyAlignment="1">
      <alignment horizontal="left" wrapText="1"/>
    </xf>
    <xf xfId="0" numFmtId="3" applyNumberFormat="1" borderId="5" applyBorder="1" fontId="3" applyFont="1" fillId="10" applyFill="1" applyAlignment="1">
      <alignment horizontal="left" wrapText="1"/>
    </xf>
    <xf xfId="0" numFmtId="1" applyNumberFormat="1" borderId="5" applyBorder="1" fontId="3" applyFont="1" fillId="10" applyFill="1" applyAlignment="1">
      <alignment horizontal="right" wrapText="1"/>
    </xf>
    <xf xfId="0" numFmtId="4" applyNumberFormat="1" borderId="5" applyBorder="1" fontId="3" applyFont="1" fillId="10" applyFill="1" applyAlignment="1">
      <alignment horizontal="right" wrapText="1"/>
    </xf>
    <xf xfId="0" numFmtId="4" applyNumberFormat="1" borderId="1" applyBorder="1" fontId="3" applyFont="1" fillId="10" applyFill="1" applyAlignment="1">
      <alignment horizontal="right" wrapText="1"/>
    </xf>
    <xf xfId="0" numFmtId="0" borderId="5" applyBorder="1" fontId="8" applyFont="1" fillId="2" applyFill="1" applyAlignment="1">
      <alignment horizontal="left" wrapText="1"/>
    </xf>
    <xf xfId="0" numFmtId="4" applyNumberFormat="1" borderId="1" applyBorder="1" fontId="6" applyFont="1" fillId="2" applyFill="1" applyAlignment="1">
      <alignment horizontal="right" wrapText="1"/>
    </xf>
    <xf xfId="0" numFmtId="4" applyNumberFormat="1" borderId="1" applyBorder="1" fontId="15" applyFont="1" fillId="9" applyFill="1" applyAlignment="1">
      <alignment horizontal="right" wrapText="1"/>
    </xf>
    <xf xfId="0" numFmtId="4" applyNumberFormat="1" borderId="1" applyBorder="1" fontId="16" applyFont="1" fillId="10" applyFill="1" applyAlignment="1">
      <alignment horizontal="right" wrapText="1"/>
    </xf>
    <xf xfId="0" numFmtId="4" applyNumberFormat="1" borderId="5" applyBorder="1" fontId="8" applyFont="1" fillId="2" applyFill="1" applyAlignment="1">
      <alignment horizontal="right" wrapText="1"/>
    </xf>
    <xf xfId="0" numFmtId="3" applyNumberFormat="1" borderId="8" applyBorder="1" fontId="7" applyFont="1" fillId="6" applyFill="1" applyAlignment="1">
      <alignment horizontal="left" wrapText="1"/>
    </xf>
    <xf xfId="0" numFmtId="0" borderId="7" applyBorder="1" fontId="3" applyFont="1" fillId="6" applyFill="1" applyAlignment="1">
      <alignment horizontal="left" wrapText="1"/>
    </xf>
    <xf xfId="0" numFmtId="3" applyNumberFormat="1" borderId="7" applyBorder="1" fontId="3" applyFont="1" fillId="6" applyFill="1" applyAlignment="1">
      <alignment horizontal="left" wrapText="1"/>
    </xf>
    <xf xfId="0" numFmtId="3" applyNumberFormat="1" borderId="5" applyBorder="1" fontId="3" applyFont="1" fillId="6" applyFill="1" applyAlignment="1">
      <alignment horizontal="left" wrapText="1"/>
    </xf>
    <xf xfId="0" numFmtId="1" applyNumberFormat="1" borderId="5" applyBorder="1" fontId="3" applyFont="1" fillId="6" applyFill="1" applyAlignment="1">
      <alignment horizontal="right" wrapText="1"/>
    </xf>
    <xf xfId="0" numFmtId="4" applyNumberFormat="1" borderId="5" applyBorder="1" fontId="3" applyFont="1" fillId="6" applyFill="1" applyAlignment="1">
      <alignment horizontal="right" wrapText="1"/>
    </xf>
    <xf xfId="0" numFmtId="4" applyNumberFormat="1" borderId="1" applyBorder="1" fontId="3" applyFont="1" fillId="6" applyFill="1" applyAlignment="1">
      <alignment horizontal="right" wrapText="1"/>
    </xf>
    <xf xfId="0" numFmtId="0" borderId="8" applyBorder="1" fontId="7" applyFont="1" fillId="6" applyFill="1" applyAlignment="1">
      <alignment horizontal="left" wrapText="1"/>
    </xf>
    <xf xfId="0" numFmtId="0" borderId="1" applyBorder="1" fontId="5" applyFont="1" fillId="6" applyFill="1" applyAlignment="1">
      <alignment horizontal="left" wrapText="1"/>
    </xf>
    <xf xfId="0" numFmtId="3" applyNumberFormat="1" borderId="1" applyBorder="1" fontId="5" applyFont="1" fillId="6" applyFill="1" applyAlignment="1">
      <alignment horizontal="left" wrapText="1"/>
    </xf>
    <xf xfId="0" numFmtId="1" applyNumberFormat="1" borderId="1" applyBorder="1" fontId="5" applyFont="1" fillId="6" applyFill="1" applyAlignment="1">
      <alignment horizontal="right" wrapText="1"/>
    </xf>
    <xf xfId="0" numFmtId="4" applyNumberFormat="1" borderId="1" applyBorder="1" fontId="5" applyFont="1" fillId="6" applyFill="1" applyAlignment="1">
      <alignment horizontal="right" wrapText="1"/>
    </xf>
    <xf xfId="0" numFmtId="4" applyNumberFormat="1" borderId="1" applyBorder="1" fontId="17" applyFont="1" fillId="6" applyFill="1" applyAlignment="1">
      <alignment horizontal="right" wrapText="1"/>
    </xf>
    <xf xfId="0" numFmtId="0" borderId="9" applyBorder="1" fontId="3" applyFont="1" fillId="10" applyFill="1" applyAlignment="1">
      <alignment horizontal="left" wrapText="1"/>
    </xf>
    <xf xfId="0" numFmtId="0" borderId="1" applyBorder="1" fontId="18" applyFont="1" fillId="2" applyFill="1" applyAlignment="1">
      <alignment horizontal="left" wrapText="1"/>
    </xf>
    <xf xfId="0" numFmtId="0" borderId="0" fontId="0" fillId="0" applyAlignment="1">
      <alignment horizontal="left"/>
    </xf>
    <xf xfId="0" numFmtId="0" borderId="0" fontId="0" fillId="0" applyAlignment="1">
      <alignment horizontal="general" wrapText="1"/>
    </xf>
    <xf xfId="0" numFmtId="1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832"/>
  <sheetViews>
    <sheetView workbookViewId="0" tabSelected="1"/>
  </sheetViews>
  <sheetFormatPr defaultRowHeight="15" x14ac:dyDescent="0.25"/>
  <cols>
    <col min="1" max="1" style="91" width="42.43357142857143" customWidth="1" bestFit="1"/>
    <col min="2" max="2" style="92" width="15.005" customWidth="1" bestFit="1"/>
    <col min="3" max="3" style="92" width="15.005" customWidth="1" bestFit="1"/>
    <col min="4" max="4" style="92" width="15.005" customWidth="1" bestFit="1"/>
    <col min="5" max="5" style="92" width="15.005" customWidth="1" bestFit="1"/>
    <col min="6" max="6" style="92" width="9.290714285714287" customWidth="1" bestFit="1"/>
    <col min="7" max="7" style="93" width="8.862142857142858" customWidth="1" bestFit="1"/>
    <col min="8" max="8" style="94" width="12.147857142857141" customWidth="1" bestFit="1"/>
    <col min="9" max="9" style="94" width="13.005" customWidth="1" bestFit="1"/>
    <col min="10" max="10" style="94" width="9.005" customWidth="1" bestFit="1"/>
    <col min="11" max="11" style="94" width="9.005" customWidth="1" bestFit="1"/>
    <col min="12" max="12" style="94" width="9.005" customWidth="1" bestFit="1"/>
    <col min="13" max="13" style="94" width="9.005" customWidth="1" bestFit="1"/>
    <col min="14" max="14" style="94" width="12.43357142857143" customWidth="1" bestFit="1" hidden="1"/>
    <col min="15" max="15" style="94" width="12.43357142857143" customWidth="1" bestFit="1" hidden="1"/>
    <col min="16" max="16" style="94" width="12.43357142857143" customWidth="1" bestFit="1" hidden="1"/>
    <col min="17" max="17" style="94" width="12.43357142857143" customWidth="1" bestFit="1" hidden="1"/>
  </cols>
  <sheetData>
    <row x14ac:dyDescent="0.25" r="1" customHeight="1" ht="20.25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</row>
    <row x14ac:dyDescent="0.25" r="2" customHeight="1" ht="17.25">
      <c r="A2" s="5" t="s">
        <v>1</v>
      </c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  <c r="O2" s="4"/>
      <c r="P2" s="4"/>
      <c r="Q2" s="4"/>
    </row>
    <row x14ac:dyDescent="0.25" r="3" customHeight="1" ht="17.25">
      <c r="A3" s="5" t="s">
        <v>2</v>
      </c>
      <c r="B3" s="2"/>
      <c r="C3" s="2"/>
      <c r="D3" s="2"/>
      <c r="E3" s="2"/>
      <c r="F3" s="2"/>
      <c r="G3" s="3"/>
      <c r="H3" s="4"/>
      <c r="I3" s="4"/>
      <c r="J3" s="4"/>
      <c r="K3" s="4"/>
      <c r="L3" s="4"/>
      <c r="M3" s="4"/>
      <c r="N3" s="4"/>
      <c r="O3" s="4"/>
      <c r="P3" s="4"/>
      <c r="Q3" s="4"/>
    </row>
    <row x14ac:dyDescent="0.25" r="4" customHeight="1" ht="17.25">
      <c r="A4" s="5" t="s">
        <v>3</v>
      </c>
      <c r="B4" s="2"/>
      <c r="C4" s="2"/>
      <c r="D4" s="2"/>
      <c r="E4" s="2"/>
      <c r="F4" s="2"/>
      <c r="G4" s="3"/>
      <c r="H4" s="4"/>
      <c r="I4" s="4"/>
      <c r="J4" s="4"/>
      <c r="K4" s="4"/>
      <c r="L4" s="4"/>
      <c r="M4" s="4"/>
      <c r="N4" s="4"/>
      <c r="O4" s="4"/>
      <c r="P4" s="4"/>
      <c r="Q4" s="4"/>
    </row>
    <row x14ac:dyDescent="0.25" r="5" customHeight="1" ht="17.25">
      <c r="A5" s="5" t="s">
        <v>4</v>
      </c>
      <c r="B5" s="2"/>
      <c r="C5" s="2"/>
      <c r="D5" s="2"/>
      <c r="E5" s="2"/>
      <c r="F5" s="2"/>
      <c r="G5" s="3"/>
      <c r="H5" s="4"/>
      <c r="I5" s="4"/>
      <c r="J5" s="4"/>
      <c r="K5" s="4"/>
      <c r="L5" s="4"/>
      <c r="M5" s="4"/>
      <c r="N5" s="4"/>
      <c r="O5" s="4"/>
      <c r="P5" s="4"/>
      <c r="Q5" s="4"/>
    </row>
    <row x14ac:dyDescent="0.25" r="6" customHeight="1" ht="17.25">
      <c r="A6" s="5" t="s">
        <v>5</v>
      </c>
      <c r="B6" s="2"/>
      <c r="C6" s="2"/>
      <c r="D6" s="2"/>
      <c r="E6" s="2"/>
      <c r="F6" s="2"/>
      <c r="G6" s="3"/>
      <c r="H6" s="4"/>
      <c r="I6" s="4"/>
      <c r="J6" s="4"/>
      <c r="K6" s="4"/>
      <c r="L6" s="4"/>
      <c r="M6" s="4"/>
      <c r="N6" s="4"/>
      <c r="O6" s="4"/>
      <c r="P6" s="4"/>
      <c r="Q6" s="4"/>
    </row>
    <row x14ac:dyDescent="0.25" r="7" customHeight="1" ht="17.25">
      <c r="A7" s="5" t="s">
        <v>6</v>
      </c>
      <c r="B7" s="2"/>
      <c r="C7" s="2"/>
      <c r="D7" s="2"/>
      <c r="E7" s="2"/>
      <c r="F7" s="2"/>
      <c r="G7" s="3"/>
      <c r="H7" s="4"/>
      <c r="I7" s="4"/>
      <c r="J7" s="4"/>
      <c r="K7" s="4"/>
      <c r="L7" s="4"/>
      <c r="M7" s="4"/>
      <c r="N7" s="4"/>
      <c r="O7" s="4"/>
      <c r="P7" s="4"/>
      <c r="Q7" s="4"/>
    </row>
    <row x14ac:dyDescent="0.25" r="8" customHeight="1" ht="17.25" customFormat="1" s="6">
      <c r="A8" s="7" t="s">
        <v>7</v>
      </c>
      <c r="B8" s="7" t="s">
        <v>8</v>
      </c>
      <c r="C8" s="7" t="s">
        <v>9</v>
      </c>
      <c r="D8" s="7" t="s">
        <v>10</v>
      </c>
      <c r="E8" s="7" t="s">
        <v>11</v>
      </c>
      <c r="F8" s="7" t="s">
        <v>12</v>
      </c>
      <c r="G8" s="8" t="s">
        <v>13</v>
      </c>
      <c r="H8" s="9" t="s">
        <v>14</v>
      </c>
      <c r="I8" s="9" t="s">
        <v>15</v>
      </c>
      <c r="J8" s="9" t="s">
        <v>16</v>
      </c>
      <c r="K8" s="9" t="s">
        <v>17</v>
      </c>
      <c r="L8" s="9" t="s">
        <v>18</v>
      </c>
      <c r="M8" s="9" t="s">
        <v>19</v>
      </c>
      <c r="N8" s="9" t="s">
        <v>20</v>
      </c>
      <c r="O8" s="9" t="s">
        <v>21</v>
      </c>
      <c r="P8" s="9" t="s">
        <v>22</v>
      </c>
      <c r="Q8" s="9" t="s">
        <v>23</v>
      </c>
    </row>
    <row x14ac:dyDescent="0.25" r="9" customHeight="1" ht="35.25" customFormat="1" s="6">
      <c r="A9" s="10" t="s">
        <v>7</v>
      </c>
      <c r="B9" s="10" t="s">
        <v>8</v>
      </c>
      <c r="C9" s="10" t="s">
        <v>9</v>
      </c>
      <c r="D9" s="10" t="s">
        <v>10</v>
      </c>
      <c r="E9" s="10" t="s">
        <v>11</v>
      </c>
      <c r="F9" s="10" t="s">
        <v>12</v>
      </c>
      <c r="G9" s="11" t="s">
        <v>13</v>
      </c>
      <c r="H9" s="12" t="s">
        <v>14</v>
      </c>
      <c r="I9" s="12" t="s">
        <v>15</v>
      </c>
      <c r="J9" s="12" t="s">
        <v>16</v>
      </c>
      <c r="K9" s="12" t="s">
        <v>17</v>
      </c>
      <c r="L9" s="12" t="s">
        <v>18</v>
      </c>
      <c r="M9" s="12" t="s">
        <v>19</v>
      </c>
      <c r="N9" s="13" t="s">
        <v>20</v>
      </c>
      <c r="O9" s="13" t="s">
        <v>21</v>
      </c>
      <c r="P9" s="13" t="s">
        <v>22</v>
      </c>
      <c r="Q9" s="13" t="s">
        <v>23</v>
      </c>
    </row>
    <row x14ac:dyDescent="0.25" r="10" customHeight="1" ht="17.25" customFormat="1" s="6">
      <c r="A10" s="14" t="s">
        <v>24</v>
      </c>
      <c r="B10" s="15" t="s">
        <v>25</v>
      </c>
      <c r="C10" s="16" t="s">
        <v>26</v>
      </c>
      <c r="D10" s="17" t="s">
        <v>27</v>
      </c>
      <c r="E10" s="17" t="s">
        <v>28</v>
      </c>
      <c r="F10" s="17" t="s">
        <v>27</v>
      </c>
      <c r="G10" s="18">
        <v>2</v>
      </c>
      <c r="H10" s="19">
        <f>N10-O10-P10</f>
      </c>
      <c r="I10" s="19">
        <f>H10-Q10</f>
      </c>
      <c r="J10" s="19">
        <v>0.0072672398</v>
      </c>
      <c r="K10" s="19">
        <v>0.0174112654</v>
      </c>
      <c r="L10" s="19">
        <v>100</v>
      </c>
      <c r="M10" s="19">
        <v>100</v>
      </c>
      <c r="N10" s="20">
        <v>5.54</v>
      </c>
      <c r="O10" s="21">
        <v>0</v>
      </c>
      <c r="P10" s="21">
        <v>0</v>
      </c>
      <c r="Q10" s="20">
        <v>0.92</v>
      </c>
    </row>
    <row x14ac:dyDescent="0.25" r="11" customHeight="1" ht="17.25" customFormat="1" s="6">
      <c r="A11" s="22"/>
      <c r="B11" s="23"/>
      <c r="C11" s="24"/>
      <c r="D11" s="25"/>
      <c r="E11" s="26" t="s">
        <v>29</v>
      </c>
      <c r="F11" s="27"/>
      <c r="G11" s="28">
        <f>SUM(G10:G10)/1</f>
      </c>
      <c r="H11" s="29">
        <f>SUM(H10:H10)/1</f>
      </c>
      <c r="I11" s="29">
        <f>SUM(I10:I10)/1</f>
      </c>
      <c r="J11" s="29">
        <v>0.0072672398</v>
      </c>
      <c r="K11" s="29">
        <v>0.0174112654</v>
      </c>
      <c r="L11" s="29"/>
      <c r="M11" s="29">
        <v>100</v>
      </c>
      <c r="N11" s="29">
        <f>SUM(N10:N10)/1</f>
      </c>
      <c r="O11" s="30">
        <f>SUM(O10:O10)/1</f>
      </c>
      <c r="P11" s="30">
        <f>SUM(P10:P10)/1</f>
      </c>
      <c r="Q11" s="29">
        <f>SUM(Q10:Q10)/1</f>
      </c>
    </row>
    <row x14ac:dyDescent="0.25" r="12" customHeight="1" ht="17.25" customFormat="1" s="6">
      <c r="A12" s="22"/>
      <c r="B12" s="23"/>
      <c r="C12" s="24"/>
      <c r="D12" s="31" t="s">
        <v>30</v>
      </c>
      <c r="E12" s="32"/>
      <c r="F12" s="32"/>
      <c r="G12" s="33">
        <f>SUM(G10:G11)/2</f>
      </c>
      <c r="H12" s="34">
        <f>SUM(H10:H11)/2</f>
      </c>
      <c r="I12" s="34">
        <f>SUM(I10:I11)/2</f>
      </c>
      <c r="J12" s="34">
        <v>0.0072672398</v>
      </c>
      <c r="K12" s="34">
        <v>0.0174112654</v>
      </c>
      <c r="L12" s="34"/>
      <c r="M12" s="34"/>
      <c r="N12" s="34">
        <f>SUM(N10:N11)/2</f>
      </c>
      <c r="O12" s="35">
        <f>SUM(O10:O11)/2</f>
      </c>
      <c r="P12" s="35">
        <f>SUM(P10:P11)/2</f>
      </c>
      <c r="Q12" s="34">
        <f>SUM(Q10:Q11)/2</f>
      </c>
    </row>
    <row x14ac:dyDescent="0.25" r="13" customHeight="1" ht="17.25" customFormat="1" s="6">
      <c r="A13" s="22"/>
      <c r="B13" s="23"/>
      <c r="C13" s="36" t="s">
        <v>31</v>
      </c>
      <c r="D13" s="37"/>
      <c r="E13" s="37"/>
      <c r="F13" s="37"/>
      <c r="G13" s="38">
        <f>SUM(G10:G12)/3</f>
      </c>
      <c r="H13" s="39">
        <f>SUM(H10:H12)/3</f>
      </c>
      <c r="I13" s="39">
        <f>SUM(I10:I12)/3</f>
      </c>
      <c r="J13" s="39">
        <v>0.0072672398</v>
      </c>
      <c r="K13" s="39">
        <v>0.0174112654</v>
      </c>
      <c r="L13" s="39">
        <v>100</v>
      </c>
      <c r="M13" s="39"/>
      <c r="N13" s="39">
        <f>SUM(N10:N12)/3</f>
      </c>
      <c r="O13" s="40">
        <f>SUM(O10:O12)/3</f>
      </c>
      <c r="P13" s="40">
        <f>SUM(P10:P12)/3</f>
      </c>
      <c r="Q13" s="39">
        <f>SUM(Q10:Q12)/3</f>
      </c>
    </row>
    <row x14ac:dyDescent="0.25" r="14" customHeight="1" ht="15" customFormat="1" s="6">
      <c r="A14" s="41" t="s">
        <v>24</v>
      </c>
      <c r="B14" s="42" t="s">
        <v>32</v>
      </c>
      <c r="C14" s="43" t="s">
        <v>33</v>
      </c>
      <c r="D14" s="44" t="s">
        <v>27</v>
      </c>
      <c r="E14" s="17" t="s">
        <v>34</v>
      </c>
      <c r="F14" s="17" t="s">
        <v>27</v>
      </c>
      <c r="G14" s="18">
        <v>37</v>
      </c>
      <c r="H14" s="19">
        <f>N14-O14-P14</f>
      </c>
      <c r="I14" s="19">
        <f>H14-Q14</f>
      </c>
      <c r="J14" s="19">
        <v>0.0665595208</v>
      </c>
      <c r="K14" s="19">
        <v>0.159467077</v>
      </c>
      <c r="L14" s="19">
        <v>3.0853800174</v>
      </c>
      <c r="M14" s="19">
        <v>3.0853800174</v>
      </c>
      <c r="N14" s="20">
        <v>91.76</v>
      </c>
      <c r="O14" s="20">
        <v>0.27</v>
      </c>
      <c r="P14" s="20">
        <v>40.75</v>
      </c>
      <c r="Q14" s="20">
        <v>8.4476</v>
      </c>
    </row>
    <row x14ac:dyDescent="0.25" r="15" customHeight="1" ht="15" customFormat="1" s="6">
      <c r="A15" s="41" t="s">
        <v>24</v>
      </c>
      <c r="B15" s="45" t="s">
        <v>32</v>
      </c>
      <c r="C15" s="46" t="s">
        <v>33</v>
      </c>
      <c r="D15" s="47" t="s">
        <v>27</v>
      </c>
      <c r="E15" s="17" t="s">
        <v>35</v>
      </c>
      <c r="F15" s="17" t="s">
        <v>27</v>
      </c>
      <c r="G15" s="18">
        <v>8</v>
      </c>
      <c r="H15" s="19">
        <f>N15-O15-P15</f>
      </c>
      <c r="I15" s="19">
        <f>H15-Q15</f>
      </c>
      <c r="J15" s="19">
        <v>0.0153346629</v>
      </c>
      <c r="K15" s="19">
        <v>0.0367396557</v>
      </c>
      <c r="L15" s="19">
        <v>0.7108413954</v>
      </c>
      <c r="M15" s="19">
        <v>0.7108413954</v>
      </c>
      <c r="N15" s="20">
        <v>19.84</v>
      </c>
      <c r="O15" s="21">
        <v>0</v>
      </c>
      <c r="P15" s="20">
        <v>8.15</v>
      </c>
      <c r="Q15" s="20">
        <v>1.9419</v>
      </c>
    </row>
    <row x14ac:dyDescent="0.25" r="16" customHeight="1" ht="15" customFormat="1" s="6">
      <c r="A16" s="41" t="s">
        <v>24</v>
      </c>
      <c r="B16" s="45" t="s">
        <v>32</v>
      </c>
      <c r="C16" s="46" t="s">
        <v>33</v>
      </c>
      <c r="D16" s="47" t="s">
        <v>27</v>
      </c>
      <c r="E16" s="17" t="s">
        <v>36</v>
      </c>
      <c r="F16" s="17" t="s">
        <v>27</v>
      </c>
      <c r="G16" s="18">
        <v>20</v>
      </c>
      <c r="H16" s="19">
        <f>N16-O16-P16</f>
      </c>
      <c r="I16" s="19">
        <f>H16-Q16</f>
      </c>
      <c r="J16" s="19">
        <v>0.0779982086</v>
      </c>
      <c r="K16" s="19">
        <v>0.1868725345</v>
      </c>
      <c r="L16" s="19">
        <v>3.6156227007</v>
      </c>
      <c r="M16" s="19">
        <v>3.6156227007</v>
      </c>
      <c r="N16" s="20">
        <v>69</v>
      </c>
      <c r="O16" s="20">
        <v>0.19</v>
      </c>
      <c r="P16" s="20">
        <v>9.35</v>
      </c>
      <c r="Q16" s="20">
        <v>9.9266</v>
      </c>
    </row>
    <row x14ac:dyDescent="0.25" r="17" customHeight="1" ht="15" customFormat="1" s="6">
      <c r="A17" s="41" t="s">
        <v>24</v>
      </c>
      <c r="B17" s="45" t="s">
        <v>32</v>
      </c>
      <c r="C17" s="46" t="s">
        <v>33</v>
      </c>
      <c r="D17" s="47" t="s">
        <v>27</v>
      </c>
      <c r="E17" s="17" t="s">
        <v>37</v>
      </c>
      <c r="F17" s="17" t="s">
        <v>27</v>
      </c>
      <c r="G17" s="18">
        <v>61</v>
      </c>
      <c r="H17" s="19">
        <f>N17-O17-P17</f>
      </c>
      <c r="I17" s="19">
        <f>H17-Q17</f>
      </c>
      <c r="J17" s="19">
        <v>0.2278948669</v>
      </c>
      <c r="K17" s="19">
        <v>0.5460034546</v>
      </c>
      <c r="L17" s="19">
        <v>10.5641125428</v>
      </c>
      <c r="M17" s="19">
        <v>10.5641125428</v>
      </c>
      <c r="N17" s="20">
        <v>210.45</v>
      </c>
      <c r="O17" s="20">
        <v>0.75</v>
      </c>
      <c r="P17" s="20">
        <v>35.97</v>
      </c>
      <c r="Q17" s="20">
        <v>28.9504</v>
      </c>
    </row>
    <row x14ac:dyDescent="0.25" r="18" customHeight="1" ht="15" customFormat="1" s="6">
      <c r="A18" s="41" t="s">
        <v>24</v>
      </c>
      <c r="B18" s="45" t="s">
        <v>32</v>
      </c>
      <c r="C18" s="46" t="s">
        <v>33</v>
      </c>
      <c r="D18" s="47" t="s">
        <v>27</v>
      </c>
      <c r="E18" s="17" t="s">
        <v>38</v>
      </c>
      <c r="F18" s="17" t="s">
        <v>27</v>
      </c>
      <c r="G18" s="18">
        <v>12</v>
      </c>
      <c r="H18" s="19">
        <f>N18-O18-P18</f>
      </c>
      <c r="I18" s="19">
        <f>H18-Q18</f>
      </c>
      <c r="J18" s="19">
        <v>0.0454136896</v>
      </c>
      <c r="K18" s="19">
        <v>0.1088046946</v>
      </c>
      <c r="L18" s="19">
        <v>2.105160745</v>
      </c>
      <c r="M18" s="19">
        <v>2.105160745</v>
      </c>
      <c r="N18" s="20">
        <v>41.4</v>
      </c>
      <c r="O18" s="21">
        <v>0</v>
      </c>
      <c r="P18" s="20">
        <v>6.78</v>
      </c>
      <c r="Q18" s="20">
        <v>5.7782</v>
      </c>
    </row>
    <row x14ac:dyDescent="0.25" r="19" customHeight="1" ht="15" customFormat="1" s="6">
      <c r="A19" s="41" t="s">
        <v>24</v>
      </c>
      <c r="B19" s="45" t="s">
        <v>32</v>
      </c>
      <c r="C19" s="46" t="s">
        <v>33</v>
      </c>
      <c r="D19" s="47" t="s">
        <v>27</v>
      </c>
      <c r="E19" s="17" t="s">
        <v>39</v>
      </c>
      <c r="F19" s="17" t="s">
        <v>27</v>
      </c>
      <c r="G19" s="18">
        <v>41</v>
      </c>
      <c r="H19" s="19">
        <f>N19-O19-P19</f>
      </c>
      <c r="I19" s="19">
        <f>H19-Q19</f>
      </c>
      <c r="J19" s="19">
        <v>0.1630800084</v>
      </c>
      <c r="K19" s="19">
        <v>0.3907163384</v>
      </c>
      <c r="L19" s="19">
        <v>7.5596066961</v>
      </c>
      <c r="M19" s="19">
        <v>7.5596066961</v>
      </c>
      <c r="N19" s="20">
        <v>141.45</v>
      </c>
      <c r="O19" s="21">
        <v>0</v>
      </c>
      <c r="P19" s="20">
        <v>17.13</v>
      </c>
      <c r="Q19" s="20">
        <v>20.755</v>
      </c>
    </row>
    <row x14ac:dyDescent="0.25" r="20" customHeight="1" ht="15" customFormat="1" s="6">
      <c r="A20" s="41" t="s">
        <v>24</v>
      </c>
      <c r="B20" s="45" t="s">
        <v>32</v>
      </c>
      <c r="C20" s="46" t="s">
        <v>33</v>
      </c>
      <c r="D20" s="47" t="s">
        <v>27</v>
      </c>
      <c r="E20" s="17" t="s">
        <v>40</v>
      </c>
      <c r="F20" s="17" t="s">
        <v>27</v>
      </c>
      <c r="G20" s="18">
        <v>79</v>
      </c>
      <c r="H20" s="19">
        <f>N20-O20-P20</f>
      </c>
      <c r="I20" s="19">
        <f>H20-Q20</f>
      </c>
      <c r="J20" s="19">
        <v>0.3122683075</v>
      </c>
      <c r="K20" s="19">
        <v>0.7481501316</v>
      </c>
      <c r="L20" s="19">
        <v>14.4752604087</v>
      </c>
      <c r="M20" s="19">
        <v>14.4752604087</v>
      </c>
      <c r="N20" s="20">
        <v>272.55</v>
      </c>
      <c r="O20" s="20">
        <v>0.24</v>
      </c>
      <c r="P20" s="20">
        <v>34.26</v>
      </c>
      <c r="Q20" s="20">
        <v>39.7478</v>
      </c>
    </row>
    <row x14ac:dyDescent="0.25" r="21" customHeight="1" ht="15" customFormat="1" s="6">
      <c r="A21" s="41" t="s">
        <v>24</v>
      </c>
      <c r="B21" s="45" t="s">
        <v>32</v>
      </c>
      <c r="C21" s="46" t="s">
        <v>33</v>
      </c>
      <c r="D21" s="47" t="s">
        <v>27</v>
      </c>
      <c r="E21" s="17" t="s">
        <v>41</v>
      </c>
      <c r="F21" s="17" t="s">
        <v>27</v>
      </c>
      <c r="G21" s="18">
        <v>137</v>
      </c>
      <c r="H21" s="19">
        <f>N21-O21-P21</f>
      </c>
      <c r="I21" s="19">
        <f>H21-Q21</f>
      </c>
      <c r="J21" s="19">
        <v>0.5401107034</v>
      </c>
      <c r="K21" s="19">
        <v>1.2940278731</v>
      </c>
      <c r="L21" s="19">
        <v>25.0369406457</v>
      </c>
      <c r="M21" s="19">
        <v>25.0369406457</v>
      </c>
      <c r="N21" s="20">
        <v>472.65</v>
      </c>
      <c r="O21" s="20">
        <v>0.72</v>
      </c>
      <c r="P21" s="20">
        <v>60.19</v>
      </c>
      <c r="Q21" s="20">
        <v>68.6738</v>
      </c>
    </row>
    <row x14ac:dyDescent="0.25" r="22" customHeight="1" ht="15" customFormat="1" s="6">
      <c r="A22" s="41" t="s">
        <v>24</v>
      </c>
      <c r="B22" s="45" t="s">
        <v>32</v>
      </c>
      <c r="C22" s="46" t="s">
        <v>33</v>
      </c>
      <c r="D22" s="47" t="s">
        <v>27</v>
      </c>
      <c r="E22" s="17" t="s">
        <v>42</v>
      </c>
      <c r="F22" s="17" t="s">
        <v>27</v>
      </c>
      <c r="G22" s="18">
        <v>50</v>
      </c>
      <c r="H22" s="19">
        <f>N22-O22-P22</f>
      </c>
      <c r="I22" s="19">
        <f>H22-Q22</f>
      </c>
      <c r="J22" s="19">
        <v>0.1994162072</v>
      </c>
      <c r="K22" s="19">
        <v>0.4777726654</v>
      </c>
      <c r="L22" s="19">
        <v>9.2439785227</v>
      </c>
      <c r="M22" s="19">
        <v>9.2439785227</v>
      </c>
      <c r="N22" s="20">
        <v>172.5</v>
      </c>
      <c r="O22" s="21">
        <v>0</v>
      </c>
      <c r="P22" s="20">
        <v>20.48</v>
      </c>
      <c r="Q22" s="20">
        <v>25.3971</v>
      </c>
    </row>
    <row x14ac:dyDescent="0.25" r="23" customHeight="1" ht="15" customFormat="1" s="6">
      <c r="A23" s="41" t="s">
        <v>24</v>
      </c>
      <c r="B23" s="45" t="s">
        <v>32</v>
      </c>
      <c r="C23" s="46" t="s">
        <v>33</v>
      </c>
      <c r="D23" s="47" t="s">
        <v>27</v>
      </c>
      <c r="E23" s="17" t="s">
        <v>43</v>
      </c>
      <c r="F23" s="17" t="s">
        <v>27</v>
      </c>
      <c r="G23" s="18">
        <v>67</v>
      </c>
      <c r="H23" s="19">
        <f>N23-O23-P23</f>
      </c>
      <c r="I23" s="19">
        <f>H23-Q23</f>
      </c>
      <c r="J23" s="19">
        <v>0.2501688256</v>
      </c>
      <c r="K23" s="19">
        <v>0.5993686688</v>
      </c>
      <c r="L23" s="19">
        <v>11.5966263917</v>
      </c>
      <c r="M23" s="19">
        <v>11.5966263917</v>
      </c>
      <c r="N23" s="20">
        <v>231.15</v>
      </c>
      <c r="O23" s="20">
        <v>0.19</v>
      </c>
      <c r="P23" s="20">
        <v>40.25</v>
      </c>
      <c r="Q23" s="20">
        <v>31.7856</v>
      </c>
    </row>
    <row x14ac:dyDescent="0.25" r="24" customHeight="1" ht="15" customFormat="1" s="6">
      <c r="A24" s="41" t="s">
        <v>24</v>
      </c>
      <c r="B24" s="45" t="s">
        <v>32</v>
      </c>
      <c r="C24" s="46" t="s">
        <v>33</v>
      </c>
      <c r="D24" s="47" t="s">
        <v>27</v>
      </c>
      <c r="E24" s="17" t="s">
        <v>44</v>
      </c>
      <c r="F24" s="17" t="s">
        <v>27</v>
      </c>
      <c r="G24" s="18">
        <v>66</v>
      </c>
      <c r="H24" s="19">
        <f>N24-O24-P24</f>
      </c>
      <c r="I24" s="19">
        <f>H24-Q24</f>
      </c>
      <c r="J24" s="19">
        <v>0.2590101967</v>
      </c>
      <c r="K24" s="19">
        <v>0.6205513274</v>
      </c>
      <c r="L24" s="19">
        <v>12.0064699337</v>
      </c>
      <c r="M24" s="19">
        <v>12.0064699337</v>
      </c>
      <c r="N24" s="20">
        <v>227.7</v>
      </c>
      <c r="O24" s="20">
        <v>0.56</v>
      </c>
      <c r="P24" s="20">
        <v>29.69</v>
      </c>
      <c r="Q24" s="20">
        <v>32.9514</v>
      </c>
    </row>
    <row x14ac:dyDescent="0.25" r="25" customHeight="1" ht="15" customFormat="1" s="6">
      <c r="A25" s="48"/>
      <c r="B25" s="49"/>
      <c r="C25" s="50"/>
      <c r="D25" s="51"/>
      <c r="E25" s="52" t="s">
        <v>29</v>
      </c>
      <c r="F25" s="53"/>
      <c r="G25" s="54">
        <f>SUM(G14:G24)/1</f>
      </c>
      <c r="H25" s="55">
        <f>SUM(H14:H24)/1</f>
      </c>
      <c r="I25" s="55">
        <f>SUM(I14:I24)/1</f>
      </c>
      <c r="J25" s="55">
        <v>2.1572551976</v>
      </c>
      <c r="K25" s="55">
        <v>5.1684744211</v>
      </c>
      <c r="L25" s="55">
        <v>99.9999999999</v>
      </c>
      <c r="M25" s="55">
        <v>100</v>
      </c>
      <c r="N25" s="56">
        <f>SUM(N14:N24)/1</f>
      </c>
      <c r="O25" s="56">
        <f>SUM(O14:O24)/1</f>
      </c>
      <c r="P25" s="56">
        <f>SUM(P14:P24)/1</f>
      </c>
      <c r="Q25" s="56">
        <f>SUM(Q14:Q24)/1</f>
      </c>
    </row>
    <row x14ac:dyDescent="0.25" r="26" customHeight="1" ht="15" customFormat="1" s="6">
      <c r="A26" s="48"/>
      <c r="B26" s="49"/>
      <c r="C26" s="57"/>
      <c r="D26" s="58" t="s">
        <v>30</v>
      </c>
      <c r="E26" s="59"/>
      <c r="F26" s="60"/>
      <c r="G26" s="61">
        <f>SUM(G14:G25)/2</f>
      </c>
      <c r="H26" s="62">
        <f>SUM(H14:H25)/2</f>
      </c>
      <c r="I26" s="62">
        <f>SUM(I14:I25)/2</f>
      </c>
      <c r="J26" s="62">
        <v>2.1572551976</v>
      </c>
      <c r="K26" s="62">
        <v>5.1684744211</v>
      </c>
      <c r="L26" s="62">
        <v>99.9999999999</v>
      </c>
      <c r="M26" s="62">
        <v>99.9999999999</v>
      </c>
      <c r="N26" s="63">
        <f>SUM(N14:N25)/2</f>
      </c>
      <c r="O26" s="63">
        <f>SUM(O14:O25)/2</f>
      </c>
      <c r="P26" s="63">
        <f>SUM(P14:P25)/2</f>
      </c>
      <c r="Q26" s="63">
        <f>SUM(Q14:Q25)/2</f>
      </c>
    </row>
    <row x14ac:dyDescent="0.25" r="27" customHeight="1" ht="15" customFormat="1" s="6">
      <c r="A27" s="48"/>
      <c r="B27" s="64"/>
      <c r="C27" s="65" t="s">
        <v>31</v>
      </c>
      <c r="D27" s="66"/>
      <c r="E27" s="66"/>
      <c r="F27" s="67"/>
      <c r="G27" s="68">
        <f>SUM(G14:G26)/3</f>
      </c>
      <c r="H27" s="69">
        <f>SUM(H14:H26)/3</f>
      </c>
      <c r="I27" s="69">
        <f>SUM(I14:I26)/3</f>
      </c>
      <c r="J27" s="69">
        <v>2.1572551976</v>
      </c>
      <c r="K27" s="69">
        <v>5.1684744211</v>
      </c>
      <c r="L27" s="69">
        <v>100</v>
      </c>
      <c r="M27" s="69">
        <v>99.9999999999</v>
      </c>
      <c r="N27" s="70">
        <f>SUM(N14:N26)/3</f>
      </c>
      <c r="O27" s="70">
        <f>SUM(O14:O26)/3</f>
      </c>
      <c r="P27" s="70">
        <f>SUM(P14:P26)/3</f>
      </c>
      <c r="Q27" s="70">
        <f>SUM(Q14:Q26)/3</f>
      </c>
    </row>
    <row x14ac:dyDescent="0.25" r="28" customHeight="1" ht="15" customFormat="1" s="6">
      <c r="A28" s="41" t="s">
        <v>24</v>
      </c>
      <c r="B28" s="42" t="s">
        <v>45</v>
      </c>
      <c r="C28" s="43" t="s">
        <v>46</v>
      </c>
      <c r="D28" s="44" t="s">
        <v>27</v>
      </c>
      <c r="E28" s="17" t="s">
        <v>47</v>
      </c>
      <c r="F28" s="17" t="s">
        <v>27</v>
      </c>
      <c r="G28" s="18">
        <v>8</v>
      </c>
      <c r="H28" s="19">
        <f>N28-O28-P28</f>
      </c>
      <c r="I28" s="19">
        <f>H28-Q28</f>
      </c>
      <c r="J28" s="19">
        <v>0.0141147111</v>
      </c>
      <c r="K28" s="19">
        <v>0.0338168259</v>
      </c>
      <c r="L28" s="19">
        <v>0.9528616845</v>
      </c>
      <c r="M28" s="19">
        <v>0.9528616845</v>
      </c>
      <c r="N28" s="20">
        <v>14.72</v>
      </c>
      <c r="O28" s="21">
        <v>0</v>
      </c>
      <c r="P28" s="20">
        <v>3.96</v>
      </c>
      <c r="Q28" s="20">
        <v>1.7945</v>
      </c>
    </row>
    <row x14ac:dyDescent="0.25" r="29" customHeight="1" ht="15" customFormat="1" s="6">
      <c r="A29" s="41" t="s">
        <v>24</v>
      </c>
      <c r="B29" s="45" t="s">
        <v>45</v>
      </c>
      <c r="C29" s="46" t="s">
        <v>46</v>
      </c>
      <c r="D29" s="47" t="s">
        <v>27</v>
      </c>
      <c r="E29" s="17" t="s">
        <v>48</v>
      </c>
      <c r="F29" s="17" t="s">
        <v>27</v>
      </c>
      <c r="G29" s="18">
        <v>17</v>
      </c>
      <c r="H29" s="19">
        <f>N29-O29-P29</f>
      </c>
      <c r="I29" s="19">
        <f>H29-Q29</f>
      </c>
      <c r="J29" s="19">
        <v>0.0381989209</v>
      </c>
      <c r="K29" s="19">
        <v>0.0915191423</v>
      </c>
      <c r="L29" s="19">
        <v>2.5787483506</v>
      </c>
      <c r="M29" s="19">
        <v>2.5787483506</v>
      </c>
      <c r="N29" s="20">
        <v>42.16</v>
      </c>
      <c r="O29" s="21">
        <v>0</v>
      </c>
      <c r="P29" s="20">
        <v>13.04</v>
      </c>
      <c r="Q29" s="20">
        <v>4.8415</v>
      </c>
    </row>
    <row x14ac:dyDescent="0.25" r="30" customHeight="1" ht="15" customFormat="1" s="6">
      <c r="A30" s="41" t="s">
        <v>24</v>
      </c>
      <c r="B30" s="45" t="s">
        <v>45</v>
      </c>
      <c r="C30" s="46" t="s">
        <v>46</v>
      </c>
      <c r="D30" s="47" t="s">
        <v>27</v>
      </c>
      <c r="E30" s="17" t="s">
        <v>49</v>
      </c>
      <c r="F30" s="17" t="s">
        <v>27</v>
      </c>
      <c r="G30" s="18">
        <v>15</v>
      </c>
      <c r="H30" s="19">
        <f>N30-O30-P30</f>
      </c>
      <c r="I30" s="19">
        <f>H30-Q30</f>
      </c>
      <c r="J30" s="19">
        <v>0.0292001366</v>
      </c>
      <c r="K30" s="19">
        <v>0.0699593444</v>
      </c>
      <c r="L30" s="19">
        <v>1.9712547488</v>
      </c>
      <c r="M30" s="19">
        <v>1.9712547488</v>
      </c>
      <c r="N30" s="20">
        <v>37.2</v>
      </c>
      <c r="O30" s="20">
        <v>0.27</v>
      </c>
      <c r="P30" s="20">
        <v>14.67</v>
      </c>
      <c r="Q30" s="20">
        <v>3.7018</v>
      </c>
    </row>
    <row x14ac:dyDescent="0.25" r="31" customHeight="1" ht="15" customFormat="1" s="6">
      <c r="A31" s="41" t="s">
        <v>24</v>
      </c>
      <c r="B31" s="45" t="s">
        <v>45</v>
      </c>
      <c r="C31" s="46" t="s">
        <v>46</v>
      </c>
      <c r="D31" s="47" t="s">
        <v>27</v>
      </c>
      <c r="E31" s="17" t="s">
        <v>50</v>
      </c>
      <c r="F31" s="17" t="s">
        <v>27</v>
      </c>
      <c r="G31" s="18">
        <v>11</v>
      </c>
      <c r="H31" s="19">
        <f>N31-O31-P31</f>
      </c>
      <c r="I31" s="19">
        <f>H31-Q31</f>
      </c>
      <c r="J31" s="19">
        <v>0.0285836019</v>
      </c>
      <c r="K31" s="19">
        <v>0.0684822154</v>
      </c>
      <c r="L31" s="19">
        <v>1.9296334671</v>
      </c>
      <c r="M31" s="19">
        <v>1.9296334671</v>
      </c>
      <c r="N31" s="20">
        <v>27.28</v>
      </c>
      <c r="O31" s="20">
        <v>0.6</v>
      </c>
      <c r="P31" s="20">
        <v>4.89</v>
      </c>
      <c r="Q31" s="20">
        <v>3.6174</v>
      </c>
    </row>
    <row x14ac:dyDescent="0.25" r="32" customHeight="1" ht="15" customFormat="1" s="6">
      <c r="A32" s="41" t="s">
        <v>24</v>
      </c>
      <c r="B32" s="45" t="s">
        <v>45</v>
      </c>
      <c r="C32" s="46" t="s">
        <v>46</v>
      </c>
      <c r="D32" s="47" t="s">
        <v>27</v>
      </c>
      <c r="E32" s="17" t="s">
        <v>51</v>
      </c>
      <c r="F32" s="17" t="s">
        <v>27</v>
      </c>
      <c r="G32" s="18">
        <v>7</v>
      </c>
      <c r="H32" s="19">
        <f>N32-O32-P32</f>
      </c>
      <c r="I32" s="19">
        <f>H32-Q32</f>
      </c>
      <c r="J32" s="19">
        <v>0.0163578483</v>
      </c>
      <c r="K32" s="19">
        <v>0.0391910613</v>
      </c>
      <c r="L32" s="19">
        <v>1.1042923054</v>
      </c>
      <c r="M32" s="19">
        <v>1.1042923054</v>
      </c>
      <c r="N32" s="20">
        <v>17.36</v>
      </c>
      <c r="O32" s="21">
        <v>0</v>
      </c>
      <c r="P32" s="20">
        <v>4.89</v>
      </c>
      <c r="Q32" s="20">
        <v>2.068</v>
      </c>
    </row>
    <row x14ac:dyDescent="0.25" r="33" customHeight="1" ht="15" customFormat="1" s="6">
      <c r="A33" s="41" t="s">
        <v>24</v>
      </c>
      <c r="B33" s="45" t="s">
        <v>45</v>
      </c>
      <c r="C33" s="46" t="s">
        <v>46</v>
      </c>
      <c r="D33" s="47" t="s">
        <v>27</v>
      </c>
      <c r="E33" s="17" t="s">
        <v>52</v>
      </c>
      <c r="F33" s="17" t="s">
        <v>27</v>
      </c>
      <c r="G33" s="18">
        <v>31</v>
      </c>
      <c r="H33" s="19">
        <f>N33-O33-P33</f>
      </c>
      <c r="I33" s="19">
        <f>H33-Q33</f>
      </c>
      <c r="J33" s="19">
        <v>0.0722001581</v>
      </c>
      <c r="K33" s="19">
        <v>0.1729812361</v>
      </c>
      <c r="L33" s="19">
        <v>4.8741177617</v>
      </c>
      <c r="M33" s="19">
        <v>4.8741177617</v>
      </c>
      <c r="N33" s="20">
        <v>78.68</v>
      </c>
      <c r="O33" s="20">
        <v>0.22</v>
      </c>
      <c r="P33" s="20">
        <v>23.42</v>
      </c>
      <c r="Q33" s="20">
        <v>9.1674</v>
      </c>
    </row>
    <row x14ac:dyDescent="0.25" r="34" customHeight="1" ht="15" customFormat="1" s="6">
      <c r="A34" s="41" t="s">
        <v>24</v>
      </c>
      <c r="B34" s="45" t="s">
        <v>45</v>
      </c>
      <c r="C34" s="46" t="s">
        <v>46</v>
      </c>
      <c r="D34" s="47" t="s">
        <v>27</v>
      </c>
      <c r="E34" s="17" t="s">
        <v>53</v>
      </c>
      <c r="F34" s="17" t="s">
        <v>27</v>
      </c>
      <c r="G34" s="18">
        <v>3</v>
      </c>
      <c r="H34" s="19">
        <f>N34-O34-P34</f>
      </c>
      <c r="I34" s="19">
        <f>H34-Q34</f>
      </c>
      <c r="J34" s="19">
        <v>0.010769682</v>
      </c>
      <c r="K34" s="19">
        <v>0.0258026153</v>
      </c>
      <c r="L34" s="19">
        <v>0.727044092</v>
      </c>
      <c r="M34" s="19">
        <v>0.727044092</v>
      </c>
      <c r="N34" s="20">
        <v>10.35</v>
      </c>
      <c r="O34" s="21">
        <v>0</v>
      </c>
      <c r="P34" s="20">
        <v>2.14</v>
      </c>
      <c r="Q34" s="20">
        <v>1.3732</v>
      </c>
    </row>
    <row x14ac:dyDescent="0.25" r="35" customHeight="1" ht="15" customFormat="1" s="6">
      <c r="A35" s="41" t="s">
        <v>24</v>
      </c>
      <c r="B35" s="45" t="s">
        <v>45</v>
      </c>
      <c r="C35" s="46" t="s">
        <v>46</v>
      </c>
      <c r="D35" s="47" t="s">
        <v>27</v>
      </c>
      <c r="E35" s="17" t="s">
        <v>54</v>
      </c>
      <c r="F35" s="17" t="s">
        <v>27</v>
      </c>
      <c r="G35" s="18">
        <v>46</v>
      </c>
      <c r="H35" s="19">
        <f>N35-O35-P35</f>
      </c>
      <c r="I35" s="19">
        <f>H35-Q35</f>
      </c>
      <c r="J35" s="19">
        <v>0.2107761884</v>
      </c>
      <c r="K35" s="19">
        <v>0.5049895532</v>
      </c>
      <c r="L35" s="19">
        <v>14.2291650062</v>
      </c>
      <c r="M35" s="19">
        <v>14.2291650062</v>
      </c>
      <c r="N35" s="20">
        <v>204.7</v>
      </c>
      <c r="O35" s="20">
        <v>0.55</v>
      </c>
      <c r="P35" s="20">
        <v>43.47</v>
      </c>
      <c r="Q35" s="20">
        <v>26.7912</v>
      </c>
    </row>
    <row x14ac:dyDescent="0.25" r="36" customHeight="1" ht="15" customFormat="1" s="6">
      <c r="A36" s="41" t="s">
        <v>24</v>
      </c>
      <c r="B36" s="45" t="s">
        <v>45</v>
      </c>
      <c r="C36" s="46" t="s">
        <v>46</v>
      </c>
      <c r="D36" s="47" t="s">
        <v>27</v>
      </c>
      <c r="E36" s="17" t="s">
        <v>55</v>
      </c>
      <c r="F36" s="17" t="s">
        <v>27</v>
      </c>
      <c r="G36" s="18">
        <v>2</v>
      </c>
      <c r="H36" s="19">
        <f>N36-O36-P36</f>
      </c>
      <c r="I36" s="19">
        <f>H36-Q36</f>
      </c>
      <c r="J36" s="19">
        <v>0.0048273362</v>
      </c>
      <c r="K36" s="19">
        <v>0.0115656059</v>
      </c>
      <c r="L36" s="19">
        <v>0.3258857806</v>
      </c>
      <c r="M36" s="19">
        <v>0.3258857806</v>
      </c>
      <c r="N36" s="20">
        <v>3.68</v>
      </c>
      <c r="O36" s="21">
        <v>0</v>
      </c>
      <c r="P36" s="21">
        <v>0</v>
      </c>
      <c r="Q36" s="20">
        <v>0.62</v>
      </c>
    </row>
    <row x14ac:dyDescent="0.25" r="37" customHeight="1" ht="15" customFormat="1" s="6">
      <c r="A37" s="41" t="s">
        <v>24</v>
      </c>
      <c r="B37" s="45" t="s">
        <v>45</v>
      </c>
      <c r="C37" s="46" t="s">
        <v>46</v>
      </c>
      <c r="D37" s="47" t="s">
        <v>27</v>
      </c>
      <c r="E37" s="17" t="s">
        <v>56</v>
      </c>
      <c r="F37" s="17" t="s">
        <v>27</v>
      </c>
      <c r="G37" s="18">
        <v>8</v>
      </c>
      <c r="H37" s="19">
        <f>N37-O37-P37</f>
      </c>
      <c r="I37" s="19">
        <f>H37-Q37</f>
      </c>
      <c r="J37" s="19">
        <v>0.0304069707</v>
      </c>
      <c r="K37" s="19">
        <v>0.0728507459</v>
      </c>
      <c r="L37" s="19">
        <v>2.052726194</v>
      </c>
      <c r="M37" s="19">
        <v>2.052726194</v>
      </c>
      <c r="N37" s="20">
        <v>35.6</v>
      </c>
      <c r="O37" s="21">
        <v>0</v>
      </c>
      <c r="P37" s="20">
        <v>12.42</v>
      </c>
      <c r="Q37" s="20">
        <v>3.8596</v>
      </c>
    </row>
    <row x14ac:dyDescent="0.25" r="38" customHeight="1" ht="15" customFormat="1" s="6">
      <c r="A38" s="41" t="s">
        <v>24</v>
      </c>
      <c r="B38" s="45" t="s">
        <v>45</v>
      </c>
      <c r="C38" s="46" t="s">
        <v>46</v>
      </c>
      <c r="D38" s="47" t="s">
        <v>27</v>
      </c>
      <c r="E38" s="17" t="s">
        <v>57</v>
      </c>
      <c r="F38" s="17" t="s">
        <v>27</v>
      </c>
      <c r="G38" s="18">
        <v>28</v>
      </c>
      <c r="H38" s="19">
        <f>N38-O38-P38</f>
      </c>
      <c r="I38" s="19">
        <f>H38-Q38</f>
      </c>
      <c r="J38" s="19">
        <v>0.1025021867</v>
      </c>
      <c r="K38" s="19">
        <v>0.2455805557</v>
      </c>
      <c r="L38" s="19">
        <v>6.9197594821</v>
      </c>
      <c r="M38" s="19">
        <v>6.9197594821</v>
      </c>
      <c r="N38" s="20">
        <v>131.04</v>
      </c>
      <c r="O38" s="21">
        <v>0</v>
      </c>
      <c r="P38" s="20">
        <v>52.9</v>
      </c>
      <c r="Q38" s="20">
        <v>13.0267</v>
      </c>
    </row>
    <row x14ac:dyDescent="0.25" r="39" customHeight="1" ht="15" customFormat="1" s="6">
      <c r="A39" s="41" t="s">
        <v>24</v>
      </c>
      <c r="B39" s="45" t="s">
        <v>45</v>
      </c>
      <c r="C39" s="46" t="s">
        <v>46</v>
      </c>
      <c r="D39" s="47" t="s">
        <v>27</v>
      </c>
      <c r="E39" s="17" t="s">
        <v>58</v>
      </c>
      <c r="F39" s="17" t="s">
        <v>27</v>
      </c>
      <c r="G39" s="18">
        <v>5</v>
      </c>
      <c r="H39" s="19">
        <f>N39-O39-P39</f>
      </c>
      <c r="I39" s="19">
        <f>H39-Q39</f>
      </c>
      <c r="J39" s="19">
        <v>0.0213163621</v>
      </c>
      <c r="K39" s="19">
        <v>0.05107095</v>
      </c>
      <c r="L39" s="19">
        <v>1.4390336778</v>
      </c>
      <c r="M39" s="19">
        <v>1.4390336778</v>
      </c>
      <c r="N39" s="20">
        <v>17.25</v>
      </c>
      <c r="O39" s="21">
        <v>0</v>
      </c>
      <c r="P39" s="20">
        <v>1</v>
      </c>
      <c r="Q39" s="20">
        <v>2.7248</v>
      </c>
    </row>
    <row x14ac:dyDescent="0.25" r="40" customHeight="1" ht="15" customFormat="1" s="6">
      <c r="A40" s="41" t="s">
        <v>24</v>
      </c>
      <c r="B40" s="45" t="s">
        <v>45</v>
      </c>
      <c r="C40" s="46" t="s">
        <v>46</v>
      </c>
      <c r="D40" s="47" t="s">
        <v>27</v>
      </c>
      <c r="E40" s="17" t="s">
        <v>59</v>
      </c>
      <c r="F40" s="17" t="s">
        <v>27</v>
      </c>
      <c r="G40" s="18">
        <v>11</v>
      </c>
      <c r="H40" s="19">
        <f>N40-O40-P40</f>
      </c>
      <c r="I40" s="19">
        <f>H40-Q40</f>
      </c>
      <c r="J40" s="19">
        <v>0.0371101467</v>
      </c>
      <c r="K40" s="19">
        <v>0.0889105954</v>
      </c>
      <c r="L40" s="19">
        <v>2.5052469382</v>
      </c>
      <c r="M40" s="19">
        <v>2.5052469382</v>
      </c>
      <c r="N40" s="20">
        <v>51.48</v>
      </c>
      <c r="O40" s="20">
        <v>0.19</v>
      </c>
      <c r="P40" s="20">
        <v>23</v>
      </c>
      <c r="Q40" s="20">
        <v>4.7167</v>
      </c>
    </row>
    <row x14ac:dyDescent="0.25" r="41" customHeight="1" ht="15" customFormat="1" s="6">
      <c r="A41" s="41" t="s">
        <v>24</v>
      </c>
      <c r="B41" s="45" t="s">
        <v>45</v>
      </c>
      <c r="C41" s="46" t="s">
        <v>46</v>
      </c>
      <c r="D41" s="47" t="s">
        <v>27</v>
      </c>
      <c r="E41" s="17" t="s">
        <v>60</v>
      </c>
      <c r="F41" s="17" t="s">
        <v>27</v>
      </c>
      <c r="G41" s="18">
        <v>26</v>
      </c>
      <c r="H41" s="19">
        <f>N41-O41-P41</f>
      </c>
      <c r="I41" s="19">
        <f>H41-Q41</f>
      </c>
      <c r="J41" s="19">
        <v>0.0992227464</v>
      </c>
      <c r="K41" s="19">
        <v>0.2377234865</v>
      </c>
      <c r="L41" s="19">
        <v>6.6983696855</v>
      </c>
      <c r="M41" s="19">
        <v>6.6983696855</v>
      </c>
      <c r="N41" s="20">
        <v>89.7</v>
      </c>
      <c r="O41" s="21">
        <v>0</v>
      </c>
      <c r="P41" s="20">
        <v>14.06</v>
      </c>
      <c r="Q41" s="20">
        <v>12.6104</v>
      </c>
    </row>
    <row x14ac:dyDescent="0.25" r="42" customHeight="1" ht="15" customFormat="1" s="6">
      <c r="A42" s="41" t="s">
        <v>24</v>
      </c>
      <c r="B42" s="45" t="s">
        <v>45</v>
      </c>
      <c r="C42" s="46" t="s">
        <v>46</v>
      </c>
      <c r="D42" s="47" t="s">
        <v>27</v>
      </c>
      <c r="E42" s="17" t="s">
        <v>61</v>
      </c>
      <c r="F42" s="17" t="s">
        <v>27</v>
      </c>
      <c r="G42" s="18">
        <v>20</v>
      </c>
      <c r="H42" s="19">
        <f>N42-O42-P42</f>
      </c>
      <c r="I42" s="19">
        <f>H42-Q42</f>
      </c>
      <c r="J42" s="19">
        <v>0.0784310948</v>
      </c>
      <c r="K42" s="19">
        <v>0.1879096676</v>
      </c>
      <c r="L42" s="19">
        <v>5.2947583752</v>
      </c>
      <c r="M42" s="19">
        <v>5.2947583752</v>
      </c>
      <c r="N42" s="20">
        <v>69</v>
      </c>
      <c r="O42" s="21">
        <v>0</v>
      </c>
      <c r="P42" s="20">
        <v>9.21</v>
      </c>
      <c r="Q42" s="20">
        <v>9.9658</v>
      </c>
    </row>
    <row x14ac:dyDescent="0.25" r="43" customHeight="1" ht="15" customFormat="1" s="6">
      <c r="A43" s="41" t="s">
        <v>24</v>
      </c>
      <c r="B43" s="45" t="s">
        <v>45</v>
      </c>
      <c r="C43" s="46" t="s">
        <v>46</v>
      </c>
      <c r="D43" s="47" t="s">
        <v>27</v>
      </c>
      <c r="E43" s="17" t="s">
        <v>62</v>
      </c>
      <c r="F43" s="17" t="s">
        <v>27</v>
      </c>
      <c r="G43" s="18">
        <v>3</v>
      </c>
      <c r="H43" s="19">
        <f>N43-O43-P43</f>
      </c>
      <c r="I43" s="19">
        <f>H43-Q43</f>
      </c>
      <c r="J43" s="19">
        <v>0.0143245953</v>
      </c>
      <c r="K43" s="19">
        <v>0.0343196784</v>
      </c>
      <c r="L43" s="19">
        <v>0.9670306315</v>
      </c>
      <c r="M43" s="19">
        <v>0.9670306315</v>
      </c>
      <c r="N43" s="20">
        <v>12.81</v>
      </c>
      <c r="O43" s="21">
        <v>0</v>
      </c>
      <c r="P43" s="20">
        <v>1.89</v>
      </c>
      <c r="Q43" s="20">
        <v>1.8165</v>
      </c>
    </row>
    <row x14ac:dyDescent="0.25" r="44" customHeight="1" ht="15" customFormat="1" s="6">
      <c r="A44" s="41" t="s">
        <v>24</v>
      </c>
      <c r="B44" s="45" t="s">
        <v>45</v>
      </c>
      <c r="C44" s="46" t="s">
        <v>46</v>
      </c>
      <c r="D44" s="47" t="s">
        <v>27</v>
      </c>
      <c r="E44" s="17" t="s">
        <v>63</v>
      </c>
      <c r="F44" s="17" t="s">
        <v>27</v>
      </c>
      <c r="G44" s="18">
        <v>31</v>
      </c>
      <c r="H44" s="19">
        <f>N44-O44-P44</f>
      </c>
      <c r="I44" s="19">
        <f>H44-Q44</f>
      </c>
      <c r="J44" s="19">
        <v>0.1196077475</v>
      </c>
      <c r="K44" s="19">
        <v>0.2865630288</v>
      </c>
      <c r="L44" s="19">
        <v>8.0745286611</v>
      </c>
      <c r="M44" s="19">
        <v>8.0745286611</v>
      </c>
      <c r="N44" s="20">
        <v>152.52</v>
      </c>
      <c r="O44" s="20">
        <v>0.38</v>
      </c>
      <c r="P44" s="20">
        <v>60.96</v>
      </c>
      <c r="Q44" s="20">
        <v>14.3867</v>
      </c>
    </row>
    <row x14ac:dyDescent="0.25" r="45" customHeight="1" ht="15" customFormat="1" s="6">
      <c r="A45" s="41" t="s">
        <v>24</v>
      </c>
      <c r="B45" s="45" t="s">
        <v>45</v>
      </c>
      <c r="C45" s="46" t="s">
        <v>46</v>
      </c>
      <c r="D45" s="47" t="s">
        <v>27</v>
      </c>
      <c r="E45" s="17" t="s">
        <v>64</v>
      </c>
      <c r="F45" s="17" t="s">
        <v>27</v>
      </c>
      <c r="G45" s="18">
        <v>9</v>
      </c>
      <c r="H45" s="19">
        <f>N45-O45-P45</f>
      </c>
      <c r="I45" s="19">
        <f>H45-Q45</f>
      </c>
      <c r="J45" s="19">
        <v>0.042973786</v>
      </c>
      <c r="K45" s="19">
        <v>0.1029590351</v>
      </c>
      <c r="L45" s="19">
        <v>2.9010918945</v>
      </c>
      <c r="M45" s="19">
        <v>2.9010918945</v>
      </c>
      <c r="N45" s="20">
        <v>38.43</v>
      </c>
      <c r="O45" s="21">
        <v>0</v>
      </c>
      <c r="P45" s="20">
        <v>5.67</v>
      </c>
      <c r="Q45" s="20">
        <v>5.4586</v>
      </c>
    </row>
    <row x14ac:dyDescent="0.25" r="46" customHeight="1" ht="15" customFormat="1" s="6">
      <c r="A46" s="41" t="s">
        <v>24</v>
      </c>
      <c r="B46" s="45" t="s">
        <v>45</v>
      </c>
      <c r="C46" s="46" t="s">
        <v>46</v>
      </c>
      <c r="D46" s="47" t="s">
        <v>27</v>
      </c>
      <c r="E46" s="17" t="s">
        <v>65</v>
      </c>
      <c r="F46" s="17" t="s">
        <v>27</v>
      </c>
      <c r="G46" s="18">
        <v>8</v>
      </c>
      <c r="H46" s="19">
        <f>N46-O46-P46</f>
      </c>
      <c r="I46" s="19">
        <f>H46-Q46</f>
      </c>
      <c r="J46" s="19">
        <v>0.0308660923</v>
      </c>
      <c r="K46" s="19">
        <v>0.0739507355</v>
      </c>
      <c r="L46" s="19">
        <v>2.0837207655</v>
      </c>
      <c r="M46" s="19">
        <v>2.0837207655</v>
      </c>
      <c r="N46" s="20">
        <v>27.6</v>
      </c>
      <c r="O46" s="21">
        <v>0</v>
      </c>
      <c r="P46" s="20">
        <v>4.07</v>
      </c>
      <c r="Q46" s="20">
        <v>3.9107</v>
      </c>
    </row>
    <row x14ac:dyDescent="0.25" r="47" customHeight="1" ht="15" customFormat="1" s="6">
      <c r="A47" s="41" t="s">
        <v>24</v>
      </c>
      <c r="B47" s="45" t="s">
        <v>45</v>
      </c>
      <c r="C47" s="46" t="s">
        <v>46</v>
      </c>
      <c r="D47" s="47" t="s">
        <v>27</v>
      </c>
      <c r="E47" s="17" t="s">
        <v>66</v>
      </c>
      <c r="F47" s="17" t="s">
        <v>27</v>
      </c>
      <c r="G47" s="18">
        <v>12</v>
      </c>
      <c r="H47" s="19">
        <f>N47-O47-P47</f>
      </c>
      <c r="I47" s="19">
        <f>H47-Q47</f>
      </c>
      <c r="J47" s="19">
        <v>0.0330567585</v>
      </c>
      <c r="K47" s="19">
        <v>0.0791992578</v>
      </c>
      <c r="L47" s="19">
        <v>2.2316091496</v>
      </c>
      <c r="M47" s="19">
        <v>2.2316091496</v>
      </c>
      <c r="N47" s="20">
        <v>35.88</v>
      </c>
      <c r="O47" s="21">
        <v>0</v>
      </c>
      <c r="P47" s="20">
        <v>10.68</v>
      </c>
      <c r="Q47" s="20">
        <v>4.1901</v>
      </c>
    </row>
    <row x14ac:dyDescent="0.25" r="48" customHeight="1" ht="15" customFormat="1" s="6">
      <c r="A48" s="41" t="s">
        <v>24</v>
      </c>
      <c r="B48" s="45" t="s">
        <v>45</v>
      </c>
      <c r="C48" s="46" t="s">
        <v>46</v>
      </c>
      <c r="D48" s="47" t="s">
        <v>27</v>
      </c>
      <c r="E48" s="17" t="s">
        <v>67</v>
      </c>
      <c r="F48" s="17" t="s">
        <v>27</v>
      </c>
      <c r="G48" s="18">
        <v>3</v>
      </c>
      <c r="H48" s="19">
        <f>N48-O48-P48</f>
      </c>
      <c r="I48" s="19">
        <f>H48-Q48</f>
      </c>
      <c r="J48" s="19">
        <v>0.0120814581</v>
      </c>
      <c r="K48" s="19">
        <v>0.028945443</v>
      </c>
      <c r="L48" s="19">
        <v>0.8156000106</v>
      </c>
      <c r="M48" s="19">
        <v>0.8156000106</v>
      </c>
      <c r="N48" s="20">
        <v>13.35</v>
      </c>
      <c r="O48" s="21">
        <v>0</v>
      </c>
      <c r="P48" s="20">
        <v>4.14</v>
      </c>
      <c r="Q48" s="20">
        <v>1.535</v>
      </c>
    </row>
    <row x14ac:dyDescent="0.25" r="49" customHeight="1" ht="15" customFormat="1" s="6">
      <c r="A49" s="41" t="s">
        <v>24</v>
      </c>
      <c r="B49" s="45" t="s">
        <v>45</v>
      </c>
      <c r="C49" s="46" t="s">
        <v>46</v>
      </c>
      <c r="D49" s="47" t="s">
        <v>27</v>
      </c>
      <c r="E49" s="17" t="s">
        <v>68</v>
      </c>
      <c r="F49" s="17" t="s">
        <v>27</v>
      </c>
      <c r="G49" s="18">
        <v>8</v>
      </c>
      <c r="H49" s="19">
        <f>N49-O49-P49</f>
      </c>
      <c r="I49" s="19">
        <f>H49-Q49</f>
      </c>
      <c r="J49" s="19">
        <v>0.0327944032</v>
      </c>
      <c r="K49" s="19">
        <v>0.0785706923</v>
      </c>
      <c r="L49" s="19">
        <v>2.2138979659</v>
      </c>
      <c r="M49" s="19">
        <v>2.2138979659</v>
      </c>
      <c r="N49" s="20">
        <v>31.92</v>
      </c>
      <c r="O49" s="20">
        <v>0.48</v>
      </c>
      <c r="P49" s="20">
        <v>6.44</v>
      </c>
      <c r="Q49" s="20">
        <v>4.1794</v>
      </c>
    </row>
    <row x14ac:dyDescent="0.25" r="50" customHeight="1" ht="15" customFormat="1" s="6">
      <c r="A50" s="41" t="s">
        <v>24</v>
      </c>
      <c r="B50" s="45" t="s">
        <v>45</v>
      </c>
      <c r="C50" s="46" t="s">
        <v>46</v>
      </c>
      <c r="D50" s="47" t="s">
        <v>27</v>
      </c>
      <c r="E50" s="17" t="s">
        <v>69</v>
      </c>
      <c r="F50" s="17" t="s">
        <v>27</v>
      </c>
      <c r="G50" s="18">
        <v>7</v>
      </c>
      <c r="H50" s="19">
        <f>N50-O50-P50</f>
      </c>
      <c r="I50" s="19">
        <f>H50-Q50</f>
      </c>
      <c r="J50" s="19">
        <v>0.0269963527</v>
      </c>
      <c r="K50" s="19">
        <v>0.0646793939</v>
      </c>
      <c r="L50" s="19">
        <v>1.8224808055</v>
      </c>
      <c r="M50" s="19">
        <v>1.8224808055</v>
      </c>
      <c r="N50" s="20">
        <v>24.15</v>
      </c>
      <c r="O50" s="21">
        <v>0</v>
      </c>
      <c r="P50" s="20">
        <v>3.57</v>
      </c>
      <c r="Q50" s="20">
        <v>3.4268</v>
      </c>
    </row>
    <row x14ac:dyDescent="0.25" r="51" customHeight="1" ht="15" customFormat="1" s="6">
      <c r="A51" s="41" t="s">
        <v>24</v>
      </c>
      <c r="B51" s="45" t="s">
        <v>45</v>
      </c>
      <c r="C51" s="46" t="s">
        <v>46</v>
      </c>
      <c r="D51" s="47" t="s">
        <v>27</v>
      </c>
      <c r="E51" s="17" t="s">
        <v>70</v>
      </c>
      <c r="F51" s="17" t="s">
        <v>27</v>
      </c>
      <c r="G51" s="18">
        <v>3</v>
      </c>
      <c r="H51" s="19">
        <f>N51-O51-P51</f>
      </c>
      <c r="I51" s="19">
        <f>H51-Q51</f>
      </c>
      <c r="J51" s="19">
        <v>0.0112681569</v>
      </c>
      <c r="K51" s="19">
        <v>0.0269968899</v>
      </c>
      <c r="L51" s="19">
        <v>0.7606953411</v>
      </c>
      <c r="M51" s="19">
        <v>0.7606953411</v>
      </c>
      <c r="N51" s="20">
        <v>10.35</v>
      </c>
      <c r="O51" s="20">
        <v>0.19</v>
      </c>
      <c r="P51" s="20">
        <v>1.57</v>
      </c>
      <c r="Q51" s="20">
        <v>1.4301</v>
      </c>
    </row>
    <row x14ac:dyDescent="0.25" r="52" customHeight="1" ht="15" customFormat="1" s="6">
      <c r="A52" s="41" t="s">
        <v>24</v>
      </c>
      <c r="B52" s="45" t="s">
        <v>45</v>
      </c>
      <c r="C52" s="46" t="s">
        <v>46</v>
      </c>
      <c r="D52" s="47" t="s">
        <v>27</v>
      </c>
      <c r="E52" s="17" t="s">
        <v>71</v>
      </c>
      <c r="F52" s="17" t="s">
        <v>27</v>
      </c>
      <c r="G52" s="18">
        <v>5</v>
      </c>
      <c r="H52" s="19">
        <f>N52-O52-P52</f>
      </c>
      <c r="I52" s="19">
        <f>H52-Q52</f>
      </c>
      <c r="J52" s="19">
        <v>0.0199127616</v>
      </c>
      <c r="K52" s="19">
        <v>0.0477081243</v>
      </c>
      <c r="L52" s="19">
        <v>1.3442788449</v>
      </c>
      <c r="M52" s="19">
        <v>1.3442788449</v>
      </c>
      <c r="N52" s="20">
        <v>17.25</v>
      </c>
      <c r="O52" s="21">
        <v>0</v>
      </c>
      <c r="P52" s="20">
        <v>2.07</v>
      </c>
      <c r="Q52" s="20">
        <v>2.537</v>
      </c>
    </row>
    <row x14ac:dyDescent="0.25" r="53" customHeight="1" ht="15" customFormat="1" s="6">
      <c r="A53" s="41" t="s">
        <v>24</v>
      </c>
      <c r="B53" s="45" t="s">
        <v>45</v>
      </c>
      <c r="C53" s="46" t="s">
        <v>46</v>
      </c>
      <c r="D53" s="47" t="s">
        <v>27</v>
      </c>
      <c r="E53" s="17" t="s">
        <v>72</v>
      </c>
      <c r="F53" s="17" t="s">
        <v>27</v>
      </c>
      <c r="G53" s="18">
        <v>22</v>
      </c>
      <c r="H53" s="19">
        <f>N53-O53-P53</f>
      </c>
      <c r="I53" s="19">
        <f>H53-Q53</f>
      </c>
      <c r="J53" s="19">
        <v>0.095838364</v>
      </c>
      <c r="K53" s="19">
        <v>0.229614991</v>
      </c>
      <c r="L53" s="19">
        <v>6.4698954155</v>
      </c>
      <c r="M53" s="19">
        <v>6.4698954155</v>
      </c>
      <c r="N53" s="20">
        <v>97.9</v>
      </c>
      <c r="O53" s="21">
        <v>0</v>
      </c>
      <c r="P53" s="20">
        <v>24.84</v>
      </c>
      <c r="Q53" s="20">
        <v>12.1645</v>
      </c>
    </row>
    <row x14ac:dyDescent="0.25" r="54" customHeight="1" ht="15" customFormat="1" s="6">
      <c r="A54" s="41" t="s">
        <v>24</v>
      </c>
      <c r="B54" s="45" t="s">
        <v>45</v>
      </c>
      <c r="C54" s="46" t="s">
        <v>46</v>
      </c>
      <c r="D54" s="47" t="s">
        <v>27</v>
      </c>
      <c r="E54" s="17" t="s">
        <v>73</v>
      </c>
      <c r="F54" s="17" t="s">
        <v>27</v>
      </c>
      <c r="G54" s="18">
        <v>7</v>
      </c>
      <c r="H54" s="19">
        <f>N54-O54-P54</f>
      </c>
      <c r="I54" s="19">
        <f>H54-Q54</f>
      </c>
      <c r="J54" s="19">
        <v>0.0206342385</v>
      </c>
      <c r="K54" s="19">
        <v>0.0494366796</v>
      </c>
      <c r="L54" s="19">
        <v>1.3929846001</v>
      </c>
      <c r="M54" s="19">
        <v>1.3929846001</v>
      </c>
      <c r="N54" s="20">
        <v>17.36</v>
      </c>
      <c r="O54" s="21">
        <v>0</v>
      </c>
      <c r="P54" s="20">
        <v>1.63</v>
      </c>
      <c r="Q54" s="20">
        <v>2.6174</v>
      </c>
    </row>
    <row x14ac:dyDescent="0.25" r="55" customHeight="1" ht="15" customFormat="1" s="6">
      <c r="A55" s="41" t="s">
        <v>24</v>
      </c>
      <c r="B55" s="45" t="s">
        <v>45</v>
      </c>
      <c r="C55" s="46" t="s">
        <v>46</v>
      </c>
      <c r="D55" s="47" t="s">
        <v>27</v>
      </c>
      <c r="E55" s="17" t="s">
        <v>74</v>
      </c>
      <c r="F55" s="17" t="s">
        <v>27</v>
      </c>
      <c r="G55" s="18">
        <v>14</v>
      </c>
      <c r="H55" s="19">
        <f>N55-O55-P55</f>
      </c>
      <c r="I55" s="19">
        <f>H55-Q55</f>
      </c>
      <c r="J55" s="19">
        <v>0.0398911121</v>
      </c>
      <c r="K55" s="19">
        <v>0.0955733901</v>
      </c>
      <c r="L55" s="19">
        <v>2.6929854857</v>
      </c>
      <c r="M55" s="19">
        <v>2.6929854857</v>
      </c>
      <c r="N55" s="20">
        <v>37.1</v>
      </c>
      <c r="O55" s="21">
        <v>0</v>
      </c>
      <c r="P55" s="20">
        <v>6.69</v>
      </c>
      <c r="Q55" s="20">
        <v>5.0611</v>
      </c>
    </row>
    <row x14ac:dyDescent="0.25" r="56" customHeight="1" ht="15" customFormat="1" s="6">
      <c r="A56" s="41" t="s">
        <v>24</v>
      </c>
      <c r="B56" s="45" t="s">
        <v>45</v>
      </c>
      <c r="C56" s="46" t="s">
        <v>46</v>
      </c>
      <c r="D56" s="47" t="s">
        <v>27</v>
      </c>
      <c r="E56" s="17" t="s">
        <v>75</v>
      </c>
      <c r="F56" s="17" t="s">
        <v>27</v>
      </c>
      <c r="G56" s="18">
        <v>6</v>
      </c>
      <c r="H56" s="19">
        <f>N56-O56-P56</f>
      </c>
      <c r="I56" s="19">
        <f>H56-Q56</f>
      </c>
      <c r="J56" s="19">
        <v>0.0268782929</v>
      </c>
      <c r="K56" s="19">
        <v>0.0643965394</v>
      </c>
      <c r="L56" s="19">
        <v>1.8145107728</v>
      </c>
      <c r="M56" s="19">
        <v>1.8145107728</v>
      </c>
      <c r="N56" s="20">
        <v>26.7</v>
      </c>
      <c r="O56" s="21">
        <v>0</v>
      </c>
      <c r="P56" s="20">
        <v>6.21</v>
      </c>
      <c r="Q56" s="20">
        <v>3.4099</v>
      </c>
    </row>
    <row x14ac:dyDescent="0.25" r="57" customHeight="1" ht="15" customFormat="1" s="6">
      <c r="A57" s="41" t="s">
        <v>24</v>
      </c>
      <c r="B57" s="45" t="s">
        <v>45</v>
      </c>
      <c r="C57" s="46" t="s">
        <v>46</v>
      </c>
      <c r="D57" s="47" t="s">
        <v>27</v>
      </c>
      <c r="E57" s="17" t="s">
        <v>76</v>
      </c>
      <c r="F57" s="17" t="s">
        <v>27</v>
      </c>
      <c r="G57" s="18">
        <v>4</v>
      </c>
      <c r="H57" s="19">
        <f>N57-O57-P57</f>
      </c>
      <c r="I57" s="19">
        <f>H57-Q57</f>
      </c>
      <c r="J57" s="19">
        <v>0.0179188619</v>
      </c>
      <c r="K57" s="19">
        <v>0.0429310262</v>
      </c>
      <c r="L57" s="19">
        <v>1.2096738486</v>
      </c>
      <c r="M57" s="19">
        <v>1.2096738486</v>
      </c>
      <c r="N57" s="20">
        <v>17.8</v>
      </c>
      <c r="O57" s="21">
        <v>0</v>
      </c>
      <c r="P57" s="20">
        <v>4.14</v>
      </c>
      <c r="Q57" s="20">
        <v>2.2747</v>
      </c>
    </row>
    <row x14ac:dyDescent="0.25" r="58" customHeight="1" ht="15" customFormat="1" s="6">
      <c r="A58" s="41" t="s">
        <v>24</v>
      </c>
      <c r="B58" s="45" t="s">
        <v>45</v>
      </c>
      <c r="C58" s="46" t="s">
        <v>46</v>
      </c>
      <c r="D58" s="47" t="s">
        <v>27</v>
      </c>
      <c r="E58" s="17" t="s">
        <v>77</v>
      </c>
      <c r="F58" s="17" t="s">
        <v>27</v>
      </c>
      <c r="G58" s="18">
        <v>11</v>
      </c>
      <c r="H58" s="19">
        <f>N58-O58-P58</f>
      </c>
      <c r="I58" s="19">
        <f>H58-Q58</f>
      </c>
      <c r="J58" s="19">
        <v>0.0432361412</v>
      </c>
      <c r="K58" s="19">
        <v>0.1035876007</v>
      </c>
      <c r="L58" s="19">
        <v>2.9188030782</v>
      </c>
      <c r="M58" s="19">
        <v>2.9188030782</v>
      </c>
      <c r="N58" s="20">
        <v>37.95</v>
      </c>
      <c r="O58" s="20">
        <v>0.28</v>
      </c>
      <c r="P58" s="20">
        <v>4.71</v>
      </c>
      <c r="Q58" s="20">
        <v>5.5066</v>
      </c>
    </row>
    <row x14ac:dyDescent="0.25" r="59" customHeight="1" ht="15" customFormat="1" s="6">
      <c r="A59" s="41" t="s">
        <v>24</v>
      </c>
      <c r="B59" s="45" t="s">
        <v>45</v>
      </c>
      <c r="C59" s="46" t="s">
        <v>46</v>
      </c>
      <c r="D59" s="47" t="s">
        <v>27</v>
      </c>
      <c r="E59" s="17" t="s">
        <v>78</v>
      </c>
      <c r="F59" s="17" t="s">
        <v>27</v>
      </c>
      <c r="G59" s="18">
        <v>2</v>
      </c>
      <c r="H59" s="19">
        <f>N59-O59-P59</f>
      </c>
      <c r="I59" s="19">
        <f>H59-Q59</f>
      </c>
      <c r="J59" s="19">
        <v>0.0083953672</v>
      </c>
      <c r="K59" s="19">
        <v>0.0201140972</v>
      </c>
      <c r="L59" s="19">
        <v>0.5667578793</v>
      </c>
      <c r="M59" s="19">
        <v>0.5667578793</v>
      </c>
      <c r="N59" s="20">
        <v>6.9</v>
      </c>
      <c r="O59" s="21">
        <v>0</v>
      </c>
      <c r="P59" s="20">
        <v>0.5</v>
      </c>
      <c r="Q59" s="20">
        <v>1.0663</v>
      </c>
    </row>
    <row x14ac:dyDescent="0.25" r="60" customHeight="1" ht="15" customFormat="1" s="6">
      <c r="A60" s="41" t="s">
        <v>24</v>
      </c>
      <c r="B60" s="45" t="s">
        <v>45</v>
      </c>
      <c r="C60" s="46" t="s">
        <v>46</v>
      </c>
      <c r="D60" s="47" t="s">
        <v>27</v>
      </c>
      <c r="E60" s="17" t="s">
        <v>79</v>
      </c>
      <c r="F60" s="17" t="s">
        <v>27</v>
      </c>
      <c r="G60" s="18">
        <v>4</v>
      </c>
      <c r="H60" s="19">
        <f>N60-O60-P60</f>
      </c>
      <c r="I60" s="19">
        <f>H60-Q60</f>
      </c>
      <c r="J60" s="19">
        <v>0.0170530897</v>
      </c>
      <c r="K60" s="19">
        <v>0.04085676</v>
      </c>
      <c r="L60" s="19">
        <v>1.1512269423</v>
      </c>
      <c r="M60" s="19">
        <v>1.1512269423</v>
      </c>
      <c r="N60" s="20">
        <v>14.28</v>
      </c>
      <c r="O60" s="21">
        <v>0</v>
      </c>
      <c r="P60" s="20">
        <v>1.28</v>
      </c>
      <c r="Q60" s="20">
        <v>2.1712</v>
      </c>
    </row>
    <row x14ac:dyDescent="0.25" r="61" customHeight="1" ht="15" customFormat="1" s="6">
      <c r="A61" s="41" t="s">
        <v>24</v>
      </c>
      <c r="B61" s="45" t="s">
        <v>45</v>
      </c>
      <c r="C61" s="46" t="s">
        <v>46</v>
      </c>
      <c r="D61" s="47" t="s">
        <v>27</v>
      </c>
      <c r="E61" s="17" t="s">
        <v>80</v>
      </c>
      <c r="F61" s="17" t="s">
        <v>27</v>
      </c>
      <c r="G61" s="18">
        <v>4</v>
      </c>
      <c r="H61" s="19">
        <f>N61-O61-P61</f>
      </c>
      <c r="I61" s="19">
        <f>H61-Q61</f>
      </c>
      <c r="J61" s="19">
        <v>0.0167907345</v>
      </c>
      <c r="K61" s="19">
        <v>0.0402281944</v>
      </c>
      <c r="L61" s="19">
        <v>1.1335157585</v>
      </c>
      <c r="M61" s="19">
        <v>1.1335157585</v>
      </c>
      <c r="N61" s="20">
        <v>13.8</v>
      </c>
      <c r="O61" s="21">
        <v>0</v>
      </c>
      <c r="P61" s="20">
        <v>1</v>
      </c>
      <c r="Q61" s="20">
        <v>2.14</v>
      </c>
    </row>
    <row x14ac:dyDescent="0.25" r="62" customHeight="1" ht="15" customFormat="1" s="6">
      <c r="A62" s="41" t="s">
        <v>24</v>
      </c>
      <c r="B62" s="45" t="s">
        <v>45</v>
      </c>
      <c r="C62" s="46" t="s">
        <v>46</v>
      </c>
      <c r="D62" s="47" t="s">
        <v>27</v>
      </c>
      <c r="E62" s="17" t="s">
        <v>81</v>
      </c>
      <c r="F62" s="17" t="s">
        <v>27</v>
      </c>
      <c r="G62" s="18">
        <v>8</v>
      </c>
      <c r="H62" s="19">
        <f>N62-O62-P62</f>
      </c>
      <c r="I62" s="19">
        <f>H62-Q62</f>
      </c>
      <c r="J62" s="19">
        <v>0.029947849</v>
      </c>
      <c r="K62" s="19">
        <v>0.0717507562</v>
      </c>
      <c r="L62" s="19">
        <v>2.0217316224</v>
      </c>
      <c r="M62" s="19">
        <v>2.0217316224</v>
      </c>
      <c r="N62" s="20">
        <v>27.6</v>
      </c>
      <c r="O62" s="21">
        <v>0</v>
      </c>
      <c r="P62" s="20">
        <v>4.77</v>
      </c>
      <c r="Q62" s="20">
        <v>3.7964</v>
      </c>
    </row>
    <row x14ac:dyDescent="0.25" r="63" customHeight="1" ht="15" customFormat="1" s="6">
      <c r="A63" s="41" t="s">
        <v>24</v>
      </c>
      <c r="B63" s="45" t="s">
        <v>45</v>
      </c>
      <c r="C63" s="46" t="s">
        <v>46</v>
      </c>
      <c r="D63" s="47" t="s">
        <v>27</v>
      </c>
      <c r="E63" s="17" t="s">
        <v>82</v>
      </c>
      <c r="F63" s="17" t="s">
        <v>27</v>
      </c>
      <c r="G63" s="18">
        <v>3</v>
      </c>
      <c r="H63" s="19">
        <f>N63-O63-P63</f>
      </c>
      <c r="I63" s="19">
        <f>H63-Q63</f>
      </c>
      <c r="J63" s="19">
        <v>0.010769682</v>
      </c>
      <c r="K63" s="19">
        <v>0.0258026153</v>
      </c>
      <c r="L63" s="19">
        <v>0.727044092</v>
      </c>
      <c r="M63" s="19">
        <v>0.727044092</v>
      </c>
      <c r="N63" s="20">
        <v>10.35</v>
      </c>
      <c r="O63" s="21">
        <v>0</v>
      </c>
      <c r="P63" s="20">
        <v>2.14</v>
      </c>
      <c r="Q63" s="20">
        <v>1.3735</v>
      </c>
    </row>
    <row x14ac:dyDescent="0.25" r="64" customHeight="1" ht="15" customFormat="1" s="6">
      <c r="A64" s="41" t="s">
        <v>24</v>
      </c>
      <c r="B64" s="45" t="s">
        <v>45</v>
      </c>
      <c r="C64" s="46" t="s">
        <v>46</v>
      </c>
      <c r="D64" s="47" t="s">
        <v>27</v>
      </c>
      <c r="E64" s="17" t="s">
        <v>83</v>
      </c>
      <c r="F64" s="17" t="s">
        <v>27</v>
      </c>
      <c r="G64" s="18">
        <v>4</v>
      </c>
      <c r="H64" s="19">
        <f>N64-O64-P64</f>
      </c>
      <c r="I64" s="19">
        <f>H64-Q64</f>
      </c>
      <c r="J64" s="19">
        <v>0.0160430221</v>
      </c>
      <c r="K64" s="19">
        <v>0.0384367826</v>
      </c>
      <c r="L64" s="19">
        <v>1.0830388849</v>
      </c>
      <c r="M64" s="19">
        <v>1.0830388849</v>
      </c>
      <c r="N64" s="20">
        <v>13.8</v>
      </c>
      <c r="O64" s="21">
        <v>0</v>
      </c>
      <c r="P64" s="20">
        <v>1.57</v>
      </c>
      <c r="Q64" s="20">
        <v>2.0413</v>
      </c>
    </row>
    <row x14ac:dyDescent="0.25" r="65" customHeight="1" ht="15" customFormat="1" s="6">
      <c r="A65" s="48"/>
      <c r="B65" s="49"/>
      <c r="C65" s="50"/>
      <c r="D65" s="51"/>
      <c r="E65" s="52" t="s">
        <v>29</v>
      </c>
      <c r="F65" s="53"/>
      <c r="G65" s="54">
        <f>SUM(G28:G64)/1</f>
      </c>
      <c r="H65" s="55">
        <f>SUM(H28:H64)/1</f>
      </c>
      <c r="I65" s="55">
        <f>SUM(I28:I64)/1</f>
      </c>
      <c r="J65" s="55">
        <v>1.4812969581</v>
      </c>
      <c r="K65" s="55">
        <v>3.5489753126</v>
      </c>
      <c r="L65" s="55"/>
      <c r="M65" s="55">
        <v>100</v>
      </c>
      <c r="N65" s="56">
        <f>SUM(N28:N64)/1</f>
      </c>
      <c r="O65" s="56">
        <f>SUM(O28:O64)/1</f>
      </c>
      <c r="P65" s="56">
        <f>SUM(P28:P64)/1</f>
      </c>
      <c r="Q65" s="56">
        <f>SUM(Q28:Q64)/1</f>
      </c>
    </row>
    <row x14ac:dyDescent="0.25" r="66" customHeight="1" ht="15" customFormat="1" s="6">
      <c r="A66" s="48"/>
      <c r="B66" s="49"/>
      <c r="C66" s="57"/>
      <c r="D66" s="58" t="s">
        <v>30</v>
      </c>
      <c r="E66" s="59"/>
      <c r="F66" s="60"/>
      <c r="G66" s="61">
        <f>SUM(G28:G65)/2</f>
      </c>
      <c r="H66" s="62">
        <f>SUM(H28:H65)/2</f>
      </c>
      <c r="I66" s="62">
        <f>SUM(I28:I65)/2</f>
      </c>
      <c r="J66" s="62">
        <v>1.4812969581</v>
      </c>
      <c r="K66" s="62">
        <v>3.5489753126</v>
      </c>
      <c r="L66" s="62"/>
      <c r="M66" s="62"/>
      <c r="N66" s="63">
        <f>SUM(N28:N65)/2</f>
      </c>
      <c r="O66" s="63">
        <f>SUM(O28:O65)/2</f>
      </c>
      <c r="P66" s="63">
        <f>SUM(P28:P65)/2</f>
      </c>
      <c r="Q66" s="63">
        <f>SUM(Q28:Q65)/2</f>
      </c>
    </row>
    <row x14ac:dyDescent="0.25" r="67" customHeight="1" ht="15" customFormat="1" s="6">
      <c r="A67" s="48"/>
      <c r="B67" s="64"/>
      <c r="C67" s="65" t="s">
        <v>31</v>
      </c>
      <c r="D67" s="66"/>
      <c r="E67" s="66"/>
      <c r="F67" s="67"/>
      <c r="G67" s="68">
        <f>SUM(G28:G66)/3</f>
      </c>
      <c r="H67" s="69">
        <f>SUM(H28:H66)/3</f>
      </c>
      <c r="I67" s="69">
        <f>SUM(I28:I66)/3</f>
      </c>
      <c r="J67" s="69">
        <v>1.4812969581</v>
      </c>
      <c r="K67" s="69">
        <v>3.5489753126</v>
      </c>
      <c r="L67" s="69">
        <v>100</v>
      </c>
      <c r="M67" s="69"/>
      <c r="N67" s="70">
        <f>SUM(N28:N66)/3</f>
      </c>
      <c r="O67" s="70">
        <f>SUM(O28:O66)/3</f>
      </c>
      <c r="P67" s="70">
        <f>SUM(P28:P66)/3</f>
      </c>
      <c r="Q67" s="70">
        <f>SUM(Q28:Q66)/3</f>
      </c>
    </row>
    <row x14ac:dyDescent="0.25" r="68" customHeight="1" ht="15" customFormat="1" s="6">
      <c r="A68" s="41" t="s">
        <v>24</v>
      </c>
      <c r="B68" s="42" t="s">
        <v>84</v>
      </c>
      <c r="C68" s="43" t="s">
        <v>84</v>
      </c>
      <c r="D68" s="44" t="s">
        <v>27</v>
      </c>
      <c r="E68" s="17" t="s">
        <v>85</v>
      </c>
      <c r="F68" s="17" t="s">
        <v>27</v>
      </c>
      <c r="G68" s="18">
        <v>104</v>
      </c>
      <c r="H68" s="19">
        <f>N68-O68-P68</f>
      </c>
      <c r="I68" s="19">
        <f>H68-Q68</f>
      </c>
      <c r="J68" s="19">
        <v>0.5079197172</v>
      </c>
      <c r="K68" s="19">
        <v>1.2169028816</v>
      </c>
      <c r="L68" s="19">
        <v>9.6464063897</v>
      </c>
      <c r="M68" s="19">
        <v>9.6464063897</v>
      </c>
      <c r="N68" s="20">
        <v>426.4</v>
      </c>
      <c r="O68" s="21">
        <v>0</v>
      </c>
      <c r="P68" s="20">
        <v>39.2</v>
      </c>
      <c r="Q68" s="20">
        <v>64.5287</v>
      </c>
    </row>
    <row x14ac:dyDescent="0.25" r="69" customHeight="1" ht="15" customFormat="1" s="6">
      <c r="A69" s="41" t="s">
        <v>24</v>
      </c>
      <c r="B69" s="45" t="s">
        <v>84</v>
      </c>
      <c r="C69" s="46" t="s">
        <v>84</v>
      </c>
      <c r="D69" s="47" t="s">
        <v>27</v>
      </c>
      <c r="E69" s="17" t="s">
        <v>86</v>
      </c>
      <c r="F69" s="17" t="s">
        <v>87</v>
      </c>
      <c r="G69" s="18">
        <v>34</v>
      </c>
      <c r="H69" s="19">
        <f>N69-O69-P69</f>
      </c>
      <c r="I69" s="19">
        <f>H69-Q69</f>
      </c>
      <c r="J69" s="19">
        <v>0.3044763573</v>
      </c>
      <c r="K69" s="19">
        <v>0.7294817351</v>
      </c>
      <c r="L69" s="19">
        <v>5.7826120535</v>
      </c>
      <c r="M69" s="19">
        <v>5.7826120535</v>
      </c>
      <c r="N69" s="20">
        <v>247.86</v>
      </c>
      <c r="O69" s="20">
        <v>1.1</v>
      </c>
      <c r="P69" s="20">
        <v>14.65</v>
      </c>
      <c r="Q69" s="20">
        <v>38.7101</v>
      </c>
    </row>
    <row x14ac:dyDescent="0.25" r="70" customHeight="1" ht="15" customFormat="1" s="6">
      <c r="A70" s="41" t="s">
        <v>24</v>
      </c>
      <c r="B70" s="45" t="s">
        <v>84</v>
      </c>
      <c r="C70" s="46" t="s">
        <v>84</v>
      </c>
      <c r="D70" s="47" t="s">
        <v>27</v>
      </c>
      <c r="E70" s="17" t="s">
        <v>88</v>
      </c>
      <c r="F70" s="17" t="s">
        <v>87</v>
      </c>
      <c r="G70" s="18">
        <v>9</v>
      </c>
      <c r="H70" s="19">
        <f>N70-O70-P70</f>
      </c>
      <c r="I70" s="19">
        <f>H70-Q70</f>
      </c>
      <c r="J70" s="19">
        <v>0.0816842996</v>
      </c>
      <c r="K70" s="19">
        <v>0.1957038803</v>
      </c>
      <c r="L70" s="19">
        <v>1.5513474326</v>
      </c>
      <c r="M70" s="19">
        <v>1.5513474326</v>
      </c>
      <c r="N70" s="20">
        <v>65.61</v>
      </c>
      <c r="O70" s="21">
        <v>0</v>
      </c>
      <c r="P70" s="20">
        <v>3.34</v>
      </c>
      <c r="Q70" s="20">
        <v>10.3791</v>
      </c>
    </row>
    <row x14ac:dyDescent="0.25" r="71" customHeight="1" ht="15" customFormat="1" s="6">
      <c r="A71" s="41" t="s">
        <v>24</v>
      </c>
      <c r="B71" s="45" t="s">
        <v>84</v>
      </c>
      <c r="C71" s="46" t="s">
        <v>84</v>
      </c>
      <c r="D71" s="47" t="s">
        <v>27</v>
      </c>
      <c r="E71" s="17" t="s">
        <v>89</v>
      </c>
      <c r="F71" s="17" t="s">
        <v>87</v>
      </c>
      <c r="G71" s="18">
        <v>17</v>
      </c>
      <c r="H71" s="19">
        <f>N71-O71-P71</f>
      </c>
      <c r="I71" s="19">
        <f>H71-Q71</f>
      </c>
      <c r="J71" s="19">
        <v>0.1554192358</v>
      </c>
      <c r="K71" s="19">
        <v>0.3723622247</v>
      </c>
      <c r="L71" s="19">
        <v>2.9517206329</v>
      </c>
      <c r="M71" s="19">
        <v>2.9517206329</v>
      </c>
      <c r="N71" s="20">
        <v>123.93</v>
      </c>
      <c r="O71" s="21">
        <v>0</v>
      </c>
      <c r="P71" s="20">
        <v>5.45</v>
      </c>
      <c r="Q71" s="20">
        <v>19.7639</v>
      </c>
    </row>
    <row x14ac:dyDescent="0.25" r="72" customHeight="1" ht="15" customFormat="1" s="6">
      <c r="A72" s="41" t="s">
        <v>24</v>
      </c>
      <c r="B72" s="45" t="s">
        <v>84</v>
      </c>
      <c r="C72" s="46" t="s">
        <v>84</v>
      </c>
      <c r="D72" s="47" t="s">
        <v>27</v>
      </c>
      <c r="E72" s="17" t="s">
        <v>90</v>
      </c>
      <c r="F72" s="17" t="s">
        <v>27</v>
      </c>
      <c r="G72" s="18">
        <v>18</v>
      </c>
      <c r="H72" s="19">
        <f>N72-O72-P72</f>
      </c>
      <c r="I72" s="19">
        <f>H72-Q72</f>
      </c>
      <c r="J72" s="19">
        <v>0.1122880367</v>
      </c>
      <c r="K72" s="19">
        <v>0.2690260503</v>
      </c>
      <c r="L72" s="19">
        <v>2.1325733134</v>
      </c>
      <c r="M72" s="19">
        <v>2.1325733134</v>
      </c>
      <c r="N72" s="20">
        <v>105.66</v>
      </c>
      <c r="O72" s="21">
        <v>0</v>
      </c>
      <c r="P72" s="20">
        <v>20.06</v>
      </c>
      <c r="Q72" s="20">
        <v>14.2797</v>
      </c>
    </row>
    <row x14ac:dyDescent="0.25" r="73" customHeight="1" ht="15" customFormat="1" s="6">
      <c r="A73" s="41" t="s">
        <v>24</v>
      </c>
      <c r="B73" s="45" t="s">
        <v>84</v>
      </c>
      <c r="C73" s="46" t="s">
        <v>84</v>
      </c>
      <c r="D73" s="47" t="s">
        <v>27</v>
      </c>
      <c r="E73" s="17" t="s">
        <v>91</v>
      </c>
      <c r="F73" s="17" t="s">
        <v>27</v>
      </c>
      <c r="G73" s="18">
        <v>10</v>
      </c>
      <c r="H73" s="19">
        <f>N73-O73-P73</f>
      </c>
      <c r="I73" s="19">
        <f>H73-Q73</f>
      </c>
      <c r="J73" s="19">
        <v>0.0393532839</v>
      </c>
      <c r="K73" s="19">
        <v>0.0942848307</v>
      </c>
      <c r="L73" s="19">
        <v>0.7473971893</v>
      </c>
      <c r="M73" s="19">
        <v>0.7473971893</v>
      </c>
      <c r="N73" s="20">
        <v>34.5</v>
      </c>
      <c r="O73" s="21">
        <v>0</v>
      </c>
      <c r="P73" s="20">
        <v>4.5</v>
      </c>
      <c r="Q73" s="20">
        <v>5.0067</v>
      </c>
    </row>
    <row x14ac:dyDescent="0.25" r="74" customHeight="1" ht="15" customFormat="1" s="6">
      <c r="A74" s="41" t="s">
        <v>24</v>
      </c>
      <c r="B74" s="45" t="s">
        <v>84</v>
      </c>
      <c r="C74" s="46" t="s">
        <v>84</v>
      </c>
      <c r="D74" s="47" t="s">
        <v>27</v>
      </c>
      <c r="E74" s="17" t="s">
        <v>92</v>
      </c>
      <c r="F74" s="17" t="s">
        <v>87</v>
      </c>
      <c r="G74" s="18">
        <v>11</v>
      </c>
      <c r="H74" s="19">
        <f>N74-O74-P74</f>
      </c>
      <c r="I74" s="19">
        <f>H74-Q74</f>
      </c>
      <c r="J74" s="19">
        <v>0.0980290301</v>
      </c>
      <c r="K74" s="19">
        <v>0.2348635133</v>
      </c>
      <c r="L74" s="19">
        <v>1.8617663985</v>
      </c>
      <c r="M74" s="19">
        <v>1.8617663985</v>
      </c>
      <c r="N74" s="20">
        <v>80.19</v>
      </c>
      <c r="O74" s="21">
        <v>0</v>
      </c>
      <c r="P74" s="20">
        <v>5.46</v>
      </c>
      <c r="Q74" s="20">
        <v>12.4575</v>
      </c>
    </row>
    <row x14ac:dyDescent="0.25" r="75" customHeight="1" ht="15" customFormat="1" s="6">
      <c r="A75" s="41" t="s">
        <v>24</v>
      </c>
      <c r="B75" s="45" t="s">
        <v>84</v>
      </c>
      <c r="C75" s="46" t="s">
        <v>84</v>
      </c>
      <c r="D75" s="47" t="s">
        <v>27</v>
      </c>
      <c r="E75" s="17" t="s">
        <v>93</v>
      </c>
      <c r="F75" s="17" t="s">
        <v>27</v>
      </c>
      <c r="G75" s="18">
        <v>18</v>
      </c>
      <c r="H75" s="19">
        <f>N75-O75-P75</f>
      </c>
      <c r="I75" s="19">
        <f>H75-Q75</f>
      </c>
      <c r="J75" s="19">
        <v>0.1441904321</v>
      </c>
      <c r="K75" s="19">
        <v>0.3454596197</v>
      </c>
      <c r="L75" s="19">
        <v>2.7384633016</v>
      </c>
      <c r="M75" s="19">
        <v>2.7384633016</v>
      </c>
      <c r="N75" s="20">
        <v>125.28</v>
      </c>
      <c r="O75" s="21">
        <v>0</v>
      </c>
      <c r="P75" s="20">
        <v>15.36</v>
      </c>
      <c r="Q75" s="20">
        <v>18.325</v>
      </c>
    </row>
    <row x14ac:dyDescent="0.25" r="76" customHeight="1" ht="24" customFormat="1" s="6">
      <c r="A76" s="41" t="s">
        <v>24</v>
      </c>
      <c r="B76" s="45" t="s">
        <v>84</v>
      </c>
      <c r="C76" s="46" t="s">
        <v>84</v>
      </c>
      <c r="D76" s="47" t="s">
        <v>27</v>
      </c>
      <c r="E76" s="44" t="s">
        <v>94</v>
      </c>
      <c r="F76" s="44" t="s">
        <v>95</v>
      </c>
      <c r="G76" s="18">
        <v>1</v>
      </c>
      <c r="H76" s="19">
        <f>N76-O76-P76</f>
      </c>
      <c r="I76" s="19">
        <f>H76-Q76</f>
      </c>
      <c r="J76" s="19">
        <v>0.0132095856</v>
      </c>
      <c r="K76" s="19">
        <v>0.0316482748</v>
      </c>
      <c r="L76" s="19">
        <v>0.2508763232</v>
      </c>
      <c r="M76" s="19">
        <v>0.2508763232</v>
      </c>
      <c r="N76" s="20">
        <v>10.07</v>
      </c>
      <c r="O76" s="21">
        <v>0</v>
      </c>
      <c r="P76" s="21">
        <v>0</v>
      </c>
      <c r="Q76" s="20">
        <v>1.6772</v>
      </c>
    </row>
    <row x14ac:dyDescent="0.25" r="77" customHeight="1" ht="15" customFormat="1" s="6">
      <c r="A77" s="41" t="s">
        <v>24</v>
      </c>
      <c r="B77" s="45" t="s">
        <v>84</v>
      </c>
      <c r="C77" s="46" t="s">
        <v>84</v>
      </c>
      <c r="D77" s="47" t="s">
        <v>27</v>
      </c>
      <c r="E77" s="71" t="s">
        <v>94</v>
      </c>
      <c r="F77" s="17" t="s">
        <v>87</v>
      </c>
      <c r="G77" s="18">
        <v>27</v>
      </c>
      <c r="H77" s="19">
        <f>N77-O77-P77</f>
      </c>
      <c r="I77" s="19">
        <f>H77-Q77</f>
      </c>
      <c r="J77" s="19">
        <v>0.2463515571</v>
      </c>
      <c r="K77" s="19">
        <v>0.5902230402</v>
      </c>
      <c r="L77" s="19">
        <v>4.6787064049</v>
      </c>
      <c r="M77" s="19">
        <v>4.6787064049</v>
      </c>
      <c r="N77" s="20">
        <v>196.83</v>
      </c>
      <c r="O77" s="20">
        <v>1.93</v>
      </c>
      <c r="P77" s="20">
        <v>7.1</v>
      </c>
      <c r="Q77" s="20">
        <v>31.3273</v>
      </c>
    </row>
    <row x14ac:dyDescent="0.25" r="78" customHeight="1" ht="15" customFormat="1" s="6">
      <c r="A78" s="41" t="s">
        <v>24</v>
      </c>
      <c r="B78" s="45" t="s">
        <v>84</v>
      </c>
      <c r="C78" s="46" t="s">
        <v>84</v>
      </c>
      <c r="D78" s="47" t="s">
        <v>27</v>
      </c>
      <c r="E78" s="17" t="s">
        <v>96</v>
      </c>
      <c r="F78" s="17" t="s">
        <v>27</v>
      </c>
      <c r="G78" s="18">
        <v>10</v>
      </c>
      <c r="H78" s="19">
        <f>N78-O78-P78</f>
      </c>
      <c r="I78" s="19">
        <f>H78-Q78</f>
      </c>
      <c r="J78" s="19">
        <v>0.0698127256</v>
      </c>
      <c r="K78" s="19">
        <v>0.1672612897</v>
      </c>
      <c r="L78" s="19">
        <v>1.3258826138</v>
      </c>
      <c r="M78" s="19">
        <v>1.3258826138</v>
      </c>
      <c r="N78" s="20">
        <v>58.7</v>
      </c>
      <c r="O78" s="21">
        <v>0</v>
      </c>
      <c r="P78" s="20">
        <v>5.48</v>
      </c>
      <c r="Q78" s="20">
        <v>8.8822</v>
      </c>
    </row>
    <row x14ac:dyDescent="0.25" r="79" customHeight="1" ht="15" customFormat="1" s="6">
      <c r="A79" s="41" t="s">
        <v>24</v>
      </c>
      <c r="B79" s="45" t="s">
        <v>84</v>
      </c>
      <c r="C79" s="46" t="s">
        <v>84</v>
      </c>
      <c r="D79" s="47" t="s">
        <v>27</v>
      </c>
      <c r="E79" s="17" t="s">
        <v>97</v>
      </c>
      <c r="F79" s="17" t="s">
        <v>27</v>
      </c>
      <c r="G79" s="18">
        <v>15</v>
      </c>
      <c r="H79" s="19">
        <f>N79-O79-P79</f>
      </c>
      <c r="I79" s="19">
        <f>H79-Q79</f>
      </c>
      <c r="J79" s="19">
        <v>0.0733282856</v>
      </c>
      <c r="K79" s="19">
        <v>0.1756840679</v>
      </c>
      <c r="L79" s="19">
        <v>1.392650096</v>
      </c>
      <c r="M79" s="19">
        <v>1.392650096</v>
      </c>
      <c r="N79" s="20">
        <v>61.5</v>
      </c>
      <c r="O79" s="21">
        <v>0</v>
      </c>
      <c r="P79" s="20">
        <v>5.6</v>
      </c>
      <c r="Q79" s="20">
        <v>9.3159</v>
      </c>
    </row>
    <row x14ac:dyDescent="0.25" r="80" customHeight="1" ht="15" customFormat="1" s="6">
      <c r="A80" s="41" t="s">
        <v>24</v>
      </c>
      <c r="B80" s="45" t="s">
        <v>84</v>
      </c>
      <c r="C80" s="46" t="s">
        <v>84</v>
      </c>
      <c r="D80" s="47" t="s">
        <v>27</v>
      </c>
      <c r="E80" s="17" t="s">
        <v>98</v>
      </c>
      <c r="F80" s="17" t="s">
        <v>27</v>
      </c>
      <c r="G80" s="18">
        <v>7</v>
      </c>
      <c r="H80" s="19">
        <f>N80-O80-P80</f>
      </c>
      <c r="I80" s="19">
        <f>H80-Q80</f>
      </c>
      <c r="J80" s="19">
        <v>0.0503066146</v>
      </c>
      <c r="K80" s="19">
        <v>0.1205274419</v>
      </c>
      <c r="L80" s="19">
        <v>0.9554227403</v>
      </c>
      <c r="M80" s="19">
        <v>0.9554227403</v>
      </c>
      <c r="N80" s="20">
        <v>41.09</v>
      </c>
      <c r="O80" s="21">
        <v>0</v>
      </c>
      <c r="P80" s="20">
        <v>2.74</v>
      </c>
      <c r="Q80" s="20">
        <v>5.42</v>
      </c>
    </row>
    <row x14ac:dyDescent="0.25" r="81" customHeight="1" ht="15" customFormat="1" s="6">
      <c r="A81" s="41" t="s">
        <v>24</v>
      </c>
      <c r="B81" s="45" t="s">
        <v>84</v>
      </c>
      <c r="C81" s="46" t="s">
        <v>84</v>
      </c>
      <c r="D81" s="47" t="s">
        <v>27</v>
      </c>
      <c r="E81" s="17" t="s">
        <v>99</v>
      </c>
      <c r="F81" s="17" t="s">
        <v>27</v>
      </c>
      <c r="G81" s="18">
        <v>8</v>
      </c>
      <c r="H81" s="19">
        <f>N81-O81-P81</f>
      </c>
      <c r="I81" s="19">
        <f>H81-Q81</f>
      </c>
      <c r="J81" s="19">
        <v>0.0647492697</v>
      </c>
      <c r="K81" s="19">
        <v>0.1551299748</v>
      </c>
      <c r="L81" s="19">
        <v>1.2297175088</v>
      </c>
      <c r="M81" s="19">
        <v>1.2297175088</v>
      </c>
      <c r="N81" s="20">
        <v>55.68</v>
      </c>
      <c r="O81" s="20">
        <v>0.56</v>
      </c>
      <c r="P81" s="20">
        <v>5.76</v>
      </c>
      <c r="Q81" s="20">
        <v>8.23</v>
      </c>
    </row>
    <row x14ac:dyDescent="0.25" r="82" customHeight="1" ht="15" customFormat="1" s="6">
      <c r="A82" s="41" t="s">
        <v>24</v>
      </c>
      <c r="B82" s="45" t="s">
        <v>84</v>
      </c>
      <c r="C82" s="46" t="s">
        <v>84</v>
      </c>
      <c r="D82" s="47" t="s">
        <v>27</v>
      </c>
      <c r="E82" s="17" t="s">
        <v>100</v>
      </c>
      <c r="F82" s="17" t="s">
        <v>87</v>
      </c>
      <c r="G82" s="18">
        <v>25</v>
      </c>
      <c r="H82" s="19">
        <f>N82-O82-P82</f>
      </c>
      <c r="I82" s="19">
        <f>H82-Q82</f>
      </c>
      <c r="J82" s="19">
        <v>0.2275144518</v>
      </c>
      <c r="K82" s="19">
        <v>0.5450920346</v>
      </c>
      <c r="L82" s="19">
        <v>4.3209522837</v>
      </c>
      <c r="M82" s="19">
        <v>4.3209522837</v>
      </c>
      <c r="N82" s="20">
        <v>182.25</v>
      </c>
      <c r="O82" s="21">
        <v>0</v>
      </c>
      <c r="P82" s="20">
        <v>8.81</v>
      </c>
      <c r="Q82" s="20">
        <v>28.925</v>
      </c>
    </row>
    <row x14ac:dyDescent="0.25" r="83" customHeight="1" ht="15" customFormat="1" s="6">
      <c r="A83" s="41" t="s">
        <v>24</v>
      </c>
      <c r="B83" s="45" t="s">
        <v>84</v>
      </c>
      <c r="C83" s="46" t="s">
        <v>84</v>
      </c>
      <c r="D83" s="47" t="s">
        <v>27</v>
      </c>
      <c r="E83" s="17" t="s">
        <v>101</v>
      </c>
      <c r="F83" s="17" t="s">
        <v>27</v>
      </c>
      <c r="G83" s="18">
        <v>19</v>
      </c>
      <c r="H83" s="19">
        <f>N83-O83-P83</f>
      </c>
      <c r="I83" s="19">
        <f>H83-Q83</f>
      </c>
      <c r="J83" s="19">
        <v>0.1198176316</v>
      </c>
      <c r="K83" s="19">
        <v>0.2870658812</v>
      </c>
      <c r="L83" s="19">
        <v>2.275575309</v>
      </c>
      <c r="M83" s="19">
        <v>2.275575309</v>
      </c>
      <c r="N83" s="20">
        <v>111.53</v>
      </c>
      <c r="O83" s="21">
        <v>0</v>
      </c>
      <c r="P83" s="20">
        <v>20.19</v>
      </c>
      <c r="Q83" s="20">
        <v>15.2398</v>
      </c>
    </row>
    <row x14ac:dyDescent="0.25" r="84" customHeight="1" ht="15" customFormat="1" s="6">
      <c r="A84" s="41" t="s">
        <v>24</v>
      </c>
      <c r="B84" s="45" t="s">
        <v>84</v>
      </c>
      <c r="C84" s="46" t="s">
        <v>84</v>
      </c>
      <c r="D84" s="47" t="s">
        <v>27</v>
      </c>
      <c r="E84" s="17" t="s">
        <v>102</v>
      </c>
      <c r="F84" s="17" t="s">
        <v>27</v>
      </c>
      <c r="G84" s="18">
        <v>8</v>
      </c>
      <c r="H84" s="19">
        <f>N84-O84-P84</f>
      </c>
      <c r="I84" s="19">
        <f>H84-Q84</f>
      </c>
      <c r="J84" s="19">
        <v>0.0404027048</v>
      </c>
      <c r="K84" s="19">
        <v>0.0967990929</v>
      </c>
      <c r="L84" s="19">
        <v>0.767327781</v>
      </c>
      <c r="M84" s="19">
        <v>0.767327781</v>
      </c>
      <c r="N84" s="20">
        <v>33.2</v>
      </c>
      <c r="O84" s="21">
        <v>0</v>
      </c>
      <c r="P84" s="20">
        <v>2.4</v>
      </c>
      <c r="Q84" s="20">
        <v>5.1301</v>
      </c>
    </row>
    <row x14ac:dyDescent="0.25" r="85" customHeight="1" ht="15" customFormat="1" s="6">
      <c r="A85" s="41" t="s">
        <v>24</v>
      </c>
      <c r="B85" s="45" t="s">
        <v>84</v>
      </c>
      <c r="C85" s="46" t="s">
        <v>84</v>
      </c>
      <c r="D85" s="47" t="s">
        <v>27</v>
      </c>
      <c r="E85" s="17" t="s">
        <v>103</v>
      </c>
      <c r="F85" s="17" t="s">
        <v>27</v>
      </c>
      <c r="G85" s="18">
        <v>12</v>
      </c>
      <c r="H85" s="19">
        <f>N85-O85-P85</f>
      </c>
      <c r="I85" s="19">
        <f>H85-Q85</f>
      </c>
      <c r="J85" s="19">
        <v>0.0955497732</v>
      </c>
      <c r="K85" s="19">
        <v>0.2289235689</v>
      </c>
      <c r="L85" s="19">
        <v>1.8146803756</v>
      </c>
      <c r="M85" s="19">
        <v>1.8146803756</v>
      </c>
      <c r="N85" s="20">
        <v>73.68</v>
      </c>
      <c r="O85" s="21">
        <v>0</v>
      </c>
      <c r="P85" s="20">
        <v>0.84</v>
      </c>
      <c r="Q85" s="20">
        <v>12.1272</v>
      </c>
    </row>
    <row x14ac:dyDescent="0.25" r="86" customHeight="1" ht="15" customFormat="1" s="6">
      <c r="A86" s="41" t="s">
        <v>24</v>
      </c>
      <c r="B86" s="45" t="s">
        <v>84</v>
      </c>
      <c r="C86" s="46" t="s">
        <v>84</v>
      </c>
      <c r="D86" s="47" t="s">
        <v>27</v>
      </c>
      <c r="E86" s="17" t="s">
        <v>104</v>
      </c>
      <c r="F86" s="17" t="s">
        <v>27</v>
      </c>
      <c r="G86" s="18">
        <v>19</v>
      </c>
      <c r="H86" s="19">
        <f>N86-O86-P86</f>
      </c>
      <c r="I86" s="19">
        <f>H86-Q86</f>
      </c>
      <c r="J86" s="19">
        <v>0.1327386265</v>
      </c>
      <c r="K86" s="19">
        <v>0.318022734</v>
      </c>
      <c r="L86" s="19">
        <v>2.5209707195</v>
      </c>
      <c r="M86" s="19">
        <v>2.5209707195</v>
      </c>
      <c r="N86" s="20">
        <v>111.53</v>
      </c>
      <c r="O86" s="21">
        <v>0</v>
      </c>
      <c r="P86" s="20">
        <v>10.34</v>
      </c>
      <c r="Q86" s="20">
        <v>16.8786</v>
      </c>
    </row>
    <row x14ac:dyDescent="0.25" r="87" customHeight="1" ht="15" customFormat="1" s="6">
      <c r="A87" s="41" t="s">
        <v>24</v>
      </c>
      <c r="B87" s="45" t="s">
        <v>84</v>
      </c>
      <c r="C87" s="46" t="s">
        <v>84</v>
      </c>
      <c r="D87" s="47" t="s">
        <v>27</v>
      </c>
      <c r="E87" s="44" t="s">
        <v>105</v>
      </c>
      <c r="F87" s="44" t="s">
        <v>87</v>
      </c>
      <c r="G87" s="18">
        <v>1</v>
      </c>
      <c r="H87" s="19">
        <f>N87-O87-P87</f>
      </c>
      <c r="I87" s="19">
        <f>H87-Q87</f>
      </c>
      <c r="J87" s="19">
        <v>0.0079624811</v>
      </c>
      <c r="K87" s="19">
        <v>0.0190769641</v>
      </c>
      <c r="L87" s="19">
        <v>0.1512233646</v>
      </c>
      <c r="M87" s="19">
        <v>0.1512233646</v>
      </c>
      <c r="N87" s="20">
        <v>6.07</v>
      </c>
      <c r="O87" s="21">
        <v>0</v>
      </c>
      <c r="P87" s="21">
        <v>0</v>
      </c>
      <c r="Q87" s="20">
        <v>1.01</v>
      </c>
    </row>
    <row x14ac:dyDescent="0.25" r="88" customHeight="1" ht="15" customFormat="1" s="6">
      <c r="A88" s="41" t="s">
        <v>24</v>
      </c>
      <c r="B88" s="45" t="s">
        <v>84</v>
      </c>
      <c r="C88" s="46" t="s">
        <v>84</v>
      </c>
      <c r="D88" s="47" t="s">
        <v>27</v>
      </c>
      <c r="E88" s="71" t="s">
        <v>105</v>
      </c>
      <c r="F88" s="17" t="s">
        <v>27</v>
      </c>
      <c r="G88" s="18">
        <v>5</v>
      </c>
      <c r="H88" s="19">
        <f>N88-O88-P88</f>
      </c>
      <c r="I88" s="19">
        <f>H88-Q88</f>
      </c>
      <c r="J88" s="19">
        <v>0.0269569995</v>
      </c>
      <c r="K88" s="19">
        <v>0.064585109</v>
      </c>
      <c r="L88" s="19">
        <v>0.5119670747</v>
      </c>
      <c r="M88" s="19">
        <v>0.5119670747</v>
      </c>
      <c r="N88" s="20">
        <v>20.55</v>
      </c>
      <c r="O88" s="21">
        <v>0</v>
      </c>
      <c r="P88" s="21">
        <v>0</v>
      </c>
      <c r="Q88" s="20">
        <v>3.4478</v>
      </c>
    </row>
    <row x14ac:dyDescent="0.25" r="89" customHeight="1" ht="15" customFormat="1" s="6">
      <c r="A89" s="41" t="s">
        <v>24</v>
      </c>
      <c r="B89" s="45" t="s">
        <v>84</v>
      </c>
      <c r="C89" s="46" t="s">
        <v>84</v>
      </c>
      <c r="D89" s="47" t="s">
        <v>27</v>
      </c>
      <c r="E89" s="44" t="s">
        <v>106</v>
      </c>
      <c r="F89" s="44" t="s">
        <v>107</v>
      </c>
      <c r="G89" s="18">
        <v>6</v>
      </c>
      <c r="H89" s="19">
        <f>N89-O89-P89</f>
      </c>
      <c r="I89" s="19">
        <f>H89-Q89</f>
      </c>
      <c r="J89" s="19">
        <v>0.0427376663</v>
      </c>
      <c r="K89" s="19">
        <v>0.1023933261</v>
      </c>
      <c r="L89" s="19">
        <v>0.8116733476</v>
      </c>
      <c r="M89" s="19">
        <v>0.8116733476</v>
      </c>
      <c r="N89" s="20">
        <v>32.58</v>
      </c>
      <c r="O89" s="21">
        <v>0</v>
      </c>
      <c r="P89" s="21">
        <v>0</v>
      </c>
      <c r="Q89" s="20">
        <v>5.4498</v>
      </c>
    </row>
    <row x14ac:dyDescent="0.25" r="90" customHeight="1" ht="15" customFormat="1" s="6">
      <c r="A90" s="41" t="s">
        <v>24</v>
      </c>
      <c r="B90" s="45" t="s">
        <v>84</v>
      </c>
      <c r="C90" s="46" t="s">
        <v>84</v>
      </c>
      <c r="D90" s="47" t="s">
        <v>27</v>
      </c>
      <c r="E90" s="71" t="s">
        <v>106</v>
      </c>
      <c r="F90" s="17" t="s">
        <v>27</v>
      </c>
      <c r="G90" s="18">
        <v>4</v>
      </c>
      <c r="H90" s="19">
        <f>N90-O90-P90</f>
      </c>
      <c r="I90" s="19">
        <f>H90-Q90</f>
      </c>
      <c r="J90" s="19">
        <v>0.020935947</v>
      </c>
      <c r="K90" s="19">
        <v>0.0501595299</v>
      </c>
      <c r="L90" s="19">
        <v>0.3976153047</v>
      </c>
      <c r="M90" s="19">
        <v>0.3976153047</v>
      </c>
      <c r="N90" s="20">
        <v>15.96</v>
      </c>
      <c r="O90" s="21">
        <v>0</v>
      </c>
      <c r="P90" s="21">
        <v>0</v>
      </c>
      <c r="Q90" s="20">
        <v>2.6587</v>
      </c>
    </row>
    <row x14ac:dyDescent="0.25" r="91" customHeight="1" ht="15" customFormat="1" s="6">
      <c r="A91" s="41" t="s">
        <v>24</v>
      </c>
      <c r="B91" s="45" t="s">
        <v>84</v>
      </c>
      <c r="C91" s="46" t="s">
        <v>84</v>
      </c>
      <c r="D91" s="47" t="s">
        <v>27</v>
      </c>
      <c r="E91" s="44" t="s">
        <v>108</v>
      </c>
      <c r="F91" s="44" t="s">
        <v>109</v>
      </c>
      <c r="G91" s="18">
        <v>3</v>
      </c>
      <c r="H91" s="19">
        <f>N91-O91-P91</f>
      </c>
      <c r="I91" s="19">
        <f>H91-Q91</f>
      </c>
      <c r="J91" s="19">
        <v>0.0229823178</v>
      </c>
      <c r="K91" s="19">
        <v>0.0550623411</v>
      </c>
      <c r="L91" s="19">
        <v>0.4364799585</v>
      </c>
      <c r="M91" s="19">
        <v>0.4364799585</v>
      </c>
      <c r="N91" s="20">
        <v>17.52</v>
      </c>
      <c r="O91" s="21">
        <v>0</v>
      </c>
      <c r="P91" s="21">
        <v>0</v>
      </c>
      <c r="Q91" s="20">
        <v>2.91</v>
      </c>
    </row>
    <row x14ac:dyDescent="0.25" r="92" customHeight="1" ht="24" customFormat="1" s="6">
      <c r="A92" s="41" t="s">
        <v>24</v>
      </c>
      <c r="B92" s="45" t="s">
        <v>84</v>
      </c>
      <c r="C92" s="46" t="s">
        <v>84</v>
      </c>
      <c r="D92" s="47" t="s">
        <v>27</v>
      </c>
      <c r="E92" s="47" t="s">
        <v>108</v>
      </c>
      <c r="F92" s="44" t="s">
        <v>95</v>
      </c>
      <c r="G92" s="18">
        <v>3</v>
      </c>
      <c r="H92" s="19">
        <f>N92-O92-P92</f>
      </c>
      <c r="I92" s="19">
        <f>H92-Q92</f>
      </c>
      <c r="J92" s="19">
        <v>0.0396287569</v>
      </c>
      <c r="K92" s="19">
        <v>0.0949448245</v>
      </c>
      <c r="L92" s="19">
        <v>0.7526289696</v>
      </c>
      <c r="M92" s="19">
        <v>0.7526289696</v>
      </c>
      <c r="N92" s="20">
        <v>30.21</v>
      </c>
      <c r="O92" s="21">
        <v>0</v>
      </c>
      <c r="P92" s="21">
        <v>0</v>
      </c>
      <c r="Q92" s="20">
        <v>5.0417</v>
      </c>
    </row>
    <row x14ac:dyDescent="0.25" r="93" customHeight="1" ht="15" customFormat="1" s="6">
      <c r="A93" s="41" t="s">
        <v>24</v>
      </c>
      <c r="B93" s="45" t="s">
        <v>84</v>
      </c>
      <c r="C93" s="46" t="s">
        <v>84</v>
      </c>
      <c r="D93" s="47" t="s">
        <v>27</v>
      </c>
      <c r="E93" s="71" t="s">
        <v>108</v>
      </c>
      <c r="F93" s="17" t="s">
        <v>87</v>
      </c>
      <c r="G93" s="18">
        <v>47</v>
      </c>
      <c r="H93" s="19">
        <f>N93-O93-P93</f>
      </c>
      <c r="I93" s="19">
        <f>H93-Q93</f>
      </c>
      <c r="J93" s="19">
        <v>0.4230871549</v>
      </c>
      <c r="K93" s="19">
        <v>1.0136562149</v>
      </c>
      <c r="L93" s="19">
        <v>8.035267182</v>
      </c>
      <c r="M93" s="19">
        <v>8.035267182</v>
      </c>
      <c r="N93" s="20">
        <v>342.63</v>
      </c>
      <c r="O93" s="20">
        <v>1.65</v>
      </c>
      <c r="P93" s="20">
        <v>18.45</v>
      </c>
      <c r="Q93" s="20">
        <v>53.7827</v>
      </c>
    </row>
    <row x14ac:dyDescent="0.25" r="94" customHeight="1" ht="15" customFormat="1" s="6">
      <c r="A94" s="41" t="s">
        <v>24</v>
      </c>
      <c r="B94" s="45" t="s">
        <v>84</v>
      </c>
      <c r="C94" s="46" t="s">
        <v>84</v>
      </c>
      <c r="D94" s="47" t="s">
        <v>27</v>
      </c>
      <c r="E94" s="44" t="s">
        <v>110</v>
      </c>
      <c r="F94" s="44" t="s">
        <v>109</v>
      </c>
      <c r="G94" s="18">
        <v>3</v>
      </c>
      <c r="H94" s="19">
        <f>N94-O94-P94</f>
      </c>
      <c r="I94" s="19">
        <f>H94-Q94</f>
      </c>
      <c r="J94" s="19">
        <v>0.0229823178</v>
      </c>
      <c r="K94" s="19">
        <v>0.0550623411</v>
      </c>
      <c r="L94" s="19">
        <v>0.4364799585</v>
      </c>
      <c r="M94" s="19">
        <v>0.4364799585</v>
      </c>
      <c r="N94" s="20">
        <v>17.52</v>
      </c>
      <c r="O94" s="21">
        <v>0</v>
      </c>
      <c r="P94" s="21">
        <v>0</v>
      </c>
      <c r="Q94" s="20">
        <v>2.9175</v>
      </c>
    </row>
    <row x14ac:dyDescent="0.25" r="95" customHeight="1" ht="24" customFormat="1" s="6">
      <c r="A95" s="41" t="s">
        <v>24</v>
      </c>
      <c r="B95" s="45" t="s">
        <v>84</v>
      </c>
      <c r="C95" s="46" t="s">
        <v>84</v>
      </c>
      <c r="D95" s="47" t="s">
        <v>27</v>
      </c>
      <c r="E95" s="47" t="s">
        <v>110</v>
      </c>
      <c r="F95" s="44" t="s">
        <v>95</v>
      </c>
      <c r="G95" s="18">
        <v>2</v>
      </c>
      <c r="H95" s="19">
        <f>N95-O95-P95</f>
      </c>
      <c r="I95" s="19">
        <f>H95-Q95</f>
      </c>
      <c r="J95" s="19">
        <v>0.0258682253</v>
      </c>
      <c r="K95" s="19">
        <v>0.061976562</v>
      </c>
      <c r="L95" s="19">
        <v>0.4912890858</v>
      </c>
      <c r="M95" s="19">
        <v>0.4912890858</v>
      </c>
      <c r="N95" s="20">
        <v>20.14</v>
      </c>
      <c r="O95" s="21">
        <v>0</v>
      </c>
      <c r="P95" s="20">
        <v>0.42</v>
      </c>
      <c r="Q95" s="20">
        <v>3.2874</v>
      </c>
    </row>
    <row x14ac:dyDescent="0.25" r="96" customHeight="1" ht="15" customFormat="1" s="6">
      <c r="A96" s="41" t="s">
        <v>24</v>
      </c>
      <c r="B96" s="45" t="s">
        <v>84</v>
      </c>
      <c r="C96" s="46" t="s">
        <v>84</v>
      </c>
      <c r="D96" s="47" t="s">
        <v>27</v>
      </c>
      <c r="E96" s="71" t="s">
        <v>110</v>
      </c>
      <c r="F96" s="17" t="s">
        <v>87</v>
      </c>
      <c r="G96" s="18">
        <v>39</v>
      </c>
      <c r="H96" s="19">
        <f>N96-O96-P96</f>
      </c>
      <c r="I96" s="19">
        <f>H96-Q96</f>
      </c>
      <c r="J96" s="19">
        <v>0.3575114662</v>
      </c>
      <c r="K96" s="19">
        <v>0.8565462587</v>
      </c>
      <c r="L96" s="19">
        <v>6.7898543323</v>
      </c>
      <c r="M96" s="19">
        <v>6.7898543323</v>
      </c>
      <c r="N96" s="20">
        <v>284.31</v>
      </c>
      <c r="O96" s="20">
        <v>0.56</v>
      </c>
      <c r="P96" s="20">
        <v>11.21</v>
      </c>
      <c r="Q96" s="20">
        <v>45.4674</v>
      </c>
    </row>
    <row x14ac:dyDescent="0.25" r="97" customHeight="1" ht="15" customFormat="1" s="6">
      <c r="A97" s="41" t="s">
        <v>24</v>
      </c>
      <c r="B97" s="45" t="s">
        <v>84</v>
      </c>
      <c r="C97" s="46" t="s">
        <v>84</v>
      </c>
      <c r="D97" s="47" t="s">
        <v>27</v>
      </c>
      <c r="E97" s="17" t="s">
        <v>111</v>
      </c>
      <c r="F97" s="17" t="s">
        <v>27</v>
      </c>
      <c r="G97" s="18">
        <v>38</v>
      </c>
      <c r="H97" s="19">
        <f>N97-O97-P97</f>
      </c>
      <c r="I97" s="19">
        <f>H97-Q97</f>
      </c>
      <c r="J97" s="19">
        <v>0.1490177683</v>
      </c>
      <c r="K97" s="19">
        <v>0.3570252256</v>
      </c>
      <c r="L97" s="19">
        <v>2.8301440234</v>
      </c>
      <c r="M97" s="19">
        <v>2.8301440234</v>
      </c>
      <c r="N97" s="20">
        <v>131.1</v>
      </c>
      <c r="O97" s="21">
        <v>0</v>
      </c>
      <c r="P97" s="20">
        <v>17.5</v>
      </c>
      <c r="Q97" s="20">
        <v>18.9213</v>
      </c>
    </row>
    <row x14ac:dyDescent="0.25" r="98" customHeight="1" ht="15" customFormat="1" s="6">
      <c r="A98" s="41" t="s">
        <v>24</v>
      </c>
      <c r="B98" s="45" t="s">
        <v>84</v>
      </c>
      <c r="C98" s="46" t="s">
        <v>84</v>
      </c>
      <c r="D98" s="47" t="s">
        <v>27</v>
      </c>
      <c r="E98" s="44" t="s">
        <v>112</v>
      </c>
      <c r="F98" s="44" t="s">
        <v>109</v>
      </c>
      <c r="G98" s="18">
        <v>4</v>
      </c>
      <c r="H98" s="19">
        <f>N98-O98-P98</f>
      </c>
      <c r="I98" s="19">
        <f>H98-Q98</f>
      </c>
      <c r="J98" s="19">
        <v>0.0306430904</v>
      </c>
      <c r="K98" s="19">
        <v>0.0734164548</v>
      </c>
      <c r="L98" s="19">
        <v>0.5819732781</v>
      </c>
      <c r="M98" s="19">
        <v>0.5819732781</v>
      </c>
      <c r="N98" s="20">
        <v>23.36</v>
      </c>
      <c r="O98" s="21">
        <v>0</v>
      </c>
      <c r="P98" s="21">
        <v>0</v>
      </c>
      <c r="Q98" s="20">
        <v>3.8829</v>
      </c>
    </row>
    <row x14ac:dyDescent="0.25" r="99" customHeight="1" ht="24" customFormat="1" s="6">
      <c r="A99" s="41" t="s">
        <v>24</v>
      </c>
      <c r="B99" s="45" t="s">
        <v>84</v>
      </c>
      <c r="C99" s="46" t="s">
        <v>84</v>
      </c>
      <c r="D99" s="47" t="s">
        <v>27</v>
      </c>
      <c r="E99" s="47" t="s">
        <v>112</v>
      </c>
      <c r="F99" s="44" t="s">
        <v>95</v>
      </c>
      <c r="G99" s="18">
        <v>4</v>
      </c>
      <c r="H99" s="19">
        <f>N99-O99-P99</f>
      </c>
      <c r="I99" s="19">
        <f>H99-Q99</f>
      </c>
      <c r="J99" s="19">
        <v>0.0511855046</v>
      </c>
      <c r="K99" s="19">
        <v>0.1226331365</v>
      </c>
      <c r="L99" s="19">
        <v>0.9721146109</v>
      </c>
      <c r="M99" s="19">
        <v>0.9721146109</v>
      </c>
      <c r="N99" s="20">
        <v>40.28</v>
      </c>
      <c r="O99" s="21">
        <v>0</v>
      </c>
      <c r="P99" s="20">
        <v>1.26</v>
      </c>
      <c r="Q99" s="20">
        <v>6.5006</v>
      </c>
    </row>
    <row x14ac:dyDescent="0.25" r="100" customHeight="1" ht="15" customFormat="1" s="6">
      <c r="A100" s="41" t="s">
        <v>24</v>
      </c>
      <c r="B100" s="45" t="s">
        <v>84</v>
      </c>
      <c r="C100" s="46" t="s">
        <v>84</v>
      </c>
      <c r="D100" s="47" t="s">
        <v>27</v>
      </c>
      <c r="E100" s="71" t="s">
        <v>112</v>
      </c>
      <c r="F100" s="17" t="s">
        <v>87</v>
      </c>
      <c r="G100" s="18">
        <v>32</v>
      </c>
      <c r="H100" s="19">
        <f>N100-O100-P100</f>
      </c>
      <c r="I100" s="19">
        <f>H100-Q100</f>
      </c>
      <c r="J100" s="19">
        <v>0.2887743971</v>
      </c>
      <c r="K100" s="19">
        <v>0.6918620877</v>
      </c>
      <c r="L100" s="19">
        <v>5.484400575</v>
      </c>
      <c r="M100" s="19">
        <v>5.484400575</v>
      </c>
      <c r="N100" s="20">
        <v>233.28</v>
      </c>
      <c r="O100" s="20">
        <v>0.55</v>
      </c>
      <c r="P100" s="20">
        <v>12.59</v>
      </c>
      <c r="Q100" s="20">
        <v>36.7128</v>
      </c>
    </row>
    <row x14ac:dyDescent="0.25" r="101" customHeight="1" ht="15" customFormat="1" s="6">
      <c r="A101" s="41" t="s">
        <v>24</v>
      </c>
      <c r="B101" s="45" t="s">
        <v>84</v>
      </c>
      <c r="C101" s="46" t="s">
        <v>84</v>
      </c>
      <c r="D101" s="47" t="s">
        <v>27</v>
      </c>
      <c r="E101" s="17" t="s">
        <v>113</v>
      </c>
      <c r="F101" s="17" t="s">
        <v>27</v>
      </c>
      <c r="G101" s="18">
        <v>50</v>
      </c>
      <c r="H101" s="19">
        <f>N101-O101-P101</f>
      </c>
      <c r="I101" s="19">
        <f>H101-Q101</f>
      </c>
      <c r="J101" s="19">
        <v>0.1974223074</v>
      </c>
      <c r="K101" s="19">
        <v>0.4729955674</v>
      </c>
      <c r="L101" s="19">
        <v>3.7494425663</v>
      </c>
      <c r="M101" s="19">
        <v>3.7494425663</v>
      </c>
      <c r="N101" s="20">
        <v>172.5</v>
      </c>
      <c r="O101" s="21">
        <v>0</v>
      </c>
      <c r="P101" s="20">
        <v>22</v>
      </c>
      <c r="Q101" s="20">
        <v>25.0796</v>
      </c>
    </row>
    <row x14ac:dyDescent="0.25" r="102" customHeight="1" ht="15" customFormat="1" s="6">
      <c r="A102" s="41" t="s">
        <v>24</v>
      </c>
      <c r="B102" s="45" t="s">
        <v>84</v>
      </c>
      <c r="C102" s="46" t="s">
        <v>84</v>
      </c>
      <c r="D102" s="47" t="s">
        <v>27</v>
      </c>
      <c r="E102" s="44" t="s">
        <v>114</v>
      </c>
      <c r="F102" s="44" t="s">
        <v>107</v>
      </c>
      <c r="G102" s="18">
        <v>29</v>
      </c>
      <c r="H102" s="19">
        <f>N102-O102-P102</f>
      </c>
      <c r="I102" s="19">
        <f>H102-Q102</f>
      </c>
      <c r="J102" s="19">
        <v>0.184973552</v>
      </c>
      <c r="K102" s="19">
        <v>0.4431701326</v>
      </c>
      <c r="L102" s="19">
        <v>3.5130159221</v>
      </c>
      <c r="M102" s="19">
        <v>3.5130159221</v>
      </c>
      <c r="N102" s="20">
        <v>141.81</v>
      </c>
      <c r="O102" s="20">
        <v>0.8</v>
      </c>
      <c r="P102" s="21">
        <v>0</v>
      </c>
      <c r="Q102" s="20">
        <v>23.5794</v>
      </c>
    </row>
    <row x14ac:dyDescent="0.25" r="103" customHeight="1" ht="15" customFormat="1" s="6">
      <c r="A103" s="41" t="s">
        <v>24</v>
      </c>
      <c r="B103" s="45" t="s">
        <v>84</v>
      </c>
      <c r="C103" s="46" t="s">
        <v>84</v>
      </c>
      <c r="D103" s="47" t="s">
        <v>27</v>
      </c>
      <c r="E103" s="71" t="s">
        <v>114</v>
      </c>
      <c r="F103" s="17" t="s">
        <v>27</v>
      </c>
      <c r="G103" s="18">
        <v>12</v>
      </c>
      <c r="H103" s="19">
        <f>N103-O103-P103</f>
      </c>
      <c r="I103" s="19">
        <f>H103-Q103</f>
      </c>
      <c r="J103" s="19">
        <v>0.0503590856</v>
      </c>
      <c r="K103" s="19">
        <v>0.120653155</v>
      </c>
      <c r="L103" s="19">
        <v>0.9564192699</v>
      </c>
      <c r="M103" s="19">
        <v>0.9564192699</v>
      </c>
      <c r="N103" s="20">
        <v>41.4</v>
      </c>
      <c r="O103" s="21">
        <v>0</v>
      </c>
      <c r="P103" s="20">
        <v>3.01</v>
      </c>
      <c r="Q103" s="20">
        <v>6.4244</v>
      </c>
    </row>
    <row x14ac:dyDescent="0.25" r="104" customHeight="1" ht="15" customFormat="1" s="6">
      <c r="A104" s="41" t="s">
        <v>24</v>
      </c>
      <c r="B104" s="45" t="s">
        <v>84</v>
      </c>
      <c r="C104" s="46" t="s">
        <v>84</v>
      </c>
      <c r="D104" s="47" t="s">
        <v>27</v>
      </c>
      <c r="E104" s="17" t="s">
        <v>115</v>
      </c>
      <c r="F104" s="17" t="s">
        <v>27</v>
      </c>
      <c r="G104" s="18">
        <v>6</v>
      </c>
      <c r="H104" s="19">
        <f>N104-O104-P104</f>
      </c>
      <c r="I104" s="19">
        <f>H104-Q104</f>
      </c>
      <c r="J104" s="19">
        <v>0.0232184375</v>
      </c>
      <c r="K104" s="19">
        <v>0.0556280501</v>
      </c>
      <c r="L104" s="19">
        <v>0.4409643417</v>
      </c>
      <c r="M104" s="19">
        <v>0.4409643417</v>
      </c>
      <c r="N104" s="20">
        <v>20.7</v>
      </c>
      <c r="O104" s="21">
        <v>0</v>
      </c>
      <c r="P104" s="20">
        <v>3</v>
      </c>
      <c r="Q104" s="20">
        <v>2.9513</v>
      </c>
    </row>
    <row x14ac:dyDescent="0.25" r="105" customHeight="1" ht="15" customFormat="1" s="6">
      <c r="A105" s="41" t="s">
        <v>24</v>
      </c>
      <c r="B105" s="45" t="s">
        <v>84</v>
      </c>
      <c r="C105" s="46" t="s">
        <v>84</v>
      </c>
      <c r="D105" s="47" t="s">
        <v>27</v>
      </c>
      <c r="E105" s="17" t="s">
        <v>116</v>
      </c>
      <c r="F105" s="17" t="s">
        <v>27</v>
      </c>
      <c r="G105" s="18">
        <v>8</v>
      </c>
      <c r="H105" s="19">
        <f>N105-O105-P105</f>
      </c>
      <c r="I105" s="19">
        <f>H105-Q105</f>
      </c>
      <c r="J105" s="19">
        <v>0.0398779943</v>
      </c>
      <c r="K105" s="19">
        <v>0.0955419618</v>
      </c>
      <c r="L105" s="19">
        <v>0.7573624851</v>
      </c>
      <c r="M105" s="19">
        <v>0.7573624851</v>
      </c>
      <c r="N105" s="20">
        <v>33.2</v>
      </c>
      <c r="O105" s="21">
        <v>0</v>
      </c>
      <c r="P105" s="20">
        <v>2.8</v>
      </c>
      <c r="Q105" s="20">
        <v>5.0664</v>
      </c>
    </row>
    <row x14ac:dyDescent="0.25" r="106" customHeight="1" ht="15" customFormat="1" s="6">
      <c r="A106" s="41" t="s">
        <v>24</v>
      </c>
      <c r="B106" s="45" t="s">
        <v>84</v>
      </c>
      <c r="C106" s="46" t="s">
        <v>84</v>
      </c>
      <c r="D106" s="47" t="s">
        <v>27</v>
      </c>
      <c r="E106" s="17" t="s">
        <v>117</v>
      </c>
      <c r="F106" s="17" t="s">
        <v>27</v>
      </c>
      <c r="G106" s="18">
        <v>16</v>
      </c>
      <c r="H106" s="19">
        <f>N106-O106-P106</f>
      </c>
      <c r="I106" s="19">
        <f>H106-Q106</f>
      </c>
      <c r="J106" s="19">
        <v>0.0787065677</v>
      </c>
      <c r="K106" s="19">
        <v>0.1885696614</v>
      </c>
      <c r="L106" s="19">
        <v>1.4947943786</v>
      </c>
      <c r="M106" s="19">
        <v>1.4947943786</v>
      </c>
      <c r="N106" s="20">
        <v>65.6</v>
      </c>
      <c r="O106" s="21">
        <v>0</v>
      </c>
      <c r="P106" s="20">
        <v>5.6</v>
      </c>
      <c r="Q106" s="20">
        <v>9.9962</v>
      </c>
    </row>
    <row x14ac:dyDescent="0.25" r="107" customHeight="1" ht="15" customFormat="1" s="6">
      <c r="A107" s="41" t="s">
        <v>24</v>
      </c>
      <c r="B107" s="45" t="s">
        <v>84</v>
      </c>
      <c r="C107" s="46" t="s">
        <v>84</v>
      </c>
      <c r="D107" s="47" t="s">
        <v>27</v>
      </c>
      <c r="E107" s="17" t="s">
        <v>118</v>
      </c>
      <c r="F107" s="17" t="s">
        <v>87</v>
      </c>
      <c r="G107" s="18">
        <v>6</v>
      </c>
      <c r="H107" s="19">
        <f>N107-O107-P107</f>
      </c>
      <c r="I107" s="19">
        <f>H107-Q107</f>
      </c>
      <c r="J107" s="19">
        <v>0.0553307171</v>
      </c>
      <c r="K107" s="19">
        <v>0.132564472</v>
      </c>
      <c r="L107" s="19">
        <v>1.0508404481</v>
      </c>
      <c r="M107" s="19">
        <v>1.0508404481</v>
      </c>
      <c r="N107" s="20">
        <v>43.74</v>
      </c>
      <c r="O107" s="21">
        <v>0</v>
      </c>
      <c r="P107" s="20">
        <v>1.56</v>
      </c>
      <c r="Q107" s="20">
        <v>7.0368</v>
      </c>
    </row>
    <row x14ac:dyDescent="0.25" r="108" customHeight="1" ht="15" customFormat="1" s="6">
      <c r="A108" s="41" t="s">
        <v>24</v>
      </c>
      <c r="B108" s="45" t="s">
        <v>84</v>
      </c>
      <c r="C108" s="46" t="s">
        <v>84</v>
      </c>
      <c r="D108" s="47" t="s">
        <v>27</v>
      </c>
      <c r="E108" s="17" t="s">
        <v>119</v>
      </c>
      <c r="F108" s="17" t="s">
        <v>27</v>
      </c>
      <c r="G108" s="18">
        <v>45</v>
      </c>
      <c r="H108" s="19">
        <f>N108-O108-P108</f>
      </c>
      <c r="I108" s="19">
        <f>H108-Q108</f>
      </c>
      <c r="J108" s="19">
        <v>0.1684058195</v>
      </c>
      <c r="K108" s="19">
        <v>0.4034762189</v>
      </c>
      <c r="L108" s="19">
        <v>3.1983617054</v>
      </c>
      <c r="M108" s="19">
        <v>3.1983617054</v>
      </c>
      <c r="N108" s="20">
        <v>155.25</v>
      </c>
      <c r="O108" s="20">
        <v>6.37</v>
      </c>
      <c r="P108" s="20">
        <v>20.5</v>
      </c>
      <c r="Q108" s="20">
        <v>21.4106</v>
      </c>
    </row>
    <row x14ac:dyDescent="0.25" r="109" customHeight="1" ht="15" customFormat="1" s="6">
      <c r="A109" s="41" t="s">
        <v>24</v>
      </c>
      <c r="B109" s="45" t="s">
        <v>84</v>
      </c>
      <c r="C109" s="46" t="s">
        <v>84</v>
      </c>
      <c r="D109" s="47" t="s">
        <v>27</v>
      </c>
      <c r="E109" s="44" t="s">
        <v>120</v>
      </c>
      <c r="F109" s="44" t="s">
        <v>109</v>
      </c>
      <c r="G109" s="18">
        <v>1</v>
      </c>
      <c r="H109" s="19">
        <f>N109-O109-P109</f>
      </c>
      <c r="I109" s="19">
        <f>H109-Q109</f>
      </c>
      <c r="J109" s="19">
        <v>0.0076607726</v>
      </c>
      <c r="K109" s="19">
        <v>0.0183541137</v>
      </c>
      <c r="L109" s="19">
        <v>0.1454933195</v>
      </c>
      <c r="M109" s="19">
        <v>0.1454933195</v>
      </c>
      <c r="N109" s="20">
        <v>5.84</v>
      </c>
      <c r="O109" s="21">
        <v>0</v>
      </c>
      <c r="P109" s="21">
        <v>0</v>
      </c>
      <c r="Q109" s="20">
        <v>0.97</v>
      </c>
    </row>
    <row x14ac:dyDescent="0.25" r="110" customHeight="1" ht="24" customFormat="1" s="6">
      <c r="A110" s="41" t="s">
        <v>24</v>
      </c>
      <c r="B110" s="45" t="s">
        <v>84</v>
      </c>
      <c r="C110" s="46" t="s">
        <v>84</v>
      </c>
      <c r="D110" s="47" t="s">
        <v>27</v>
      </c>
      <c r="E110" s="47" t="s">
        <v>120</v>
      </c>
      <c r="F110" s="44" t="s">
        <v>95</v>
      </c>
      <c r="G110" s="18">
        <v>1</v>
      </c>
      <c r="H110" s="19">
        <f>N110-O110-P110</f>
      </c>
      <c r="I110" s="19">
        <f>H110-Q110</f>
      </c>
      <c r="J110" s="19">
        <v>0.0132095856</v>
      </c>
      <c r="K110" s="19">
        <v>0.0316482748</v>
      </c>
      <c r="L110" s="19">
        <v>0.2508763232</v>
      </c>
      <c r="M110" s="19">
        <v>0.2508763232</v>
      </c>
      <c r="N110" s="20">
        <v>10.07</v>
      </c>
      <c r="O110" s="21">
        <v>0</v>
      </c>
      <c r="P110" s="21">
        <v>0</v>
      </c>
      <c r="Q110" s="20">
        <v>1.68</v>
      </c>
    </row>
    <row x14ac:dyDescent="0.25" r="111" customHeight="1" ht="15" customFormat="1" s="6">
      <c r="A111" s="41" t="s">
        <v>24</v>
      </c>
      <c r="B111" s="45" t="s">
        <v>84</v>
      </c>
      <c r="C111" s="46" t="s">
        <v>84</v>
      </c>
      <c r="D111" s="47" t="s">
        <v>27</v>
      </c>
      <c r="E111" s="71" t="s">
        <v>120</v>
      </c>
      <c r="F111" s="17" t="s">
        <v>87</v>
      </c>
      <c r="G111" s="18">
        <v>9</v>
      </c>
      <c r="H111" s="19">
        <f>N111-O111-P111</f>
      </c>
      <c r="I111" s="19">
        <f>H111-Q111</f>
      </c>
      <c r="J111" s="19">
        <v>0.0810940003</v>
      </c>
      <c r="K111" s="19">
        <v>0.1942896078</v>
      </c>
      <c r="L111" s="19">
        <v>1.5401364747</v>
      </c>
      <c r="M111" s="19">
        <v>1.5401364747</v>
      </c>
      <c r="N111" s="20">
        <v>65.61</v>
      </c>
      <c r="O111" s="21">
        <v>0</v>
      </c>
      <c r="P111" s="20">
        <v>3.79</v>
      </c>
      <c r="Q111" s="20">
        <v>10.3084</v>
      </c>
    </row>
    <row x14ac:dyDescent="0.25" r="112" customHeight="1" ht="15" customFormat="1" s="6">
      <c r="A112" s="41" t="s">
        <v>24</v>
      </c>
      <c r="B112" s="45" t="s">
        <v>84</v>
      </c>
      <c r="C112" s="46" t="s">
        <v>84</v>
      </c>
      <c r="D112" s="47" t="s">
        <v>27</v>
      </c>
      <c r="E112" s="17" t="s">
        <v>121</v>
      </c>
      <c r="F112" s="17" t="s">
        <v>87</v>
      </c>
      <c r="G112" s="18">
        <v>14</v>
      </c>
      <c r="H112" s="19">
        <f>N112-O112-P112</f>
      </c>
      <c r="I112" s="19">
        <f>H112-Q112</f>
      </c>
      <c r="J112" s="19">
        <v>0.125786213</v>
      </c>
      <c r="K112" s="19">
        <v>0.3013657472</v>
      </c>
      <c r="L112" s="19">
        <v>2.3889305494</v>
      </c>
      <c r="M112" s="19">
        <v>2.3889305494</v>
      </c>
      <c r="N112" s="20">
        <v>102.06</v>
      </c>
      <c r="O112" s="20">
        <v>1.1</v>
      </c>
      <c r="P112" s="20">
        <v>5.07</v>
      </c>
      <c r="Q112" s="20">
        <v>15.9926</v>
      </c>
    </row>
    <row x14ac:dyDescent="0.25" r="113" customHeight="1" ht="15" customFormat="1" s="6">
      <c r="A113" s="41" t="s">
        <v>24</v>
      </c>
      <c r="B113" s="45" t="s">
        <v>84</v>
      </c>
      <c r="C113" s="46" t="s">
        <v>84</v>
      </c>
      <c r="D113" s="47" t="s">
        <v>27</v>
      </c>
      <c r="E113" s="17" t="s">
        <v>122</v>
      </c>
      <c r="F113" s="17" t="s">
        <v>87</v>
      </c>
      <c r="G113" s="18">
        <v>17</v>
      </c>
      <c r="H113" s="19">
        <f>N113-O113-P113</f>
      </c>
      <c r="I113" s="19">
        <f>H113-Q113</f>
      </c>
      <c r="J113" s="19">
        <v>0.1519167935</v>
      </c>
      <c r="K113" s="19">
        <v>0.3639708748</v>
      </c>
      <c r="L113" s="19">
        <v>2.885202283</v>
      </c>
      <c r="M113" s="19">
        <v>2.885202283</v>
      </c>
      <c r="N113" s="20">
        <v>123.93</v>
      </c>
      <c r="O113" s="20">
        <v>1.38</v>
      </c>
      <c r="P113" s="20">
        <v>6.74</v>
      </c>
      <c r="Q113" s="20">
        <v>18.0979</v>
      </c>
    </row>
    <row x14ac:dyDescent="0.25" r="114" customHeight="1" ht="15" customFormat="1" s="6">
      <c r="A114" s="48"/>
      <c r="B114" s="49"/>
      <c r="C114" s="50"/>
      <c r="D114" s="51"/>
      <c r="E114" s="52" t="s">
        <v>29</v>
      </c>
      <c r="F114" s="53"/>
      <c r="G114" s="54">
        <f>SUM(G68:G113)/1</f>
      </c>
      <c r="H114" s="55">
        <f>SUM(H68:H113)/1</f>
      </c>
      <c r="I114" s="55">
        <f>SUM(I68:I113)/1</f>
      </c>
      <c r="J114" s="55">
        <v>5.2653775581</v>
      </c>
      <c r="K114" s="55">
        <v>12.6150903501</v>
      </c>
      <c r="L114" s="55">
        <v>100</v>
      </c>
      <c r="M114" s="55">
        <v>100</v>
      </c>
      <c r="N114" s="56">
        <f>SUM(N68:N113)/1</f>
      </c>
      <c r="O114" s="56">
        <f>SUM(O68:O113)/1</f>
      </c>
      <c r="P114" s="56">
        <f>SUM(P68:P113)/1</f>
      </c>
      <c r="Q114" s="56">
        <f>SUM(Q68:Q113)/1</f>
      </c>
    </row>
    <row x14ac:dyDescent="0.25" r="115" customHeight="1" ht="15" customFormat="1" s="6">
      <c r="A115" s="48"/>
      <c r="B115" s="49"/>
      <c r="C115" s="57"/>
      <c r="D115" s="58" t="s">
        <v>30</v>
      </c>
      <c r="E115" s="59"/>
      <c r="F115" s="60"/>
      <c r="G115" s="61">
        <f>SUM(G68:G114)/2</f>
      </c>
      <c r="H115" s="62">
        <f>SUM(H68:H114)/2</f>
      </c>
      <c r="I115" s="62">
        <f>SUM(I68:I114)/2</f>
      </c>
      <c r="J115" s="62">
        <v>5.2653775581</v>
      </c>
      <c r="K115" s="62">
        <v>12.6150903501</v>
      </c>
      <c r="L115" s="62">
        <v>100</v>
      </c>
      <c r="M115" s="62">
        <v>100</v>
      </c>
      <c r="N115" s="63">
        <f>SUM(N68:N114)/2</f>
      </c>
      <c r="O115" s="63">
        <f>SUM(O68:O114)/2</f>
      </c>
      <c r="P115" s="63">
        <f>SUM(P68:P114)/2</f>
      </c>
      <c r="Q115" s="63">
        <f>SUM(Q68:Q114)/2</f>
      </c>
    </row>
    <row x14ac:dyDescent="0.25" r="116" customHeight="1" ht="15" customFormat="1" s="6">
      <c r="A116" s="48"/>
      <c r="B116" s="64"/>
      <c r="C116" s="65" t="s">
        <v>31</v>
      </c>
      <c r="D116" s="66"/>
      <c r="E116" s="66"/>
      <c r="F116" s="67"/>
      <c r="G116" s="68">
        <f>SUM(G68:G115)/3</f>
      </c>
      <c r="H116" s="69">
        <f>SUM(H68:H115)/3</f>
      </c>
      <c r="I116" s="69">
        <f>SUM(I68:I115)/3</f>
      </c>
      <c r="J116" s="69">
        <v>5.2653775581</v>
      </c>
      <c r="K116" s="69">
        <v>12.6150903501</v>
      </c>
      <c r="L116" s="69">
        <v>100</v>
      </c>
      <c r="M116" s="69">
        <v>100</v>
      </c>
      <c r="N116" s="70">
        <f>SUM(N68:N115)/3</f>
      </c>
      <c r="O116" s="70">
        <f>SUM(O68:O115)/3</f>
      </c>
      <c r="P116" s="70">
        <f>SUM(P68:P115)/3</f>
      </c>
      <c r="Q116" s="70">
        <f>SUM(Q68:Q115)/3</f>
      </c>
    </row>
    <row x14ac:dyDescent="0.25" r="117" customHeight="1" ht="15" customFormat="1" s="6">
      <c r="A117" s="41" t="s">
        <v>24</v>
      </c>
      <c r="B117" s="42" t="s">
        <v>123</v>
      </c>
      <c r="C117" s="43" t="s">
        <v>124</v>
      </c>
      <c r="D117" s="44" t="s">
        <v>27</v>
      </c>
      <c r="E117" s="44" t="s">
        <v>125</v>
      </c>
      <c r="F117" s="44" t="s">
        <v>126</v>
      </c>
      <c r="G117" s="18">
        <v>3</v>
      </c>
      <c r="H117" s="19">
        <f>N117-O117-P117</f>
      </c>
      <c r="I117" s="19">
        <f>H117-Q117</f>
      </c>
      <c r="J117" s="19">
        <v>0.0070573556</v>
      </c>
      <c r="K117" s="19">
        <v>0.016908413</v>
      </c>
      <c r="L117" s="19">
        <v>0.3114507352</v>
      </c>
      <c r="M117" s="19">
        <v>0.3114507352</v>
      </c>
      <c r="N117" s="20">
        <v>4.88</v>
      </c>
      <c r="O117" s="21">
        <v>0</v>
      </c>
      <c r="P117" s="20">
        <v>-0.5</v>
      </c>
      <c r="Q117" s="20">
        <v>0.8967</v>
      </c>
    </row>
    <row x14ac:dyDescent="0.25" r="118" customHeight="1" ht="15" customFormat="1" s="6">
      <c r="A118" s="41" t="s">
        <v>24</v>
      </c>
      <c r="B118" s="45" t="s">
        <v>123</v>
      </c>
      <c r="C118" s="46" t="s">
        <v>124</v>
      </c>
      <c r="D118" s="47" t="s">
        <v>27</v>
      </c>
      <c r="E118" s="71" t="s">
        <v>125</v>
      </c>
      <c r="F118" s="17" t="s">
        <v>27</v>
      </c>
      <c r="G118" s="18">
        <v>58</v>
      </c>
      <c r="H118" s="19">
        <f>N118-O118-P118</f>
      </c>
      <c r="I118" s="19">
        <f>H118-Q118</f>
      </c>
      <c r="J118" s="19">
        <v>0.2417865761</v>
      </c>
      <c r="K118" s="19">
        <v>0.5792859998</v>
      </c>
      <c r="L118" s="19">
        <v>10.6703716568</v>
      </c>
      <c r="M118" s="19">
        <v>10.6703716568</v>
      </c>
      <c r="N118" s="20">
        <v>193.94</v>
      </c>
      <c r="O118" s="20">
        <v>1.09</v>
      </c>
      <c r="P118" s="20">
        <v>8.53</v>
      </c>
      <c r="Q118" s="20">
        <v>30.8545</v>
      </c>
    </row>
    <row x14ac:dyDescent="0.25" r="119" customHeight="1" ht="15" customFormat="1" s="6">
      <c r="A119" s="41" t="s">
        <v>24</v>
      </c>
      <c r="B119" s="45" t="s">
        <v>123</v>
      </c>
      <c r="C119" s="46" t="s">
        <v>124</v>
      </c>
      <c r="D119" s="47" t="s">
        <v>27</v>
      </c>
      <c r="E119" s="44" t="s">
        <v>127</v>
      </c>
      <c r="F119" s="44" t="s">
        <v>126</v>
      </c>
      <c r="G119" s="18">
        <v>9</v>
      </c>
      <c r="H119" s="19">
        <f>N119-O119-P119</f>
      </c>
      <c r="I119" s="19">
        <f>H119-Q119</f>
      </c>
      <c r="J119" s="19">
        <v>0.0153477807</v>
      </c>
      <c r="K119" s="19">
        <v>0.036771084</v>
      </c>
      <c r="L119" s="19">
        <v>0.6773185134</v>
      </c>
      <c r="M119" s="19">
        <v>0.6773185134</v>
      </c>
      <c r="N119" s="20">
        <v>11.7</v>
      </c>
      <c r="O119" s="21">
        <v>0</v>
      </c>
      <c r="P119" s="21">
        <v>0</v>
      </c>
      <c r="Q119" s="20">
        <v>1.9606</v>
      </c>
    </row>
    <row x14ac:dyDescent="0.25" r="120" customHeight="1" ht="15" customFormat="1" s="6">
      <c r="A120" s="41" t="s">
        <v>24</v>
      </c>
      <c r="B120" s="45" t="s">
        <v>123</v>
      </c>
      <c r="C120" s="46" t="s">
        <v>124</v>
      </c>
      <c r="D120" s="47" t="s">
        <v>27</v>
      </c>
      <c r="E120" s="71" t="s">
        <v>127</v>
      </c>
      <c r="F120" s="17" t="s">
        <v>27</v>
      </c>
      <c r="G120" s="18">
        <v>261</v>
      </c>
      <c r="H120" s="19">
        <f>N120-O120-P120</f>
      </c>
      <c r="I120" s="19">
        <f>H120-Q120</f>
      </c>
      <c r="J120" s="19">
        <v>0.8632405173</v>
      </c>
      <c r="K120" s="19">
        <v>2.068200618</v>
      </c>
      <c r="L120" s="19">
        <v>38.0959824013</v>
      </c>
      <c r="M120" s="19">
        <v>38.0959824013</v>
      </c>
      <c r="N120" s="20">
        <v>675.99</v>
      </c>
      <c r="O120" s="20">
        <v>3.64</v>
      </c>
      <c r="P120" s="20">
        <v>14.28</v>
      </c>
      <c r="Q120" s="20">
        <v>108.667</v>
      </c>
    </row>
    <row x14ac:dyDescent="0.25" r="121" customHeight="1" ht="15" customFormat="1" s="6">
      <c r="A121" s="41" t="s">
        <v>24</v>
      </c>
      <c r="B121" s="45" t="s">
        <v>123</v>
      </c>
      <c r="C121" s="46" t="s">
        <v>124</v>
      </c>
      <c r="D121" s="47" t="s">
        <v>27</v>
      </c>
      <c r="E121" s="44" t="s">
        <v>128</v>
      </c>
      <c r="F121" s="44" t="s">
        <v>126</v>
      </c>
      <c r="G121" s="18">
        <v>1</v>
      </c>
      <c r="H121" s="19">
        <f>N121-O121-P121</f>
      </c>
      <c r="I121" s="19">
        <f>H121-Q121</f>
      </c>
      <c r="J121" s="19">
        <v>0.0019676642</v>
      </c>
      <c r="K121" s="19">
        <v>0.0047142415</v>
      </c>
      <c r="L121" s="19">
        <v>0.0868357068</v>
      </c>
      <c r="M121" s="19">
        <v>0.0868357068</v>
      </c>
      <c r="N121" s="20">
        <v>1.5</v>
      </c>
      <c r="O121" s="21">
        <v>0</v>
      </c>
      <c r="P121" s="21">
        <v>0</v>
      </c>
      <c r="Q121" s="20">
        <v>0.25</v>
      </c>
    </row>
    <row x14ac:dyDescent="0.25" r="122" customHeight="1" ht="15" customFormat="1" s="6">
      <c r="A122" s="41" t="s">
        <v>24</v>
      </c>
      <c r="B122" s="45" t="s">
        <v>123</v>
      </c>
      <c r="C122" s="46" t="s">
        <v>124</v>
      </c>
      <c r="D122" s="47" t="s">
        <v>27</v>
      </c>
      <c r="E122" s="71" t="s">
        <v>128</v>
      </c>
      <c r="F122" s="17" t="s">
        <v>27</v>
      </c>
      <c r="G122" s="18">
        <v>8</v>
      </c>
      <c r="H122" s="19">
        <f>N122-O122-P122</f>
      </c>
      <c r="I122" s="19">
        <f>H122-Q122</f>
      </c>
      <c r="J122" s="19">
        <v>0.031377685</v>
      </c>
      <c r="K122" s="19">
        <v>0.0751764383</v>
      </c>
      <c r="L122" s="19">
        <v>1.3847400718</v>
      </c>
      <c r="M122" s="19">
        <v>1.3847400718</v>
      </c>
      <c r="N122" s="20">
        <v>23.92</v>
      </c>
      <c r="O122" s="21">
        <v>0</v>
      </c>
      <c r="P122" s="21">
        <v>0</v>
      </c>
      <c r="Q122" s="20">
        <v>3.9904</v>
      </c>
    </row>
    <row x14ac:dyDescent="0.25" r="123" customHeight="1" ht="15" customFormat="1" s="6">
      <c r="A123" s="41" t="s">
        <v>24</v>
      </c>
      <c r="B123" s="45" t="s">
        <v>123</v>
      </c>
      <c r="C123" s="46" t="s">
        <v>124</v>
      </c>
      <c r="D123" s="47" t="s">
        <v>27</v>
      </c>
      <c r="E123" s="44" t="s">
        <v>129</v>
      </c>
      <c r="F123" s="44" t="s">
        <v>126</v>
      </c>
      <c r="G123" s="18">
        <v>13</v>
      </c>
      <c r="H123" s="19">
        <f>N123-O123-P123</f>
      </c>
      <c r="I123" s="19">
        <f>H123-Q123</f>
      </c>
      <c r="J123" s="19">
        <v>0.0183123948</v>
      </c>
      <c r="K123" s="19">
        <v>0.0438738746</v>
      </c>
      <c r="L123" s="19">
        <v>0.8081509783</v>
      </c>
      <c r="M123" s="19">
        <v>0.8081509783</v>
      </c>
      <c r="N123" s="20">
        <v>13.96</v>
      </c>
      <c r="O123" s="21">
        <v>0</v>
      </c>
      <c r="P123" s="21">
        <v>0</v>
      </c>
      <c r="Q123" s="20">
        <v>2.3379</v>
      </c>
    </row>
    <row x14ac:dyDescent="0.25" r="124" customHeight="1" ht="15" customFormat="1" s="6">
      <c r="A124" s="41" t="s">
        <v>24</v>
      </c>
      <c r="B124" s="45" t="s">
        <v>123</v>
      </c>
      <c r="C124" s="46" t="s">
        <v>124</v>
      </c>
      <c r="D124" s="47" t="s">
        <v>27</v>
      </c>
      <c r="E124" s="71" t="s">
        <v>129</v>
      </c>
      <c r="F124" s="17" t="s">
        <v>27</v>
      </c>
      <c r="G124" s="18">
        <v>141</v>
      </c>
      <c r="H124" s="19">
        <f>N124-O124-P124</f>
      </c>
      <c r="I124" s="19">
        <f>H124-Q124</f>
      </c>
      <c r="J124" s="19">
        <v>0.4031219222</v>
      </c>
      <c r="K124" s="19">
        <v>0.9658223774</v>
      </c>
      <c r="L124" s="19">
        <v>17.7903207132</v>
      </c>
      <c r="M124" s="19">
        <v>17.7903207132</v>
      </c>
      <c r="N124" s="20">
        <v>304.6</v>
      </c>
      <c r="O124" s="21">
        <v>0</v>
      </c>
      <c r="P124" s="20">
        <v>-2.71</v>
      </c>
      <c r="Q124" s="20">
        <v>51.0675</v>
      </c>
    </row>
    <row x14ac:dyDescent="0.25" r="125" customHeight="1" ht="15" customFormat="1" s="6">
      <c r="A125" s="41" t="s">
        <v>24</v>
      </c>
      <c r="B125" s="45" t="s">
        <v>123</v>
      </c>
      <c r="C125" s="46" t="s">
        <v>124</v>
      </c>
      <c r="D125" s="47" t="s">
        <v>27</v>
      </c>
      <c r="E125" s="44" t="s">
        <v>130</v>
      </c>
      <c r="F125" s="44" t="s">
        <v>126</v>
      </c>
      <c r="G125" s="18">
        <v>3</v>
      </c>
      <c r="H125" s="19">
        <f>N125-O125-P125</f>
      </c>
      <c r="I125" s="19">
        <f>H125-Q125</f>
      </c>
      <c r="J125" s="19">
        <v>0.0048798072</v>
      </c>
      <c r="K125" s="19">
        <v>0.011691319</v>
      </c>
      <c r="L125" s="19">
        <v>0.215352553</v>
      </c>
      <c r="M125" s="19">
        <v>0.215352553</v>
      </c>
      <c r="N125" s="20">
        <v>3.72</v>
      </c>
      <c r="O125" s="21">
        <v>0</v>
      </c>
      <c r="P125" s="21">
        <v>0</v>
      </c>
      <c r="Q125" s="20">
        <v>0.6276</v>
      </c>
    </row>
    <row x14ac:dyDescent="0.25" r="126" customHeight="1" ht="15" customFormat="1" s="6">
      <c r="A126" s="41" t="s">
        <v>24</v>
      </c>
      <c r="B126" s="45" t="s">
        <v>123</v>
      </c>
      <c r="C126" s="46" t="s">
        <v>124</v>
      </c>
      <c r="D126" s="47" t="s">
        <v>27</v>
      </c>
      <c r="E126" s="71" t="s">
        <v>130</v>
      </c>
      <c r="F126" s="17" t="s">
        <v>27</v>
      </c>
      <c r="G126" s="18">
        <v>91</v>
      </c>
      <c r="H126" s="19">
        <f>N126-O126-P126</f>
      </c>
      <c r="I126" s="19">
        <f>H126-Q126</f>
      </c>
      <c r="J126" s="19">
        <v>0.2903485284</v>
      </c>
      <c r="K126" s="19">
        <v>0.6956334809</v>
      </c>
      <c r="L126" s="19">
        <v>12.8134769017</v>
      </c>
      <c r="M126" s="19">
        <v>12.8134769017</v>
      </c>
      <c r="N126" s="20">
        <v>225.68</v>
      </c>
      <c r="O126" s="20">
        <v>1.2</v>
      </c>
      <c r="P126" s="20">
        <v>3.14</v>
      </c>
      <c r="Q126" s="20">
        <v>36.8288</v>
      </c>
    </row>
    <row x14ac:dyDescent="0.25" r="127" customHeight="1" ht="15" customFormat="1" s="6">
      <c r="A127" s="41" t="s">
        <v>24</v>
      </c>
      <c r="B127" s="45" t="s">
        <v>123</v>
      </c>
      <c r="C127" s="46" t="s">
        <v>124</v>
      </c>
      <c r="D127" s="47" t="s">
        <v>27</v>
      </c>
      <c r="E127" s="44" t="s">
        <v>131</v>
      </c>
      <c r="F127" s="44" t="s">
        <v>126</v>
      </c>
      <c r="G127" s="18">
        <v>6</v>
      </c>
      <c r="H127" s="19">
        <f>N127-O127-P127</f>
      </c>
      <c r="I127" s="19">
        <f>H127-Q127</f>
      </c>
      <c r="J127" s="19">
        <v>0.0107827998</v>
      </c>
      <c r="K127" s="19">
        <v>0.0258340436</v>
      </c>
      <c r="L127" s="19">
        <v>0.4758596735</v>
      </c>
      <c r="M127" s="19">
        <v>0.4758596735</v>
      </c>
      <c r="N127" s="20">
        <v>8.34</v>
      </c>
      <c r="O127" s="20">
        <v>0.12</v>
      </c>
      <c r="P127" s="21">
        <v>0</v>
      </c>
      <c r="Q127" s="20">
        <v>1.3681</v>
      </c>
    </row>
    <row x14ac:dyDescent="0.25" r="128" customHeight="1" ht="15" customFormat="1" s="6">
      <c r="A128" s="41" t="s">
        <v>24</v>
      </c>
      <c r="B128" s="45" t="s">
        <v>123</v>
      </c>
      <c r="C128" s="46" t="s">
        <v>124</v>
      </c>
      <c r="D128" s="47" t="s">
        <v>27</v>
      </c>
      <c r="E128" s="71" t="s">
        <v>131</v>
      </c>
      <c r="F128" s="17" t="s">
        <v>27</v>
      </c>
      <c r="G128" s="18">
        <v>108</v>
      </c>
      <c r="H128" s="19">
        <f>N128-O128-P128</f>
      </c>
      <c r="I128" s="19">
        <f>H128-Q128</f>
      </c>
      <c r="J128" s="19">
        <v>0.3777390541</v>
      </c>
      <c r="K128" s="19">
        <v>0.9050086616</v>
      </c>
      <c r="L128" s="19">
        <v>16.6701400949</v>
      </c>
      <c r="M128" s="19">
        <v>16.6701400949</v>
      </c>
      <c r="N128" s="20">
        <v>300.24</v>
      </c>
      <c r="O128" s="20">
        <v>2.28</v>
      </c>
      <c r="P128" s="20">
        <v>10</v>
      </c>
      <c r="Q128" s="20">
        <v>47.8558</v>
      </c>
    </row>
    <row x14ac:dyDescent="0.25" r="129" customHeight="1" ht="15" customFormat="1" s="6">
      <c r="A129" s="48"/>
      <c r="B129" s="49"/>
      <c r="C129" s="50"/>
      <c r="D129" s="51"/>
      <c r="E129" s="52" t="s">
        <v>29</v>
      </c>
      <c r="F129" s="53"/>
      <c r="G129" s="54">
        <f>SUM(G117:G128)/1</f>
      </c>
      <c r="H129" s="55">
        <f>SUM(H117:H128)/1</f>
      </c>
      <c r="I129" s="55">
        <f>SUM(I117:I128)/1</f>
      </c>
      <c r="J129" s="55">
        <v>2.2659620854</v>
      </c>
      <c r="K129" s="55">
        <v>5.4289205517</v>
      </c>
      <c r="L129" s="55">
        <v>99.9999999999</v>
      </c>
      <c r="M129" s="55">
        <v>100</v>
      </c>
      <c r="N129" s="56">
        <f>SUM(N117:N128)/1</f>
      </c>
      <c r="O129" s="56">
        <f>SUM(O117:O128)/1</f>
      </c>
      <c r="P129" s="56">
        <f>SUM(P117:P128)/1</f>
      </c>
      <c r="Q129" s="56">
        <f>SUM(Q117:Q128)/1</f>
      </c>
    </row>
    <row x14ac:dyDescent="0.25" r="130" customHeight="1" ht="15" customFormat="1" s="6">
      <c r="A130" s="48"/>
      <c r="B130" s="49"/>
      <c r="C130" s="57"/>
      <c r="D130" s="58" t="s">
        <v>30</v>
      </c>
      <c r="E130" s="59"/>
      <c r="F130" s="60"/>
      <c r="G130" s="61">
        <f>SUM(G117:G129)/2</f>
      </c>
      <c r="H130" s="62">
        <f>SUM(H117:H129)/2</f>
      </c>
      <c r="I130" s="62">
        <f>SUM(I117:I129)/2</f>
      </c>
      <c r="J130" s="62">
        <v>2.2659620854</v>
      </c>
      <c r="K130" s="62">
        <v>5.4289205517</v>
      </c>
      <c r="L130" s="62">
        <v>99.9999999999</v>
      </c>
      <c r="M130" s="62">
        <v>99.9999999999</v>
      </c>
      <c r="N130" s="63">
        <f>SUM(N117:N129)/2</f>
      </c>
      <c r="O130" s="63">
        <f>SUM(O117:O129)/2</f>
      </c>
      <c r="P130" s="63">
        <f>SUM(P117:P129)/2</f>
      </c>
      <c r="Q130" s="63">
        <f>SUM(Q117:Q129)/2</f>
      </c>
    </row>
    <row x14ac:dyDescent="0.25" r="131" customHeight="1" ht="15" customFormat="1" s="6">
      <c r="A131" s="48"/>
      <c r="B131" s="64"/>
      <c r="C131" s="65" t="s">
        <v>31</v>
      </c>
      <c r="D131" s="66"/>
      <c r="E131" s="66"/>
      <c r="F131" s="67"/>
      <c r="G131" s="68">
        <f>SUM(G117:G130)/3</f>
      </c>
      <c r="H131" s="69">
        <f>SUM(H117:H130)/3</f>
      </c>
      <c r="I131" s="69">
        <f>SUM(I117:I130)/3</f>
      </c>
      <c r="J131" s="69">
        <v>2.2659620854</v>
      </c>
      <c r="K131" s="69">
        <v>5.4289205517</v>
      </c>
      <c r="L131" s="69">
        <v>100</v>
      </c>
      <c r="M131" s="69">
        <v>99.9999999999</v>
      </c>
      <c r="N131" s="70">
        <f>SUM(N117:N130)/3</f>
      </c>
      <c r="O131" s="70">
        <f>SUM(O117:O130)/3</f>
      </c>
      <c r="P131" s="70">
        <f>SUM(P117:P130)/3</f>
      </c>
      <c r="Q131" s="70">
        <f>SUM(Q117:Q130)/3</f>
      </c>
    </row>
    <row x14ac:dyDescent="0.25" r="132" customHeight="1" ht="15" customFormat="1" s="6">
      <c r="A132" s="41" t="s">
        <v>24</v>
      </c>
      <c r="B132" s="42" t="s">
        <v>132</v>
      </c>
      <c r="C132" s="43" t="s">
        <v>133</v>
      </c>
      <c r="D132" s="44" t="s">
        <v>27</v>
      </c>
      <c r="E132" s="44" t="s">
        <v>134</v>
      </c>
      <c r="F132" s="44" t="s">
        <v>126</v>
      </c>
      <c r="G132" s="18">
        <v>1</v>
      </c>
      <c r="H132" s="19">
        <f>N132-O132-P132</f>
      </c>
      <c r="I132" s="19">
        <f>H132-Q132</f>
      </c>
      <c r="J132" s="19">
        <v>0.0013117761</v>
      </c>
      <c r="K132" s="19">
        <v>0.0031428277</v>
      </c>
      <c r="L132" s="19">
        <v>0.0195868353</v>
      </c>
      <c r="M132" s="19">
        <v>0.0195868353</v>
      </c>
      <c r="N132" s="20">
        <v>1</v>
      </c>
      <c r="O132" s="21">
        <v>0</v>
      </c>
      <c r="P132" s="21">
        <v>0</v>
      </c>
      <c r="Q132" s="20">
        <v>0.1667</v>
      </c>
    </row>
    <row x14ac:dyDescent="0.25" r="133" customHeight="1" ht="15" customFormat="1" s="6">
      <c r="A133" s="41" t="s">
        <v>24</v>
      </c>
      <c r="B133" s="45" t="s">
        <v>132</v>
      </c>
      <c r="C133" s="46" t="s">
        <v>133</v>
      </c>
      <c r="D133" s="47" t="s">
        <v>27</v>
      </c>
      <c r="E133" s="71" t="s">
        <v>134</v>
      </c>
      <c r="F133" s="17" t="s">
        <v>27</v>
      </c>
      <c r="G133" s="18">
        <v>14</v>
      </c>
      <c r="H133" s="19">
        <f>N133-O133-P133</f>
      </c>
      <c r="I133" s="19">
        <f>H133-Q133</f>
      </c>
      <c r="J133" s="19">
        <v>0.0375692683</v>
      </c>
      <c r="K133" s="19">
        <v>0.090010585</v>
      </c>
      <c r="L133" s="19">
        <v>0.5609669629</v>
      </c>
      <c r="M133" s="19">
        <v>0.5609669629</v>
      </c>
      <c r="N133" s="20">
        <v>27.86</v>
      </c>
      <c r="O133" s="21">
        <v>0</v>
      </c>
      <c r="P133" s="20">
        <v>-0.78</v>
      </c>
      <c r="Q133" s="20">
        <v>4.7599</v>
      </c>
    </row>
    <row x14ac:dyDescent="0.25" r="134" customHeight="1" ht="15" customFormat="1" s="6">
      <c r="A134" s="41" t="s">
        <v>24</v>
      </c>
      <c r="B134" s="45" t="s">
        <v>132</v>
      </c>
      <c r="C134" s="46" t="s">
        <v>133</v>
      </c>
      <c r="D134" s="47" t="s">
        <v>27</v>
      </c>
      <c r="E134" s="44" t="s">
        <v>135</v>
      </c>
      <c r="F134" s="44" t="s">
        <v>126</v>
      </c>
      <c r="G134" s="18">
        <v>13</v>
      </c>
      <c r="H134" s="19">
        <f>N134-O134-P134</f>
      </c>
      <c r="I134" s="19">
        <f>H134-Q134</f>
      </c>
      <c r="J134" s="19">
        <v>0.0183123948</v>
      </c>
      <c r="K134" s="19">
        <v>0.0438738746</v>
      </c>
      <c r="L134" s="19">
        <v>0.2734322207</v>
      </c>
      <c r="M134" s="19">
        <v>0.2734322207</v>
      </c>
      <c r="N134" s="20">
        <v>13.96</v>
      </c>
      <c r="O134" s="21">
        <v>0</v>
      </c>
      <c r="P134" s="21">
        <v>0</v>
      </c>
      <c r="Q134" s="20">
        <v>2.3403</v>
      </c>
    </row>
    <row x14ac:dyDescent="0.25" r="135" customHeight="1" ht="15" customFormat="1" s="6">
      <c r="A135" s="41" t="s">
        <v>24</v>
      </c>
      <c r="B135" s="45" t="s">
        <v>132</v>
      </c>
      <c r="C135" s="46" t="s">
        <v>133</v>
      </c>
      <c r="D135" s="47" t="s">
        <v>27</v>
      </c>
      <c r="E135" s="71" t="s">
        <v>135</v>
      </c>
      <c r="F135" s="17" t="s">
        <v>27</v>
      </c>
      <c r="G135" s="18">
        <v>142</v>
      </c>
      <c r="H135" s="19">
        <f>N135-O135-P135</f>
      </c>
      <c r="I135" s="19">
        <f>H135-Q135</f>
      </c>
      <c r="J135" s="19">
        <v>0.4016264975</v>
      </c>
      <c r="K135" s="19">
        <v>0.9622395539</v>
      </c>
      <c r="L135" s="19">
        <v>5.9969013627</v>
      </c>
      <c r="M135" s="19">
        <v>5.9969013627</v>
      </c>
      <c r="N135" s="20">
        <v>303.16</v>
      </c>
      <c r="O135" s="20">
        <v>0.78</v>
      </c>
      <c r="P135" s="20">
        <v>-3.79</v>
      </c>
      <c r="Q135" s="20">
        <v>50.6201</v>
      </c>
    </row>
    <row x14ac:dyDescent="0.25" r="136" customHeight="1" ht="15" customFormat="1" s="6">
      <c r="A136" s="41" t="s">
        <v>24</v>
      </c>
      <c r="B136" s="45" t="s">
        <v>132</v>
      </c>
      <c r="C136" s="46" t="s">
        <v>133</v>
      </c>
      <c r="D136" s="47" t="s">
        <v>27</v>
      </c>
      <c r="E136" s="44" t="s">
        <v>136</v>
      </c>
      <c r="F136" s="44" t="s">
        <v>126</v>
      </c>
      <c r="G136" s="18">
        <v>5</v>
      </c>
      <c r="H136" s="19">
        <f>N136-O136-P136</f>
      </c>
      <c r="I136" s="19">
        <f>H136-Q136</f>
      </c>
      <c r="J136" s="19">
        <v>0.009615319</v>
      </c>
      <c r="K136" s="19">
        <v>0.023036927</v>
      </c>
      <c r="L136" s="19">
        <v>0.1435715027</v>
      </c>
      <c r="M136" s="19">
        <v>0.1435715027</v>
      </c>
      <c r="N136" s="20">
        <v>7.83</v>
      </c>
      <c r="O136" s="21">
        <v>0</v>
      </c>
      <c r="P136" s="20">
        <v>0.5</v>
      </c>
      <c r="Q136" s="20">
        <v>1.2253</v>
      </c>
    </row>
    <row x14ac:dyDescent="0.25" r="137" customHeight="1" ht="15" customFormat="1" s="6">
      <c r="A137" s="41" t="s">
        <v>24</v>
      </c>
      <c r="B137" s="45" t="s">
        <v>132</v>
      </c>
      <c r="C137" s="46" t="s">
        <v>133</v>
      </c>
      <c r="D137" s="47" t="s">
        <v>27</v>
      </c>
      <c r="E137" s="71" t="s">
        <v>136</v>
      </c>
      <c r="F137" s="17" t="s">
        <v>27</v>
      </c>
      <c r="G137" s="18">
        <v>161</v>
      </c>
      <c r="H137" s="19">
        <f>N137-O137-P137</f>
      </c>
      <c r="I137" s="19">
        <f>H137-Q137</f>
      </c>
      <c r="J137" s="19">
        <v>0.6260189221</v>
      </c>
      <c r="K137" s="19">
        <v>1.4998516585</v>
      </c>
      <c r="L137" s="19">
        <v>9.3474254084</v>
      </c>
      <c r="M137" s="19">
        <v>9.3474254084</v>
      </c>
      <c r="N137" s="20">
        <v>522.31</v>
      </c>
      <c r="O137" s="20">
        <v>0.89</v>
      </c>
      <c r="P137" s="20">
        <v>44.19</v>
      </c>
      <c r="Q137" s="20">
        <v>79.7485</v>
      </c>
    </row>
    <row x14ac:dyDescent="0.25" r="138" customHeight="1" ht="15" customFormat="1" s="6">
      <c r="A138" s="41" t="s">
        <v>24</v>
      </c>
      <c r="B138" s="45" t="s">
        <v>132</v>
      </c>
      <c r="C138" s="46" t="s">
        <v>133</v>
      </c>
      <c r="D138" s="47" t="s">
        <v>27</v>
      </c>
      <c r="E138" s="44" t="s">
        <v>137</v>
      </c>
      <c r="F138" s="44" t="s">
        <v>126</v>
      </c>
      <c r="G138" s="18">
        <v>3</v>
      </c>
      <c r="H138" s="19">
        <f>N138-O138-P138</f>
      </c>
      <c r="I138" s="19">
        <f>H138-Q138</f>
      </c>
      <c r="J138" s="19">
        <v>0.0051552802</v>
      </c>
      <c r="K138" s="19">
        <v>0.0123513128</v>
      </c>
      <c r="L138" s="19">
        <v>0.0769762627</v>
      </c>
      <c r="M138" s="19">
        <v>0.0769762627</v>
      </c>
      <c r="N138" s="20">
        <v>4.17</v>
      </c>
      <c r="O138" s="20">
        <v>0.24</v>
      </c>
      <c r="P138" s="21">
        <v>0</v>
      </c>
      <c r="Q138" s="20">
        <v>0.6508</v>
      </c>
    </row>
    <row x14ac:dyDescent="0.25" r="139" customHeight="1" ht="15" customFormat="1" s="6">
      <c r="A139" s="41" t="s">
        <v>24</v>
      </c>
      <c r="B139" s="45" t="s">
        <v>132</v>
      </c>
      <c r="C139" s="46" t="s">
        <v>133</v>
      </c>
      <c r="D139" s="47" t="s">
        <v>27</v>
      </c>
      <c r="E139" s="71" t="s">
        <v>137</v>
      </c>
      <c r="F139" s="17" t="s">
        <v>27</v>
      </c>
      <c r="G139" s="18">
        <v>97</v>
      </c>
      <c r="H139" s="19">
        <f>N139-O139-P139</f>
      </c>
      <c r="I139" s="19">
        <f>H139-Q139</f>
      </c>
      <c r="J139" s="19">
        <v>0.341809506</v>
      </c>
      <c r="K139" s="19">
        <v>0.8189266112</v>
      </c>
      <c r="L139" s="19">
        <v>5.1037416731</v>
      </c>
      <c r="M139" s="19">
        <v>5.1037416731</v>
      </c>
      <c r="N139" s="20">
        <v>268.69</v>
      </c>
      <c r="O139" s="20">
        <v>2.66</v>
      </c>
      <c r="P139" s="20">
        <v>5.46</v>
      </c>
      <c r="Q139" s="20">
        <v>43.3347</v>
      </c>
    </row>
    <row x14ac:dyDescent="0.25" r="140" customHeight="1" ht="15" customFormat="1" s="6">
      <c r="A140" s="41" t="s">
        <v>24</v>
      </c>
      <c r="B140" s="45" t="s">
        <v>132</v>
      </c>
      <c r="C140" s="46" t="s">
        <v>133</v>
      </c>
      <c r="D140" s="47" t="s">
        <v>27</v>
      </c>
      <c r="E140" s="44" t="s">
        <v>138</v>
      </c>
      <c r="F140" s="44" t="s">
        <v>126</v>
      </c>
      <c r="G140" s="18">
        <v>2</v>
      </c>
      <c r="H140" s="19">
        <f>N140-O140-P140</f>
      </c>
      <c r="I140" s="19">
        <f>H140-Q140</f>
      </c>
      <c r="J140" s="19">
        <v>0.0043682145</v>
      </c>
      <c r="K140" s="19">
        <v>0.0104656162</v>
      </c>
      <c r="L140" s="19">
        <v>0.0652241615</v>
      </c>
      <c r="M140" s="19">
        <v>0.0652241615</v>
      </c>
      <c r="N140" s="20">
        <v>3.33</v>
      </c>
      <c r="O140" s="21">
        <v>0</v>
      </c>
      <c r="P140" s="21">
        <v>0</v>
      </c>
      <c r="Q140" s="20">
        <v>0.5568</v>
      </c>
    </row>
    <row x14ac:dyDescent="0.25" r="141" customHeight="1" ht="15" customFormat="1" s="6">
      <c r="A141" s="41" t="s">
        <v>24</v>
      </c>
      <c r="B141" s="45" t="s">
        <v>132</v>
      </c>
      <c r="C141" s="46" t="s">
        <v>133</v>
      </c>
      <c r="D141" s="47" t="s">
        <v>27</v>
      </c>
      <c r="E141" s="71" t="s">
        <v>138</v>
      </c>
      <c r="F141" s="17" t="s">
        <v>27</v>
      </c>
      <c r="G141" s="18">
        <v>96</v>
      </c>
      <c r="H141" s="19">
        <f>N141-O141-P141</f>
      </c>
      <c r="I141" s="19">
        <f>H141-Q141</f>
      </c>
      <c r="J141" s="19">
        <v>0.3756926834</v>
      </c>
      <c r="K141" s="19">
        <v>0.9001058504</v>
      </c>
      <c r="L141" s="19">
        <v>5.6096696288</v>
      </c>
      <c r="M141" s="19">
        <v>5.6096696288</v>
      </c>
      <c r="N141" s="20">
        <v>311.46</v>
      </c>
      <c r="O141" s="20">
        <v>1.26</v>
      </c>
      <c r="P141" s="20">
        <v>23.8</v>
      </c>
      <c r="Q141" s="20">
        <v>47.8305</v>
      </c>
    </row>
    <row x14ac:dyDescent="0.25" r="142" customHeight="1" ht="15" customFormat="1" s="6">
      <c r="A142" s="41" t="s">
        <v>24</v>
      </c>
      <c r="B142" s="45" t="s">
        <v>132</v>
      </c>
      <c r="C142" s="46" t="s">
        <v>133</v>
      </c>
      <c r="D142" s="47" t="s">
        <v>27</v>
      </c>
      <c r="E142" s="44" t="s">
        <v>139</v>
      </c>
      <c r="F142" s="44" t="s">
        <v>126</v>
      </c>
      <c r="G142" s="18">
        <v>4</v>
      </c>
      <c r="H142" s="19">
        <f>N142-O142-P142</f>
      </c>
      <c r="I142" s="19">
        <f>H142-Q142</f>
      </c>
      <c r="J142" s="19">
        <v>0.0102843249</v>
      </c>
      <c r="K142" s="19">
        <v>0.0246397691</v>
      </c>
      <c r="L142" s="19">
        <v>0.1535607887</v>
      </c>
      <c r="M142" s="19">
        <v>0.1535607887</v>
      </c>
      <c r="N142" s="20">
        <v>7.84</v>
      </c>
      <c r="O142" s="21">
        <v>0</v>
      </c>
      <c r="P142" s="21">
        <v>0</v>
      </c>
      <c r="Q142" s="20">
        <v>1.3167</v>
      </c>
    </row>
    <row x14ac:dyDescent="0.25" r="143" customHeight="1" ht="15" customFormat="1" s="6">
      <c r="A143" s="41" t="s">
        <v>24</v>
      </c>
      <c r="B143" s="45" t="s">
        <v>132</v>
      </c>
      <c r="C143" s="46" t="s">
        <v>133</v>
      </c>
      <c r="D143" s="47" t="s">
        <v>27</v>
      </c>
      <c r="E143" s="71" t="s">
        <v>139</v>
      </c>
      <c r="F143" s="17" t="s">
        <v>27</v>
      </c>
      <c r="G143" s="18">
        <v>62</v>
      </c>
      <c r="H143" s="19">
        <f>N143-O143-P143</f>
      </c>
      <c r="I143" s="19">
        <f>H143-Q143</f>
      </c>
      <c r="J143" s="19">
        <v>0.2688091644</v>
      </c>
      <c r="K143" s="19">
        <v>0.6440282502</v>
      </c>
      <c r="L143" s="19">
        <v>4.0137342889</v>
      </c>
      <c r="M143" s="19">
        <v>4.0137342889</v>
      </c>
      <c r="N143" s="20">
        <v>243.04</v>
      </c>
      <c r="O143" s="20">
        <v>2.1</v>
      </c>
      <c r="P143" s="20">
        <v>36.02</v>
      </c>
      <c r="Q143" s="20">
        <v>34.1076</v>
      </c>
    </row>
    <row x14ac:dyDescent="0.25" r="144" customHeight="1" ht="15" customFormat="1" s="6">
      <c r="A144" s="41" t="s">
        <v>24</v>
      </c>
      <c r="B144" s="45" t="s">
        <v>132</v>
      </c>
      <c r="C144" s="46" t="s">
        <v>133</v>
      </c>
      <c r="D144" s="47" t="s">
        <v>27</v>
      </c>
      <c r="E144" s="44" t="s">
        <v>140</v>
      </c>
      <c r="F144" s="44" t="s">
        <v>126</v>
      </c>
      <c r="G144" s="18">
        <v>9</v>
      </c>
      <c r="H144" s="19">
        <f>N144-O144-P144</f>
      </c>
      <c r="I144" s="19">
        <f>H144-Q144</f>
      </c>
      <c r="J144" s="19">
        <v>0.0247925688</v>
      </c>
      <c r="K144" s="19">
        <v>0.0593994433</v>
      </c>
      <c r="L144" s="19">
        <v>0.3701911871</v>
      </c>
      <c r="M144" s="19">
        <v>0.3701911871</v>
      </c>
      <c r="N144" s="20">
        <v>18.18</v>
      </c>
      <c r="O144" s="21">
        <v>0</v>
      </c>
      <c r="P144" s="20">
        <v>-0.72</v>
      </c>
      <c r="Q144" s="20">
        <v>3.1561</v>
      </c>
    </row>
    <row x14ac:dyDescent="0.25" r="145" customHeight="1" ht="15" customFormat="1" s="6">
      <c r="A145" s="41" t="s">
        <v>24</v>
      </c>
      <c r="B145" s="45" t="s">
        <v>132</v>
      </c>
      <c r="C145" s="46" t="s">
        <v>133</v>
      </c>
      <c r="D145" s="47" t="s">
        <v>27</v>
      </c>
      <c r="E145" s="71" t="s">
        <v>140</v>
      </c>
      <c r="F145" s="17" t="s">
        <v>27</v>
      </c>
      <c r="G145" s="18">
        <v>187</v>
      </c>
      <c r="H145" s="19">
        <f>N145-O145-P145</f>
      </c>
      <c r="I145" s="19">
        <f>H145-Q145</f>
      </c>
      <c r="J145" s="19">
        <v>0.8066111418</v>
      </c>
      <c r="K145" s="19">
        <v>1.9325247466</v>
      </c>
      <c r="L145" s="19">
        <v>12.0439450237</v>
      </c>
      <c r="M145" s="19">
        <v>12.0439450237</v>
      </c>
      <c r="N145" s="20">
        <v>753.61</v>
      </c>
      <c r="O145" s="20">
        <v>1.76</v>
      </c>
      <c r="P145" s="20">
        <v>136.95</v>
      </c>
      <c r="Q145" s="20">
        <v>100.4068</v>
      </c>
    </row>
    <row x14ac:dyDescent="0.25" r="146" customHeight="1" ht="15" customFormat="1" s="6">
      <c r="A146" s="41" t="s">
        <v>24</v>
      </c>
      <c r="B146" s="45" t="s">
        <v>132</v>
      </c>
      <c r="C146" s="46" t="s">
        <v>133</v>
      </c>
      <c r="D146" s="47" t="s">
        <v>27</v>
      </c>
      <c r="E146" s="44" t="s">
        <v>141</v>
      </c>
      <c r="F146" s="44" t="s">
        <v>126</v>
      </c>
      <c r="G146" s="18">
        <v>1</v>
      </c>
      <c r="H146" s="19">
        <f>N146-O146-P146</f>
      </c>
      <c r="I146" s="19">
        <f>H146-Q146</f>
      </c>
      <c r="J146" s="19">
        <v>0.0029514963</v>
      </c>
      <c r="K146" s="19">
        <v>0.0070713623</v>
      </c>
      <c r="L146" s="19">
        <v>0.0440703794</v>
      </c>
      <c r="M146" s="19">
        <v>0.0440703794</v>
      </c>
      <c r="N146" s="20">
        <v>2.25</v>
      </c>
      <c r="O146" s="21">
        <v>0</v>
      </c>
      <c r="P146" s="21">
        <v>0</v>
      </c>
      <c r="Q146" s="20">
        <v>0.38</v>
      </c>
    </row>
    <row x14ac:dyDescent="0.25" r="147" customHeight="1" ht="15" customFormat="1" s="6">
      <c r="A147" s="41" t="s">
        <v>24</v>
      </c>
      <c r="B147" s="45" t="s">
        <v>132</v>
      </c>
      <c r="C147" s="46" t="s">
        <v>133</v>
      </c>
      <c r="D147" s="47" t="s">
        <v>27</v>
      </c>
      <c r="E147" s="71" t="s">
        <v>141</v>
      </c>
      <c r="F147" s="17" t="s">
        <v>27</v>
      </c>
      <c r="G147" s="18">
        <v>13</v>
      </c>
      <c r="H147" s="19">
        <f>N147-O147-P147</f>
      </c>
      <c r="I147" s="19">
        <f>H147-Q147</f>
      </c>
      <c r="J147" s="19">
        <v>0.0628340766</v>
      </c>
      <c r="K147" s="19">
        <v>0.1505414464</v>
      </c>
      <c r="L147" s="19">
        <v>0.9382094107</v>
      </c>
      <c r="M147" s="19">
        <v>0.9382094107</v>
      </c>
      <c r="N147" s="20">
        <v>58.5</v>
      </c>
      <c r="O147" s="21">
        <v>0</v>
      </c>
      <c r="P147" s="20">
        <v>10.6</v>
      </c>
      <c r="Q147" s="20">
        <v>7.9842</v>
      </c>
    </row>
    <row x14ac:dyDescent="0.25" r="148" customHeight="1" ht="15" customFormat="1" s="6">
      <c r="A148" s="41" t="s">
        <v>24</v>
      </c>
      <c r="B148" s="45" t="s">
        <v>132</v>
      </c>
      <c r="C148" s="46" t="s">
        <v>133</v>
      </c>
      <c r="D148" s="47" t="s">
        <v>27</v>
      </c>
      <c r="E148" s="44" t="s">
        <v>142</v>
      </c>
      <c r="F148" s="44" t="s">
        <v>126</v>
      </c>
      <c r="G148" s="18">
        <v>5</v>
      </c>
      <c r="H148" s="19">
        <f>N148-O148-P148</f>
      </c>
      <c r="I148" s="19">
        <f>H148-Q148</f>
      </c>
      <c r="J148" s="19">
        <v>0.0147574815</v>
      </c>
      <c r="K148" s="19">
        <v>0.0353568115</v>
      </c>
      <c r="L148" s="19">
        <v>0.2203518971</v>
      </c>
      <c r="M148" s="19">
        <v>0.2203518971</v>
      </c>
      <c r="N148" s="20">
        <v>11.25</v>
      </c>
      <c r="O148" s="21">
        <v>0</v>
      </c>
      <c r="P148" s="21">
        <v>0</v>
      </c>
      <c r="Q148" s="20">
        <v>1.885</v>
      </c>
    </row>
    <row x14ac:dyDescent="0.25" r="149" customHeight="1" ht="15" customFormat="1" s="6">
      <c r="A149" s="41" t="s">
        <v>24</v>
      </c>
      <c r="B149" s="45" t="s">
        <v>132</v>
      </c>
      <c r="C149" s="46" t="s">
        <v>133</v>
      </c>
      <c r="D149" s="47" t="s">
        <v>27</v>
      </c>
      <c r="E149" s="71" t="s">
        <v>142</v>
      </c>
      <c r="F149" s="17" t="s">
        <v>27</v>
      </c>
      <c r="G149" s="18">
        <v>95</v>
      </c>
      <c r="H149" s="19">
        <f>N149-O149-P149</f>
      </c>
      <c r="I149" s="19">
        <f>H149-Q149</f>
      </c>
      <c r="J149" s="19">
        <v>0.4230478016</v>
      </c>
      <c r="K149" s="19">
        <v>1.01356193</v>
      </c>
      <c r="L149" s="19">
        <v>6.316754383</v>
      </c>
      <c r="M149" s="19">
        <v>6.316754383</v>
      </c>
      <c r="N149" s="20">
        <v>427.5</v>
      </c>
      <c r="O149" s="20">
        <v>1.12</v>
      </c>
      <c r="P149" s="20">
        <v>103.88</v>
      </c>
      <c r="Q149" s="20">
        <v>53.7588</v>
      </c>
    </row>
    <row x14ac:dyDescent="0.25" r="150" customHeight="1" ht="15" customFormat="1" s="6">
      <c r="A150" s="41" t="s">
        <v>24</v>
      </c>
      <c r="B150" s="45" t="s">
        <v>132</v>
      </c>
      <c r="C150" s="46" t="s">
        <v>133</v>
      </c>
      <c r="D150" s="47" t="s">
        <v>27</v>
      </c>
      <c r="E150" s="44" t="s">
        <v>143</v>
      </c>
      <c r="F150" s="44" t="s">
        <v>126</v>
      </c>
      <c r="G150" s="18">
        <v>3</v>
      </c>
      <c r="H150" s="19">
        <f>N150-O150-P150</f>
      </c>
      <c r="I150" s="19">
        <f>H150-Q150</f>
      </c>
      <c r="J150" s="19">
        <v>0.0084216027</v>
      </c>
      <c r="K150" s="19">
        <v>0.0201769538</v>
      </c>
      <c r="L150" s="19">
        <v>0.1257474826</v>
      </c>
      <c r="M150" s="19">
        <v>0.1257474826</v>
      </c>
      <c r="N150" s="20">
        <v>6.06</v>
      </c>
      <c r="O150" s="21">
        <v>0</v>
      </c>
      <c r="P150" s="20">
        <v>-0.36</v>
      </c>
      <c r="Q150" s="20">
        <v>1.0767</v>
      </c>
    </row>
    <row x14ac:dyDescent="0.25" r="151" customHeight="1" ht="15" customFormat="1" s="6">
      <c r="A151" s="41" t="s">
        <v>24</v>
      </c>
      <c r="B151" s="45" t="s">
        <v>132</v>
      </c>
      <c r="C151" s="46" t="s">
        <v>133</v>
      </c>
      <c r="D151" s="47" t="s">
        <v>27</v>
      </c>
      <c r="E151" s="71" t="s">
        <v>143</v>
      </c>
      <c r="F151" s="17" t="s">
        <v>27</v>
      </c>
      <c r="G151" s="18">
        <v>116</v>
      </c>
      <c r="H151" s="19">
        <f>N151-O151-P151</f>
      </c>
      <c r="I151" s="19">
        <f>H151-Q151</f>
      </c>
      <c r="J151" s="19">
        <v>0.4800444745</v>
      </c>
      <c r="K151" s="19">
        <v>1.1501177932</v>
      </c>
      <c r="L151" s="19">
        <v>7.1678023767</v>
      </c>
      <c r="M151" s="19">
        <v>7.1678023767</v>
      </c>
      <c r="N151" s="20">
        <v>467.48</v>
      </c>
      <c r="O151" s="20">
        <v>0.85</v>
      </c>
      <c r="P151" s="20">
        <v>100.68</v>
      </c>
      <c r="Q151" s="20">
        <v>60.9747</v>
      </c>
    </row>
    <row x14ac:dyDescent="0.25" r="152" customHeight="1" ht="15" customFormat="1" s="6">
      <c r="A152" s="41" t="s">
        <v>24</v>
      </c>
      <c r="B152" s="45" t="s">
        <v>132</v>
      </c>
      <c r="C152" s="46" t="s">
        <v>133</v>
      </c>
      <c r="D152" s="47" t="s">
        <v>27</v>
      </c>
      <c r="E152" s="44" t="s">
        <v>144</v>
      </c>
      <c r="F152" s="44" t="s">
        <v>126</v>
      </c>
      <c r="G152" s="18">
        <v>11</v>
      </c>
      <c r="H152" s="19">
        <f>N152-O152-P152</f>
      </c>
      <c r="I152" s="19">
        <f>H152-Q152</f>
      </c>
      <c r="J152" s="19">
        <v>0.0305643838</v>
      </c>
      <c r="K152" s="19">
        <v>0.0732278852</v>
      </c>
      <c r="L152" s="19">
        <v>0.4563732624</v>
      </c>
      <c r="M152" s="19">
        <v>0.4563732624</v>
      </c>
      <c r="N152" s="20">
        <v>22.22</v>
      </c>
      <c r="O152" s="21">
        <v>0</v>
      </c>
      <c r="P152" s="20">
        <v>-1.08</v>
      </c>
      <c r="Q152" s="20">
        <v>3.8921</v>
      </c>
    </row>
    <row x14ac:dyDescent="0.25" r="153" customHeight="1" ht="15" customFormat="1" s="6">
      <c r="A153" s="41" t="s">
        <v>24</v>
      </c>
      <c r="B153" s="45" t="s">
        <v>132</v>
      </c>
      <c r="C153" s="46" t="s">
        <v>133</v>
      </c>
      <c r="D153" s="47" t="s">
        <v>27</v>
      </c>
      <c r="E153" s="71" t="s">
        <v>144</v>
      </c>
      <c r="F153" s="17" t="s">
        <v>27</v>
      </c>
      <c r="G153" s="18">
        <v>254</v>
      </c>
      <c r="H153" s="19">
        <f>N153-O153-P153</f>
      </c>
      <c r="I153" s="19">
        <f>H153-Q153</f>
      </c>
      <c r="J153" s="19">
        <v>1.1065487537</v>
      </c>
      <c r="K153" s="19">
        <v>2.651132298</v>
      </c>
      <c r="L153" s="19">
        <v>16.5224749142</v>
      </c>
      <c r="M153" s="19">
        <v>16.5224749142</v>
      </c>
      <c r="N153" s="20">
        <v>1023.62</v>
      </c>
      <c r="O153" s="20">
        <v>3.52</v>
      </c>
      <c r="P153" s="20">
        <v>176.55</v>
      </c>
      <c r="Q153" s="20">
        <v>140.5121</v>
      </c>
    </row>
    <row x14ac:dyDescent="0.25" r="154" customHeight="1" ht="15" customFormat="1" s="6">
      <c r="A154" s="41" t="s">
        <v>24</v>
      </c>
      <c r="B154" s="45" t="s">
        <v>132</v>
      </c>
      <c r="C154" s="46" t="s">
        <v>133</v>
      </c>
      <c r="D154" s="47" t="s">
        <v>27</v>
      </c>
      <c r="E154" s="44" t="s">
        <v>145</v>
      </c>
      <c r="F154" s="44" t="s">
        <v>126</v>
      </c>
      <c r="G154" s="18">
        <v>12</v>
      </c>
      <c r="H154" s="19">
        <f>N154-O154-P154</f>
      </c>
      <c r="I154" s="19">
        <f>H154-Q154</f>
      </c>
      <c r="J154" s="19">
        <v>0.0299609668</v>
      </c>
      <c r="K154" s="19">
        <v>0.0717821844</v>
      </c>
      <c r="L154" s="19">
        <v>0.4473633182</v>
      </c>
      <c r="M154" s="19">
        <v>0.4473633182</v>
      </c>
      <c r="N154" s="20">
        <v>23.52</v>
      </c>
      <c r="O154" s="20">
        <v>0.8</v>
      </c>
      <c r="P154" s="20">
        <v>-0.12</v>
      </c>
      <c r="Q154" s="20">
        <v>3.8209</v>
      </c>
    </row>
    <row x14ac:dyDescent="0.25" r="155" customHeight="1" ht="15" customFormat="1" s="6">
      <c r="A155" s="41" t="s">
        <v>24</v>
      </c>
      <c r="B155" s="45" t="s">
        <v>132</v>
      </c>
      <c r="C155" s="46" t="s">
        <v>133</v>
      </c>
      <c r="D155" s="47" t="s">
        <v>27</v>
      </c>
      <c r="E155" s="71" t="s">
        <v>145</v>
      </c>
      <c r="F155" s="17" t="s">
        <v>27</v>
      </c>
      <c r="G155" s="18">
        <v>366</v>
      </c>
      <c r="H155" s="19">
        <f>N155-O155-P155</f>
      </c>
      <c r="I155" s="19">
        <f>H155-Q155</f>
      </c>
      <c r="J155" s="19">
        <v>1.6061255748</v>
      </c>
      <c r="K155" s="19">
        <v>3.8480467954</v>
      </c>
      <c r="L155" s="19">
        <v>23.9819252684</v>
      </c>
      <c r="M155" s="19">
        <v>23.9819252684</v>
      </c>
      <c r="N155" s="20">
        <v>1434.72</v>
      </c>
      <c r="O155" s="20">
        <v>10.79</v>
      </c>
      <c r="P155" s="20">
        <v>199.54</v>
      </c>
      <c r="Q155" s="20">
        <v>203.7008</v>
      </c>
    </row>
    <row x14ac:dyDescent="0.25" r="156" customHeight="1" ht="15" customFormat="1" s="6">
      <c r="A156" s="48"/>
      <c r="B156" s="49"/>
      <c r="C156" s="50"/>
      <c r="D156" s="51"/>
      <c r="E156" s="52" t="s">
        <v>29</v>
      </c>
      <c r="F156" s="53"/>
      <c r="G156" s="54">
        <f>SUM(G132:G155)/1</f>
      </c>
      <c r="H156" s="55">
        <f>SUM(H132:H155)/1</f>
      </c>
      <c r="I156" s="55">
        <f>SUM(I132:I155)/1</f>
      </c>
      <c r="J156" s="55">
        <v>6.6972336741</v>
      </c>
      <c r="K156" s="55">
        <v>16.0456124867</v>
      </c>
      <c r="L156" s="55">
        <v>99.9999999999</v>
      </c>
      <c r="M156" s="55">
        <v>100</v>
      </c>
      <c r="N156" s="56">
        <f>SUM(N132:N155)/1</f>
      </c>
      <c r="O156" s="56">
        <f>SUM(O132:O155)/1</f>
      </c>
      <c r="P156" s="56">
        <f>SUM(P132:P155)/1</f>
      </c>
      <c r="Q156" s="56">
        <f>SUM(Q132:Q155)/1</f>
      </c>
    </row>
    <row x14ac:dyDescent="0.25" r="157" customHeight="1" ht="15" customFormat="1" s="6">
      <c r="A157" s="48"/>
      <c r="B157" s="49"/>
      <c r="C157" s="57"/>
      <c r="D157" s="58" t="s">
        <v>30</v>
      </c>
      <c r="E157" s="59"/>
      <c r="F157" s="60"/>
      <c r="G157" s="61">
        <f>SUM(G132:G156)/2</f>
      </c>
      <c r="H157" s="62">
        <f>SUM(H132:H156)/2</f>
      </c>
      <c r="I157" s="62">
        <f>SUM(I132:I156)/2</f>
      </c>
      <c r="J157" s="62">
        <v>6.6972336741</v>
      </c>
      <c r="K157" s="62">
        <v>16.0456124867</v>
      </c>
      <c r="L157" s="62">
        <v>99.9999999999</v>
      </c>
      <c r="M157" s="62">
        <v>99.9999999999</v>
      </c>
      <c r="N157" s="63">
        <f>SUM(N132:N156)/2</f>
      </c>
      <c r="O157" s="63">
        <f>SUM(O132:O156)/2</f>
      </c>
      <c r="P157" s="63">
        <f>SUM(P132:P156)/2</f>
      </c>
      <c r="Q157" s="63">
        <f>SUM(Q132:Q156)/2</f>
      </c>
    </row>
    <row x14ac:dyDescent="0.25" r="158" customHeight="1" ht="15" customFormat="1" s="6">
      <c r="A158" s="48"/>
      <c r="B158" s="64"/>
      <c r="C158" s="65" t="s">
        <v>31</v>
      </c>
      <c r="D158" s="66"/>
      <c r="E158" s="66"/>
      <c r="F158" s="67"/>
      <c r="G158" s="68">
        <f>SUM(G132:G157)/3</f>
      </c>
      <c r="H158" s="69">
        <f>SUM(H132:H157)/3</f>
      </c>
      <c r="I158" s="69">
        <f>SUM(I132:I157)/3</f>
      </c>
      <c r="J158" s="69">
        <v>6.6972336741</v>
      </c>
      <c r="K158" s="69">
        <v>16.0456124867</v>
      </c>
      <c r="L158" s="69">
        <v>100</v>
      </c>
      <c r="M158" s="69">
        <v>99.9999999999</v>
      </c>
      <c r="N158" s="70">
        <f>SUM(N132:N157)/3</f>
      </c>
      <c r="O158" s="70">
        <f>SUM(O132:O157)/3</f>
      </c>
      <c r="P158" s="70">
        <f>SUM(P132:P157)/3</f>
      </c>
      <c r="Q158" s="70">
        <f>SUM(Q132:Q157)/3</f>
      </c>
    </row>
    <row x14ac:dyDescent="0.25" r="159" customHeight="1" ht="15" customFormat="1" s="6">
      <c r="A159" s="41" t="s">
        <v>24</v>
      </c>
      <c r="B159" s="42" t="s">
        <v>146</v>
      </c>
      <c r="C159" s="43" t="s">
        <v>147</v>
      </c>
      <c r="D159" s="44" t="s">
        <v>27</v>
      </c>
      <c r="E159" s="44" t="s">
        <v>148</v>
      </c>
      <c r="F159" s="44" t="s">
        <v>126</v>
      </c>
      <c r="G159" s="18">
        <v>9</v>
      </c>
      <c r="H159" s="19">
        <f>N159-O159-P159</f>
      </c>
      <c r="I159" s="19">
        <f>H159-Q159</f>
      </c>
      <c r="J159" s="19">
        <v>0.0209753003</v>
      </c>
      <c r="K159" s="19">
        <v>0.0502538148</v>
      </c>
      <c r="L159" s="19">
        <v>1.1270246268</v>
      </c>
      <c r="M159" s="19">
        <v>1.1270246268</v>
      </c>
      <c r="N159" s="20">
        <v>15.57</v>
      </c>
      <c r="O159" s="21">
        <v>0</v>
      </c>
      <c r="P159" s="20">
        <v>-0.42</v>
      </c>
      <c r="Q159" s="20">
        <v>2.6731</v>
      </c>
    </row>
    <row x14ac:dyDescent="0.25" r="160" customHeight="1" ht="15" customFormat="1" s="6">
      <c r="A160" s="41" t="s">
        <v>24</v>
      </c>
      <c r="B160" s="45" t="s">
        <v>146</v>
      </c>
      <c r="C160" s="46" t="s">
        <v>147</v>
      </c>
      <c r="D160" s="47" t="s">
        <v>27</v>
      </c>
      <c r="E160" s="71" t="s">
        <v>148</v>
      </c>
      <c r="F160" s="17" t="s">
        <v>27</v>
      </c>
      <c r="G160" s="18">
        <v>455</v>
      </c>
      <c r="H160" s="19">
        <f>N160-O160-P160</f>
      </c>
      <c r="I160" s="19">
        <f>H160-Q160</f>
      </c>
      <c r="J160" s="19">
        <v>1.8401464362</v>
      </c>
      <c r="K160" s="19">
        <v>4.4087272554</v>
      </c>
      <c r="L160" s="19">
        <v>98.8729753732</v>
      </c>
      <c r="M160" s="19">
        <v>98.8729753732</v>
      </c>
      <c r="N160" s="20">
        <v>1569.75</v>
      </c>
      <c r="O160" s="20">
        <v>12.79</v>
      </c>
      <c r="P160" s="20">
        <v>154.17</v>
      </c>
      <c r="Q160" s="20">
        <v>234.6518</v>
      </c>
    </row>
    <row x14ac:dyDescent="0.25" r="161" customHeight="1" ht="15" customFormat="1" s="6">
      <c r="A161" s="48"/>
      <c r="B161" s="49"/>
      <c r="C161" s="50"/>
      <c r="D161" s="51"/>
      <c r="E161" s="52" t="s">
        <v>29</v>
      </c>
      <c r="F161" s="53"/>
      <c r="G161" s="54">
        <f>SUM(G159:G160)/1</f>
      </c>
      <c r="H161" s="55">
        <f>SUM(H159:H160)/1</f>
      </c>
      <c r="I161" s="55">
        <f>SUM(I159:I160)/1</f>
      </c>
      <c r="J161" s="55">
        <v>1.8611217365</v>
      </c>
      <c r="K161" s="55">
        <v>4.4589810702</v>
      </c>
      <c r="L161" s="55"/>
      <c r="M161" s="55">
        <v>100</v>
      </c>
      <c r="N161" s="56">
        <f>SUM(N159:N160)/1</f>
      </c>
      <c r="O161" s="56">
        <f>SUM(O159:O160)/1</f>
      </c>
      <c r="P161" s="56">
        <f>SUM(P159:P160)/1</f>
      </c>
      <c r="Q161" s="56">
        <f>SUM(Q159:Q160)/1</f>
      </c>
    </row>
    <row x14ac:dyDescent="0.25" r="162" customHeight="1" ht="15" customFormat="1" s="6">
      <c r="A162" s="48"/>
      <c r="B162" s="49"/>
      <c r="C162" s="57"/>
      <c r="D162" s="58" t="s">
        <v>30</v>
      </c>
      <c r="E162" s="59"/>
      <c r="F162" s="60"/>
      <c r="G162" s="61">
        <f>SUM(G159:G161)/2</f>
      </c>
      <c r="H162" s="62">
        <f>SUM(H159:H161)/2</f>
      </c>
      <c r="I162" s="62">
        <f>SUM(I159:I161)/2</f>
      </c>
      <c r="J162" s="62">
        <v>1.8611217365</v>
      </c>
      <c r="K162" s="62">
        <v>4.4589810702</v>
      </c>
      <c r="L162" s="62"/>
      <c r="M162" s="62"/>
      <c r="N162" s="63">
        <f>SUM(N159:N161)/2</f>
      </c>
      <c r="O162" s="63">
        <f>SUM(O159:O161)/2</f>
      </c>
      <c r="P162" s="63">
        <f>SUM(P159:P161)/2</f>
      </c>
      <c r="Q162" s="63">
        <f>SUM(Q159:Q161)/2</f>
      </c>
    </row>
    <row x14ac:dyDescent="0.25" r="163" customHeight="1" ht="15" customFormat="1" s="6">
      <c r="A163" s="48"/>
      <c r="B163" s="64"/>
      <c r="C163" s="65" t="s">
        <v>31</v>
      </c>
      <c r="D163" s="66"/>
      <c r="E163" s="66"/>
      <c r="F163" s="67"/>
      <c r="G163" s="68">
        <f>SUM(G159:G162)/3</f>
      </c>
      <c r="H163" s="69">
        <f>SUM(H159:H162)/3</f>
      </c>
      <c r="I163" s="69">
        <f>SUM(I159:I162)/3</f>
      </c>
      <c r="J163" s="69">
        <v>1.8611217365</v>
      </c>
      <c r="K163" s="69">
        <v>4.4589810702</v>
      </c>
      <c r="L163" s="69">
        <v>100</v>
      </c>
      <c r="M163" s="69"/>
      <c r="N163" s="70">
        <f>SUM(N159:N162)/3</f>
      </c>
      <c r="O163" s="70">
        <f>SUM(O159:O162)/3</f>
      </c>
      <c r="P163" s="70">
        <f>SUM(P159:P162)/3</f>
      </c>
      <c r="Q163" s="70">
        <f>SUM(Q159:Q162)/3</f>
      </c>
    </row>
    <row x14ac:dyDescent="0.25" r="164" customHeight="1" ht="15" customFormat="1" s="6">
      <c r="A164" s="41" t="s">
        <v>24</v>
      </c>
      <c r="B164" s="42" t="s">
        <v>149</v>
      </c>
      <c r="C164" s="43" t="s">
        <v>150</v>
      </c>
      <c r="D164" s="44" t="s">
        <v>27</v>
      </c>
      <c r="E164" s="17" t="s">
        <v>151</v>
      </c>
      <c r="F164" s="17" t="s">
        <v>27</v>
      </c>
      <c r="G164" s="18">
        <v>42</v>
      </c>
      <c r="H164" s="19">
        <f>N164-O164-P164</f>
      </c>
      <c r="I164" s="19">
        <f>H164-Q164</f>
      </c>
      <c r="J164" s="19">
        <v>0.1505787819</v>
      </c>
      <c r="K164" s="19">
        <v>0.3607651905</v>
      </c>
      <c r="L164" s="19">
        <v>11.8697522439</v>
      </c>
      <c r="M164" s="19">
        <v>11.8697522439</v>
      </c>
      <c r="N164" s="20">
        <v>120.96</v>
      </c>
      <c r="O164" s="21">
        <v>0</v>
      </c>
      <c r="P164" s="20">
        <v>6.17</v>
      </c>
      <c r="Q164" s="20">
        <v>19.1424</v>
      </c>
    </row>
    <row x14ac:dyDescent="0.25" r="165" customHeight="1" ht="15" customFormat="1" s="6">
      <c r="A165" s="41" t="s">
        <v>24</v>
      </c>
      <c r="B165" s="45" t="s">
        <v>149</v>
      </c>
      <c r="C165" s="46" t="s">
        <v>150</v>
      </c>
      <c r="D165" s="47" t="s">
        <v>27</v>
      </c>
      <c r="E165" s="17" t="s">
        <v>152</v>
      </c>
      <c r="F165" s="17" t="s">
        <v>27</v>
      </c>
      <c r="G165" s="18">
        <v>77</v>
      </c>
      <c r="H165" s="19">
        <f>N165-O165-P165</f>
      </c>
      <c r="I165" s="19">
        <f>H165-Q165</f>
      </c>
      <c r="J165" s="19">
        <v>0.2455513736</v>
      </c>
      <c r="K165" s="19">
        <v>0.5883059153</v>
      </c>
      <c r="L165" s="19">
        <v>19.3562063118</v>
      </c>
      <c r="M165" s="19">
        <v>19.3562063118</v>
      </c>
      <c r="N165" s="20">
        <v>200.2</v>
      </c>
      <c r="O165" s="21">
        <v>0</v>
      </c>
      <c r="P165" s="20">
        <v>13.01</v>
      </c>
      <c r="Q165" s="20">
        <v>31.106</v>
      </c>
    </row>
    <row x14ac:dyDescent="0.25" r="166" customHeight="1" ht="15" customFormat="1" s="6">
      <c r="A166" s="41" t="s">
        <v>24</v>
      </c>
      <c r="B166" s="45" t="s">
        <v>149</v>
      </c>
      <c r="C166" s="46" t="s">
        <v>150</v>
      </c>
      <c r="D166" s="47" t="s">
        <v>27</v>
      </c>
      <c r="E166" s="44" t="s">
        <v>153</v>
      </c>
      <c r="F166" s="44" t="s">
        <v>126</v>
      </c>
      <c r="G166" s="18">
        <v>2</v>
      </c>
      <c r="H166" s="19">
        <f>N166-O166-P166</f>
      </c>
      <c r="I166" s="19">
        <f>H166-Q166</f>
      </c>
      <c r="J166" s="19">
        <v>0.0060604057</v>
      </c>
      <c r="K166" s="19">
        <v>0.0145198639</v>
      </c>
      <c r="L166" s="19">
        <v>0.4777267651</v>
      </c>
      <c r="M166" s="19">
        <v>0.4777267651</v>
      </c>
      <c r="N166" s="20">
        <v>4.62</v>
      </c>
      <c r="O166" s="21">
        <v>0</v>
      </c>
      <c r="P166" s="21">
        <v>0</v>
      </c>
      <c r="Q166" s="20">
        <v>0.7755</v>
      </c>
    </row>
    <row x14ac:dyDescent="0.25" r="167" customHeight="1" ht="15" customFormat="1" s="6">
      <c r="A167" s="41" t="s">
        <v>24</v>
      </c>
      <c r="B167" s="45" t="s">
        <v>149</v>
      </c>
      <c r="C167" s="46" t="s">
        <v>150</v>
      </c>
      <c r="D167" s="47" t="s">
        <v>27</v>
      </c>
      <c r="E167" s="71" t="s">
        <v>153</v>
      </c>
      <c r="F167" s="17" t="s">
        <v>27</v>
      </c>
      <c r="G167" s="18">
        <v>18</v>
      </c>
      <c r="H167" s="19">
        <f>N167-O167-P167</f>
      </c>
      <c r="I167" s="19">
        <f>H167-Q167</f>
      </c>
      <c r="J167" s="19">
        <v>0.1078673511</v>
      </c>
      <c r="K167" s="19">
        <v>0.258434721</v>
      </c>
      <c r="L167" s="19">
        <v>8.5029159945</v>
      </c>
      <c r="M167" s="19">
        <v>8.5029159945</v>
      </c>
      <c r="N167" s="20">
        <v>83.16</v>
      </c>
      <c r="O167" s="20">
        <v>0.93</v>
      </c>
      <c r="P167" s="21">
        <v>0</v>
      </c>
      <c r="Q167" s="20">
        <v>13.7123</v>
      </c>
    </row>
    <row x14ac:dyDescent="0.25" r="168" customHeight="1" ht="15" customFormat="1" s="6">
      <c r="A168" s="41" t="s">
        <v>24</v>
      </c>
      <c r="B168" s="45" t="s">
        <v>149</v>
      </c>
      <c r="C168" s="46" t="s">
        <v>150</v>
      </c>
      <c r="D168" s="47" t="s">
        <v>27</v>
      </c>
      <c r="E168" s="44" t="s">
        <v>154</v>
      </c>
      <c r="F168" s="44" t="s">
        <v>126</v>
      </c>
      <c r="G168" s="18">
        <v>7</v>
      </c>
      <c r="H168" s="19">
        <f>N168-O168-P168</f>
      </c>
      <c r="I168" s="19">
        <f>H168-Q168</f>
      </c>
      <c r="J168" s="19">
        <v>0.0112812747</v>
      </c>
      <c r="K168" s="19">
        <v>0.0270283181</v>
      </c>
      <c r="L168" s="19">
        <v>0.8892749307</v>
      </c>
      <c r="M168" s="19">
        <v>0.8892749307</v>
      </c>
      <c r="N168" s="20">
        <v>9.24</v>
      </c>
      <c r="O168" s="21">
        <v>0</v>
      </c>
      <c r="P168" s="20">
        <v>0.64</v>
      </c>
      <c r="Q168" s="20">
        <v>1.4377</v>
      </c>
    </row>
    <row x14ac:dyDescent="0.25" r="169" customHeight="1" ht="15" customFormat="1" s="6">
      <c r="A169" s="41" t="s">
        <v>24</v>
      </c>
      <c r="B169" s="45" t="s">
        <v>149</v>
      </c>
      <c r="C169" s="46" t="s">
        <v>150</v>
      </c>
      <c r="D169" s="47" t="s">
        <v>27</v>
      </c>
      <c r="E169" s="71" t="s">
        <v>154</v>
      </c>
      <c r="F169" s="17" t="s">
        <v>27</v>
      </c>
      <c r="G169" s="18">
        <v>84</v>
      </c>
      <c r="H169" s="19">
        <f>N169-O169-P169</f>
      </c>
      <c r="I169" s="19">
        <f>H169-Q169</f>
      </c>
      <c r="J169" s="19">
        <v>0.2658970214</v>
      </c>
      <c r="K169" s="19">
        <v>0.6370511728</v>
      </c>
      <c r="L169" s="19">
        <v>20.9600033089</v>
      </c>
      <c r="M169" s="19">
        <v>20.9600033089</v>
      </c>
      <c r="N169" s="20">
        <v>220.92</v>
      </c>
      <c r="O169" s="20">
        <v>1.06</v>
      </c>
      <c r="P169" s="20">
        <v>17.16</v>
      </c>
      <c r="Q169" s="20">
        <v>33.7942</v>
      </c>
    </row>
    <row x14ac:dyDescent="0.25" r="170" customHeight="1" ht="15" customFormat="1" s="6">
      <c r="A170" s="41" t="s">
        <v>24</v>
      </c>
      <c r="B170" s="45" t="s">
        <v>149</v>
      </c>
      <c r="C170" s="46" t="s">
        <v>150</v>
      </c>
      <c r="D170" s="47" t="s">
        <v>27</v>
      </c>
      <c r="E170" s="44" t="s">
        <v>155</v>
      </c>
      <c r="F170" s="44" t="s">
        <v>126</v>
      </c>
      <c r="G170" s="18">
        <v>2</v>
      </c>
      <c r="H170" s="19">
        <f>N170-O170-P170</f>
      </c>
      <c r="I170" s="19">
        <f>H170-Q170</f>
      </c>
      <c r="J170" s="19">
        <v>0.003463089</v>
      </c>
      <c r="K170" s="19">
        <v>0.0082970651</v>
      </c>
      <c r="L170" s="19">
        <v>0.2729867229</v>
      </c>
      <c r="M170" s="19">
        <v>0.2729867229</v>
      </c>
      <c r="N170" s="20">
        <v>2.64</v>
      </c>
      <c r="O170" s="21">
        <v>0</v>
      </c>
      <c r="P170" s="21">
        <v>0</v>
      </c>
      <c r="Q170" s="20">
        <v>0.4401</v>
      </c>
    </row>
    <row x14ac:dyDescent="0.25" r="171" customHeight="1" ht="15" customFormat="1" s="6">
      <c r="A171" s="41" t="s">
        <v>24</v>
      </c>
      <c r="B171" s="45" t="s">
        <v>149</v>
      </c>
      <c r="C171" s="46" t="s">
        <v>150</v>
      </c>
      <c r="D171" s="47" t="s">
        <v>27</v>
      </c>
      <c r="E171" s="71" t="s">
        <v>155</v>
      </c>
      <c r="F171" s="17" t="s">
        <v>27</v>
      </c>
      <c r="G171" s="18">
        <v>19</v>
      </c>
      <c r="H171" s="19">
        <f>N171-O171-P171</f>
      </c>
      <c r="I171" s="19">
        <f>H171-Q171</f>
      </c>
      <c r="J171" s="19">
        <v>0.0600399934</v>
      </c>
      <c r="K171" s="19">
        <v>0.1438472234</v>
      </c>
      <c r="L171" s="19">
        <v>4.7328039045</v>
      </c>
      <c r="M171" s="19">
        <v>4.7328039045</v>
      </c>
      <c r="N171" s="20">
        <v>49.97</v>
      </c>
      <c r="O171" s="21">
        <v>0</v>
      </c>
      <c r="P171" s="20">
        <v>4.2</v>
      </c>
      <c r="Q171" s="20">
        <v>7.6274</v>
      </c>
    </row>
    <row x14ac:dyDescent="0.25" r="172" customHeight="1" ht="15" customFormat="1" s="6">
      <c r="A172" s="41" t="s">
        <v>24</v>
      </c>
      <c r="B172" s="45" t="s">
        <v>149</v>
      </c>
      <c r="C172" s="46" t="s">
        <v>150</v>
      </c>
      <c r="D172" s="47" t="s">
        <v>27</v>
      </c>
      <c r="E172" s="44" t="s">
        <v>156</v>
      </c>
      <c r="F172" s="44" t="s">
        <v>126</v>
      </c>
      <c r="G172" s="18">
        <v>2</v>
      </c>
      <c r="H172" s="19">
        <f>N172-O172-P172</f>
      </c>
      <c r="I172" s="19">
        <f>H172-Q172</f>
      </c>
      <c r="J172" s="19">
        <v>0.0030433206</v>
      </c>
      <c r="K172" s="19">
        <v>0.0072913602</v>
      </c>
      <c r="L172" s="19">
        <v>0.2398974232</v>
      </c>
      <c r="M172" s="19">
        <v>0.2398974232</v>
      </c>
      <c r="N172" s="20">
        <v>2.64</v>
      </c>
      <c r="O172" s="21">
        <v>0</v>
      </c>
      <c r="P172" s="20">
        <v>0.32</v>
      </c>
      <c r="Q172" s="20">
        <v>0.3864</v>
      </c>
    </row>
    <row x14ac:dyDescent="0.25" r="173" customHeight="1" ht="15" customFormat="1" s="6">
      <c r="A173" s="41" t="s">
        <v>24</v>
      </c>
      <c r="B173" s="45" t="s">
        <v>149</v>
      </c>
      <c r="C173" s="46" t="s">
        <v>150</v>
      </c>
      <c r="D173" s="47" t="s">
        <v>27</v>
      </c>
      <c r="E173" s="71" t="s">
        <v>156</v>
      </c>
      <c r="F173" s="17" t="s">
        <v>27</v>
      </c>
      <c r="G173" s="18">
        <v>36</v>
      </c>
      <c r="H173" s="19">
        <f>N173-O173-P173</f>
      </c>
      <c r="I173" s="19">
        <f>H173-Q173</f>
      </c>
      <c r="J173" s="19">
        <v>0.1196733363</v>
      </c>
      <c r="K173" s="19">
        <v>0.2867201702</v>
      </c>
      <c r="L173" s="19">
        <v>9.4335525499</v>
      </c>
      <c r="M173" s="19">
        <v>9.4335525499</v>
      </c>
      <c r="N173" s="20">
        <v>94.68</v>
      </c>
      <c r="O173" s="21">
        <v>0</v>
      </c>
      <c r="P173" s="20">
        <v>3.45</v>
      </c>
      <c r="Q173" s="20">
        <v>15.2457</v>
      </c>
    </row>
    <row x14ac:dyDescent="0.25" r="174" customHeight="1" ht="15" customFormat="1" s="6">
      <c r="A174" s="41" t="s">
        <v>24</v>
      </c>
      <c r="B174" s="45" t="s">
        <v>149</v>
      </c>
      <c r="C174" s="46" t="s">
        <v>150</v>
      </c>
      <c r="D174" s="47" t="s">
        <v>27</v>
      </c>
      <c r="E174" s="44" t="s">
        <v>157</v>
      </c>
      <c r="F174" s="44" t="s">
        <v>126</v>
      </c>
      <c r="G174" s="18">
        <v>1</v>
      </c>
      <c r="H174" s="19">
        <f>N174-O174-P174</f>
      </c>
      <c r="I174" s="19">
        <f>H174-Q174</f>
      </c>
      <c r="J174" s="19">
        <v>0.0030302029</v>
      </c>
      <c r="K174" s="19">
        <v>0.007259932</v>
      </c>
      <c r="L174" s="19">
        <v>0.2388633826</v>
      </c>
      <c r="M174" s="19">
        <v>0.2388633826</v>
      </c>
      <c r="N174" s="20">
        <v>2.31</v>
      </c>
      <c r="O174" s="21">
        <v>0</v>
      </c>
      <c r="P174" s="21">
        <v>0</v>
      </c>
      <c r="Q174" s="20">
        <v>0.39</v>
      </c>
    </row>
    <row x14ac:dyDescent="0.25" r="175" customHeight="1" ht="15" customFormat="1" s="6">
      <c r="A175" s="41" t="s">
        <v>24</v>
      </c>
      <c r="B175" s="45" t="s">
        <v>149</v>
      </c>
      <c r="C175" s="46" t="s">
        <v>150</v>
      </c>
      <c r="D175" s="47" t="s">
        <v>27</v>
      </c>
      <c r="E175" s="71" t="s">
        <v>157</v>
      </c>
      <c r="F175" s="17" t="s">
        <v>27</v>
      </c>
      <c r="G175" s="18">
        <v>21</v>
      </c>
      <c r="H175" s="19">
        <f>N175-O175-P175</f>
      </c>
      <c r="I175" s="19">
        <f>H175-Q175</f>
      </c>
      <c r="J175" s="19">
        <v>0.1267831629</v>
      </c>
      <c r="K175" s="19">
        <v>0.3037542962</v>
      </c>
      <c r="L175" s="19">
        <v>9.9940025644</v>
      </c>
      <c r="M175" s="19">
        <v>9.9940025644</v>
      </c>
      <c r="N175" s="20">
        <v>97.02</v>
      </c>
      <c r="O175" s="20">
        <v>0.37</v>
      </c>
      <c r="P175" s="21">
        <v>0</v>
      </c>
      <c r="Q175" s="20">
        <v>16.1093</v>
      </c>
    </row>
    <row x14ac:dyDescent="0.25" r="176" customHeight="1" ht="15" customFormat="1" s="6">
      <c r="A176" s="41" t="s">
        <v>24</v>
      </c>
      <c r="B176" s="45" t="s">
        <v>149</v>
      </c>
      <c r="C176" s="46" t="s">
        <v>150</v>
      </c>
      <c r="D176" s="47" t="s">
        <v>27</v>
      </c>
      <c r="E176" s="17" t="s">
        <v>158</v>
      </c>
      <c r="F176" s="17" t="s">
        <v>27</v>
      </c>
      <c r="G176" s="18">
        <v>34</v>
      </c>
      <c r="H176" s="19">
        <f>N176-O176-P176</f>
      </c>
      <c r="I176" s="19">
        <f>H176-Q176</f>
      </c>
      <c r="J176" s="19">
        <v>0.0782605639</v>
      </c>
      <c r="K176" s="19">
        <v>0.1875011</v>
      </c>
      <c r="L176" s="19">
        <v>6.1690863217</v>
      </c>
      <c r="M176" s="19">
        <v>6.1690863217</v>
      </c>
      <c r="N176" s="20">
        <v>60.86</v>
      </c>
      <c r="O176" s="21">
        <v>0</v>
      </c>
      <c r="P176" s="20">
        <v>1.2</v>
      </c>
      <c r="Q176" s="20">
        <v>9.974</v>
      </c>
    </row>
    <row x14ac:dyDescent="0.25" r="177" customHeight="1" ht="15" customFormat="1" s="6">
      <c r="A177" s="41" t="s">
        <v>24</v>
      </c>
      <c r="B177" s="45" t="s">
        <v>149</v>
      </c>
      <c r="C177" s="46" t="s">
        <v>150</v>
      </c>
      <c r="D177" s="47" t="s">
        <v>27</v>
      </c>
      <c r="E177" s="44" t="s">
        <v>159</v>
      </c>
      <c r="F177" s="44" t="s">
        <v>126</v>
      </c>
      <c r="G177" s="18">
        <v>2</v>
      </c>
      <c r="H177" s="19">
        <f>N177-O177-P177</f>
      </c>
      <c r="I177" s="19">
        <f>H177-Q177</f>
      </c>
      <c r="J177" s="19">
        <v>0.002361197</v>
      </c>
      <c r="K177" s="19">
        <v>0.0056570898</v>
      </c>
      <c r="L177" s="19">
        <v>0.1861273111</v>
      </c>
      <c r="M177" s="19">
        <v>0.1861273111</v>
      </c>
      <c r="N177" s="20">
        <v>1.8</v>
      </c>
      <c r="O177" s="21">
        <v>0</v>
      </c>
      <c r="P177" s="21">
        <v>0</v>
      </c>
      <c r="Q177" s="20">
        <v>0.3</v>
      </c>
    </row>
    <row x14ac:dyDescent="0.25" r="178" customHeight="1" ht="15" customFormat="1" s="6">
      <c r="A178" s="41" t="s">
        <v>24</v>
      </c>
      <c r="B178" s="45" t="s">
        <v>149</v>
      </c>
      <c r="C178" s="46" t="s">
        <v>150</v>
      </c>
      <c r="D178" s="47" t="s">
        <v>27</v>
      </c>
      <c r="E178" s="71" t="s">
        <v>159</v>
      </c>
      <c r="F178" s="17" t="s">
        <v>27</v>
      </c>
      <c r="G178" s="18">
        <v>38</v>
      </c>
      <c r="H178" s="19">
        <f>N178-O178-P178</f>
      </c>
      <c r="I178" s="19">
        <f>H178-Q178</f>
      </c>
      <c r="J178" s="19">
        <v>0.0847013847</v>
      </c>
      <c r="K178" s="19">
        <v>0.2029323839</v>
      </c>
      <c r="L178" s="19">
        <v>6.6768002647</v>
      </c>
      <c r="M178" s="19">
        <v>6.6768002647</v>
      </c>
      <c r="N178" s="20">
        <v>68.02</v>
      </c>
      <c r="O178" s="20">
        <v>0.15</v>
      </c>
      <c r="P178" s="20">
        <v>3.3</v>
      </c>
      <c r="Q178" s="20">
        <v>10.7904</v>
      </c>
    </row>
    <row x14ac:dyDescent="0.25" r="179" customHeight="1" ht="15" customFormat="1" s="6">
      <c r="A179" s="48"/>
      <c r="B179" s="49"/>
      <c r="C179" s="50"/>
      <c r="D179" s="51"/>
      <c r="E179" s="52" t="s">
        <v>29</v>
      </c>
      <c r="F179" s="53"/>
      <c r="G179" s="54">
        <f>SUM(G164:G178)/1</f>
      </c>
      <c r="H179" s="55">
        <f>SUM(H164:H178)/1</f>
      </c>
      <c r="I179" s="55">
        <f>SUM(I164:I178)/1</f>
      </c>
      <c r="J179" s="55">
        <v>1.2685924591</v>
      </c>
      <c r="K179" s="55">
        <v>3.0393658024</v>
      </c>
      <c r="L179" s="55">
        <v>99.9999999999</v>
      </c>
      <c r="M179" s="55">
        <v>100</v>
      </c>
      <c r="N179" s="56">
        <f>SUM(N164:N178)/1</f>
      </c>
      <c r="O179" s="56">
        <f>SUM(O164:O178)/1</f>
      </c>
      <c r="P179" s="56">
        <f>SUM(P164:P178)/1</f>
      </c>
      <c r="Q179" s="56">
        <f>SUM(Q164:Q178)/1</f>
      </c>
    </row>
    <row x14ac:dyDescent="0.25" r="180" customHeight="1" ht="15" customFormat="1" s="6">
      <c r="A180" s="48"/>
      <c r="B180" s="49"/>
      <c r="C180" s="57"/>
      <c r="D180" s="58" t="s">
        <v>30</v>
      </c>
      <c r="E180" s="59"/>
      <c r="F180" s="60"/>
      <c r="G180" s="61">
        <f>SUM(G164:G179)/2</f>
      </c>
      <c r="H180" s="62">
        <f>SUM(H164:H179)/2</f>
      </c>
      <c r="I180" s="62">
        <f>SUM(I164:I179)/2</f>
      </c>
      <c r="J180" s="62">
        <v>1.2685924591</v>
      </c>
      <c r="K180" s="62">
        <v>3.0393658024</v>
      </c>
      <c r="L180" s="62">
        <v>99.9999999999</v>
      </c>
      <c r="M180" s="62">
        <v>99.9999999999</v>
      </c>
      <c r="N180" s="63">
        <f>SUM(N164:N179)/2</f>
      </c>
      <c r="O180" s="63">
        <f>SUM(O164:O179)/2</f>
      </c>
      <c r="P180" s="63">
        <f>SUM(P164:P179)/2</f>
      </c>
      <c r="Q180" s="63">
        <f>SUM(Q164:Q179)/2</f>
      </c>
    </row>
    <row x14ac:dyDescent="0.25" r="181" customHeight="1" ht="15" customFormat="1" s="6">
      <c r="A181" s="48"/>
      <c r="B181" s="64"/>
      <c r="C181" s="65" t="s">
        <v>31</v>
      </c>
      <c r="D181" s="66"/>
      <c r="E181" s="66"/>
      <c r="F181" s="67"/>
      <c r="G181" s="68">
        <f>SUM(G164:G180)/3</f>
      </c>
      <c r="H181" s="69">
        <f>SUM(H164:H180)/3</f>
      </c>
      <c r="I181" s="69">
        <f>SUM(I164:I180)/3</f>
      </c>
      <c r="J181" s="69">
        <v>1.2685924591</v>
      </c>
      <c r="K181" s="69">
        <v>3.0393658024</v>
      </c>
      <c r="L181" s="69">
        <v>100</v>
      </c>
      <c r="M181" s="69">
        <v>99.9999999999</v>
      </c>
      <c r="N181" s="70">
        <f>SUM(N164:N180)/3</f>
      </c>
      <c r="O181" s="70">
        <f>SUM(O164:O180)/3</f>
      </c>
      <c r="P181" s="70">
        <f>SUM(P164:P180)/3</f>
      </c>
      <c r="Q181" s="70">
        <f>SUM(Q164:Q180)/3</f>
      </c>
    </row>
    <row x14ac:dyDescent="0.25" r="182" customHeight="1" ht="15" customFormat="1" s="6">
      <c r="A182" s="41" t="s">
        <v>24</v>
      </c>
      <c r="B182" s="42" t="s">
        <v>160</v>
      </c>
      <c r="C182" s="43" t="s">
        <v>161</v>
      </c>
      <c r="D182" s="44" t="s">
        <v>27</v>
      </c>
      <c r="E182" s="17" t="s">
        <v>162</v>
      </c>
      <c r="F182" s="17" t="s">
        <v>27</v>
      </c>
      <c r="G182" s="18">
        <v>10</v>
      </c>
      <c r="H182" s="19">
        <f>N182-O182-P182</f>
      </c>
      <c r="I182" s="19">
        <f>H182-Q182</f>
      </c>
      <c r="J182" s="19">
        <v>0.0148755413</v>
      </c>
      <c r="K182" s="19">
        <v>0.035639666</v>
      </c>
      <c r="L182" s="19">
        <v>1.0256317494</v>
      </c>
      <c r="M182" s="19">
        <v>1.0256317494</v>
      </c>
      <c r="N182" s="20">
        <v>15.6</v>
      </c>
      <c r="O182" s="21">
        <v>0</v>
      </c>
      <c r="P182" s="20">
        <v>4.26</v>
      </c>
      <c r="Q182" s="20">
        <v>1.8911</v>
      </c>
    </row>
    <row x14ac:dyDescent="0.25" r="183" customHeight="1" ht="15" customFormat="1" s="6">
      <c r="A183" s="41" t="s">
        <v>24</v>
      </c>
      <c r="B183" s="45" t="s">
        <v>160</v>
      </c>
      <c r="C183" s="46" t="s">
        <v>161</v>
      </c>
      <c r="D183" s="47" t="s">
        <v>27</v>
      </c>
      <c r="E183" s="17" t="s">
        <v>163</v>
      </c>
      <c r="F183" s="17" t="s">
        <v>27</v>
      </c>
      <c r="G183" s="18">
        <v>133</v>
      </c>
      <c r="H183" s="19">
        <f>N183-O183-P183</f>
      </c>
      <c r="I183" s="19">
        <f>H183-Q183</f>
      </c>
      <c r="J183" s="19">
        <v>0.2344143943</v>
      </c>
      <c r="K183" s="19">
        <v>0.5616233082</v>
      </c>
      <c r="L183" s="19">
        <v>16.1622922056</v>
      </c>
      <c r="M183" s="19">
        <v>16.1622922056</v>
      </c>
      <c r="N183" s="20">
        <v>207.48</v>
      </c>
      <c r="O183" s="20">
        <v>0.38</v>
      </c>
      <c r="P183" s="20">
        <v>28.4</v>
      </c>
      <c r="Q183" s="20">
        <v>29.8001</v>
      </c>
    </row>
    <row x14ac:dyDescent="0.25" r="184" customHeight="1" ht="15" customFormat="1" s="6">
      <c r="A184" s="41" t="s">
        <v>24</v>
      </c>
      <c r="B184" s="45" t="s">
        <v>160</v>
      </c>
      <c r="C184" s="46" t="s">
        <v>161</v>
      </c>
      <c r="D184" s="47" t="s">
        <v>27</v>
      </c>
      <c r="E184" s="17" t="s">
        <v>164</v>
      </c>
      <c r="F184" s="17" t="s">
        <v>27</v>
      </c>
      <c r="G184" s="18">
        <v>532</v>
      </c>
      <c r="H184" s="19">
        <f>N184-O184-P184</f>
      </c>
      <c r="I184" s="19">
        <f>H184-Q184</f>
      </c>
      <c r="J184" s="19">
        <v>0.9632765649</v>
      </c>
      <c r="K184" s="19">
        <v>2.3078726577</v>
      </c>
      <c r="L184" s="19">
        <v>66.4155346128</v>
      </c>
      <c r="M184" s="19">
        <v>66.4155346128</v>
      </c>
      <c r="N184" s="20">
        <v>829.92</v>
      </c>
      <c r="O184" s="20">
        <v>1.16</v>
      </c>
      <c r="P184" s="20">
        <v>94.43</v>
      </c>
      <c r="Q184" s="20">
        <v>122.4583</v>
      </c>
    </row>
    <row x14ac:dyDescent="0.25" r="185" customHeight="1" ht="15" customFormat="1" s="6">
      <c r="A185" s="41" t="s">
        <v>24</v>
      </c>
      <c r="B185" s="45" t="s">
        <v>160</v>
      </c>
      <c r="C185" s="46" t="s">
        <v>161</v>
      </c>
      <c r="D185" s="47" t="s">
        <v>27</v>
      </c>
      <c r="E185" s="17" t="s">
        <v>165</v>
      </c>
      <c r="F185" s="17" t="s">
        <v>27</v>
      </c>
      <c r="G185" s="18">
        <v>2</v>
      </c>
      <c r="H185" s="19">
        <f>N185-O185-P185</f>
      </c>
      <c r="I185" s="19">
        <f>H185-Q185</f>
      </c>
      <c r="J185" s="19">
        <v>0.0031613805</v>
      </c>
      <c r="K185" s="19">
        <v>0.0075742147</v>
      </c>
      <c r="L185" s="19">
        <v>0.2179693577</v>
      </c>
      <c r="M185" s="19">
        <v>0.2179693577</v>
      </c>
      <c r="N185" s="20">
        <v>3.12</v>
      </c>
      <c r="O185" s="21">
        <v>0</v>
      </c>
      <c r="P185" s="20">
        <v>0.71</v>
      </c>
      <c r="Q185" s="20">
        <v>0.4016</v>
      </c>
    </row>
    <row x14ac:dyDescent="0.25" r="186" customHeight="1" ht="15" customFormat="1" s="6">
      <c r="A186" s="41" t="s">
        <v>24</v>
      </c>
      <c r="B186" s="45" t="s">
        <v>160</v>
      </c>
      <c r="C186" s="46" t="s">
        <v>161</v>
      </c>
      <c r="D186" s="47" t="s">
        <v>27</v>
      </c>
      <c r="E186" s="17" t="s">
        <v>166</v>
      </c>
      <c r="F186" s="17" t="s">
        <v>27</v>
      </c>
      <c r="G186" s="18">
        <v>133</v>
      </c>
      <c r="H186" s="19">
        <f>N186-O186-P186</f>
      </c>
      <c r="I186" s="19">
        <f>H186-Q186</f>
      </c>
      <c r="J186" s="19">
        <v>0.234650514</v>
      </c>
      <c r="K186" s="19">
        <v>0.5621890172</v>
      </c>
      <c r="L186" s="19">
        <v>16.1785720746</v>
      </c>
      <c r="M186" s="19">
        <v>16.1785720746</v>
      </c>
      <c r="N186" s="20">
        <v>207.48</v>
      </c>
      <c r="O186" s="20">
        <v>0.2</v>
      </c>
      <c r="P186" s="20">
        <v>28.4</v>
      </c>
      <c r="Q186" s="20">
        <v>29.8273</v>
      </c>
    </row>
    <row x14ac:dyDescent="0.25" r="187" customHeight="1" ht="15" customFormat="1" s="6">
      <c r="A187" s="48"/>
      <c r="B187" s="49"/>
      <c r="C187" s="50"/>
      <c r="D187" s="51"/>
      <c r="E187" s="52" t="s">
        <v>29</v>
      </c>
      <c r="F187" s="53"/>
      <c r="G187" s="54">
        <f>SUM(G182:G186)/1</f>
      </c>
      <c r="H187" s="55">
        <f>SUM(H182:H186)/1</f>
      </c>
      <c r="I187" s="55">
        <f>SUM(I182:I186)/1</f>
      </c>
      <c r="J187" s="55">
        <v>1.450378395</v>
      </c>
      <c r="K187" s="55">
        <v>3.4748988638</v>
      </c>
      <c r="L187" s="55"/>
      <c r="M187" s="55">
        <v>100</v>
      </c>
      <c r="N187" s="56">
        <f>SUM(N182:N186)/1</f>
      </c>
      <c r="O187" s="56">
        <f>SUM(O182:O186)/1</f>
      </c>
      <c r="P187" s="56">
        <f>SUM(P182:P186)/1</f>
      </c>
      <c r="Q187" s="56">
        <f>SUM(Q182:Q186)/1</f>
      </c>
    </row>
    <row x14ac:dyDescent="0.25" r="188" customHeight="1" ht="15" customFormat="1" s="6">
      <c r="A188" s="48"/>
      <c r="B188" s="49"/>
      <c r="C188" s="57"/>
      <c r="D188" s="58" t="s">
        <v>30</v>
      </c>
      <c r="E188" s="59"/>
      <c r="F188" s="60"/>
      <c r="G188" s="61">
        <f>SUM(G182:G187)/2</f>
      </c>
      <c r="H188" s="62">
        <f>SUM(H182:H187)/2</f>
      </c>
      <c r="I188" s="62">
        <f>SUM(I182:I187)/2</f>
      </c>
      <c r="J188" s="62">
        <v>1.450378395</v>
      </c>
      <c r="K188" s="62">
        <v>3.4748988638</v>
      </c>
      <c r="L188" s="62"/>
      <c r="M188" s="62"/>
      <c r="N188" s="63">
        <f>SUM(N182:N187)/2</f>
      </c>
      <c r="O188" s="63">
        <f>SUM(O182:O187)/2</f>
      </c>
      <c r="P188" s="63">
        <f>SUM(P182:P187)/2</f>
      </c>
      <c r="Q188" s="63">
        <f>SUM(Q182:Q187)/2</f>
      </c>
    </row>
    <row x14ac:dyDescent="0.25" r="189" customHeight="1" ht="15" customFormat="1" s="6">
      <c r="A189" s="48"/>
      <c r="B189" s="64"/>
      <c r="C189" s="65" t="s">
        <v>31</v>
      </c>
      <c r="D189" s="66"/>
      <c r="E189" s="66"/>
      <c r="F189" s="67"/>
      <c r="G189" s="68">
        <f>SUM(G182:G188)/3</f>
      </c>
      <c r="H189" s="69">
        <f>SUM(H182:H188)/3</f>
      </c>
      <c r="I189" s="69">
        <f>SUM(I182:I188)/3</f>
      </c>
      <c r="J189" s="69">
        <v>1.450378395</v>
      </c>
      <c r="K189" s="69">
        <v>3.4748988638</v>
      </c>
      <c r="L189" s="69">
        <v>100</v>
      </c>
      <c r="M189" s="69"/>
      <c r="N189" s="70">
        <f>SUM(N182:N188)/3</f>
      </c>
      <c r="O189" s="70">
        <f>SUM(O182:O188)/3</f>
      </c>
      <c r="P189" s="70">
        <f>SUM(P182:P188)/3</f>
      </c>
      <c r="Q189" s="70">
        <f>SUM(Q182:Q188)/3</f>
      </c>
    </row>
    <row x14ac:dyDescent="0.25" r="190" customHeight="1" ht="17.25" customFormat="1" s="6">
      <c r="A190" s="41" t="s">
        <v>24</v>
      </c>
      <c r="B190" s="42" t="s">
        <v>167</v>
      </c>
      <c r="C190" s="43" t="s">
        <v>168</v>
      </c>
      <c r="D190" s="44" t="s">
        <v>27</v>
      </c>
      <c r="E190" s="44" t="s">
        <v>169</v>
      </c>
      <c r="F190" s="44" t="s">
        <v>126</v>
      </c>
      <c r="G190" s="18">
        <v>1</v>
      </c>
      <c r="H190" s="19">
        <f>N190-O190-P190</f>
      </c>
      <c r="I190" s="19">
        <f>H190-Q190</f>
      </c>
      <c r="J190" s="19">
        <v>0.0019676642</v>
      </c>
      <c r="K190" s="19">
        <v>0.0047142415</v>
      </c>
      <c r="L190" s="19">
        <v>0.3452720744</v>
      </c>
      <c r="M190" s="19">
        <v>0.3452720744</v>
      </c>
      <c r="N190" s="20">
        <v>1.5</v>
      </c>
      <c r="O190" s="21">
        <v>0</v>
      </c>
      <c r="P190" s="21">
        <v>0</v>
      </c>
      <c r="Q190" s="20">
        <v>0.25</v>
      </c>
    </row>
    <row x14ac:dyDescent="0.25" r="191" customHeight="1" ht="17.25" customFormat="1" s="6">
      <c r="A191" s="41" t="s">
        <v>24</v>
      </c>
      <c r="B191" s="45" t="s">
        <v>167</v>
      </c>
      <c r="C191" s="46" t="s">
        <v>168</v>
      </c>
      <c r="D191" s="47" t="s">
        <v>27</v>
      </c>
      <c r="E191" s="71" t="s">
        <v>169</v>
      </c>
      <c r="F191" s="17" t="s">
        <v>27</v>
      </c>
      <c r="G191" s="18">
        <v>96</v>
      </c>
      <c r="H191" s="19">
        <f>N191-O191-P191</f>
      </c>
      <c r="I191" s="19">
        <f>H191-Q191</f>
      </c>
      <c r="J191" s="19">
        <v>0.3478961472</v>
      </c>
      <c r="K191" s="19">
        <v>0.8335093317</v>
      </c>
      <c r="L191" s="19">
        <v>61.0464045668</v>
      </c>
      <c r="M191" s="19">
        <v>61.0464045668</v>
      </c>
      <c r="N191" s="20">
        <v>287.04</v>
      </c>
      <c r="O191" s="20">
        <v>1.27</v>
      </c>
      <c r="P191" s="20">
        <v>20.56</v>
      </c>
      <c r="Q191" s="20">
        <v>44.3004</v>
      </c>
    </row>
    <row x14ac:dyDescent="0.25" r="192" customHeight="1" ht="17.25" customFormat="1" s="6">
      <c r="A192" s="41" t="s">
        <v>24</v>
      </c>
      <c r="B192" s="45" t="s">
        <v>167</v>
      </c>
      <c r="C192" s="46" t="s">
        <v>168</v>
      </c>
      <c r="D192" s="47" t="s">
        <v>27</v>
      </c>
      <c r="E192" s="44" t="s">
        <v>170</v>
      </c>
      <c r="F192" s="44" t="s">
        <v>126</v>
      </c>
      <c r="G192" s="18">
        <v>4</v>
      </c>
      <c r="H192" s="19">
        <f>N192-O192-P192</f>
      </c>
      <c r="I192" s="19">
        <f>H192-Q192</f>
      </c>
      <c r="J192" s="19">
        <v>0.0044075678</v>
      </c>
      <c r="K192" s="19">
        <v>0.010559901</v>
      </c>
      <c r="L192" s="19">
        <v>0.7734094466</v>
      </c>
      <c r="M192" s="19">
        <v>0.7734094466</v>
      </c>
      <c r="N192" s="20">
        <v>3.72</v>
      </c>
      <c r="O192" s="21">
        <v>0</v>
      </c>
      <c r="P192" s="20">
        <v>0.36</v>
      </c>
      <c r="Q192" s="20">
        <v>0.5601</v>
      </c>
    </row>
    <row x14ac:dyDescent="0.25" r="193" customHeight="1" ht="17.25" customFormat="1" s="6">
      <c r="A193" s="41" t="s">
        <v>24</v>
      </c>
      <c r="B193" s="45" t="s">
        <v>167</v>
      </c>
      <c r="C193" s="46" t="s">
        <v>168</v>
      </c>
      <c r="D193" s="47" t="s">
        <v>27</v>
      </c>
      <c r="E193" s="71" t="s">
        <v>170</v>
      </c>
      <c r="F193" s="17" t="s">
        <v>27</v>
      </c>
      <c r="G193" s="18">
        <v>88</v>
      </c>
      <c r="H193" s="19">
        <f>N193-O193-P193</f>
      </c>
      <c r="I193" s="19">
        <f>H193-Q193</f>
      </c>
      <c r="J193" s="19">
        <v>0.2156166423</v>
      </c>
      <c r="K193" s="19">
        <v>0.5165865874</v>
      </c>
      <c r="L193" s="19">
        <v>37.8349139122</v>
      </c>
      <c r="M193" s="19">
        <v>37.8349139122</v>
      </c>
      <c r="N193" s="20">
        <v>163.68</v>
      </c>
      <c r="O193" s="20">
        <v>0.89</v>
      </c>
      <c r="P193" s="20">
        <v>-1.58</v>
      </c>
      <c r="Q193" s="20">
        <v>27.443</v>
      </c>
    </row>
    <row x14ac:dyDescent="0.25" r="194" customHeight="1" ht="17.25" customFormat="1" s="6">
      <c r="A194" s="48"/>
      <c r="B194" s="49"/>
      <c r="C194" s="50"/>
      <c r="D194" s="51"/>
      <c r="E194" s="52" t="s">
        <v>29</v>
      </c>
      <c r="F194" s="53"/>
      <c r="G194" s="54">
        <f>SUM(G190:G193)/1</f>
      </c>
      <c r="H194" s="55">
        <f>SUM(H190:H193)/1</f>
      </c>
      <c r="I194" s="55">
        <f>SUM(I190:I193)/1</f>
      </c>
      <c r="J194" s="55">
        <v>0.5698880215</v>
      </c>
      <c r="K194" s="55">
        <v>1.3653700616</v>
      </c>
      <c r="L194" s="55"/>
      <c r="M194" s="55">
        <v>100</v>
      </c>
      <c r="N194" s="56">
        <f>SUM(N190:N193)/1</f>
      </c>
      <c r="O194" s="56">
        <f>SUM(O190:O193)/1</f>
      </c>
      <c r="P194" s="56">
        <f>SUM(P190:P193)/1</f>
      </c>
      <c r="Q194" s="56">
        <f>SUM(Q190:Q193)/1</f>
      </c>
    </row>
    <row x14ac:dyDescent="0.25" r="195" customHeight="1" ht="17.25" customFormat="1" s="6">
      <c r="A195" s="48"/>
      <c r="B195" s="49"/>
      <c r="C195" s="57"/>
      <c r="D195" s="58" t="s">
        <v>30</v>
      </c>
      <c r="E195" s="59"/>
      <c r="F195" s="60"/>
      <c r="G195" s="61">
        <f>SUM(G190:G194)/2</f>
      </c>
      <c r="H195" s="62">
        <f>SUM(H190:H194)/2</f>
      </c>
      <c r="I195" s="62">
        <f>SUM(I190:I194)/2</f>
      </c>
      <c r="J195" s="62">
        <v>0.5698880215</v>
      </c>
      <c r="K195" s="62">
        <v>1.3653700616</v>
      </c>
      <c r="L195" s="62"/>
      <c r="M195" s="62"/>
      <c r="N195" s="63">
        <f>SUM(N190:N194)/2</f>
      </c>
      <c r="O195" s="63">
        <f>SUM(O190:O194)/2</f>
      </c>
      <c r="P195" s="63">
        <f>SUM(P190:P194)/2</f>
      </c>
      <c r="Q195" s="63">
        <f>SUM(Q190:Q194)/2</f>
      </c>
    </row>
    <row x14ac:dyDescent="0.25" r="196" customHeight="1" ht="17.25" customFormat="1" s="6">
      <c r="A196" s="48"/>
      <c r="B196" s="64"/>
      <c r="C196" s="65" t="s">
        <v>31</v>
      </c>
      <c r="D196" s="66"/>
      <c r="E196" s="66"/>
      <c r="F196" s="67"/>
      <c r="G196" s="68">
        <f>SUM(G190:G195)/3</f>
      </c>
      <c r="H196" s="69">
        <f>SUM(H190:H195)/3</f>
      </c>
      <c r="I196" s="69">
        <f>SUM(I190:I195)/3</f>
      </c>
      <c r="J196" s="69">
        <v>0.5698880215</v>
      </c>
      <c r="K196" s="69">
        <v>1.3653700616</v>
      </c>
      <c r="L196" s="69">
        <v>100</v>
      </c>
      <c r="M196" s="69"/>
      <c r="N196" s="70">
        <f>SUM(N190:N195)/3</f>
      </c>
      <c r="O196" s="70">
        <f>SUM(O190:O195)/3</f>
      </c>
      <c r="P196" s="70">
        <f>SUM(P190:P195)/3</f>
      </c>
      <c r="Q196" s="70">
        <f>SUM(Q190:Q195)/3</f>
      </c>
    </row>
    <row x14ac:dyDescent="0.25" r="197" customHeight="1" ht="17.25" customFormat="1" s="6">
      <c r="A197" s="41" t="s">
        <v>24</v>
      </c>
      <c r="B197" s="42" t="s">
        <v>171</v>
      </c>
      <c r="C197" s="43" t="s">
        <v>172</v>
      </c>
      <c r="D197" s="44" t="s">
        <v>27</v>
      </c>
      <c r="E197" s="17" t="s">
        <v>173</v>
      </c>
      <c r="F197" s="17" t="s">
        <v>27</v>
      </c>
      <c r="G197" s="18">
        <v>10</v>
      </c>
      <c r="H197" s="19">
        <f>N197-O197-P197</f>
      </c>
      <c r="I197" s="19">
        <f>H197-Q197</f>
      </c>
      <c r="J197" s="19">
        <v>0.0245695669</v>
      </c>
      <c r="K197" s="19">
        <v>0.0588651626</v>
      </c>
      <c r="L197" s="19">
        <v>3.1430920777</v>
      </c>
      <c r="M197" s="19">
        <v>3.1430920777</v>
      </c>
      <c r="N197" s="20">
        <v>26.5</v>
      </c>
      <c r="O197" s="20">
        <v>0.94</v>
      </c>
      <c r="P197" s="20">
        <v>6.83</v>
      </c>
      <c r="Q197" s="20">
        <v>3.116</v>
      </c>
    </row>
    <row x14ac:dyDescent="0.25" r="198" customHeight="1" ht="17.25" customFormat="1" s="6">
      <c r="A198" s="41" t="s">
        <v>24</v>
      </c>
      <c r="B198" s="45" t="s">
        <v>171</v>
      </c>
      <c r="C198" s="46" t="s">
        <v>172</v>
      </c>
      <c r="D198" s="47" t="s">
        <v>27</v>
      </c>
      <c r="E198" s="17" t="s">
        <v>174</v>
      </c>
      <c r="F198" s="17" t="s">
        <v>27</v>
      </c>
      <c r="G198" s="18">
        <v>1</v>
      </c>
      <c r="H198" s="19">
        <f>N198-O198-P198</f>
      </c>
      <c r="I198" s="19">
        <f>H198-Q198</f>
      </c>
      <c r="J198" s="19">
        <v>0.0031613805</v>
      </c>
      <c r="K198" s="19">
        <v>0.0075742147</v>
      </c>
      <c r="L198" s="19">
        <v>0.4044234868</v>
      </c>
      <c r="M198" s="19">
        <v>0.4044234868</v>
      </c>
      <c r="N198" s="20">
        <v>2.41</v>
      </c>
      <c r="O198" s="21">
        <v>0</v>
      </c>
      <c r="P198" s="21">
        <v>0</v>
      </c>
      <c r="Q198" s="20">
        <v>0.4004</v>
      </c>
    </row>
    <row x14ac:dyDescent="0.25" r="199" customHeight="1" ht="17.25" customFormat="1" s="6">
      <c r="A199" s="41" t="s">
        <v>24</v>
      </c>
      <c r="B199" s="45" t="s">
        <v>171</v>
      </c>
      <c r="C199" s="46" t="s">
        <v>172</v>
      </c>
      <c r="D199" s="47" t="s">
        <v>27</v>
      </c>
      <c r="E199" s="17" t="s">
        <v>175</v>
      </c>
      <c r="F199" s="17" t="s">
        <v>27</v>
      </c>
      <c r="G199" s="18">
        <v>24</v>
      </c>
      <c r="H199" s="19">
        <f>N199-O199-P199</f>
      </c>
      <c r="I199" s="19">
        <f>H199-Q199</f>
      </c>
      <c r="J199" s="19">
        <v>0.0529826379</v>
      </c>
      <c r="K199" s="19">
        <v>0.1269388104</v>
      </c>
      <c r="L199" s="19">
        <v>6.7778691413</v>
      </c>
      <c r="M199" s="19">
        <v>6.7778691413</v>
      </c>
      <c r="N199" s="20">
        <v>57.84</v>
      </c>
      <c r="O199" s="21">
        <v>0</v>
      </c>
      <c r="P199" s="20">
        <v>17.45</v>
      </c>
      <c r="Q199" s="20">
        <v>6.75</v>
      </c>
    </row>
    <row x14ac:dyDescent="0.25" r="200" customHeight="1" ht="17.25" customFormat="1" s="6">
      <c r="A200" s="41" t="s">
        <v>24</v>
      </c>
      <c r="B200" s="45" t="s">
        <v>171</v>
      </c>
      <c r="C200" s="46" t="s">
        <v>172</v>
      </c>
      <c r="D200" s="47" t="s">
        <v>27</v>
      </c>
      <c r="E200" s="44" t="s">
        <v>176</v>
      </c>
      <c r="F200" s="44" t="s">
        <v>107</v>
      </c>
      <c r="G200" s="18">
        <v>34</v>
      </c>
      <c r="H200" s="19">
        <f>N200-O200-P200</f>
      </c>
      <c r="I200" s="19">
        <f>H200-Q200</f>
      </c>
      <c r="J200" s="19">
        <v>0.1857737354</v>
      </c>
      <c r="K200" s="19">
        <v>0.4450872575</v>
      </c>
      <c r="L200" s="19">
        <v>23.7653336913</v>
      </c>
      <c r="M200" s="19">
        <v>23.7653336913</v>
      </c>
      <c r="N200" s="20">
        <v>150.62</v>
      </c>
      <c r="O200" s="21">
        <v>0</v>
      </c>
      <c r="P200" s="20">
        <v>9</v>
      </c>
      <c r="Q200" s="20">
        <v>23.617</v>
      </c>
    </row>
    <row x14ac:dyDescent="0.25" r="201" customHeight="1" ht="17.25" customFormat="1" s="6">
      <c r="A201" s="41" t="s">
        <v>24</v>
      </c>
      <c r="B201" s="45" t="s">
        <v>171</v>
      </c>
      <c r="C201" s="46" t="s">
        <v>172</v>
      </c>
      <c r="D201" s="47" t="s">
        <v>27</v>
      </c>
      <c r="E201" s="71" t="s">
        <v>176</v>
      </c>
      <c r="F201" s="17" t="s">
        <v>27</v>
      </c>
      <c r="G201" s="18">
        <v>17</v>
      </c>
      <c r="H201" s="19">
        <f>N201-O201-P201</f>
      </c>
      <c r="I201" s="19">
        <f>H201-Q201</f>
      </c>
      <c r="J201" s="19">
        <v>0.0621650708</v>
      </c>
      <c r="K201" s="19">
        <v>0.1489386042</v>
      </c>
      <c r="L201" s="19">
        <v>7.9525431693</v>
      </c>
      <c r="M201" s="19">
        <v>7.9525431693</v>
      </c>
      <c r="N201" s="20">
        <v>50.83</v>
      </c>
      <c r="O201" s="21">
        <v>0</v>
      </c>
      <c r="P201" s="20">
        <v>3.44</v>
      </c>
      <c r="Q201" s="20">
        <v>7.9141</v>
      </c>
    </row>
    <row x14ac:dyDescent="0.25" r="202" customHeight="1" ht="17.25" customFormat="1" s="6">
      <c r="A202" s="41" t="s">
        <v>24</v>
      </c>
      <c r="B202" s="45" t="s">
        <v>171</v>
      </c>
      <c r="C202" s="46" t="s">
        <v>172</v>
      </c>
      <c r="D202" s="47" t="s">
        <v>27</v>
      </c>
      <c r="E202" s="44" t="s">
        <v>177</v>
      </c>
      <c r="F202" s="44" t="s">
        <v>107</v>
      </c>
      <c r="G202" s="18">
        <v>4</v>
      </c>
      <c r="H202" s="19">
        <f>N202-O202-P202</f>
      </c>
      <c r="I202" s="19">
        <f>H202-Q202</f>
      </c>
      <c r="J202" s="19">
        <v>0.0214606575</v>
      </c>
      <c r="K202" s="19">
        <v>0.051416661</v>
      </c>
      <c r="L202" s="19">
        <v>2.7453810139</v>
      </c>
      <c r="M202" s="19">
        <v>2.7453810139</v>
      </c>
      <c r="N202" s="20">
        <v>16.36</v>
      </c>
      <c r="O202" s="21">
        <v>0</v>
      </c>
      <c r="P202" s="21">
        <v>0</v>
      </c>
      <c r="Q202" s="20">
        <v>2.7199</v>
      </c>
    </row>
    <row x14ac:dyDescent="0.25" r="203" customHeight="1" ht="17.25" customFormat="1" s="6">
      <c r="A203" s="41" t="s">
        <v>24</v>
      </c>
      <c r="B203" s="45" t="s">
        <v>171</v>
      </c>
      <c r="C203" s="46" t="s">
        <v>172</v>
      </c>
      <c r="D203" s="47" t="s">
        <v>27</v>
      </c>
      <c r="E203" s="71" t="s">
        <v>177</v>
      </c>
      <c r="F203" s="17" t="s">
        <v>27</v>
      </c>
      <c r="G203" s="18">
        <v>4</v>
      </c>
      <c r="H203" s="19">
        <f>N203-O203-P203</f>
      </c>
      <c r="I203" s="19">
        <f>H203-Q203</f>
      </c>
      <c r="J203" s="19">
        <v>0.013904827</v>
      </c>
      <c r="K203" s="19">
        <v>0.0333139735</v>
      </c>
      <c r="L203" s="19">
        <v>1.7787920995</v>
      </c>
      <c r="M203" s="19">
        <v>1.7787920995</v>
      </c>
      <c r="N203" s="20">
        <v>10.6</v>
      </c>
      <c r="O203" s="21">
        <v>0</v>
      </c>
      <c r="P203" s="21">
        <v>0</v>
      </c>
      <c r="Q203" s="20">
        <v>1.7625</v>
      </c>
    </row>
    <row x14ac:dyDescent="0.25" r="204" customHeight="1" ht="17.25" customFormat="1" s="6">
      <c r="A204" s="41" t="s">
        <v>24</v>
      </c>
      <c r="B204" s="45" t="s">
        <v>171</v>
      </c>
      <c r="C204" s="46" t="s">
        <v>172</v>
      </c>
      <c r="D204" s="47" t="s">
        <v>27</v>
      </c>
      <c r="E204" s="17" t="s">
        <v>178</v>
      </c>
      <c r="F204" s="17" t="s">
        <v>27</v>
      </c>
      <c r="G204" s="18">
        <v>5</v>
      </c>
      <c r="H204" s="19">
        <f>N204-O204-P204</f>
      </c>
      <c r="I204" s="19">
        <f>H204-Q204</f>
      </c>
      <c r="J204" s="19">
        <v>0.0228511402</v>
      </c>
      <c r="K204" s="19">
        <v>0.0547480584</v>
      </c>
      <c r="L204" s="19">
        <v>2.9232602239</v>
      </c>
      <c r="M204" s="19">
        <v>2.9232602239</v>
      </c>
      <c r="N204" s="20">
        <v>20.45</v>
      </c>
      <c r="O204" s="20">
        <v>1.32</v>
      </c>
      <c r="P204" s="20">
        <v>1.71</v>
      </c>
      <c r="Q204" s="20">
        <v>2.9067</v>
      </c>
    </row>
    <row x14ac:dyDescent="0.25" r="205" customHeight="1" ht="17.25" customFormat="1" s="6">
      <c r="A205" s="41" t="s">
        <v>24</v>
      </c>
      <c r="B205" s="45" t="s">
        <v>171</v>
      </c>
      <c r="C205" s="46" t="s">
        <v>172</v>
      </c>
      <c r="D205" s="47" t="s">
        <v>27</v>
      </c>
      <c r="E205" s="17" t="s">
        <v>179</v>
      </c>
      <c r="F205" s="17" t="s">
        <v>27</v>
      </c>
      <c r="G205" s="18">
        <v>1</v>
      </c>
      <c r="H205" s="19">
        <f>N205-O205-P205</f>
      </c>
      <c r="I205" s="19">
        <f>H205-Q205</f>
      </c>
      <c r="J205" s="19">
        <v>0.0034762067</v>
      </c>
      <c r="K205" s="19">
        <v>0.0083284934</v>
      </c>
      <c r="L205" s="19">
        <v>0.4446980249</v>
      </c>
      <c r="M205" s="19">
        <v>0.4446980249</v>
      </c>
      <c r="N205" s="20">
        <v>2.65</v>
      </c>
      <c r="O205" s="21">
        <v>0</v>
      </c>
      <c r="P205" s="21">
        <v>0</v>
      </c>
      <c r="Q205" s="20">
        <v>0.44</v>
      </c>
    </row>
    <row x14ac:dyDescent="0.25" r="206" customHeight="1" ht="17.25" customFormat="1" s="6">
      <c r="A206" s="41" t="s">
        <v>24</v>
      </c>
      <c r="B206" s="45" t="s">
        <v>171</v>
      </c>
      <c r="C206" s="46" t="s">
        <v>172</v>
      </c>
      <c r="D206" s="47" t="s">
        <v>27</v>
      </c>
      <c r="E206" s="44" t="s">
        <v>180</v>
      </c>
      <c r="F206" s="44" t="s">
        <v>107</v>
      </c>
      <c r="G206" s="18">
        <v>5</v>
      </c>
      <c r="H206" s="19">
        <f>N206-O206-P206</f>
      </c>
      <c r="I206" s="19">
        <f>H206-Q206</f>
      </c>
      <c r="J206" s="19">
        <v>0.0252516905</v>
      </c>
      <c r="K206" s="19">
        <v>0.060499433</v>
      </c>
      <c r="L206" s="19">
        <v>3.2303535769</v>
      </c>
      <c r="M206" s="19">
        <v>3.2303535769</v>
      </c>
      <c r="N206" s="20">
        <v>19.25</v>
      </c>
      <c r="O206" s="21">
        <v>0</v>
      </c>
      <c r="P206" s="21">
        <v>0</v>
      </c>
      <c r="Q206" s="20">
        <v>3.2045</v>
      </c>
    </row>
    <row x14ac:dyDescent="0.25" r="207" customHeight="1" ht="17.25" customFormat="1" s="6">
      <c r="A207" s="41" t="s">
        <v>24</v>
      </c>
      <c r="B207" s="45" t="s">
        <v>171</v>
      </c>
      <c r="C207" s="46" t="s">
        <v>172</v>
      </c>
      <c r="D207" s="47" t="s">
        <v>27</v>
      </c>
      <c r="E207" s="71" t="s">
        <v>180</v>
      </c>
      <c r="F207" s="17" t="s">
        <v>27</v>
      </c>
      <c r="G207" s="18">
        <v>1</v>
      </c>
      <c r="H207" s="19">
        <f>N207-O207-P207</f>
      </c>
      <c r="I207" s="19">
        <f>H207-Q207</f>
      </c>
      <c r="J207" s="19">
        <v>0.0031220272</v>
      </c>
      <c r="K207" s="19">
        <v>0.0074799299</v>
      </c>
      <c r="L207" s="19">
        <v>0.3993891695</v>
      </c>
      <c r="M207" s="19">
        <v>0.3993891695</v>
      </c>
      <c r="N207" s="20">
        <v>2.41</v>
      </c>
      <c r="O207" s="21">
        <v>0</v>
      </c>
      <c r="P207" s="20">
        <v>0.03</v>
      </c>
      <c r="Q207" s="20">
        <v>0.3971</v>
      </c>
    </row>
    <row x14ac:dyDescent="0.25" r="208" customHeight="1" ht="17.25" customFormat="1" s="6">
      <c r="A208" s="41" t="s">
        <v>24</v>
      </c>
      <c r="B208" s="45" t="s">
        <v>171</v>
      </c>
      <c r="C208" s="46" t="s">
        <v>172</v>
      </c>
      <c r="D208" s="47" t="s">
        <v>27</v>
      </c>
      <c r="E208" s="44" t="s">
        <v>181</v>
      </c>
      <c r="F208" s="44" t="s">
        <v>107</v>
      </c>
      <c r="G208" s="18">
        <v>1</v>
      </c>
      <c r="H208" s="19">
        <f>N208-O208-P208</f>
      </c>
      <c r="I208" s="19">
        <f>H208-Q208</f>
      </c>
      <c r="J208" s="19">
        <v>0.0050503381</v>
      </c>
      <c r="K208" s="19">
        <v>0.0120998866</v>
      </c>
      <c r="L208" s="19">
        <v>0.6460707154</v>
      </c>
      <c r="M208" s="19">
        <v>0.6460707154</v>
      </c>
      <c r="N208" s="20">
        <v>3.85</v>
      </c>
      <c r="O208" s="21">
        <v>0</v>
      </c>
      <c r="P208" s="21">
        <v>0</v>
      </c>
      <c r="Q208" s="20">
        <v>0.64</v>
      </c>
    </row>
    <row x14ac:dyDescent="0.25" r="209" customHeight="1" ht="17.25" customFormat="1" s="6">
      <c r="A209" s="41" t="s">
        <v>24</v>
      </c>
      <c r="B209" s="45" t="s">
        <v>171</v>
      </c>
      <c r="C209" s="46" t="s">
        <v>172</v>
      </c>
      <c r="D209" s="47" t="s">
        <v>27</v>
      </c>
      <c r="E209" s="71" t="s">
        <v>181</v>
      </c>
      <c r="F209" s="17" t="s">
        <v>27</v>
      </c>
      <c r="G209" s="18">
        <v>1</v>
      </c>
      <c r="H209" s="19">
        <f>N209-O209-P209</f>
      </c>
      <c r="I209" s="19">
        <f>H209-Q209</f>
      </c>
      <c r="J209" s="19">
        <v>0.0031613805</v>
      </c>
      <c r="K209" s="19">
        <v>0.0075742147</v>
      </c>
      <c r="L209" s="19">
        <v>0.4044234868</v>
      </c>
      <c r="M209" s="19">
        <v>0.4044234868</v>
      </c>
      <c r="N209" s="20">
        <v>2.41</v>
      </c>
      <c r="O209" s="21">
        <v>0</v>
      </c>
      <c r="P209" s="21">
        <v>0</v>
      </c>
      <c r="Q209" s="20">
        <v>0.4</v>
      </c>
    </row>
    <row x14ac:dyDescent="0.25" r="210" customHeight="1" ht="17.25" customFormat="1" s="6">
      <c r="A210" s="41" t="s">
        <v>24</v>
      </c>
      <c r="B210" s="45" t="s">
        <v>171</v>
      </c>
      <c r="C210" s="46" t="s">
        <v>172</v>
      </c>
      <c r="D210" s="47" t="s">
        <v>27</v>
      </c>
      <c r="E210" s="17" t="s">
        <v>182</v>
      </c>
      <c r="F210" s="17" t="s">
        <v>27</v>
      </c>
      <c r="G210" s="18">
        <v>7</v>
      </c>
      <c r="H210" s="19">
        <f>N210-O210-P210</f>
      </c>
      <c r="I210" s="19">
        <f>H210-Q210</f>
      </c>
      <c r="J210" s="19">
        <v>0.0243334472</v>
      </c>
      <c r="K210" s="19">
        <v>0.0582994537</v>
      </c>
      <c r="L210" s="19">
        <v>3.1128861741</v>
      </c>
      <c r="M210" s="19">
        <v>3.1128861741</v>
      </c>
      <c r="N210" s="20">
        <v>18.55</v>
      </c>
      <c r="O210" s="21">
        <v>0</v>
      </c>
      <c r="P210" s="21">
        <v>0</v>
      </c>
      <c r="Q210" s="20">
        <v>3.09</v>
      </c>
    </row>
    <row x14ac:dyDescent="0.25" r="211" customHeight="1" ht="17.25" customFormat="1" s="6">
      <c r="A211" s="41" t="s">
        <v>24</v>
      </c>
      <c r="B211" s="45" t="s">
        <v>171</v>
      </c>
      <c r="C211" s="46" t="s">
        <v>172</v>
      </c>
      <c r="D211" s="47" t="s">
        <v>27</v>
      </c>
      <c r="E211" s="17" t="s">
        <v>183</v>
      </c>
      <c r="F211" s="17" t="s">
        <v>27</v>
      </c>
      <c r="G211" s="18">
        <v>38</v>
      </c>
      <c r="H211" s="19">
        <f>N211-O211-P211</f>
      </c>
      <c r="I211" s="19">
        <f>H211-Q211</f>
      </c>
      <c r="J211" s="19">
        <v>0.0986062116</v>
      </c>
      <c r="K211" s="19">
        <v>0.2362463575</v>
      </c>
      <c r="L211" s="19">
        <v>12.6143209545</v>
      </c>
      <c r="M211" s="19">
        <v>12.6143209545</v>
      </c>
      <c r="N211" s="20">
        <v>100.7</v>
      </c>
      <c r="O211" s="21">
        <v>0</v>
      </c>
      <c r="P211" s="20">
        <v>25.53</v>
      </c>
      <c r="Q211" s="20">
        <v>12.5129</v>
      </c>
    </row>
    <row x14ac:dyDescent="0.25" r="212" customHeight="1" ht="17.25" customFormat="1" s="6">
      <c r="A212" s="41" t="s">
        <v>24</v>
      </c>
      <c r="B212" s="45" t="s">
        <v>171</v>
      </c>
      <c r="C212" s="46" t="s">
        <v>172</v>
      </c>
      <c r="D212" s="47" t="s">
        <v>27</v>
      </c>
      <c r="E212" s="44" t="s">
        <v>184</v>
      </c>
      <c r="F212" s="44" t="s">
        <v>107</v>
      </c>
      <c r="G212" s="18">
        <v>30</v>
      </c>
      <c r="H212" s="19">
        <f>N212-O212-P212</f>
      </c>
      <c r="I212" s="19">
        <f>H212-Q212</f>
      </c>
      <c r="J212" s="19">
        <v>0.1598923924</v>
      </c>
      <c r="K212" s="19">
        <v>0.3830792671</v>
      </c>
      <c r="L212" s="19">
        <v>20.4544310382</v>
      </c>
      <c r="M212" s="19">
        <v>20.4544310382</v>
      </c>
      <c r="N212" s="20">
        <v>122.7</v>
      </c>
      <c r="O212" s="21">
        <v>0</v>
      </c>
      <c r="P212" s="20">
        <v>0.81</v>
      </c>
      <c r="Q212" s="20">
        <v>20.29</v>
      </c>
    </row>
    <row x14ac:dyDescent="0.25" r="213" customHeight="1" ht="17.25" customFormat="1" s="6">
      <c r="A213" s="41" t="s">
        <v>24</v>
      </c>
      <c r="B213" s="45" t="s">
        <v>171</v>
      </c>
      <c r="C213" s="46" t="s">
        <v>172</v>
      </c>
      <c r="D213" s="47" t="s">
        <v>27</v>
      </c>
      <c r="E213" s="71" t="s">
        <v>184</v>
      </c>
      <c r="F213" s="17" t="s">
        <v>27</v>
      </c>
      <c r="G213" s="18">
        <v>21</v>
      </c>
      <c r="H213" s="19">
        <f>N213-O213-P213</f>
      </c>
      <c r="I213" s="19">
        <f>H213-Q213</f>
      </c>
      <c r="J213" s="19">
        <v>0.0719378029</v>
      </c>
      <c r="K213" s="19">
        <v>0.1723526705</v>
      </c>
      <c r="L213" s="19">
        <v>9.2027319562</v>
      </c>
      <c r="M213" s="19">
        <v>9.2027319562</v>
      </c>
      <c r="N213" s="20">
        <v>55.65</v>
      </c>
      <c r="O213" s="21">
        <v>0</v>
      </c>
      <c r="P213" s="20">
        <v>0.81</v>
      </c>
      <c r="Q213" s="20">
        <v>9.1324</v>
      </c>
    </row>
    <row x14ac:dyDescent="0.25" r="214" customHeight="1" ht="17.25" customFormat="1" s="6">
      <c r="A214" s="48"/>
      <c r="B214" s="49"/>
      <c r="C214" s="50"/>
      <c r="D214" s="51"/>
      <c r="E214" s="52" t="s">
        <v>29</v>
      </c>
      <c r="F214" s="53"/>
      <c r="G214" s="54">
        <f>SUM(G197:G213)/1</f>
      </c>
      <c r="H214" s="55">
        <f>SUM(H197:H213)/1</f>
      </c>
      <c r="I214" s="55">
        <f>SUM(I197:I213)/1</f>
      </c>
      <c r="J214" s="55">
        <v>0.7817005133</v>
      </c>
      <c r="K214" s="55">
        <v>1.8728424487</v>
      </c>
      <c r="L214" s="55"/>
      <c r="M214" s="55">
        <v>100</v>
      </c>
      <c r="N214" s="56">
        <f>SUM(N197:N213)/1</f>
      </c>
      <c r="O214" s="56">
        <f>SUM(O197:O213)/1</f>
      </c>
      <c r="P214" s="56">
        <f>SUM(P197:P213)/1</f>
      </c>
      <c r="Q214" s="56">
        <f>SUM(Q197:Q213)/1</f>
      </c>
    </row>
    <row x14ac:dyDescent="0.25" r="215" customHeight="1" ht="17.25" customFormat="1" s="6">
      <c r="A215" s="48"/>
      <c r="B215" s="49"/>
      <c r="C215" s="57"/>
      <c r="D215" s="58" t="s">
        <v>30</v>
      </c>
      <c r="E215" s="59"/>
      <c r="F215" s="60"/>
      <c r="G215" s="61">
        <f>SUM(G197:G214)/2</f>
      </c>
      <c r="H215" s="62">
        <f>SUM(H197:H214)/2</f>
      </c>
      <c r="I215" s="62">
        <f>SUM(I197:I214)/2</f>
      </c>
      <c r="J215" s="62">
        <v>0.7817005133</v>
      </c>
      <c r="K215" s="62">
        <v>1.8728424487</v>
      </c>
      <c r="L215" s="62"/>
      <c r="M215" s="62"/>
      <c r="N215" s="63">
        <f>SUM(N197:N214)/2</f>
      </c>
      <c r="O215" s="63">
        <f>SUM(O197:O214)/2</f>
      </c>
      <c r="P215" s="63">
        <f>SUM(P197:P214)/2</f>
      </c>
      <c r="Q215" s="63">
        <f>SUM(Q197:Q214)/2</f>
      </c>
    </row>
    <row x14ac:dyDescent="0.25" r="216" customHeight="1" ht="17.25" customFormat="1" s="6">
      <c r="A216" s="48"/>
      <c r="B216" s="64"/>
      <c r="C216" s="65" t="s">
        <v>31</v>
      </c>
      <c r="D216" s="66"/>
      <c r="E216" s="66"/>
      <c r="F216" s="67"/>
      <c r="G216" s="68">
        <f>SUM(G197:G215)/3</f>
      </c>
      <c r="H216" s="69">
        <f>SUM(H197:H215)/3</f>
      </c>
      <c r="I216" s="69">
        <f>SUM(I197:I215)/3</f>
      </c>
      <c r="J216" s="69">
        <v>0.7817005133</v>
      </c>
      <c r="K216" s="69">
        <v>1.8728424487</v>
      </c>
      <c r="L216" s="69">
        <v>100</v>
      </c>
      <c r="M216" s="69"/>
      <c r="N216" s="70">
        <f>SUM(N197:N215)/3</f>
      </c>
      <c r="O216" s="70">
        <f>SUM(O197:O215)/3</f>
      </c>
      <c r="P216" s="70">
        <f>SUM(P197:P215)/3</f>
      </c>
      <c r="Q216" s="70">
        <f>SUM(Q197:Q215)/3</f>
      </c>
    </row>
    <row x14ac:dyDescent="0.25" r="217" customHeight="1" ht="17.25" customFormat="1" s="6">
      <c r="A217" s="41" t="s">
        <v>24</v>
      </c>
      <c r="B217" s="42" t="s">
        <v>185</v>
      </c>
      <c r="C217" s="43" t="s">
        <v>186</v>
      </c>
      <c r="D217" s="44" t="s">
        <v>27</v>
      </c>
      <c r="E217" s="17" t="s">
        <v>187</v>
      </c>
      <c r="F217" s="17" t="s">
        <v>27</v>
      </c>
      <c r="G217" s="18">
        <v>19</v>
      </c>
      <c r="H217" s="19">
        <f>N217-O217-P217</f>
      </c>
      <c r="I217" s="19">
        <f>H217-Q217</f>
      </c>
      <c r="J217" s="19">
        <v>0.095562891</v>
      </c>
      <c r="K217" s="19">
        <v>0.2289549972</v>
      </c>
      <c r="L217" s="19">
        <v>9.9647097445</v>
      </c>
      <c r="M217" s="19">
        <v>9.9647097445</v>
      </c>
      <c r="N217" s="20">
        <v>78.85</v>
      </c>
      <c r="O217" s="21">
        <v>0</v>
      </c>
      <c r="P217" s="20">
        <v>6</v>
      </c>
      <c r="Q217" s="20">
        <v>12.1362</v>
      </c>
    </row>
    <row x14ac:dyDescent="0.25" r="218" customHeight="1" ht="17.25" customFormat="1" s="6">
      <c r="A218" s="41" t="s">
        <v>24</v>
      </c>
      <c r="B218" s="45" t="s">
        <v>185</v>
      </c>
      <c r="C218" s="46" t="s">
        <v>186</v>
      </c>
      <c r="D218" s="47" t="s">
        <v>27</v>
      </c>
      <c r="E218" s="17" t="s">
        <v>188</v>
      </c>
      <c r="F218" s="17" t="s">
        <v>27</v>
      </c>
      <c r="G218" s="18">
        <v>24</v>
      </c>
      <c r="H218" s="19">
        <f>N218-O218-P218</f>
      </c>
      <c r="I218" s="19">
        <f>H218-Q218</f>
      </c>
      <c r="J218" s="19">
        <v>0.0698127256</v>
      </c>
      <c r="K218" s="19">
        <v>0.1672612897</v>
      </c>
      <c r="L218" s="19">
        <v>7.279641079</v>
      </c>
      <c r="M218" s="19">
        <v>7.279641079</v>
      </c>
      <c r="N218" s="20">
        <v>63.6</v>
      </c>
      <c r="O218" s="21">
        <v>0</v>
      </c>
      <c r="P218" s="20">
        <v>10.38</v>
      </c>
      <c r="Q218" s="20">
        <v>8.8508</v>
      </c>
    </row>
    <row x14ac:dyDescent="0.25" r="219" customHeight="1" ht="17.25" customFormat="1" s="6">
      <c r="A219" s="41" t="s">
        <v>24</v>
      </c>
      <c r="B219" s="45" t="s">
        <v>185</v>
      </c>
      <c r="C219" s="46" t="s">
        <v>186</v>
      </c>
      <c r="D219" s="47" t="s">
        <v>27</v>
      </c>
      <c r="E219" s="17" t="s">
        <v>189</v>
      </c>
      <c r="F219" s="17" t="s">
        <v>27</v>
      </c>
      <c r="G219" s="18">
        <v>2</v>
      </c>
      <c r="H219" s="19">
        <f>N219-O219-P219</f>
      </c>
      <c r="I219" s="19">
        <f>H219-Q219</f>
      </c>
      <c r="J219" s="19">
        <v>0.0065982339</v>
      </c>
      <c r="K219" s="19">
        <v>0.0158084233</v>
      </c>
      <c r="L219" s="19">
        <v>0.6880231986</v>
      </c>
      <c r="M219" s="19">
        <v>0.6880231986</v>
      </c>
      <c r="N219" s="20">
        <v>5.3</v>
      </c>
      <c r="O219" s="21">
        <v>0</v>
      </c>
      <c r="P219" s="20">
        <v>0.27</v>
      </c>
      <c r="Q219" s="20">
        <v>0.8399</v>
      </c>
    </row>
    <row x14ac:dyDescent="0.25" r="220" customHeight="1" ht="17.25" customFormat="1" s="6">
      <c r="A220" s="41" t="s">
        <v>24</v>
      </c>
      <c r="B220" s="45" t="s">
        <v>185</v>
      </c>
      <c r="C220" s="46" t="s">
        <v>186</v>
      </c>
      <c r="D220" s="47" t="s">
        <v>27</v>
      </c>
      <c r="E220" s="17" t="s">
        <v>190</v>
      </c>
      <c r="F220" s="17" t="s">
        <v>27</v>
      </c>
      <c r="G220" s="18">
        <v>4</v>
      </c>
      <c r="H220" s="19">
        <f>N220-O220-P220</f>
      </c>
      <c r="I220" s="19">
        <f>H220-Q220</f>
      </c>
      <c r="J220" s="19">
        <v>0.0112156859</v>
      </c>
      <c r="K220" s="19">
        <v>0.0268711768</v>
      </c>
      <c r="L220" s="19">
        <v>1.1695026536</v>
      </c>
      <c r="M220" s="19">
        <v>1.1695026536</v>
      </c>
      <c r="N220" s="20">
        <v>10.6</v>
      </c>
      <c r="O220" s="21">
        <v>0</v>
      </c>
      <c r="P220" s="20">
        <v>2.05</v>
      </c>
      <c r="Q220" s="20">
        <v>1.42</v>
      </c>
    </row>
    <row x14ac:dyDescent="0.25" r="221" customHeight="1" ht="17.25" customFormat="1" s="6">
      <c r="A221" s="41" t="s">
        <v>24</v>
      </c>
      <c r="B221" s="45" t="s">
        <v>185</v>
      </c>
      <c r="C221" s="46" t="s">
        <v>186</v>
      </c>
      <c r="D221" s="47" t="s">
        <v>27</v>
      </c>
      <c r="E221" s="17" t="s">
        <v>191</v>
      </c>
      <c r="F221" s="17" t="s">
        <v>27</v>
      </c>
      <c r="G221" s="18">
        <v>35</v>
      </c>
      <c r="H221" s="19">
        <f>N221-O221-P221</f>
      </c>
      <c r="I221" s="19">
        <f>H221-Q221</f>
      </c>
      <c r="J221" s="19">
        <v>0.1761059453</v>
      </c>
      <c r="K221" s="19">
        <v>0.4219246174</v>
      </c>
      <c r="L221" s="19">
        <v>18.3632434207</v>
      </c>
      <c r="M221" s="19">
        <v>18.3632434207</v>
      </c>
      <c r="N221" s="20">
        <v>145.25</v>
      </c>
      <c r="O221" s="20">
        <v>0.6</v>
      </c>
      <c r="P221" s="20">
        <v>10.4</v>
      </c>
      <c r="Q221" s="20">
        <v>22.3658</v>
      </c>
    </row>
    <row x14ac:dyDescent="0.25" r="222" customHeight="1" ht="17.25" customFormat="1" s="6">
      <c r="A222" s="41" t="s">
        <v>24</v>
      </c>
      <c r="B222" s="45" t="s">
        <v>185</v>
      </c>
      <c r="C222" s="46" t="s">
        <v>186</v>
      </c>
      <c r="D222" s="47" t="s">
        <v>27</v>
      </c>
      <c r="E222" s="17" t="s">
        <v>192</v>
      </c>
      <c r="F222" s="17" t="s">
        <v>27</v>
      </c>
      <c r="G222" s="18">
        <v>36</v>
      </c>
      <c r="H222" s="19">
        <f>N222-O222-P222</f>
      </c>
      <c r="I222" s="19">
        <f>H222-Q222</f>
      </c>
      <c r="J222" s="19">
        <v>0.0983176209</v>
      </c>
      <c r="K222" s="19">
        <v>0.2355549354</v>
      </c>
      <c r="L222" s="19">
        <v>10.2519560103</v>
      </c>
      <c r="M222" s="19">
        <v>10.2519560103</v>
      </c>
      <c r="N222" s="20">
        <v>95.4</v>
      </c>
      <c r="O222" s="21">
        <v>0</v>
      </c>
      <c r="P222" s="20">
        <v>20.45</v>
      </c>
      <c r="Q222" s="20">
        <v>12.4621</v>
      </c>
    </row>
    <row x14ac:dyDescent="0.25" r="223" customHeight="1" ht="17.25" customFormat="1" s="6">
      <c r="A223" s="41" t="s">
        <v>24</v>
      </c>
      <c r="B223" s="45" t="s">
        <v>185</v>
      </c>
      <c r="C223" s="46" t="s">
        <v>186</v>
      </c>
      <c r="D223" s="47" t="s">
        <v>27</v>
      </c>
      <c r="E223" s="17" t="s">
        <v>193</v>
      </c>
      <c r="F223" s="17" t="s">
        <v>27</v>
      </c>
      <c r="G223" s="18">
        <v>39</v>
      </c>
      <c r="H223" s="19">
        <f>N223-O223-P223</f>
      </c>
      <c r="I223" s="19">
        <f>H223-Q223</f>
      </c>
      <c r="J223" s="19">
        <v>0.1903124808</v>
      </c>
      <c r="K223" s="19">
        <v>0.4559614413</v>
      </c>
      <c r="L223" s="19">
        <v>19.8446134486</v>
      </c>
      <c r="M223" s="19">
        <v>19.8446134486</v>
      </c>
      <c r="N223" s="20">
        <v>161.85</v>
      </c>
      <c r="O223" s="20">
        <v>1.8</v>
      </c>
      <c r="P223" s="20">
        <v>14.97</v>
      </c>
      <c r="Q223" s="20">
        <v>24.1708</v>
      </c>
    </row>
    <row x14ac:dyDescent="0.25" r="224" customHeight="1" ht="17.25" customFormat="1" s="6">
      <c r="A224" s="41" t="s">
        <v>24</v>
      </c>
      <c r="B224" s="45" t="s">
        <v>185</v>
      </c>
      <c r="C224" s="46" t="s">
        <v>186</v>
      </c>
      <c r="D224" s="47" t="s">
        <v>27</v>
      </c>
      <c r="E224" s="17" t="s">
        <v>194</v>
      </c>
      <c r="F224" s="17" t="s">
        <v>27</v>
      </c>
      <c r="G224" s="18">
        <v>52</v>
      </c>
      <c r="H224" s="19">
        <f>N224-O224-P224</f>
      </c>
      <c r="I224" s="19">
        <f>H224-Q224</f>
      </c>
      <c r="J224" s="19">
        <v>0.2571343568</v>
      </c>
      <c r="K224" s="19">
        <v>0.6160570838</v>
      </c>
      <c r="L224" s="19">
        <v>26.8123871533</v>
      </c>
      <c r="M224" s="19">
        <v>26.8123871533</v>
      </c>
      <c r="N224" s="20">
        <v>215.8</v>
      </c>
      <c r="O224" s="20">
        <v>3.04</v>
      </c>
      <c r="P224" s="20">
        <v>16.74</v>
      </c>
      <c r="Q224" s="20">
        <v>32.6592</v>
      </c>
    </row>
    <row x14ac:dyDescent="0.25" r="225" customHeight="1" ht="17.25" customFormat="1" s="6">
      <c r="A225" s="41" t="s">
        <v>24</v>
      </c>
      <c r="B225" s="45" t="s">
        <v>185</v>
      </c>
      <c r="C225" s="46" t="s">
        <v>186</v>
      </c>
      <c r="D225" s="47" t="s">
        <v>27</v>
      </c>
      <c r="E225" s="17" t="s">
        <v>195</v>
      </c>
      <c r="F225" s="17" t="s">
        <v>27</v>
      </c>
      <c r="G225" s="18">
        <v>20</v>
      </c>
      <c r="H225" s="19">
        <f>N225-O225-P225</f>
      </c>
      <c r="I225" s="19">
        <f>H225-Q225</f>
      </c>
      <c r="J225" s="19">
        <v>0.0539533522</v>
      </c>
      <c r="K225" s="19">
        <v>0.1292645029</v>
      </c>
      <c r="L225" s="19">
        <v>5.6259232916</v>
      </c>
      <c r="M225" s="19">
        <v>5.6259232916</v>
      </c>
      <c r="N225" s="20">
        <v>53</v>
      </c>
      <c r="O225" s="21">
        <v>0</v>
      </c>
      <c r="P225" s="20">
        <v>11.87</v>
      </c>
      <c r="Q225" s="20">
        <v>6.8415</v>
      </c>
    </row>
    <row x14ac:dyDescent="0.25" r="226" customHeight="1" ht="15" customFormat="1" s="6">
      <c r="A226" s="48"/>
      <c r="B226" s="49"/>
      <c r="C226" s="50"/>
      <c r="D226" s="51"/>
      <c r="E226" s="52" t="s">
        <v>29</v>
      </c>
      <c r="F226" s="53"/>
      <c r="G226" s="54">
        <f>SUM(G217:G225)/1</f>
      </c>
      <c r="H226" s="55">
        <f>SUM(H217:H225)/1</f>
      </c>
      <c r="I226" s="55">
        <f>SUM(I217:I225)/1</f>
      </c>
      <c r="J226" s="55">
        <v>0.9590132924</v>
      </c>
      <c r="K226" s="55">
        <v>2.2976584678</v>
      </c>
      <c r="L226" s="55"/>
      <c r="M226" s="55">
        <v>100</v>
      </c>
      <c r="N226" s="56">
        <f>SUM(N217:N225)/1</f>
      </c>
      <c r="O226" s="56">
        <f>SUM(O217:O225)/1</f>
      </c>
      <c r="P226" s="56">
        <f>SUM(P217:P225)/1</f>
      </c>
      <c r="Q226" s="56">
        <f>SUM(Q217:Q225)/1</f>
      </c>
    </row>
    <row x14ac:dyDescent="0.25" r="227" customHeight="1" ht="15" customFormat="1" s="6">
      <c r="A227" s="48"/>
      <c r="B227" s="49"/>
      <c r="C227" s="57"/>
      <c r="D227" s="58" t="s">
        <v>30</v>
      </c>
      <c r="E227" s="59"/>
      <c r="F227" s="60"/>
      <c r="G227" s="61">
        <f>SUM(G217:G226)/2</f>
      </c>
      <c r="H227" s="62">
        <f>SUM(H217:H226)/2</f>
      </c>
      <c r="I227" s="62">
        <f>SUM(I217:I226)/2</f>
      </c>
      <c r="J227" s="62">
        <v>0.9590132924</v>
      </c>
      <c r="K227" s="62">
        <v>2.2976584678</v>
      </c>
      <c r="L227" s="62"/>
      <c r="M227" s="62"/>
      <c r="N227" s="63">
        <f>SUM(N217:N226)/2</f>
      </c>
      <c r="O227" s="63">
        <f>SUM(O217:O226)/2</f>
      </c>
      <c r="P227" s="63">
        <f>SUM(P217:P226)/2</f>
      </c>
      <c r="Q227" s="63">
        <f>SUM(Q217:Q226)/2</f>
      </c>
    </row>
    <row x14ac:dyDescent="0.25" r="228" customHeight="1" ht="15" customFormat="1" s="6">
      <c r="A228" s="48"/>
      <c r="B228" s="64"/>
      <c r="C228" s="65" t="s">
        <v>31</v>
      </c>
      <c r="D228" s="66"/>
      <c r="E228" s="66"/>
      <c r="F228" s="67"/>
      <c r="G228" s="68">
        <f>SUM(G217:G227)/3</f>
      </c>
      <c r="H228" s="69">
        <f>SUM(H217:H227)/3</f>
      </c>
      <c r="I228" s="69">
        <f>SUM(I217:I227)/3</f>
      </c>
      <c r="J228" s="69">
        <v>0.9590132924</v>
      </c>
      <c r="K228" s="69">
        <v>2.2976584678</v>
      </c>
      <c r="L228" s="69">
        <v>100</v>
      </c>
      <c r="M228" s="69"/>
      <c r="N228" s="70">
        <f>SUM(N217:N227)/3</f>
      </c>
      <c r="O228" s="70">
        <f>SUM(O217:O227)/3</f>
      </c>
      <c r="P228" s="70">
        <f>SUM(P217:P227)/3</f>
      </c>
      <c r="Q228" s="70">
        <f>SUM(Q217:Q227)/3</f>
      </c>
    </row>
    <row x14ac:dyDescent="0.25" r="229" customHeight="1" ht="15" customFormat="1" s="6">
      <c r="A229" s="41" t="s">
        <v>24</v>
      </c>
      <c r="B229" s="42" t="s">
        <v>196</v>
      </c>
      <c r="C229" s="43" t="s">
        <v>197</v>
      </c>
      <c r="D229" s="44" t="s">
        <v>27</v>
      </c>
      <c r="E229" s="17" t="s">
        <v>198</v>
      </c>
      <c r="F229" s="17" t="s">
        <v>27</v>
      </c>
      <c r="G229" s="18">
        <v>1</v>
      </c>
      <c r="H229" s="19">
        <f>N229-O229-P229</f>
      </c>
      <c r="I229" s="19">
        <f>H229-Q229</f>
      </c>
      <c r="J229" s="19">
        <v>0.0021513129</v>
      </c>
      <c r="K229" s="19">
        <v>0.0051542374</v>
      </c>
      <c r="L229" s="19">
        <v>2.7013671553</v>
      </c>
      <c r="M229" s="19">
        <v>2.7013671553</v>
      </c>
      <c r="N229" s="20">
        <v>1.64</v>
      </c>
      <c r="O229" s="21">
        <v>0</v>
      </c>
      <c r="P229" s="21">
        <v>0</v>
      </c>
      <c r="Q229" s="20">
        <v>0.2735</v>
      </c>
    </row>
    <row x14ac:dyDescent="0.25" r="230" customHeight="1" ht="15" customFormat="1" s="6">
      <c r="A230" s="41" t="s">
        <v>24</v>
      </c>
      <c r="B230" s="45" t="s">
        <v>196</v>
      </c>
      <c r="C230" s="46" t="s">
        <v>197</v>
      </c>
      <c r="D230" s="47" t="s">
        <v>27</v>
      </c>
      <c r="E230" s="17" t="s">
        <v>199</v>
      </c>
      <c r="F230" s="17" t="s">
        <v>27</v>
      </c>
      <c r="G230" s="18">
        <v>6</v>
      </c>
      <c r="H230" s="19">
        <f>N230-O230-P230</f>
      </c>
      <c r="I230" s="19">
        <f>H230-Q230</f>
      </c>
      <c r="J230" s="19">
        <v>0.0061391123</v>
      </c>
      <c r="K230" s="19">
        <v>0.0147084336</v>
      </c>
      <c r="L230" s="19">
        <v>7.7087794433</v>
      </c>
      <c r="M230" s="19">
        <v>7.7087794433</v>
      </c>
      <c r="N230" s="20">
        <v>4.68</v>
      </c>
      <c r="O230" s="21">
        <v>0</v>
      </c>
      <c r="P230" s="21">
        <v>0</v>
      </c>
      <c r="Q230" s="21">
        <v>0</v>
      </c>
    </row>
    <row x14ac:dyDescent="0.25" r="231" customHeight="1" ht="15" customFormat="1" s="6">
      <c r="A231" s="41" t="s">
        <v>24</v>
      </c>
      <c r="B231" s="45" t="s">
        <v>196</v>
      </c>
      <c r="C231" s="46" t="s">
        <v>197</v>
      </c>
      <c r="D231" s="47" t="s">
        <v>27</v>
      </c>
      <c r="E231" s="17" t="s">
        <v>200</v>
      </c>
      <c r="F231" s="17" t="s">
        <v>27</v>
      </c>
      <c r="G231" s="18">
        <v>3</v>
      </c>
      <c r="H231" s="19">
        <f>N231-O231-P231</f>
      </c>
      <c r="I231" s="19">
        <f>H231-Q231</f>
      </c>
      <c r="J231" s="19">
        <v>0.0027940832</v>
      </c>
      <c r="K231" s="19">
        <v>0.006694223</v>
      </c>
      <c r="L231" s="19">
        <v>3.5084829517</v>
      </c>
      <c r="M231" s="19">
        <v>3.5084829517</v>
      </c>
      <c r="N231" s="20">
        <v>2.13</v>
      </c>
      <c r="O231" s="21">
        <v>0</v>
      </c>
      <c r="P231" s="21">
        <v>0</v>
      </c>
      <c r="Q231" s="21">
        <v>0</v>
      </c>
    </row>
    <row x14ac:dyDescent="0.25" r="232" customHeight="1" ht="15" customFormat="1" s="6">
      <c r="A232" s="41" t="s">
        <v>24</v>
      </c>
      <c r="B232" s="45" t="s">
        <v>196</v>
      </c>
      <c r="C232" s="46" t="s">
        <v>197</v>
      </c>
      <c r="D232" s="47" t="s">
        <v>27</v>
      </c>
      <c r="E232" s="17" t="s">
        <v>201</v>
      </c>
      <c r="F232" s="17" t="s">
        <v>27</v>
      </c>
      <c r="G232" s="18">
        <v>19</v>
      </c>
      <c r="H232" s="19">
        <f>N232-O232-P232</f>
      </c>
      <c r="I232" s="19">
        <f>H232-Q232</f>
      </c>
      <c r="J232" s="19">
        <v>0.0231790842</v>
      </c>
      <c r="K232" s="19">
        <v>0.0555337653</v>
      </c>
      <c r="L232" s="19">
        <v>29.1055839236</v>
      </c>
      <c r="M232" s="19">
        <v>29.1055839236</v>
      </c>
      <c r="N232" s="20">
        <v>17.67</v>
      </c>
      <c r="O232" s="21">
        <v>0</v>
      </c>
      <c r="P232" s="21">
        <v>0</v>
      </c>
      <c r="Q232" s="20">
        <v>2.9649</v>
      </c>
    </row>
    <row x14ac:dyDescent="0.25" r="233" customHeight="1" ht="15" customFormat="1" s="6">
      <c r="A233" s="41" t="s">
        <v>24</v>
      </c>
      <c r="B233" s="45" t="s">
        <v>196</v>
      </c>
      <c r="C233" s="46" t="s">
        <v>197</v>
      </c>
      <c r="D233" s="47" t="s">
        <v>27</v>
      </c>
      <c r="E233" s="17" t="s">
        <v>202</v>
      </c>
      <c r="F233" s="17" t="s">
        <v>27</v>
      </c>
      <c r="G233" s="18">
        <v>8</v>
      </c>
      <c r="H233" s="19">
        <f>N233-O233-P233</f>
      </c>
      <c r="I233" s="19">
        <f>H233-Q233</f>
      </c>
      <c r="J233" s="19">
        <v>0.0080149521</v>
      </c>
      <c r="K233" s="19">
        <v>0.0192026772</v>
      </c>
      <c r="L233" s="19">
        <v>10.0642398287</v>
      </c>
      <c r="M233" s="19">
        <v>10.0642398287</v>
      </c>
      <c r="N233" s="20">
        <v>6.24</v>
      </c>
      <c r="O233" s="20">
        <v>0.13</v>
      </c>
      <c r="P233" s="21">
        <v>0</v>
      </c>
      <c r="Q233" s="21">
        <v>0</v>
      </c>
    </row>
    <row x14ac:dyDescent="0.25" r="234" customHeight="1" ht="15" customFormat="1" s="6">
      <c r="A234" s="41" t="s">
        <v>24</v>
      </c>
      <c r="B234" s="45" t="s">
        <v>196</v>
      </c>
      <c r="C234" s="46" t="s">
        <v>197</v>
      </c>
      <c r="D234" s="47" t="s">
        <v>27</v>
      </c>
      <c r="E234" s="17" t="s">
        <v>203</v>
      </c>
      <c r="F234" s="17" t="s">
        <v>27</v>
      </c>
      <c r="G234" s="18">
        <v>7</v>
      </c>
      <c r="H234" s="19">
        <f>N234-O234-P234</f>
      </c>
      <c r="I234" s="19">
        <f>H234-Q234</f>
      </c>
      <c r="J234" s="19">
        <v>0.0065195274</v>
      </c>
      <c r="K234" s="19">
        <v>0.0156198536</v>
      </c>
      <c r="L234" s="19">
        <v>8.1864602207</v>
      </c>
      <c r="M234" s="19">
        <v>8.1864602207</v>
      </c>
      <c r="N234" s="20">
        <v>4.97</v>
      </c>
      <c r="O234" s="21">
        <v>0</v>
      </c>
      <c r="P234" s="21">
        <v>0</v>
      </c>
      <c r="Q234" s="21">
        <v>0</v>
      </c>
    </row>
    <row x14ac:dyDescent="0.25" r="235" customHeight="1" ht="15" customFormat="1" s="6">
      <c r="A235" s="41" t="s">
        <v>24</v>
      </c>
      <c r="B235" s="45" t="s">
        <v>196</v>
      </c>
      <c r="C235" s="46" t="s">
        <v>197</v>
      </c>
      <c r="D235" s="47" t="s">
        <v>27</v>
      </c>
      <c r="E235" s="17" t="s">
        <v>204</v>
      </c>
      <c r="F235" s="17" t="s">
        <v>27</v>
      </c>
      <c r="G235" s="18">
        <v>2</v>
      </c>
      <c r="H235" s="19">
        <f>N235-O235-P235</f>
      </c>
      <c r="I235" s="19">
        <f>H235-Q235</f>
      </c>
      <c r="J235" s="19">
        <v>0.0018627221</v>
      </c>
      <c r="K235" s="19">
        <v>0.0044628153</v>
      </c>
      <c r="L235" s="19">
        <v>2.3389886345</v>
      </c>
      <c r="M235" s="19">
        <v>2.3389886345</v>
      </c>
      <c r="N235" s="20">
        <v>1.42</v>
      </c>
      <c r="O235" s="21">
        <v>0</v>
      </c>
      <c r="P235" s="21">
        <v>0</v>
      </c>
      <c r="Q235" s="21">
        <v>0</v>
      </c>
    </row>
    <row x14ac:dyDescent="0.25" r="236" customHeight="1" ht="15" customFormat="1" s="6">
      <c r="A236" s="41" t="s">
        <v>24</v>
      </c>
      <c r="B236" s="45" t="s">
        <v>196</v>
      </c>
      <c r="C236" s="46" t="s">
        <v>197</v>
      </c>
      <c r="D236" s="47" t="s">
        <v>27</v>
      </c>
      <c r="E236" s="17" t="s">
        <v>205</v>
      </c>
      <c r="F236" s="17" t="s">
        <v>27</v>
      </c>
      <c r="G236" s="18">
        <v>6</v>
      </c>
      <c r="H236" s="19">
        <f>N236-O236-P236</f>
      </c>
      <c r="I236" s="19">
        <f>H236-Q236</f>
      </c>
      <c r="J236" s="19">
        <v>0.0072147687</v>
      </c>
      <c r="K236" s="19">
        <v>0.0172855523</v>
      </c>
      <c r="L236" s="19">
        <v>9.0594630209</v>
      </c>
      <c r="M236" s="19">
        <v>9.0594630209</v>
      </c>
      <c r="N236" s="20">
        <v>5.58</v>
      </c>
      <c r="O236" s="20">
        <v>0.08</v>
      </c>
      <c r="P236" s="21">
        <v>0</v>
      </c>
      <c r="Q236" s="20">
        <v>0.9161</v>
      </c>
    </row>
    <row x14ac:dyDescent="0.25" r="237" customHeight="1" ht="15" customFormat="1" s="6">
      <c r="A237" s="41" t="s">
        <v>24</v>
      </c>
      <c r="B237" s="45" t="s">
        <v>196</v>
      </c>
      <c r="C237" s="46" t="s">
        <v>197</v>
      </c>
      <c r="D237" s="47" t="s">
        <v>27</v>
      </c>
      <c r="E237" s="17" t="s">
        <v>206</v>
      </c>
      <c r="F237" s="17" t="s">
        <v>27</v>
      </c>
      <c r="G237" s="18">
        <v>8</v>
      </c>
      <c r="H237" s="19">
        <f>N237-O237-P237</f>
      </c>
      <c r="I237" s="19">
        <f>H237-Q237</f>
      </c>
      <c r="J237" s="19">
        <v>0.0096677901</v>
      </c>
      <c r="K237" s="19">
        <v>0.0231626401</v>
      </c>
      <c r="L237" s="19">
        <v>12.139680448</v>
      </c>
      <c r="M237" s="19">
        <v>12.139680448</v>
      </c>
      <c r="N237" s="20">
        <v>7.44</v>
      </c>
      <c r="O237" s="20">
        <v>0.07</v>
      </c>
      <c r="P237" s="21">
        <v>0</v>
      </c>
      <c r="Q237" s="20">
        <v>1.2359</v>
      </c>
    </row>
    <row x14ac:dyDescent="0.25" r="238" customHeight="1" ht="15" customFormat="1" s="6">
      <c r="A238" s="41" t="s">
        <v>24</v>
      </c>
      <c r="B238" s="45" t="s">
        <v>196</v>
      </c>
      <c r="C238" s="46" t="s">
        <v>197</v>
      </c>
      <c r="D238" s="47" t="s">
        <v>27</v>
      </c>
      <c r="E238" s="17" t="s">
        <v>207</v>
      </c>
      <c r="F238" s="17" t="s">
        <v>27</v>
      </c>
      <c r="G238" s="18">
        <v>3</v>
      </c>
      <c r="H238" s="19">
        <f>N238-O238-P238</f>
      </c>
      <c r="I238" s="19">
        <f>H238-Q238</f>
      </c>
      <c r="J238" s="19">
        <v>0.0036598554</v>
      </c>
      <c r="K238" s="19">
        <v>0.0087684893</v>
      </c>
      <c r="L238" s="19">
        <v>4.5956185142</v>
      </c>
      <c r="M238" s="19">
        <v>4.5956185142</v>
      </c>
      <c r="N238" s="20">
        <v>2.79</v>
      </c>
      <c r="O238" s="21">
        <v>0</v>
      </c>
      <c r="P238" s="21">
        <v>0</v>
      </c>
      <c r="Q238" s="20">
        <v>0.4691</v>
      </c>
    </row>
    <row x14ac:dyDescent="0.25" r="239" customHeight="1" ht="15" customFormat="1" s="6">
      <c r="A239" s="41" t="s">
        <v>24</v>
      </c>
      <c r="B239" s="45" t="s">
        <v>196</v>
      </c>
      <c r="C239" s="46" t="s">
        <v>197</v>
      </c>
      <c r="D239" s="47" t="s">
        <v>27</v>
      </c>
      <c r="E239" s="17" t="s">
        <v>208</v>
      </c>
      <c r="F239" s="17" t="s">
        <v>27</v>
      </c>
      <c r="G239" s="18">
        <v>7</v>
      </c>
      <c r="H239" s="19">
        <f>N239-O239-P239</f>
      </c>
      <c r="I239" s="19">
        <f>H239-Q239</f>
      </c>
      <c r="J239" s="19">
        <v>0.0084347205</v>
      </c>
      <c r="K239" s="19">
        <v>0.020208382</v>
      </c>
      <c r="L239" s="19">
        <v>10.591335859</v>
      </c>
      <c r="M239" s="19">
        <v>10.591335859</v>
      </c>
      <c r="N239" s="20">
        <v>6.51</v>
      </c>
      <c r="O239" s="20">
        <v>0.08</v>
      </c>
      <c r="P239" s="21">
        <v>0</v>
      </c>
      <c r="Q239" s="20">
        <v>1.0758</v>
      </c>
    </row>
    <row x14ac:dyDescent="0.25" r="240" customHeight="1" ht="15" customFormat="1" s="6">
      <c r="A240" s="48"/>
      <c r="B240" s="49"/>
      <c r="C240" s="50"/>
      <c r="D240" s="51"/>
      <c r="E240" s="52" t="s">
        <v>29</v>
      </c>
      <c r="F240" s="53"/>
      <c r="G240" s="54">
        <f>SUM(G229:G239)/1</f>
      </c>
      <c r="H240" s="55">
        <f>SUM(H229:H239)/1</f>
      </c>
      <c r="I240" s="55">
        <f>SUM(I229:I239)/1</f>
      </c>
      <c r="J240" s="55">
        <v>0.0796379289</v>
      </c>
      <c r="K240" s="55">
        <v>0.1908010691</v>
      </c>
      <c r="L240" s="55">
        <v>99.9999999999</v>
      </c>
      <c r="M240" s="55">
        <v>100</v>
      </c>
      <c r="N240" s="56">
        <f>SUM(N229:N239)/1</f>
      </c>
      <c r="O240" s="56">
        <f>SUM(O229:O239)/1</f>
      </c>
      <c r="P240" s="72">
        <f>SUM(P229:P239)/1</f>
      </c>
      <c r="Q240" s="56">
        <f>SUM(Q229:Q239)/1</f>
      </c>
    </row>
    <row x14ac:dyDescent="0.25" r="241" customHeight="1" ht="15" customFormat="1" s="6">
      <c r="A241" s="48"/>
      <c r="B241" s="49"/>
      <c r="C241" s="57"/>
      <c r="D241" s="58" t="s">
        <v>30</v>
      </c>
      <c r="E241" s="59"/>
      <c r="F241" s="60"/>
      <c r="G241" s="61">
        <f>SUM(G229:G240)/2</f>
      </c>
      <c r="H241" s="62">
        <f>SUM(H229:H240)/2</f>
      </c>
      <c r="I241" s="62">
        <f>SUM(I229:I240)/2</f>
      </c>
      <c r="J241" s="62">
        <v>0.0796379289</v>
      </c>
      <c r="K241" s="62">
        <v>0.1908010691</v>
      </c>
      <c r="L241" s="62">
        <v>99.9999999999</v>
      </c>
      <c r="M241" s="62">
        <v>99.9999999999</v>
      </c>
      <c r="N241" s="63">
        <f>SUM(N229:N240)/2</f>
      </c>
      <c r="O241" s="63">
        <f>SUM(O229:O240)/2</f>
      </c>
      <c r="P241" s="73">
        <f>SUM(P229:P240)/2</f>
      </c>
      <c r="Q241" s="63">
        <f>SUM(Q229:Q240)/2</f>
      </c>
    </row>
    <row x14ac:dyDescent="0.25" r="242" customHeight="1" ht="15" customFormat="1" s="6">
      <c r="A242" s="48"/>
      <c r="B242" s="64"/>
      <c r="C242" s="65" t="s">
        <v>31</v>
      </c>
      <c r="D242" s="66"/>
      <c r="E242" s="66"/>
      <c r="F242" s="67"/>
      <c r="G242" s="68">
        <f>SUM(G229:G241)/3</f>
      </c>
      <c r="H242" s="69">
        <f>SUM(H229:H241)/3</f>
      </c>
      <c r="I242" s="69">
        <f>SUM(I229:I241)/3</f>
      </c>
      <c r="J242" s="69">
        <v>0.0796379289</v>
      </c>
      <c r="K242" s="69">
        <v>0.1908010691</v>
      </c>
      <c r="L242" s="69">
        <v>100</v>
      </c>
      <c r="M242" s="69">
        <v>99.9999999999</v>
      </c>
      <c r="N242" s="70">
        <f>SUM(N229:N241)/3</f>
      </c>
      <c r="O242" s="70">
        <f>SUM(O229:O241)/3</f>
      </c>
      <c r="P242" s="74">
        <f>SUM(P229:P241)/3</f>
      </c>
      <c r="Q242" s="70">
        <f>SUM(Q229:Q241)/3</f>
      </c>
    </row>
    <row x14ac:dyDescent="0.25" r="243" customHeight="1" ht="15" customFormat="1" s="6">
      <c r="A243" s="41" t="s">
        <v>24</v>
      </c>
      <c r="B243" s="42" t="s">
        <v>209</v>
      </c>
      <c r="C243" s="43" t="s">
        <v>210</v>
      </c>
      <c r="D243" s="44" t="s">
        <v>27</v>
      </c>
      <c r="E243" s="17" t="s">
        <v>211</v>
      </c>
      <c r="F243" s="17" t="s">
        <v>27</v>
      </c>
      <c r="G243" s="18">
        <v>73</v>
      </c>
      <c r="H243" s="75">
        <f>N243-O243-P243</f>
      </c>
      <c r="I243" s="75">
        <f>H243-Q243</f>
      </c>
      <c r="J243" s="75">
        <v>0</v>
      </c>
      <c r="K243" s="75">
        <v>0</v>
      </c>
      <c r="L243" s="75">
        <v>0</v>
      </c>
      <c r="M243" s="75">
        <v>0</v>
      </c>
      <c r="N243" s="21">
        <v>0</v>
      </c>
      <c r="O243" s="21">
        <v>0</v>
      </c>
      <c r="P243" s="21">
        <v>0</v>
      </c>
      <c r="Q243" s="21">
        <v>0</v>
      </c>
    </row>
    <row x14ac:dyDescent="0.25" r="244" customHeight="1" ht="15" customFormat="1" s="6">
      <c r="A244" s="41" t="s">
        <v>24</v>
      </c>
      <c r="B244" s="45" t="s">
        <v>209</v>
      </c>
      <c r="C244" s="46" t="s">
        <v>210</v>
      </c>
      <c r="D244" s="47" t="s">
        <v>27</v>
      </c>
      <c r="E244" s="17" t="s">
        <v>212</v>
      </c>
      <c r="F244" s="17" t="s">
        <v>27</v>
      </c>
      <c r="G244" s="18">
        <v>30</v>
      </c>
      <c r="H244" s="75">
        <f>N244-O244-P244</f>
      </c>
      <c r="I244" s="75">
        <f>H244-Q244</f>
      </c>
      <c r="J244" s="75">
        <v>0</v>
      </c>
      <c r="K244" s="75">
        <v>0</v>
      </c>
      <c r="L244" s="75">
        <v>0</v>
      </c>
      <c r="M244" s="75">
        <v>0</v>
      </c>
      <c r="N244" s="21">
        <v>0</v>
      </c>
      <c r="O244" s="21">
        <v>0</v>
      </c>
      <c r="P244" s="21">
        <v>0</v>
      </c>
      <c r="Q244" s="21">
        <v>0</v>
      </c>
    </row>
    <row x14ac:dyDescent="0.25" r="245" customHeight="1" ht="15" customFormat="1" s="6">
      <c r="A245" s="41" t="s">
        <v>24</v>
      </c>
      <c r="B245" s="45" t="s">
        <v>209</v>
      </c>
      <c r="C245" s="46" t="s">
        <v>210</v>
      </c>
      <c r="D245" s="47" t="s">
        <v>27</v>
      </c>
      <c r="E245" s="17" t="s">
        <v>213</v>
      </c>
      <c r="F245" s="17" t="s">
        <v>27</v>
      </c>
      <c r="G245" s="18">
        <v>42</v>
      </c>
      <c r="H245" s="75">
        <f>N245-O245-P245</f>
      </c>
      <c r="I245" s="75">
        <f>H245-Q245</f>
      </c>
      <c r="J245" s="75">
        <v>0</v>
      </c>
      <c r="K245" s="75">
        <v>0</v>
      </c>
      <c r="L245" s="75">
        <v>0</v>
      </c>
      <c r="M245" s="75">
        <v>0</v>
      </c>
      <c r="N245" s="21">
        <v>0</v>
      </c>
      <c r="O245" s="21">
        <v>0</v>
      </c>
      <c r="P245" s="21">
        <v>0</v>
      </c>
      <c r="Q245" s="21">
        <v>0</v>
      </c>
    </row>
    <row x14ac:dyDescent="0.25" r="246" customHeight="1" ht="15" customFormat="1" s="6">
      <c r="A246" s="41" t="s">
        <v>24</v>
      </c>
      <c r="B246" s="45" t="s">
        <v>209</v>
      </c>
      <c r="C246" s="46" t="s">
        <v>210</v>
      </c>
      <c r="D246" s="47" t="s">
        <v>27</v>
      </c>
      <c r="E246" s="17" t="s">
        <v>214</v>
      </c>
      <c r="F246" s="17" t="s">
        <v>27</v>
      </c>
      <c r="G246" s="18">
        <v>11</v>
      </c>
      <c r="H246" s="19">
        <f>N246-O246-P246</f>
      </c>
      <c r="I246" s="19">
        <f>H246-Q246</f>
      </c>
      <c r="J246" s="19">
        <v>0.005771815</v>
      </c>
      <c r="K246" s="19">
        <v>0.0138284418</v>
      </c>
      <c r="L246" s="19">
        <v>0.1110721237</v>
      </c>
      <c r="M246" s="19">
        <v>0.1110721237</v>
      </c>
      <c r="N246" s="20">
        <v>4.4</v>
      </c>
      <c r="O246" s="21">
        <v>0</v>
      </c>
      <c r="P246" s="21">
        <v>0</v>
      </c>
      <c r="Q246" s="20">
        <v>0.7338</v>
      </c>
    </row>
    <row x14ac:dyDescent="0.25" r="247" customHeight="1" ht="15" customFormat="1" s="6">
      <c r="A247" s="41" t="s">
        <v>24</v>
      </c>
      <c r="B247" s="45" t="s">
        <v>209</v>
      </c>
      <c r="C247" s="46" t="s">
        <v>210</v>
      </c>
      <c r="D247" s="47" t="s">
        <v>27</v>
      </c>
      <c r="E247" s="17" t="s">
        <v>215</v>
      </c>
      <c r="F247" s="17" t="s">
        <v>27</v>
      </c>
      <c r="G247" s="18">
        <v>61</v>
      </c>
      <c r="H247" s="75">
        <f>N247-O247-P247</f>
      </c>
      <c r="I247" s="75">
        <f>H247-Q247</f>
      </c>
      <c r="J247" s="75">
        <v>0</v>
      </c>
      <c r="K247" s="75">
        <v>0</v>
      </c>
      <c r="L247" s="75">
        <v>0</v>
      </c>
      <c r="M247" s="75">
        <v>0</v>
      </c>
      <c r="N247" s="21">
        <v>0</v>
      </c>
      <c r="O247" s="21">
        <v>0</v>
      </c>
      <c r="P247" s="21">
        <v>0</v>
      </c>
      <c r="Q247" s="21">
        <v>0</v>
      </c>
    </row>
    <row x14ac:dyDescent="0.25" r="248" customHeight="1" ht="15" customFormat="1" s="6">
      <c r="A248" s="41" t="s">
        <v>24</v>
      </c>
      <c r="B248" s="45" t="s">
        <v>209</v>
      </c>
      <c r="C248" s="46" t="s">
        <v>210</v>
      </c>
      <c r="D248" s="47" t="s">
        <v>27</v>
      </c>
      <c r="E248" s="17" t="s">
        <v>216</v>
      </c>
      <c r="F248" s="17" t="s">
        <v>27</v>
      </c>
      <c r="G248" s="18">
        <v>2</v>
      </c>
      <c r="H248" s="75">
        <f>N248-O248-P248</f>
      </c>
      <c r="I248" s="75">
        <f>H248-Q248</f>
      </c>
      <c r="J248" s="75">
        <v>0</v>
      </c>
      <c r="K248" s="75">
        <v>0</v>
      </c>
      <c r="L248" s="75">
        <v>0</v>
      </c>
      <c r="M248" s="75">
        <v>0</v>
      </c>
      <c r="N248" s="21">
        <v>0</v>
      </c>
      <c r="O248" s="21">
        <v>0</v>
      </c>
      <c r="P248" s="21">
        <v>0</v>
      </c>
      <c r="Q248" s="21">
        <v>0</v>
      </c>
    </row>
    <row x14ac:dyDescent="0.25" r="249" customHeight="1" ht="15" customFormat="1" s="6">
      <c r="A249" s="41" t="s">
        <v>24</v>
      </c>
      <c r="B249" s="45" t="s">
        <v>209</v>
      </c>
      <c r="C249" s="46" t="s">
        <v>210</v>
      </c>
      <c r="D249" s="47" t="s">
        <v>27</v>
      </c>
      <c r="E249" s="17" t="s">
        <v>217</v>
      </c>
      <c r="F249" s="17" t="s">
        <v>27</v>
      </c>
      <c r="G249" s="18">
        <v>97</v>
      </c>
      <c r="H249" s="75">
        <f>N249-O249-P249</f>
      </c>
      <c r="I249" s="75">
        <f>H249-Q249</f>
      </c>
      <c r="J249" s="75">
        <v>0</v>
      </c>
      <c r="K249" s="75">
        <v>0</v>
      </c>
      <c r="L249" s="75">
        <v>0</v>
      </c>
      <c r="M249" s="75">
        <v>0</v>
      </c>
      <c r="N249" s="21">
        <v>0</v>
      </c>
      <c r="O249" s="21">
        <v>0</v>
      </c>
      <c r="P249" s="21">
        <v>0</v>
      </c>
      <c r="Q249" s="21">
        <v>0</v>
      </c>
    </row>
    <row x14ac:dyDescent="0.25" r="250" customHeight="1" ht="15" customFormat="1" s="6">
      <c r="A250" s="41" t="s">
        <v>24</v>
      </c>
      <c r="B250" s="45" t="s">
        <v>209</v>
      </c>
      <c r="C250" s="46" t="s">
        <v>210</v>
      </c>
      <c r="D250" s="47" t="s">
        <v>27</v>
      </c>
      <c r="E250" s="17" t="s">
        <v>218</v>
      </c>
      <c r="F250" s="17" t="s">
        <v>27</v>
      </c>
      <c r="G250" s="18">
        <v>70</v>
      </c>
      <c r="H250" s="75">
        <f>N250-O250-P250</f>
      </c>
      <c r="I250" s="75">
        <f>H250-Q250</f>
      </c>
      <c r="J250" s="75">
        <v>0</v>
      </c>
      <c r="K250" s="75">
        <v>0</v>
      </c>
      <c r="L250" s="75">
        <v>0</v>
      </c>
      <c r="M250" s="75">
        <v>0</v>
      </c>
      <c r="N250" s="21">
        <v>0</v>
      </c>
      <c r="O250" s="21">
        <v>0</v>
      </c>
      <c r="P250" s="21">
        <v>0</v>
      </c>
      <c r="Q250" s="21">
        <v>0</v>
      </c>
    </row>
    <row x14ac:dyDescent="0.25" r="251" customHeight="1" ht="15" customFormat="1" s="6">
      <c r="A251" s="41" t="s">
        <v>24</v>
      </c>
      <c r="B251" s="45" t="s">
        <v>209</v>
      </c>
      <c r="C251" s="46" t="s">
        <v>210</v>
      </c>
      <c r="D251" s="47" t="s">
        <v>27</v>
      </c>
      <c r="E251" s="17" t="s">
        <v>219</v>
      </c>
      <c r="F251" s="17" t="s">
        <v>27</v>
      </c>
      <c r="G251" s="18">
        <v>64</v>
      </c>
      <c r="H251" s="75">
        <f>N251-O251-P251</f>
      </c>
      <c r="I251" s="75">
        <f>H251-Q251</f>
      </c>
      <c r="J251" s="75">
        <v>0</v>
      </c>
      <c r="K251" s="75">
        <v>0</v>
      </c>
      <c r="L251" s="75">
        <v>0</v>
      </c>
      <c r="M251" s="75">
        <v>0</v>
      </c>
      <c r="N251" s="21">
        <v>0</v>
      </c>
      <c r="O251" s="21">
        <v>0</v>
      </c>
      <c r="P251" s="21">
        <v>0</v>
      </c>
      <c r="Q251" s="21">
        <v>0</v>
      </c>
    </row>
    <row x14ac:dyDescent="0.25" r="252" customHeight="1" ht="15" customFormat="1" s="6">
      <c r="A252" s="41" t="s">
        <v>24</v>
      </c>
      <c r="B252" s="45" t="s">
        <v>209</v>
      </c>
      <c r="C252" s="46" t="s">
        <v>210</v>
      </c>
      <c r="D252" s="47" t="s">
        <v>27</v>
      </c>
      <c r="E252" s="17" t="s">
        <v>220</v>
      </c>
      <c r="F252" s="17" t="s">
        <v>27</v>
      </c>
      <c r="G252" s="18">
        <v>15</v>
      </c>
      <c r="H252" s="75">
        <f>N252-O252-P252</f>
      </c>
      <c r="I252" s="75">
        <f>H252-Q252</f>
      </c>
      <c r="J252" s="75">
        <v>0</v>
      </c>
      <c r="K252" s="75">
        <v>0</v>
      </c>
      <c r="L252" s="75">
        <v>0</v>
      </c>
      <c r="M252" s="75">
        <v>0</v>
      </c>
      <c r="N252" s="21">
        <v>0</v>
      </c>
      <c r="O252" s="21">
        <v>0</v>
      </c>
      <c r="P252" s="21">
        <v>0</v>
      </c>
      <c r="Q252" s="21">
        <v>0</v>
      </c>
    </row>
    <row x14ac:dyDescent="0.25" r="253" customHeight="1" ht="15" customFormat="1" s="6">
      <c r="A253" s="41" t="s">
        <v>24</v>
      </c>
      <c r="B253" s="45" t="s">
        <v>209</v>
      </c>
      <c r="C253" s="46" t="s">
        <v>210</v>
      </c>
      <c r="D253" s="47" t="s">
        <v>27</v>
      </c>
      <c r="E253" s="17" t="s">
        <v>221</v>
      </c>
      <c r="F253" s="17" t="s">
        <v>27</v>
      </c>
      <c r="G253" s="18">
        <v>76</v>
      </c>
      <c r="H253" s="75">
        <f>N253-O253-P253</f>
      </c>
      <c r="I253" s="75">
        <f>H253-Q253</f>
      </c>
      <c r="J253" s="75">
        <v>0</v>
      </c>
      <c r="K253" s="75">
        <v>0</v>
      </c>
      <c r="L253" s="75">
        <v>0</v>
      </c>
      <c r="M253" s="75">
        <v>0</v>
      </c>
      <c r="N253" s="21">
        <v>0</v>
      </c>
      <c r="O253" s="21">
        <v>0</v>
      </c>
      <c r="P253" s="21">
        <v>0</v>
      </c>
      <c r="Q253" s="21">
        <v>0</v>
      </c>
    </row>
    <row x14ac:dyDescent="0.25" r="254" customHeight="1" ht="15" customFormat="1" s="6">
      <c r="A254" s="41" t="s">
        <v>24</v>
      </c>
      <c r="B254" s="45" t="s">
        <v>209</v>
      </c>
      <c r="C254" s="46" t="s">
        <v>210</v>
      </c>
      <c r="D254" s="47" t="s">
        <v>27</v>
      </c>
      <c r="E254" s="17" t="s">
        <v>222</v>
      </c>
      <c r="F254" s="17" t="s">
        <v>27</v>
      </c>
      <c r="G254" s="18">
        <v>578</v>
      </c>
      <c r="H254" s="75">
        <f>N254-O254-P254</f>
      </c>
      <c r="I254" s="75">
        <f>H254-Q254</f>
      </c>
      <c r="J254" s="75">
        <v>0</v>
      </c>
      <c r="K254" s="75">
        <v>0</v>
      </c>
      <c r="L254" s="75">
        <v>0</v>
      </c>
      <c r="M254" s="75">
        <v>0</v>
      </c>
      <c r="N254" s="21">
        <v>0</v>
      </c>
      <c r="O254" s="21">
        <v>0</v>
      </c>
      <c r="P254" s="21">
        <v>0</v>
      </c>
      <c r="Q254" s="21">
        <v>0</v>
      </c>
    </row>
    <row x14ac:dyDescent="0.25" r="255" customHeight="1" ht="15" customFormat="1" s="6">
      <c r="A255" s="41" t="s">
        <v>24</v>
      </c>
      <c r="B255" s="45" t="s">
        <v>209</v>
      </c>
      <c r="C255" s="46" t="s">
        <v>210</v>
      </c>
      <c r="D255" s="47" t="s">
        <v>27</v>
      </c>
      <c r="E255" s="17" t="s">
        <v>223</v>
      </c>
      <c r="F255" s="17" t="s">
        <v>27</v>
      </c>
      <c r="G255" s="18">
        <v>2</v>
      </c>
      <c r="H255" s="75">
        <f>N255-O255-P255</f>
      </c>
      <c r="I255" s="75">
        <f>H255-Q255</f>
      </c>
      <c r="J255" s="75">
        <v>0</v>
      </c>
      <c r="K255" s="75">
        <v>0</v>
      </c>
      <c r="L255" s="75">
        <v>0</v>
      </c>
      <c r="M255" s="75">
        <v>0</v>
      </c>
      <c r="N255" s="21">
        <v>0</v>
      </c>
      <c r="O255" s="21">
        <v>0</v>
      </c>
      <c r="P255" s="21">
        <v>0</v>
      </c>
      <c r="Q255" s="21">
        <v>0</v>
      </c>
    </row>
    <row x14ac:dyDescent="0.25" r="256" customHeight="1" ht="15" customFormat="1" s="6">
      <c r="A256" s="41" t="s">
        <v>24</v>
      </c>
      <c r="B256" s="45" t="s">
        <v>209</v>
      </c>
      <c r="C256" s="46" t="s">
        <v>210</v>
      </c>
      <c r="D256" s="47" t="s">
        <v>27</v>
      </c>
      <c r="E256" s="17" t="s">
        <v>224</v>
      </c>
      <c r="F256" s="17" t="s">
        <v>27</v>
      </c>
      <c r="G256" s="18">
        <v>79</v>
      </c>
      <c r="H256" s="75">
        <f>N256-O256-P256</f>
      </c>
      <c r="I256" s="75">
        <f>H256-Q256</f>
      </c>
      <c r="J256" s="75">
        <v>0</v>
      </c>
      <c r="K256" s="75">
        <v>0</v>
      </c>
      <c r="L256" s="75">
        <v>0</v>
      </c>
      <c r="M256" s="75">
        <v>0</v>
      </c>
      <c r="N256" s="21">
        <v>0</v>
      </c>
      <c r="O256" s="21">
        <v>0</v>
      </c>
      <c r="P256" s="21">
        <v>0</v>
      </c>
      <c r="Q256" s="21">
        <v>0</v>
      </c>
    </row>
    <row x14ac:dyDescent="0.25" r="257" customHeight="1" ht="15" customFormat="1" s="6">
      <c r="A257" s="41" t="s">
        <v>24</v>
      </c>
      <c r="B257" s="45" t="s">
        <v>209</v>
      </c>
      <c r="C257" s="46" t="s">
        <v>210</v>
      </c>
      <c r="D257" s="47" t="s">
        <v>27</v>
      </c>
      <c r="E257" s="17" t="s">
        <v>225</v>
      </c>
      <c r="F257" s="17" t="s">
        <v>27</v>
      </c>
      <c r="G257" s="18">
        <v>157</v>
      </c>
      <c r="H257" s="75">
        <f>N257-O257-P257</f>
      </c>
      <c r="I257" s="75">
        <f>H257-Q257</f>
      </c>
      <c r="J257" s="75">
        <v>0</v>
      </c>
      <c r="K257" s="75">
        <v>0</v>
      </c>
      <c r="L257" s="75">
        <v>0</v>
      </c>
      <c r="M257" s="75">
        <v>0</v>
      </c>
      <c r="N257" s="21">
        <v>0</v>
      </c>
      <c r="O257" s="21">
        <v>0</v>
      </c>
      <c r="P257" s="21">
        <v>0</v>
      </c>
      <c r="Q257" s="21">
        <v>0</v>
      </c>
    </row>
    <row x14ac:dyDescent="0.25" r="258" customHeight="1" ht="15" customFormat="1" s="6">
      <c r="A258" s="41" t="s">
        <v>24</v>
      </c>
      <c r="B258" s="45" t="s">
        <v>209</v>
      </c>
      <c r="C258" s="46" t="s">
        <v>210</v>
      </c>
      <c r="D258" s="47" t="s">
        <v>27</v>
      </c>
      <c r="E258" s="17" t="s">
        <v>226</v>
      </c>
      <c r="F258" s="17" t="s">
        <v>27</v>
      </c>
      <c r="G258" s="18">
        <v>333</v>
      </c>
      <c r="H258" s="75">
        <f>N258-O258-P258</f>
      </c>
      <c r="I258" s="75">
        <f>H258-Q258</f>
      </c>
      <c r="J258" s="75">
        <v>0</v>
      </c>
      <c r="K258" s="75">
        <v>0</v>
      </c>
      <c r="L258" s="75">
        <v>0</v>
      </c>
      <c r="M258" s="75">
        <v>0</v>
      </c>
      <c r="N258" s="21">
        <v>0</v>
      </c>
      <c r="O258" s="21">
        <v>0</v>
      </c>
      <c r="P258" s="21">
        <v>0</v>
      </c>
      <c r="Q258" s="21">
        <v>0</v>
      </c>
    </row>
    <row x14ac:dyDescent="0.25" r="259" customHeight="1" ht="15" customFormat="1" s="6">
      <c r="A259" s="41" t="s">
        <v>24</v>
      </c>
      <c r="B259" s="45" t="s">
        <v>209</v>
      </c>
      <c r="C259" s="46" t="s">
        <v>210</v>
      </c>
      <c r="D259" s="47" t="s">
        <v>27</v>
      </c>
      <c r="E259" s="17" t="s">
        <v>227</v>
      </c>
      <c r="F259" s="17" t="s">
        <v>27</v>
      </c>
      <c r="G259" s="18">
        <v>14</v>
      </c>
      <c r="H259" s="75">
        <f>N259-O259-P259</f>
      </c>
      <c r="I259" s="75">
        <f>H259-Q259</f>
      </c>
      <c r="J259" s="75">
        <v>0</v>
      </c>
      <c r="K259" s="75">
        <v>0</v>
      </c>
      <c r="L259" s="75">
        <v>0</v>
      </c>
      <c r="M259" s="75">
        <v>0</v>
      </c>
      <c r="N259" s="21">
        <v>0</v>
      </c>
      <c r="O259" s="21">
        <v>0</v>
      </c>
      <c r="P259" s="21">
        <v>0</v>
      </c>
      <c r="Q259" s="21">
        <v>0</v>
      </c>
    </row>
    <row x14ac:dyDescent="0.25" r="260" customHeight="1" ht="15" customFormat="1" s="6">
      <c r="A260" s="41" t="s">
        <v>24</v>
      </c>
      <c r="B260" s="45" t="s">
        <v>209</v>
      </c>
      <c r="C260" s="46" t="s">
        <v>210</v>
      </c>
      <c r="D260" s="47" t="s">
        <v>27</v>
      </c>
      <c r="E260" s="17" t="s">
        <v>228</v>
      </c>
      <c r="F260" s="17" t="s">
        <v>27</v>
      </c>
      <c r="G260" s="18">
        <v>46</v>
      </c>
      <c r="H260" s="75">
        <f>N260-O260-P260</f>
      </c>
      <c r="I260" s="75">
        <f>H260-Q260</f>
      </c>
      <c r="J260" s="75">
        <v>0</v>
      </c>
      <c r="K260" s="75">
        <v>0</v>
      </c>
      <c r="L260" s="75">
        <v>0</v>
      </c>
      <c r="M260" s="75">
        <v>0</v>
      </c>
      <c r="N260" s="21">
        <v>0</v>
      </c>
      <c r="O260" s="21">
        <v>0</v>
      </c>
      <c r="P260" s="21">
        <v>0</v>
      </c>
      <c r="Q260" s="21">
        <v>0</v>
      </c>
    </row>
    <row x14ac:dyDescent="0.25" r="261" customHeight="1" ht="15" customFormat="1" s="6">
      <c r="A261" s="41" t="s">
        <v>24</v>
      </c>
      <c r="B261" s="45" t="s">
        <v>209</v>
      </c>
      <c r="C261" s="46" t="s">
        <v>210</v>
      </c>
      <c r="D261" s="47" t="s">
        <v>27</v>
      </c>
      <c r="E261" s="17" t="s">
        <v>229</v>
      </c>
      <c r="F261" s="17" t="s">
        <v>27</v>
      </c>
      <c r="G261" s="18">
        <v>1</v>
      </c>
      <c r="H261" s="19">
        <f>N261-O261-P261</f>
      </c>
      <c r="I261" s="19">
        <f>H261-Q261</f>
      </c>
      <c r="J261" s="19">
        <v>0.0005247105</v>
      </c>
      <c r="K261" s="19">
        <v>0.0012571311</v>
      </c>
      <c r="L261" s="19">
        <v>0.0100974658</v>
      </c>
      <c r="M261" s="19">
        <v>0.0100974658</v>
      </c>
      <c r="N261" s="20">
        <v>0.4</v>
      </c>
      <c r="O261" s="21">
        <v>0</v>
      </c>
      <c r="P261" s="21">
        <v>0</v>
      </c>
      <c r="Q261" s="20">
        <v>0.0666</v>
      </c>
    </row>
    <row x14ac:dyDescent="0.25" r="262" customHeight="1" ht="15" customFormat="1" s="6">
      <c r="A262" s="41" t="s">
        <v>24</v>
      </c>
      <c r="B262" s="45" t="s">
        <v>209</v>
      </c>
      <c r="C262" s="46" t="s">
        <v>210</v>
      </c>
      <c r="D262" s="47" t="s">
        <v>27</v>
      </c>
      <c r="E262" s="17" t="s">
        <v>230</v>
      </c>
      <c r="F262" s="17" t="s">
        <v>27</v>
      </c>
      <c r="G262" s="18">
        <v>18</v>
      </c>
      <c r="H262" s="75">
        <f>N262-O262-P262</f>
      </c>
      <c r="I262" s="75">
        <f>H262-Q262</f>
      </c>
      <c r="J262" s="75">
        <v>0</v>
      </c>
      <c r="K262" s="75">
        <v>0</v>
      </c>
      <c r="L262" s="75">
        <v>0</v>
      </c>
      <c r="M262" s="75">
        <v>0</v>
      </c>
      <c r="N262" s="21">
        <v>0</v>
      </c>
      <c r="O262" s="21">
        <v>0</v>
      </c>
      <c r="P262" s="21">
        <v>0</v>
      </c>
      <c r="Q262" s="21">
        <v>0</v>
      </c>
    </row>
    <row x14ac:dyDescent="0.25" r="263" customHeight="1" ht="15" customFormat="1" s="6">
      <c r="A263" s="41" t="s">
        <v>24</v>
      </c>
      <c r="B263" s="45" t="s">
        <v>209</v>
      </c>
      <c r="C263" s="46" t="s">
        <v>210</v>
      </c>
      <c r="D263" s="47" t="s">
        <v>27</v>
      </c>
      <c r="E263" s="17" t="s">
        <v>231</v>
      </c>
      <c r="F263" s="17" t="s">
        <v>27</v>
      </c>
      <c r="G263" s="18">
        <v>86</v>
      </c>
      <c r="H263" s="75">
        <f>N263-O263-P263</f>
      </c>
      <c r="I263" s="75">
        <f>H263-Q263</f>
      </c>
      <c r="J263" s="75">
        <v>0</v>
      </c>
      <c r="K263" s="75">
        <v>0</v>
      </c>
      <c r="L263" s="75">
        <v>0</v>
      </c>
      <c r="M263" s="75">
        <v>0</v>
      </c>
      <c r="N263" s="21">
        <v>0</v>
      </c>
      <c r="O263" s="21">
        <v>0</v>
      </c>
      <c r="P263" s="21">
        <v>0</v>
      </c>
      <c r="Q263" s="21">
        <v>0</v>
      </c>
    </row>
    <row x14ac:dyDescent="0.25" r="264" customHeight="1" ht="15" customFormat="1" s="6">
      <c r="A264" s="41" t="s">
        <v>24</v>
      </c>
      <c r="B264" s="45" t="s">
        <v>209</v>
      </c>
      <c r="C264" s="46" t="s">
        <v>210</v>
      </c>
      <c r="D264" s="47" t="s">
        <v>27</v>
      </c>
      <c r="E264" s="17" t="s">
        <v>232</v>
      </c>
      <c r="F264" s="17" t="s">
        <v>27</v>
      </c>
      <c r="G264" s="18">
        <v>11</v>
      </c>
      <c r="H264" s="75">
        <f>N264-O264-P264</f>
      </c>
      <c r="I264" s="75">
        <f>H264-Q264</f>
      </c>
      <c r="J264" s="75">
        <v>0</v>
      </c>
      <c r="K264" s="75">
        <v>0</v>
      </c>
      <c r="L264" s="75">
        <v>0</v>
      </c>
      <c r="M264" s="75">
        <v>0</v>
      </c>
      <c r="N264" s="21">
        <v>0</v>
      </c>
      <c r="O264" s="21">
        <v>0</v>
      </c>
      <c r="P264" s="21">
        <v>0</v>
      </c>
      <c r="Q264" s="21">
        <v>0</v>
      </c>
    </row>
    <row x14ac:dyDescent="0.25" r="265" customHeight="1" ht="15" customFormat="1" s="6">
      <c r="A265" s="41" t="s">
        <v>24</v>
      </c>
      <c r="B265" s="45" t="s">
        <v>209</v>
      </c>
      <c r="C265" s="46" t="s">
        <v>210</v>
      </c>
      <c r="D265" s="47" t="s">
        <v>27</v>
      </c>
      <c r="E265" s="17" t="s">
        <v>233</v>
      </c>
      <c r="F265" s="17" t="s">
        <v>27</v>
      </c>
      <c r="G265" s="18">
        <v>29</v>
      </c>
      <c r="H265" s="75">
        <f>N265-O265-P265</f>
      </c>
      <c r="I265" s="75">
        <f>H265-Q265</f>
      </c>
      <c r="J265" s="75">
        <v>0</v>
      </c>
      <c r="K265" s="75">
        <v>0</v>
      </c>
      <c r="L265" s="75">
        <v>0</v>
      </c>
      <c r="M265" s="75">
        <v>0</v>
      </c>
      <c r="N265" s="21">
        <v>0</v>
      </c>
      <c r="O265" s="21">
        <v>0</v>
      </c>
      <c r="P265" s="21">
        <v>0</v>
      </c>
      <c r="Q265" s="21">
        <v>0</v>
      </c>
    </row>
    <row x14ac:dyDescent="0.25" r="266" customHeight="1" ht="15" customFormat="1" s="6">
      <c r="A266" s="41" t="s">
        <v>24</v>
      </c>
      <c r="B266" s="45" t="s">
        <v>209</v>
      </c>
      <c r="C266" s="46" t="s">
        <v>210</v>
      </c>
      <c r="D266" s="47" t="s">
        <v>27</v>
      </c>
      <c r="E266" s="17" t="s">
        <v>234</v>
      </c>
      <c r="F266" s="17" t="s">
        <v>27</v>
      </c>
      <c r="G266" s="18">
        <v>14</v>
      </c>
      <c r="H266" s="75">
        <f>N266-O266-P266</f>
      </c>
      <c r="I266" s="75">
        <f>H266-Q266</f>
      </c>
      <c r="J266" s="75">
        <v>0</v>
      </c>
      <c r="K266" s="75">
        <v>0</v>
      </c>
      <c r="L266" s="75">
        <v>0</v>
      </c>
      <c r="M266" s="75">
        <v>0</v>
      </c>
      <c r="N266" s="21">
        <v>0</v>
      </c>
      <c r="O266" s="21">
        <v>0</v>
      </c>
      <c r="P266" s="21">
        <v>0</v>
      </c>
      <c r="Q266" s="21">
        <v>0</v>
      </c>
    </row>
    <row x14ac:dyDescent="0.25" r="267" customHeight="1" ht="15" customFormat="1" s="6">
      <c r="A267" s="41" t="s">
        <v>24</v>
      </c>
      <c r="B267" s="45" t="s">
        <v>209</v>
      </c>
      <c r="C267" s="46" t="s">
        <v>210</v>
      </c>
      <c r="D267" s="47" t="s">
        <v>27</v>
      </c>
      <c r="E267" s="17" t="s">
        <v>235</v>
      </c>
      <c r="F267" s="17" t="s">
        <v>27</v>
      </c>
      <c r="G267" s="18">
        <v>51</v>
      </c>
      <c r="H267" s="75">
        <f>N267-O267-P267</f>
      </c>
      <c r="I267" s="75">
        <f>H267-Q267</f>
      </c>
      <c r="J267" s="75">
        <v>0</v>
      </c>
      <c r="K267" s="75">
        <v>0</v>
      </c>
      <c r="L267" s="75">
        <v>0</v>
      </c>
      <c r="M267" s="75">
        <v>0</v>
      </c>
      <c r="N267" s="21">
        <v>0</v>
      </c>
      <c r="O267" s="21">
        <v>0</v>
      </c>
      <c r="P267" s="21">
        <v>0</v>
      </c>
      <c r="Q267" s="21">
        <v>0</v>
      </c>
    </row>
    <row x14ac:dyDescent="0.25" r="268" customHeight="1" ht="15" customFormat="1" s="6">
      <c r="A268" s="41" t="s">
        <v>24</v>
      </c>
      <c r="B268" s="45" t="s">
        <v>209</v>
      </c>
      <c r="C268" s="46" t="s">
        <v>210</v>
      </c>
      <c r="D268" s="47" t="s">
        <v>27</v>
      </c>
      <c r="E268" s="17" t="s">
        <v>236</v>
      </c>
      <c r="F268" s="17" t="s">
        <v>27</v>
      </c>
      <c r="G268" s="18">
        <v>19</v>
      </c>
      <c r="H268" s="19">
        <f>N268-O268-P268</f>
      </c>
      <c r="I268" s="19">
        <f>H268-Q268</f>
      </c>
      <c r="J268" s="19">
        <v>0.0099301453</v>
      </c>
      <c r="K268" s="19">
        <v>0.0237912056</v>
      </c>
      <c r="L268" s="19">
        <v>0.19109454</v>
      </c>
      <c r="M268" s="19">
        <v>0.19109454</v>
      </c>
      <c r="N268" s="20">
        <v>7.6</v>
      </c>
      <c r="O268" s="20">
        <v>0.03</v>
      </c>
      <c r="P268" s="21">
        <v>0</v>
      </c>
      <c r="Q268" s="20">
        <v>1.2634</v>
      </c>
    </row>
    <row x14ac:dyDescent="0.25" r="269" customHeight="1" ht="15" customFormat="1" s="6">
      <c r="A269" s="41" t="s">
        <v>24</v>
      </c>
      <c r="B269" s="45" t="s">
        <v>209</v>
      </c>
      <c r="C269" s="46" t="s">
        <v>210</v>
      </c>
      <c r="D269" s="47" t="s">
        <v>27</v>
      </c>
      <c r="E269" s="17" t="s">
        <v>237</v>
      </c>
      <c r="F269" s="17" t="s">
        <v>27</v>
      </c>
      <c r="G269" s="18">
        <v>7</v>
      </c>
      <c r="H269" s="19">
        <f>N269-O269-P269</f>
      </c>
      <c r="I269" s="19">
        <f>H269-Q269</f>
      </c>
      <c r="J269" s="19">
        <v>0.0036729732</v>
      </c>
      <c r="K269" s="19">
        <v>0.0087999175</v>
      </c>
      <c r="L269" s="19">
        <v>0.0706822605</v>
      </c>
      <c r="M269" s="19">
        <v>0.0706822605</v>
      </c>
      <c r="N269" s="20">
        <v>2.8</v>
      </c>
      <c r="O269" s="21">
        <v>0</v>
      </c>
      <c r="P269" s="21">
        <v>0</v>
      </c>
      <c r="Q269" s="20">
        <v>0.4665</v>
      </c>
    </row>
    <row x14ac:dyDescent="0.25" r="270" customHeight="1" ht="15" customFormat="1" s="6">
      <c r="A270" s="41" t="s">
        <v>24</v>
      </c>
      <c r="B270" s="45" t="s">
        <v>209</v>
      </c>
      <c r="C270" s="46" t="s">
        <v>210</v>
      </c>
      <c r="D270" s="47" t="s">
        <v>27</v>
      </c>
      <c r="E270" s="17" t="s">
        <v>238</v>
      </c>
      <c r="F270" s="17" t="s">
        <v>27</v>
      </c>
      <c r="G270" s="18">
        <v>6</v>
      </c>
      <c r="H270" s="19">
        <f>N270-O270-P270</f>
      </c>
      <c r="I270" s="19">
        <f>H270-Q270</f>
      </c>
      <c r="J270" s="19">
        <v>0.0031482627</v>
      </c>
      <c r="K270" s="19">
        <v>0.0075427865</v>
      </c>
      <c r="L270" s="19">
        <v>0.0605847947</v>
      </c>
      <c r="M270" s="19">
        <v>0.0605847947</v>
      </c>
      <c r="N270" s="20">
        <v>2.4</v>
      </c>
      <c r="O270" s="21">
        <v>0</v>
      </c>
      <c r="P270" s="21">
        <v>0</v>
      </c>
      <c r="Q270" s="20">
        <v>0.3992</v>
      </c>
    </row>
    <row x14ac:dyDescent="0.25" r="271" customHeight="1" ht="15" customFormat="1" s="6">
      <c r="A271" s="41" t="s">
        <v>24</v>
      </c>
      <c r="B271" s="45" t="s">
        <v>209</v>
      </c>
      <c r="C271" s="46" t="s">
        <v>210</v>
      </c>
      <c r="D271" s="47" t="s">
        <v>27</v>
      </c>
      <c r="E271" s="17" t="s">
        <v>239</v>
      </c>
      <c r="F271" s="17" t="s">
        <v>27</v>
      </c>
      <c r="G271" s="18">
        <v>10</v>
      </c>
      <c r="H271" s="75">
        <f>N271-O271-P271</f>
      </c>
      <c r="I271" s="75">
        <f>H271-Q271</f>
      </c>
      <c r="J271" s="75">
        <v>0</v>
      </c>
      <c r="K271" s="75">
        <v>0</v>
      </c>
      <c r="L271" s="75">
        <v>0</v>
      </c>
      <c r="M271" s="75">
        <v>0</v>
      </c>
      <c r="N271" s="21">
        <v>0</v>
      </c>
      <c r="O271" s="21">
        <v>0</v>
      </c>
      <c r="P271" s="21">
        <v>0</v>
      </c>
      <c r="Q271" s="21">
        <v>0</v>
      </c>
    </row>
    <row x14ac:dyDescent="0.25" r="272" customHeight="1" ht="15" customFormat="1" s="6">
      <c r="A272" s="41" t="s">
        <v>24</v>
      </c>
      <c r="B272" s="45" t="s">
        <v>209</v>
      </c>
      <c r="C272" s="46" t="s">
        <v>210</v>
      </c>
      <c r="D272" s="47" t="s">
        <v>27</v>
      </c>
      <c r="E272" s="17" t="s">
        <v>240</v>
      </c>
      <c r="F272" s="17" t="s">
        <v>27</v>
      </c>
      <c r="G272" s="18">
        <v>29</v>
      </c>
      <c r="H272" s="75">
        <f>N272-O272-P272</f>
      </c>
      <c r="I272" s="75">
        <f>H272-Q272</f>
      </c>
      <c r="J272" s="75">
        <v>0</v>
      </c>
      <c r="K272" s="75">
        <v>0</v>
      </c>
      <c r="L272" s="75">
        <v>0</v>
      </c>
      <c r="M272" s="75">
        <v>0</v>
      </c>
      <c r="N272" s="21">
        <v>0</v>
      </c>
      <c r="O272" s="21">
        <v>0</v>
      </c>
      <c r="P272" s="21">
        <v>0</v>
      </c>
      <c r="Q272" s="21">
        <v>0</v>
      </c>
    </row>
    <row x14ac:dyDescent="0.25" r="273" customHeight="1" ht="15" customFormat="1" s="6">
      <c r="A273" s="41" t="s">
        <v>24</v>
      </c>
      <c r="B273" s="45" t="s">
        <v>209</v>
      </c>
      <c r="C273" s="46" t="s">
        <v>210</v>
      </c>
      <c r="D273" s="47" t="s">
        <v>27</v>
      </c>
      <c r="E273" s="17" t="s">
        <v>241</v>
      </c>
      <c r="F273" s="17" t="s">
        <v>27</v>
      </c>
      <c r="G273" s="18">
        <v>82</v>
      </c>
      <c r="H273" s="75">
        <f>N273-O273-P273</f>
      </c>
      <c r="I273" s="75">
        <f>H273-Q273</f>
      </c>
      <c r="J273" s="75">
        <v>0</v>
      </c>
      <c r="K273" s="75">
        <v>0</v>
      </c>
      <c r="L273" s="75">
        <v>0</v>
      </c>
      <c r="M273" s="75">
        <v>0</v>
      </c>
      <c r="N273" s="21">
        <v>0</v>
      </c>
      <c r="O273" s="21">
        <v>0</v>
      </c>
      <c r="P273" s="21">
        <v>0</v>
      </c>
      <c r="Q273" s="21">
        <v>0</v>
      </c>
    </row>
    <row x14ac:dyDescent="0.25" r="274" customHeight="1" ht="15" customFormat="1" s="6">
      <c r="A274" s="41" t="s">
        <v>24</v>
      </c>
      <c r="B274" s="45" t="s">
        <v>209</v>
      </c>
      <c r="C274" s="46" t="s">
        <v>210</v>
      </c>
      <c r="D274" s="47" t="s">
        <v>27</v>
      </c>
      <c r="E274" s="17" t="s">
        <v>242</v>
      </c>
      <c r="F274" s="17" t="s">
        <v>27</v>
      </c>
      <c r="G274" s="18">
        <v>48</v>
      </c>
      <c r="H274" s="75">
        <f>N274-O274-P274</f>
      </c>
      <c r="I274" s="75">
        <f>H274-Q274</f>
      </c>
      <c r="J274" s="75">
        <v>0</v>
      </c>
      <c r="K274" s="75">
        <v>0</v>
      </c>
      <c r="L274" s="75">
        <v>0</v>
      </c>
      <c r="M274" s="75">
        <v>0</v>
      </c>
      <c r="N274" s="21">
        <v>0</v>
      </c>
      <c r="O274" s="21">
        <v>0</v>
      </c>
      <c r="P274" s="21">
        <v>0</v>
      </c>
      <c r="Q274" s="21">
        <v>0</v>
      </c>
    </row>
    <row x14ac:dyDescent="0.25" r="275" customHeight="1" ht="15" customFormat="1" s="6">
      <c r="A275" s="41" t="s">
        <v>24</v>
      </c>
      <c r="B275" s="45" t="s">
        <v>209</v>
      </c>
      <c r="C275" s="46" t="s">
        <v>210</v>
      </c>
      <c r="D275" s="47" t="s">
        <v>27</v>
      </c>
      <c r="E275" s="17" t="s">
        <v>243</v>
      </c>
      <c r="F275" s="17" t="s">
        <v>27</v>
      </c>
      <c r="G275" s="18">
        <v>19</v>
      </c>
      <c r="H275" s="19">
        <f>N275-O275-P275</f>
      </c>
      <c r="I275" s="19">
        <f>H275-Q275</f>
      </c>
      <c r="J275" s="19">
        <v>0.0177220955</v>
      </c>
      <c r="K275" s="19">
        <v>0.0424596021</v>
      </c>
      <c r="L275" s="19">
        <v>0.341041907</v>
      </c>
      <c r="M275" s="19">
        <v>0.341041907</v>
      </c>
      <c r="N275" s="20">
        <v>14.25</v>
      </c>
      <c r="O275" s="21">
        <v>0</v>
      </c>
      <c r="P275" s="20">
        <v>0.74</v>
      </c>
      <c r="Q275" s="20">
        <v>2.2579</v>
      </c>
    </row>
    <row x14ac:dyDescent="0.25" r="276" customHeight="1" ht="15" customFormat="1" s="6">
      <c r="A276" s="41" t="s">
        <v>24</v>
      </c>
      <c r="B276" s="45" t="s">
        <v>209</v>
      </c>
      <c r="C276" s="46" t="s">
        <v>210</v>
      </c>
      <c r="D276" s="47" t="s">
        <v>27</v>
      </c>
      <c r="E276" s="44" t="s">
        <v>244</v>
      </c>
      <c r="F276" s="44" t="s">
        <v>245</v>
      </c>
      <c r="G276" s="18">
        <v>56</v>
      </c>
      <c r="H276" s="19">
        <f>N276-O276-P276</f>
      </c>
      <c r="I276" s="19">
        <f>H276-Q276</f>
      </c>
      <c r="J276" s="19">
        <v>0.1232938384</v>
      </c>
      <c r="K276" s="19">
        <v>0.2953943746</v>
      </c>
      <c r="L276" s="19">
        <v>2.3726520237</v>
      </c>
      <c r="M276" s="19">
        <v>2.3726520237</v>
      </c>
      <c r="N276" s="20">
        <v>134.96</v>
      </c>
      <c r="O276" s="20">
        <v>0.41</v>
      </c>
      <c r="P276" s="20">
        <v>40.56</v>
      </c>
      <c r="Q276" s="20">
        <v>15.6714</v>
      </c>
    </row>
    <row x14ac:dyDescent="0.25" r="277" customHeight="1" ht="15" customFormat="1" s="6">
      <c r="A277" s="41" t="s">
        <v>24</v>
      </c>
      <c r="B277" s="45" t="s">
        <v>209</v>
      </c>
      <c r="C277" s="46" t="s">
        <v>210</v>
      </c>
      <c r="D277" s="47" t="s">
        <v>27</v>
      </c>
      <c r="E277" s="71" t="s">
        <v>244</v>
      </c>
      <c r="F277" s="17" t="s">
        <v>246</v>
      </c>
      <c r="G277" s="18">
        <v>77</v>
      </c>
      <c r="H277" s="19">
        <f>N277-O277-P277</f>
      </c>
      <c r="I277" s="19">
        <f>H277-Q277</f>
      </c>
      <c r="J277" s="19">
        <v>0.2198274437</v>
      </c>
      <c r="K277" s="19">
        <v>0.5266750643</v>
      </c>
      <c r="L277" s="19">
        <v>4.2303332921</v>
      </c>
      <c r="M277" s="19">
        <v>4.2303332921</v>
      </c>
      <c r="N277" s="20">
        <v>200.97</v>
      </c>
      <c r="O277" s="20">
        <v>0.63</v>
      </c>
      <c r="P277" s="20">
        <v>32.76</v>
      </c>
      <c r="Q277" s="20">
        <v>27.5682</v>
      </c>
    </row>
    <row x14ac:dyDescent="0.25" r="278" customHeight="1" ht="15" customFormat="1" s="6">
      <c r="A278" s="41" t="s">
        <v>24</v>
      </c>
      <c r="B278" s="45" t="s">
        <v>209</v>
      </c>
      <c r="C278" s="46" t="s">
        <v>210</v>
      </c>
      <c r="D278" s="47" t="s">
        <v>27</v>
      </c>
      <c r="E278" s="44" t="s">
        <v>247</v>
      </c>
      <c r="F278" s="44" t="s">
        <v>109</v>
      </c>
      <c r="G278" s="18">
        <v>12</v>
      </c>
      <c r="H278" s="19">
        <f>N278-O278-P278</f>
      </c>
      <c r="I278" s="19">
        <f>H278-Q278</f>
      </c>
      <c r="J278" s="19">
        <v>0.0078313035</v>
      </c>
      <c r="K278" s="19">
        <v>0.0187626813</v>
      </c>
      <c r="L278" s="19">
        <v>0.1507046769</v>
      </c>
      <c r="M278" s="19">
        <v>0.1507046769</v>
      </c>
      <c r="N278" s="20">
        <v>4.56</v>
      </c>
      <c r="O278" s="21">
        <v>0</v>
      </c>
      <c r="P278" s="20">
        <v>-1.41</v>
      </c>
      <c r="Q278" s="20">
        <v>0.9835</v>
      </c>
    </row>
    <row x14ac:dyDescent="0.25" r="279" customHeight="1" ht="15" customFormat="1" s="6">
      <c r="A279" s="41" t="s">
        <v>24</v>
      </c>
      <c r="B279" s="45" t="s">
        <v>209</v>
      </c>
      <c r="C279" s="46" t="s">
        <v>210</v>
      </c>
      <c r="D279" s="47" t="s">
        <v>27</v>
      </c>
      <c r="E279" s="71" t="s">
        <v>247</v>
      </c>
      <c r="F279" s="17" t="s">
        <v>248</v>
      </c>
      <c r="G279" s="18">
        <v>37</v>
      </c>
      <c r="H279" s="19">
        <f>N279-O279-P279</f>
      </c>
      <c r="I279" s="19">
        <f>H279-Q279</f>
      </c>
      <c r="J279" s="19">
        <v>0.0375167973</v>
      </c>
      <c r="K279" s="19">
        <v>0.0898848719</v>
      </c>
      <c r="L279" s="19">
        <v>0.7219688039</v>
      </c>
      <c r="M279" s="19">
        <v>0.7219688039</v>
      </c>
      <c r="N279" s="20">
        <v>27.75</v>
      </c>
      <c r="O279" s="20">
        <v>0.15</v>
      </c>
      <c r="P279" s="20">
        <v>-1</v>
      </c>
      <c r="Q279" s="20">
        <v>4.8015</v>
      </c>
    </row>
    <row x14ac:dyDescent="0.25" r="280" customHeight="1" ht="15" customFormat="1" s="6">
      <c r="A280" s="41" t="s">
        <v>24</v>
      </c>
      <c r="B280" s="45" t="s">
        <v>209</v>
      </c>
      <c r="C280" s="46" t="s">
        <v>210</v>
      </c>
      <c r="D280" s="47" t="s">
        <v>27</v>
      </c>
      <c r="E280" s="17" t="s">
        <v>249</v>
      </c>
      <c r="F280" s="17" t="s">
        <v>27</v>
      </c>
      <c r="G280" s="18">
        <v>4</v>
      </c>
      <c r="H280" s="19">
        <f>N280-O280-P280</f>
      </c>
      <c r="I280" s="19">
        <f>H280-Q280</f>
      </c>
      <c r="J280" s="19">
        <v>0.004669923</v>
      </c>
      <c r="K280" s="19">
        <v>0.0111884666</v>
      </c>
      <c r="L280" s="19">
        <v>0.0898674455</v>
      </c>
      <c r="M280" s="19">
        <v>0.0898674455</v>
      </c>
      <c r="N280" s="20">
        <v>3.56</v>
      </c>
      <c r="O280" s="21">
        <v>0</v>
      </c>
      <c r="P280" s="21">
        <v>0</v>
      </c>
      <c r="Q280" s="20">
        <v>0.5939</v>
      </c>
    </row>
    <row x14ac:dyDescent="0.25" r="281" customHeight="1" ht="15" customFormat="1" s="6">
      <c r="A281" s="41" t="s">
        <v>24</v>
      </c>
      <c r="B281" s="45" t="s">
        <v>209</v>
      </c>
      <c r="C281" s="46" t="s">
        <v>210</v>
      </c>
      <c r="D281" s="47" t="s">
        <v>27</v>
      </c>
      <c r="E281" s="17" t="s">
        <v>250</v>
      </c>
      <c r="F281" s="17" t="s">
        <v>27</v>
      </c>
      <c r="G281" s="18">
        <v>1</v>
      </c>
      <c r="H281" s="19">
        <f>N281-O281-P281</f>
      </c>
      <c r="I281" s="19">
        <f>H281-Q281</f>
      </c>
      <c r="J281" s="19">
        <v>0.0011674808</v>
      </c>
      <c r="K281" s="19">
        <v>0.0027971166</v>
      </c>
      <c r="L281" s="19">
        <v>0.0224668614</v>
      </c>
      <c r="M281" s="19">
        <v>0.0224668614</v>
      </c>
      <c r="N281" s="20">
        <v>0.89</v>
      </c>
      <c r="O281" s="21">
        <v>0</v>
      </c>
      <c r="P281" s="21">
        <v>0</v>
      </c>
      <c r="Q281" s="20">
        <v>0.1474</v>
      </c>
    </row>
    <row x14ac:dyDescent="0.25" r="282" customHeight="1" ht="15" customFormat="1" s="6">
      <c r="A282" s="41" t="s">
        <v>24</v>
      </c>
      <c r="B282" s="45" t="s">
        <v>209</v>
      </c>
      <c r="C282" s="46" t="s">
        <v>210</v>
      </c>
      <c r="D282" s="47" t="s">
        <v>27</v>
      </c>
      <c r="E282" s="17" t="s">
        <v>251</v>
      </c>
      <c r="F282" s="17" t="s">
        <v>27</v>
      </c>
      <c r="G282" s="18">
        <v>22</v>
      </c>
      <c r="H282" s="19">
        <f>N282-O282-P282</f>
      </c>
      <c r="I282" s="19">
        <f>H282-Q282</f>
      </c>
      <c r="J282" s="19">
        <v>0.0382645097</v>
      </c>
      <c r="K282" s="19">
        <v>0.0916762837</v>
      </c>
      <c r="L282" s="19">
        <v>0.7363576926</v>
      </c>
      <c r="M282" s="19">
        <v>0.7363576926</v>
      </c>
      <c r="N282" s="20">
        <v>52.14</v>
      </c>
      <c r="O282" s="20">
        <v>0.17</v>
      </c>
      <c r="P282" s="20">
        <v>22.8</v>
      </c>
      <c r="Q282" s="20">
        <v>4.8591</v>
      </c>
    </row>
    <row x14ac:dyDescent="0.25" r="283" customHeight="1" ht="15" customFormat="1" s="6">
      <c r="A283" s="41" t="s">
        <v>24</v>
      </c>
      <c r="B283" s="45" t="s">
        <v>209</v>
      </c>
      <c r="C283" s="46" t="s">
        <v>210</v>
      </c>
      <c r="D283" s="47" t="s">
        <v>27</v>
      </c>
      <c r="E283" s="17" t="s">
        <v>252</v>
      </c>
      <c r="F283" s="17" t="s">
        <v>27</v>
      </c>
      <c r="G283" s="18">
        <v>20</v>
      </c>
      <c r="H283" s="19">
        <f>N283-O283-P283</f>
      </c>
      <c r="I283" s="19">
        <f>H283-Q283</f>
      </c>
      <c r="J283" s="19">
        <v>0.0242940939</v>
      </c>
      <c r="K283" s="19">
        <v>0.0582051688</v>
      </c>
      <c r="L283" s="19">
        <v>0.467512666</v>
      </c>
      <c r="M283" s="19">
        <v>0.467512666</v>
      </c>
      <c r="N283" s="20">
        <v>47.4</v>
      </c>
      <c r="O283" s="21">
        <v>0</v>
      </c>
      <c r="P283" s="20">
        <v>28.88</v>
      </c>
      <c r="Q283" s="20">
        <v>3.0954</v>
      </c>
    </row>
    <row x14ac:dyDescent="0.25" r="284" customHeight="1" ht="15" customFormat="1" s="6">
      <c r="A284" s="41" t="s">
        <v>24</v>
      </c>
      <c r="B284" s="45" t="s">
        <v>209</v>
      </c>
      <c r="C284" s="46" t="s">
        <v>210</v>
      </c>
      <c r="D284" s="47" t="s">
        <v>27</v>
      </c>
      <c r="E284" s="17" t="s">
        <v>253</v>
      </c>
      <c r="F284" s="17" t="s">
        <v>27</v>
      </c>
      <c r="G284" s="18">
        <v>11</v>
      </c>
      <c r="H284" s="19">
        <f>N284-O284-P284</f>
      </c>
      <c r="I284" s="19">
        <f>H284-Q284</f>
      </c>
      <c r="J284" s="19">
        <v>0.0142590065</v>
      </c>
      <c r="K284" s="19">
        <v>0.034162537</v>
      </c>
      <c r="L284" s="19">
        <v>0.2743986328</v>
      </c>
      <c r="M284" s="19">
        <v>0.2743986328</v>
      </c>
      <c r="N284" s="20">
        <v>26.07</v>
      </c>
      <c r="O284" s="21">
        <v>0</v>
      </c>
      <c r="P284" s="20">
        <v>15.2</v>
      </c>
      <c r="Q284" s="20">
        <v>1.8121</v>
      </c>
    </row>
    <row x14ac:dyDescent="0.25" r="285" customHeight="1" ht="15" customFormat="1" s="6">
      <c r="A285" s="41" t="s">
        <v>24</v>
      </c>
      <c r="B285" s="45" t="s">
        <v>209</v>
      </c>
      <c r="C285" s="46" t="s">
        <v>210</v>
      </c>
      <c r="D285" s="47" t="s">
        <v>27</v>
      </c>
      <c r="E285" s="17" t="s">
        <v>254</v>
      </c>
      <c r="F285" s="17" t="s">
        <v>27</v>
      </c>
      <c r="G285" s="18">
        <v>6</v>
      </c>
      <c r="H285" s="19">
        <f>N285-O285-P285</f>
      </c>
      <c r="I285" s="19">
        <f>H285-Q285</f>
      </c>
      <c r="J285" s="19">
        <v>0.0097333789</v>
      </c>
      <c r="K285" s="19">
        <v>0.0233197815</v>
      </c>
      <c r="L285" s="19">
        <v>0.1873079904</v>
      </c>
      <c r="M285" s="19">
        <v>0.1873079904</v>
      </c>
      <c r="N285" s="20">
        <v>14.22</v>
      </c>
      <c r="O285" s="21">
        <v>0</v>
      </c>
      <c r="P285" s="20">
        <v>6.8</v>
      </c>
      <c r="Q285" s="20">
        <v>1.2411</v>
      </c>
    </row>
    <row x14ac:dyDescent="0.25" r="286" customHeight="1" ht="15" customFormat="1" s="6">
      <c r="A286" s="41" t="s">
        <v>24</v>
      </c>
      <c r="B286" s="45" t="s">
        <v>209</v>
      </c>
      <c r="C286" s="46" t="s">
        <v>210</v>
      </c>
      <c r="D286" s="47" t="s">
        <v>27</v>
      </c>
      <c r="E286" s="17" t="s">
        <v>255</v>
      </c>
      <c r="F286" s="17" t="s">
        <v>27</v>
      </c>
      <c r="G286" s="18">
        <v>8</v>
      </c>
      <c r="H286" s="19">
        <f>N286-O286-P286</f>
      </c>
      <c r="I286" s="19">
        <f>H286-Q286</f>
      </c>
      <c r="J286" s="19">
        <v>0.0122913423</v>
      </c>
      <c r="K286" s="19">
        <v>0.0294482955</v>
      </c>
      <c r="L286" s="19">
        <v>0.2365331361</v>
      </c>
      <c r="M286" s="19">
        <v>0.2365331361</v>
      </c>
      <c r="N286" s="20">
        <v>18.96</v>
      </c>
      <c r="O286" s="20">
        <v>0.47</v>
      </c>
      <c r="P286" s="20">
        <v>9.12</v>
      </c>
      <c r="Q286" s="20">
        <v>1.5621</v>
      </c>
    </row>
    <row x14ac:dyDescent="0.25" r="287" customHeight="1" ht="15" customFormat="1" s="6">
      <c r="A287" s="41" t="s">
        <v>24</v>
      </c>
      <c r="B287" s="45" t="s">
        <v>209</v>
      </c>
      <c r="C287" s="46" t="s">
        <v>210</v>
      </c>
      <c r="D287" s="47" t="s">
        <v>27</v>
      </c>
      <c r="E287" s="17" t="s">
        <v>256</v>
      </c>
      <c r="F287" s="17" t="s">
        <v>27</v>
      </c>
      <c r="G287" s="18">
        <v>10</v>
      </c>
      <c r="H287" s="19">
        <f>N287-O287-P287</f>
      </c>
      <c r="I287" s="19">
        <f>H287-Q287</f>
      </c>
      <c r="J287" s="19">
        <v>0.0130521725</v>
      </c>
      <c r="K287" s="19">
        <v>0.0312711355</v>
      </c>
      <c r="L287" s="19">
        <v>0.2511744615</v>
      </c>
      <c r="M287" s="19">
        <v>0.2511744615</v>
      </c>
      <c r="N287" s="20">
        <v>23.7</v>
      </c>
      <c r="O287" s="20">
        <v>0.07</v>
      </c>
      <c r="P287" s="20">
        <v>13.68</v>
      </c>
      <c r="Q287" s="20">
        <v>1.6599</v>
      </c>
    </row>
    <row x14ac:dyDescent="0.25" r="288" customHeight="1" ht="15" customFormat="1" s="6">
      <c r="A288" s="41" t="s">
        <v>24</v>
      </c>
      <c r="B288" s="45" t="s">
        <v>209</v>
      </c>
      <c r="C288" s="46" t="s">
        <v>210</v>
      </c>
      <c r="D288" s="47" t="s">
        <v>27</v>
      </c>
      <c r="E288" s="17" t="s">
        <v>257</v>
      </c>
      <c r="F288" s="17" t="s">
        <v>27</v>
      </c>
      <c r="G288" s="18">
        <v>35</v>
      </c>
      <c r="H288" s="19">
        <f>N288-O288-P288</f>
      </c>
      <c r="I288" s="19">
        <f>H288-Q288</f>
      </c>
      <c r="J288" s="19">
        <v>0.0506345586</v>
      </c>
      <c r="K288" s="19">
        <v>0.1213131488</v>
      </c>
      <c r="L288" s="19">
        <v>0.9744054486</v>
      </c>
      <c r="M288" s="19">
        <v>0.9744054486</v>
      </c>
      <c r="N288" s="20">
        <v>50.4</v>
      </c>
      <c r="O288" s="21">
        <v>0</v>
      </c>
      <c r="P288" s="20">
        <v>11.8</v>
      </c>
      <c r="Q288" s="20">
        <v>6.4336</v>
      </c>
    </row>
    <row x14ac:dyDescent="0.25" r="289" customHeight="1" ht="15" customFormat="1" s="6">
      <c r="A289" s="41" t="s">
        <v>24</v>
      </c>
      <c r="B289" s="45" t="s">
        <v>209</v>
      </c>
      <c r="C289" s="46" t="s">
        <v>210</v>
      </c>
      <c r="D289" s="47" t="s">
        <v>27</v>
      </c>
      <c r="E289" s="17" t="s">
        <v>258</v>
      </c>
      <c r="F289" s="17" t="s">
        <v>27</v>
      </c>
      <c r="G289" s="18">
        <v>87</v>
      </c>
      <c r="H289" s="19">
        <f>N289-O289-P289</f>
      </c>
      <c r="I289" s="19">
        <f>H289-Q289</f>
      </c>
      <c r="J289" s="19">
        <v>0.1298133657</v>
      </c>
      <c r="K289" s="19">
        <v>0.3110142282</v>
      </c>
      <c r="L289" s="19">
        <v>2.4981130361</v>
      </c>
      <c r="M289" s="19">
        <v>2.4981130361</v>
      </c>
      <c r="N289" s="20">
        <v>125.28</v>
      </c>
      <c r="O289" s="20">
        <v>0.36</v>
      </c>
      <c r="P289" s="20">
        <v>25.96</v>
      </c>
      <c r="Q289" s="20">
        <v>16.5046</v>
      </c>
    </row>
    <row x14ac:dyDescent="0.25" r="290" customHeight="1" ht="15" customFormat="1" s="6">
      <c r="A290" s="41" t="s">
        <v>24</v>
      </c>
      <c r="B290" s="45" t="s">
        <v>209</v>
      </c>
      <c r="C290" s="46" t="s">
        <v>210</v>
      </c>
      <c r="D290" s="47" t="s">
        <v>27</v>
      </c>
      <c r="E290" s="44" t="s">
        <v>259</v>
      </c>
      <c r="F290" s="44" t="s">
        <v>245</v>
      </c>
      <c r="G290" s="18">
        <v>19</v>
      </c>
      <c r="H290" s="19">
        <f>N290-O290-P290</f>
      </c>
      <c r="I290" s="19">
        <f>H290-Q290</f>
      </c>
      <c r="J290" s="19">
        <v>0.0436952629</v>
      </c>
      <c r="K290" s="19">
        <v>0.1046875904</v>
      </c>
      <c r="L290" s="19">
        <v>0.8408664635</v>
      </c>
      <c r="M290" s="19">
        <v>0.8408664635</v>
      </c>
      <c r="N290" s="20">
        <v>45.79</v>
      </c>
      <c r="O290" s="21">
        <v>0</v>
      </c>
      <c r="P290" s="20">
        <v>12.48</v>
      </c>
      <c r="Q290" s="20">
        <v>5.5483</v>
      </c>
    </row>
    <row x14ac:dyDescent="0.25" r="291" customHeight="1" ht="15" customFormat="1" s="6">
      <c r="A291" s="41" t="s">
        <v>24</v>
      </c>
      <c r="B291" s="45" t="s">
        <v>209</v>
      </c>
      <c r="C291" s="46" t="s">
        <v>210</v>
      </c>
      <c r="D291" s="47" t="s">
        <v>27</v>
      </c>
      <c r="E291" s="71" t="s">
        <v>259</v>
      </c>
      <c r="F291" s="17" t="s">
        <v>246</v>
      </c>
      <c r="G291" s="18">
        <v>31</v>
      </c>
      <c r="H291" s="19">
        <f>N291-O291-P291</f>
      </c>
      <c r="I291" s="19">
        <f>H291-Q291</f>
      </c>
      <c r="J291" s="19">
        <v>0.0918112113</v>
      </c>
      <c r="K291" s="19">
        <v>0.21996651</v>
      </c>
      <c r="L291" s="19">
        <v>1.7668040763</v>
      </c>
      <c r="M291" s="19">
        <v>1.7668040763</v>
      </c>
      <c r="N291" s="20">
        <v>80.91</v>
      </c>
      <c r="O291" s="21">
        <v>0</v>
      </c>
      <c r="P291" s="20">
        <v>10.92</v>
      </c>
      <c r="Q291" s="20">
        <v>11.247</v>
      </c>
    </row>
    <row x14ac:dyDescent="0.25" r="292" customHeight="1" ht="15" customFormat="1" s="6">
      <c r="A292" s="41" t="s">
        <v>24</v>
      </c>
      <c r="B292" s="45" t="s">
        <v>209</v>
      </c>
      <c r="C292" s="46" t="s">
        <v>210</v>
      </c>
      <c r="D292" s="47" t="s">
        <v>27</v>
      </c>
      <c r="E292" s="17" t="s">
        <v>260</v>
      </c>
      <c r="F292" s="17" t="s">
        <v>27</v>
      </c>
      <c r="G292" s="18">
        <v>32</v>
      </c>
      <c r="H292" s="19">
        <f>N292-O292-P292</f>
      </c>
      <c r="I292" s="19">
        <f>H292-Q292</f>
      </c>
      <c r="J292" s="19">
        <v>0.0188895763</v>
      </c>
      <c r="K292" s="19">
        <v>0.0452567187</v>
      </c>
      <c r="L292" s="19">
        <v>0.3635087684</v>
      </c>
      <c r="M292" s="19">
        <v>0.3635087684</v>
      </c>
      <c r="N292" s="20">
        <v>14.4</v>
      </c>
      <c r="O292" s="21">
        <v>0</v>
      </c>
      <c r="P292" s="21">
        <v>0</v>
      </c>
      <c r="Q292" s="20">
        <v>2.3984</v>
      </c>
    </row>
    <row x14ac:dyDescent="0.25" r="293" customHeight="1" ht="15" customFormat="1" s="6">
      <c r="A293" s="41" t="s">
        <v>24</v>
      </c>
      <c r="B293" s="45" t="s">
        <v>209</v>
      </c>
      <c r="C293" s="46" t="s">
        <v>210</v>
      </c>
      <c r="D293" s="47" t="s">
        <v>27</v>
      </c>
      <c r="E293" s="44" t="s">
        <v>261</v>
      </c>
      <c r="F293" s="44" t="s">
        <v>245</v>
      </c>
      <c r="G293" s="18">
        <v>86</v>
      </c>
      <c r="H293" s="19">
        <f>N293-O293-P293</f>
      </c>
      <c r="I293" s="19">
        <f>H293-Q293</f>
      </c>
      <c r="J293" s="19">
        <v>0.1346669374</v>
      </c>
      <c r="K293" s="19">
        <v>0.3226426907</v>
      </c>
      <c r="L293" s="19">
        <v>2.5915145946</v>
      </c>
      <c r="M293" s="19">
        <v>2.5915145946</v>
      </c>
      <c r="N293" s="20">
        <v>150.5</v>
      </c>
      <c r="O293" s="20">
        <v>0.14</v>
      </c>
      <c r="P293" s="20">
        <v>47.7</v>
      </c>
      <c r="Q293" s="20">
        <v>17.1046</v>
      </c>
    </row>
    <row x14ac:dyDescent="0.25" r="294" customHeight="1" ht="15" customFormat="1" s="6">
      <c r="A294" s="41" t="s">
        <v>24</v>
      </c>
      <c r="B294" s="45" t="s">
        <v>209</v>
      </c>
      <c r="C294" s="46" t="s">
        <v>210</v>
      </c>
      <c r="D294" s="47" t="s">
        <v>27</v>
      </c>
      <c r="E294" s="71" t="s">
        <v>261</v>
      </c>
      <c r="F294" s="17" t="s">
        <v>246</v>
      </c>
      <c r="G294" s="18">
        <v>81</v>
      </c>
      <c r="H294" s="19">
        <f>N294-O294-P294</f>
      </c>
      <c r="I294" s="19">
        <f>H294-Q294</f>
      </c>
      <c r="J294" s="19">
        <v>0.1493457123</v>
      </c>
      <c r="K294" s="19">
        <v>0.3578109325</v>
      </c>
      <c r="L294" s="19">
        <v>2.8739912001</v>
      </c>
      <c r="M294" s="19">
        <v>2.8739912001</v>
      </c>
      <c r="N294" s="20">
        <v>157.95</v>
      </c>
      <c r="O294" s="21">
        <v>0</v>
      </c>
      <c r="P294" s="20">
        <v>44.1</v>
      </c>
      <c r="Q294" s="20">
        <v>19.0262</v>
      </c>
    </row>
    <row x14ac:dyDescent="0.25" r="295" customHeight="1" ht="15" customFormat="1" s="6">
      <c r="A295" s="41" t="s">
        <v>24</v>
      </c>
      <c r="B295" s="45" t="s">
        <v>209</v>
      </c>
      <c r="C295" s="46" t="s">
        <v>210</v>
      </c>
      <c r="D295" s="47" t="s">
        <v>27</v>
      </c>
      <c r="E295" s="17" t="s">
        <v>262</v>
      </c>
      <c r="F295" s="17" t="s">
        <v>27</v>
      </c>
      <c r="G295" s="18">
        <v>46</v>
      </c>
      <c r="H295" s="19">
        <f>N295-O295-P295</f>
      </c>
      <c r="I295" s="19">
        <f>H295-Q295</f>
      </c>
      <c r="J295" s="19">
        <v>0.0901321378</v>
      </c>
      <c r="K295" s="19">
        <v>0.2159436906</v>
      </c>
      <c r="L295" s="19">
        <v>1.7344921858</v>
      </c>
      <c r="M295" s="19">
        <v>1.7344921858</v>
      </c>
      <c r="N295" s="20">
        <v>103.96</v>
      </c>
      <c r="O295" s="21">
        <v>0</v>
      </c>
      <c r="P295" s="20">
        <v>35.25</v>
      </c>
      <c r="Q295" s="20">
        <v>11.4818</v>
      </c>
    </row>
    <row x14ac:dyDescent="0.25" r="296" customHeight="1" ht="15" customFormat="1" s="6">
      <c r="A296" s="41" t="s">
        <v>24</v>
      </c>
      <c r="B296" s="45" t="s">
        <v>209</v>
      </c>
      <c r="C296" s="46" t="s">
        <v>210</v>
      </c>
      <c r="D296" s="47" t="s">
        <v>27</v>
      </c>
      <c r="E296" s="17" t="s">
        <v>263</v>
      </c>
      <c r="F296" s="17" t="s">
        <v>27</v>
      </c>
      <c r="G296" s="18">
        <v>58</v>
      </c>
      <c r="H296" s="19">
        <f>N296-O296-P296</f>
      </c>
      <c r="I296" s="19">
        <f>H296-Q296</f>
      </c>
      <c r="J296" s="19">
        <v>0.1183090891</v>
      </c>
      <c r="K296" s="19">
        <v>0.2834516294</v>
      </c>
      <c r="L296" s="19">
        <v>2.2767260987</v>
      </c>
      <c r="M296" s="19">
        <v>2.2767260987</v>
      </c>
      <c r="N296" s="20">
        <v>131.08</v>
      </c>
      <c r="O296" s="21">
        <v>0</v>
      </c>
      <c r="P296" s="20">
        <v>40.89</v>
      </c>
      <c r="Q296" s="20">
        <v>15.0811</v>
      </c>
    </row>
    <row x14ac:dyDescent="0.25" r="297" customHeight="1" ht="15" customFormat="1" s="6">
      <c r="A297" s="41" t="s">
        <v>24</v>
      </c>
      <c r="B297" s="45" t="s">
        <v>209</v>
      </c>
      <c r="C297" s="46" t="s">
        <v>210</v>
      </c>
      <c r="D297" s="47" t="s">
        <v>27</v>
      </c>
      <c r="E297" s="17" t="s">
        <v>264</v>
      </c>
      <c r="F297" s="17" t="s">
        <v>27</v>
      </c>
      <c r="G297" s="18">
        <v>76</v>
      </c>
      <c r="H297" s="19">
        <f>N297-O297-P297</f>
      </c>
      <c r="I297" s="19">
        <f>H297-Q297</f>
      </c>
      <c r="J297" s="19">
        <v>0.1289475935</v>
      </c>
      <c r="K297" s="19">
        <v>0.3089399619</v>
      </c>
      <c r="L297" s="19">
        <v>2.4814522175</v>
      </c>
      <c r="M297" s="19">
        <v>2.4814522175</v>
      </c>
      <c r="N297" s="20">
        <v>171.76</v>
      </c>
      <c r="O297" s="20">
        <v>0.14</v>
      </c>
      <c r="P297" s="20">
        <v>73.32</v>
      </c>
      <c r="Q297" s="20">
        <v>16.4271</v>
      </c>
    </row>
    <row x14ac:dyDescent="0.25" r="298" customHeight="1" ht="15" customFormat="1" s="6">
      <c r="A298" s="41" t="s">
        <v>24</v>
      </c>
      <c r="B298" s="45" t="s">
        <v>209</v>
      </c>
      <c r="C298" s="46" t="s">
        <v>210</v>
      </c>
      <c r="D298" s="47" t="s">
        <v>27</v>
      </c>
      <c r="E298" s="17" t="s">
        <v>265</v>
      </c>
      <c r="F298" s="17" t="s">
        <v>27</v>
      </c>
      <c r="G298" s="18">
        <v>49</v>
      </c>
      <c r="H298" s="19">
        <f>N298-O298-P298</f>
      </c>
      <c r="I298" s="19">
        <f>H298-Q298</f>
      </c>
      <c r="J298" s="19">
        <v>0.0445610351</v>
      </c>
      <c r="K298" s="19">
        <v>0.1067618566</v>
      </c>
      <c r="L298" s="19">
        <v>0.8575272821</v>
      </c>
      <c r="M298" s="19">
        <v>0.8575272821</v>
      </c>
      <c r="N298" s="20">
        <v>34.3</v>
      </c>
      <c r="O298" s="20">
        <v>0.05</v>
      </c>
      <c r="P298" s="20">
        <v>0.28</v>
      </c>
      <c r="Q298" s="20">
        <v>5.6757</v>
      </c>
    </row>
    <row x14ac:dyDescent="0.25" r="299" customHeight="1" ht="15" customFormat="1" s="6">
      <c r="A299" s="41" t="s">
        <v>24</v>
      </c>
      <c r="B299" s="45" t="s">
        <v>209</v>
      </c>
      <c r="C299" s="46" t="s">
        <v>210</v>
      </c>
      <c r="D299" s="47" t="s">
        <v>27</v>
      </c>
      <c r="E299" s="17" t="s">
        <v>266</v>
      </c>
      <c r="F299" s="17" t="s">
        <v>27</v>
      </c>
      <c r="G299" s="18">
        <v>28</v>
      </c>
      <c r="H299" s="19">
        <f>N299-O299-P299</f>
      </c>
      <c r="I299" s="19">
        <f>H299-Q299</f>
      </c>
      <c r="J299" s="19">
        <v>0.0244383893</v>
      </c>
      <c r="K299" s="19">
        <v>0.0585508799</v>
      </c>
      <c r="L299" s="19">
        <v>0.4702894691</v>
      </c>
      <c r="M299" s="19">
        <v>0.4702894691</v>
      </c>
      <c r="N299" s="20">
        <v>19.6</v>
      </c>
      <c r="O299" s="20">
        <v>0.11</v>
      </c>
      <c r="P299" s="20">
        <v>0.86</v>
      </c>
      <c r="Q299" s="20">
        <v>3.1193</v>
      </c>
    </row>
    <row x14ac:dyDescent="0.25" r="300" customHeight="1" ht="15" customFormat="1" s="6">
      <c r="A300" s="41" t="s">
        <v>24</v>
      </c>
      <c r="B300" s="45" t="s">
        <v>209</v>
      </c>
      <c r="C300" s="46" t="s">
        <v>210</v>
      </c>
      <c r="D300" s="47" t="s">
        <v>27</v>
      </c>
      <c r="E300" s="17" t="s">
        <v>267</v>
      </c>
      <c r="F300" s="17" t="s">
        <v>27</v>
      </c>
      <c r="G300" s="18">
        <v>19</v>
      </c>
      <c r="H300" s="19">
        <f>N300-O300-P300</f>
      </c>
      <c r="I300" s="19">
        <f>H300-Q300</f>
      </c>
      <c r="J300" s="19">
        <v>0.0169481476</v>
      </c>
      <c r="K300" s="19">
        <v>0.0406053338</v>
      </c>
      <c r="L300" s="19">
        <v>0.326148145</v>
      </c>
      <c r="M300" s="19">
        <v>0.326148145</v>
      </c>
      <c r="N300" s="20">
        <v>13.3</v>
      </c>
      <c r="O300" s="21">
        <v>0</v>
      </c>
      <c r="P300" s="20">
        <v>0.38</v>
      </c>
      <c r="Q300" s="20">
        <v>2.1611</v>
      </c>
    </row>
    <row x14ac:dyDescent="0.25" r="301" customHeight="1" ht="15" customFormat="1" s="6">
      <c r="A301" s="41" t="s">
        <v>24</v>
      </c>
      <c r="B301" s="45" t="s">
        <v>209</v>
      </c>
      <c r="C301" s="46" t="s">
        <v>210</v>
      </c>
      <c r="D301" s="47" t="s">
        <v>27</v>
      </c>
      <c r="E301" s="44" t="s">
        <v>268</v>
      </c>
      <c r="F301" s="44" t="s">
        <v>245</v>
      </c>
      <c r="G301" s="18">
        <v>83</v>
      </c>
      <c r="H301" s="19">
        <f>N301-O301-P301</f>
      </c>
      <c r="I301" s="19">
        <f>H301-Q301</f>
      </c>
      <c r="J301" s="19">
        <v>0.1221132399</v>
      </c>
      <c r="K301" s="19">
        <v>0.2925658297</v>
      </c>
      <c r="L301" s="19">
        <v>2.3499327256</v>
      </c>
      <c r="M301" s="19">
        <v>2.3499327256</v>
      </c>
      <c r="N301" s="20">
        <v>145.25</v>
      </c>
      <c r="O301" s="20">
        <v>0.66</v>
      </c>
      <c r="P301" s="20">
        <v>51.5</v>
      </c>
      <c r="Q301" s="20">
        <v>15.5247</v>
      </c>
    </row>
    <row x14ac:dyDescent="0.25" r="302" customHeight="1" ht="15" customFormat="1" s="6">
      <c r="A302" s="41" t="s">
        <v>24</v>
      </c>
      <c r="B302" s="45" t="s">
        <v>209</v>
      </c>
      <c r="C302" s="46" t="s">
        <v>210</v>
      </c>
      <c r="D302" s="47" t="s">
        <v>27</v>
      </c>
      <c r="E302" s="71" t="s">
        <v>268</v>
      </c>
      <c r="F302" s="17" t="s">
        <v>246</v>
      </c>
      <c r="G302" s="18">
        <v>74</v>
      </c>
      <c r="H302" s="19">
        <f>N302-O302-P302</f>
      </c>
      <c r="I302" s="19">
        <f>H302-Q302</f>
      </c>
      <c r="J302" s="19">
        <v>0.1249729118</v>
      </c>
      <c r="K302" s="19">
        <v>0.299417194</v>
      </c>
      <c r="L302" s="19">
        <v>2.4049639142</v>
      </c>
      <c r="M302" s="19">
        <v>2.4049639142</v>
      </c>
      <c r="N302" s="20">
        <v>144.3</v>
      </c>
      <c r="O302" s="20">
        <v>0.33</v>
      </c>
      <c r="P302" s="20">
        <v>48.7</v>
      </c>
      <c r="Q302" s="20">
        <v>15.8978</v>
      </c>
    </row>
    <row x14ac:dyDescent="0.25" r="303" customHeight="1" ht="15" customFormat="1" s="6">
      <c r="A303" s="41" t="s">
        <v>24</v>
      </c>
      <c r="B303" s="45" t="s">
        <v>209</v>
      </c>
      <c r="C303" s="46" t="s">
        <v>210</v>
      </c>
      <c r="D303" s="47" t="s">
        <v>27</v>
      </c>
      <c r="E303" s="44" t="s">
        <v>269</v>
      </c>
      <c r="F303" s="44" t="s">
        <v>109</v>
      </c>
      <c r="G303" s="18">
        <v>20</v>
      </c>
      <c r="H303" s="19">
        <f>N303-O303-P303</f>
      </c>
      <c r="I303" s="19">
        <f>H303-Q303</f>
      </c>
      <c r="J303" s="19">
        <v>0.0141934177</v>
      </c>
      <c r="K303" s="19">
        <v>0.0340053956</v>
      </c>
      <c r="L303" s="19">
        <v>0.2731364496</v>
      </c>
      <c r="M303" s="19">
        <v>0.2731364496</v>
      </c>
      <c r="N303" s="20">
        <v>7.6</v>
      </c>
      <c r="O303" s="20">
        <v>0.07</v>
      </c>
      <c r="P303" s="20">
        <v>-3.29</v>
      </c>
      <c r="Q303" s="20">
        <v>1.7872</v>
      </c>
    </row>
    <row x14ac:dyDescent="0.25" r="304" customHeight="1" ht="15" customFormat="1" s="6">
      <c r="A304" s="41" t="s">
        <v>24</v>
      </c>
      <c r="B304" s="45" t="s">
        <v>209</v>
      </c>
      <c r="C304" s="46" t="s">
        <v>210</v>
      </c>
      <c r="D304" s="47" t="s">
        <v>27</v>
      </c>
      <c r="E304" s="71" t="s">
        <v>269</v>
      </c>
      <c r="F304" s="17" t="s">
        <v>248</v>
      </c>
      <c r="G304" s="18">
        <v>24</v>
      </c>
      <c r="H304" s="19">
        <f>N304-O304-P304</f>
      </c>
      <c r="I304" s="19">
        <f>H304-Q304</f>
      </c>
      <c r="J304" s="19">
        <v>0.0241891518</v>
      </c>
      <c r="K304" s="19">
        <v>0.0579537426</v>
      </c>
      <c r="L304" s="19">
        <v>0.4654931729</v>
      </c>
      <c r="M304" s="19">
        <v>0.4654931729</v>
      </c>
      <c r="N304" s="20">
        <v>18</v>
      </c>
      <c r="O304" s="20">
        <v>0.06</v>
      </c>
      <c r="P304" s="20">
        <v>-0.5</v>
      </c>
      <c r="Q304" s="20">
        <v>3.1198</v>
      </c>
    </row>
    <row x14ac:dyDescent="0.25" r="305" customHeight="1" ht="15" customFormat="1" s="6">
      <c r="A305" s="41" t="s">
        <v>24</v>
      </c>
      <c r="B305" s="45" t="s">
        <v>209</v>
      </c>
      <c r="C305" s="46" t="s">
        <v>210</v>
      </c>
      <c r="D305" s="47" t="s">
        <v>27</v>
      </c>
      <c r="E305" s="17" t="s">
        <v>270</v>
      </c>
      <c r="F305" s="17" t="s">
        <v>27</v>
      </c>
      <c r="G305" s="18">
        <v>41</v>
      </c>
      <c r="H305" s="19">
        <f>N305-O305-P305</f>
      </c>
      <c r="I305" s="19">
        <f>H305-Q305</f>
      </c>
      <c r="J305" s="19">
        <v>0.1003377561</v>
      </c>
      <c r="K305" s="19">
        <v>0.24039489</v>
      </c>
      <c r="L305" s="19">
        <v>1.9308878954</v>
      </c>
      <c r="M305" s="19">
        <v>1.9308878954</v>
      </c>
      <c r="N305" s="20">
        <v>79.95</v>
      </c>
      <c r="O305" s="20">
        <v>0.16</v>
      </c>
      <c r="P305" s="20">
        <v>3.3</v>
      </c>
      <c r="Q305" s="20">
        <v>12.7899</v>
      </c>
    </row>
    <row x14ac:dyDescent="0.25" r="306" customHeight="1" ht="15" customFormat="1" s="6">
      <c r="A306" s="41" t="s">
        <v>24</v>
      </c>
      <c r="B306" s="45" t="s">
        <v>209</v>
      </c>
      <c r="C306" s="46" t="s">
        <v>210</v>
      </c>
      <c r="D306" s="47" t="s">
        <v>27</v>
      </c>
      <c r="E306" s="17" t="s">
        <v>271</v>
      </c>
      <c r="F306" s="17" t="s">
        <v>27</v>
      </c>
      <c r="G306" s="18">
        <v>49</v>
      </c>
      <c r="H306" s="75">
        <f>N306-O306-P306</f>
      </c>
      <c r="I306" s="75">
        <f>H306-Q306</f>
      </c>
      <c r="J306" s="75">
        <v>0</v>
      </c>
      <c r="K306" s="75">
        <v>0</v>
      </c>
      <c r="L306" s="75">
        <v>0</v>
      </c>
      <c r="M306" s="75">
        <v>0</v>
      </c>
      <c r="N306" s="21">
        <v>0</v>
      </c>
      <c r="O306" s="21">
        <v>0</v>
      </c>
      <c r="P306" s="21">
        <v>0</v>
      </c>
      <c r="Q306" s="21">
        <v>0</v>
      </c>
    </row>
    <row x14ac:dyDescent="0.25" r="307" customHeight="1" ht="15" customFormat="1" s="6">
      <c r="A307" s="41" t="s">
        <v>24</v>
      </c>
      <c r="B307" s="45" t="s">
        <v>209</v>
      </c>
      <c r="C307" s="46" t="s">
        <v>210</v>
      </c>
      <c r="D307" s="47" t="s">
        <v>27</v>
      </c>
      <c r="E307" s="17" t="s">
        <v>272</v>
      </c>
      <c r="F307" s="17" t="s">
        <v>27</v>
      </c>
      <c r="G307" s="18">
        <v>77</v>
      </c>
      <c r="H307" s="19">
        <f>N307-O307-P307</f>
      </c>
      <c r="I307" s="19">
        <f>H307-Q307</f>
      </c>
      <c r="J307" s="19">
        <v>0.1302200163</v>
      </c>
      <c r="K307" s="19">
        <v>0.3119885048</v>
      </c>
      <c r="L307" s="19">
        <v>2.5059385721</v>
      </c>
      <c r="M307" s="19">
        <v>2.5059385721</v>
      </c>
      <c r="N307" s="20">
        <v>134.75</v>
      </c>
      <c r="O307" s="20">
        <v>0.28</v>
      </c>
      <c r="P307" s="20">
        <v>35.2</v>
      </c>
      <c r="Q307" s="20">
        <v>16.5331</v>
      </c>
    </row>
    <row x14ac:dyDescent="0.25" r="308" customHeight="1" ht="15" customFormat="1" s="6">
      <c r="A308" s="41" t="s">
        <v>24</v>
      </c>
      <c r="B308" s="45" t="s">
        <v>209</v>
      </c>
      <c r="C308" s="46" t="s">
        <v>210</v>
      </c>
      <c r="D308" s="47" t="s">
        <v>27</v>
      </c>
      <c r="E308" s="44" t="s">
        <v>273</v>
      </c>
      <c r="F308" s="44" t="s">
        <v>109</v>
      </c>
      <c r="G308" s="18">
        <v>10</v>
      </c>
      <c r="H308" s="19">
        <f>N308-O308-P308</f>
      </c>
      <c r="I308" s="19">
        <f>H308-Q308</f>
      </c>
      <c r="J308" s="19">
        <v>0.008683958</v>
      </c>
      <c r="K308" s="19">
        <v>0.0208055193</v>
      </c>
      <c r="L308" s="19">
        <v>0.1671130588</v>
      </c>
      <c r="M308" s="19">
        <v>0.1671130588</v>
      </c>
      <c r="N308" s="20">
        <v>3.8</v>
      </c>
      <c r="O308" s="21">
        <v>0</v>
      </c>
      <c r="P308" s="20">
        <v>-2.82</v>
      </c>
      <c r="Q308" s="20">
        <v>1.1015</v>
      </c>
    </row>
    <row x14ac:dyDescent="0.25" r="309" customHeight="1" ht="15" customFormat="1" s="6">
      <c r="A309" s="41" t="s">
        <v>24</v>
      </c>
      <c r="B309" s="45" t="s">
        <v>209</v>
      </c>
      <c r="C309" s="46" t="s">
        <v>210</v>
      </c>
      <c r="D309" s="47" t="s">
        <v>27</v>
      </c>
      <c r="E309" s="71" t="s">
        <v>273</v>
      </c>
      <c r="F309" s="17" t="s">
        <v>248</v>
      </c>
      <c r="G309" s="18">
        <v>10</v>
      </c>
      <c r="H309" s="19">
        <f>N309-O309-P309</f>
      </c>
      <c r="I309" s="19">
        <f>H309-Q309</f>
      </c>
      <c r="J309" s="19">
        <v>0.0100219696</v>
      </c>
      <c r="K309" s="19">
        <v>0.0240112036</v>
      </c>
      <c r="L309" s="19">
        <v>0.1928615966</v>
      </c>
      <c r="M309" s="19">
        <v>0.1928615966</v>
      </c>
      <c r="N309" s="20">
        <v>7.5</v>
      </c>
      <c r="O309" s="20">
        <v>0.06</v>
      </c>
      <c r="P309" s="20">
        <v>-0.2</v>
      </c>
      <c r="Q309" s="20">
        <v>1.2793</v>
      </c>
    </row>
    <row x14ac:dyDescent="0.25" r="310" customHeight="1" ht="15" customFormat="1" s="6">
      <c r="A310" s="41" t="s">
        <v>24</v>
      </c>
      <c r="B310" s="45" t="s">
        <v>209</v>
      </c>
      <c r="C310" s="46" t="s">
        <v>210</v>
      </c>
      <c r="D310" s="47" t="s">
        <v>27</v>
      </c>
      <c r="E310" s="44" t="s">
        <v>274</v>
      </c>
      <c r="F310" s="44" t="s">
        <v>245</v>
      </c>
      <c r="G310" s="18">
        <v>71</v>
      </c>
      <c r="H310" s="19">
        <f>N310-O310-P310</f>
      </c>
      <c r="I310" s="19">
        <f>H310-Q310</f>
      </c>
      <c r="J310" s="19">
        <v>0.183215772</v>
      </c>
      <c r="K310" s="19">
        <v>0.4389587435</v>
      </c>
      <c r="L310" s="19">
        <v>3.5257826167</v>
      </c>
      <c r="M310" s="19">
        <v>3.5257826167</v>
      </c>
      <c r="N310" s="20">
        <v>171.11</v>
      </c>
      <c r="O310" s="20">
        <v>0.24</v>
      </c>
      <c r="P310" s="20">
        <v>31.2</v>
      </c>
      <c r="Q310" s="20">
        <v>23.276</v>
      </c>
    </row>
    <row x14ac:dyDescent="0.25" r="311" customHeight="1" ht="15" customFormat="1" s="6">
      <c r="A311" s="41" t="s">
        <v>24</v>
      </c>
      <c r="B311" s="45" t="s">
        <v>209</v>
      </c>
      <c r="C311" s="46" t="s">
        <v>210</v>
      </c>
      <c r="D311" s="47" t="s">
        <v>27</v>
      </c>
      <c r="E311" s="71" t="s">
        <v>274</v>
      </c>
      <c r="F311" s="17" t="s">
        <v>246</v>
      </c>
      <c r="G311" s="18">
        <v>84</v>
      </c>
      <c r="H311" s="19">
        <f>N311-O311-P311</f>
      </c>
      <c r="I311" s="19">
        <f>H311-Q311</f>
      </c>
      <c r="J311" s="19">
        <v>0.2349128692</v>
      </c>
      <c r="K311" s="19">
        <v>0.5628175827</v>
      </c>
      <c r="L311" s="19">
        <v>4.5206354335</v>
      </c>
      <c r="M311" s="19">
        <v>4.5206354335</v>
      </c>
      <c r="N311" s="20">
        <v>219.24</v>
      </c>
      <c r="O311" s="20">
        <v>1.16</v>
      </c>
      <c r="P311" s="20">
        <v>39</v>
      </c>
      <c r="Q311" s="20">
        <v>29.8976</v>
      </c>
    </row>
    <row x14ac:dyDescent="0.25" r="312" customHeight="1" ht="15" customFormat="1" s="6">
      <c r="A312" s="41" t="s">
        <v>24</v>
      </c>
      <c r="B312" s="45" t="s">
        <v>209</v>
      </c>
      <c r="C312" s="46" t="s">
        <v>210</v>
      </c>
      <c r="D312" s="47" t="s">
        <v>27</v>
      </c>
      <c r="E312" s="17" t="s">
        <v>275</v>
      </c>
      <c r="F312" s="17" t="s">
        <v>27</v>
      </c>
      <c r="G312" s="18">
        <v>80</v>
      </c>
      <c r="H312" s="19">
        <f>N312-O312-P312</f>
      </c>
      <c r="I312" s="19">
        <f>H312-Q312</f>
      </c>
      <c r="J312" s="19">
        <v>0.1227297746</v>
      </c>
      <c r="K312" s="19">
        <v>0.2940429587</v>
      </c>
      <c r="L312" s="19">
        <v>2.3617972479</v>
      </c>
      <c r="M312" s="19">
        <v>2.3617972479</v>
      </c>
      <c r="N312" s="20">
        <v>192.8</v>
      </c>
      <c r="O312" s="20">
        <v>0.96</v>
      </c>
      <c r="P312" s="20">
        <v>98.28</v>
      </c>
      <c r="Q312" s="20">
        <v>15.1931</v>
      </c>
    </row>
    <row x14ac:dyDescent="0.25" r="313" customHeight="1" ht="15" customFormat="1" s="6">
      <c r="A313" s="41" t="s">
        <v>24</v>
      </c>
      <c r="B313" s="45" t="s">
        <v>209</v>
      </c>
      <c r="C313" s="46" t="s">
        <v>210</v>
      </c>
      <c r="D313" s="47" t="s">
        <v>27</v>
      </c>
      <c r="E313" s="44" t="s">
        <v>276</v>
      </c>
      <c r="F313" s="44" t="s">
        <v>245</v>
      </c>
      <c r="G313" s="18">
        <v>89</v>
      </c>
      <c r="H313" s="19">
        <f>N313-O313-P313</f>
      </c>
      <c r="I313" s="19">
        <f>H313-Q313</f>
      </c>
      <c r="J313" s="19">
        <v>0.1372773719</v>
      </c>
      <c r="K313" s="19">
        <v>0.3288969178</v>
      </c>
      <c r="L313" s="19">
        <v>2.6417494869</v>
      </c>
      <c r="M313" s="19">
        <v>2.6417494869</v>
      </c>
      <c r="N313" s="20">
        <v>164.65</v>
      </c>
      <c r="O313" s="21">
        <v>0</v>
      </c>
      <c r="P313" s="20">
        <v>60</v>
      </c>
      <c r="Q313" s="20">
        <v>17.4578</v>
      </c>
    </row>
    <row x14ac:dyDescent="0.25" r="314" customHeight="1" ht="15" customFormat="1" s="6">
      <c r="A314" s="41" t="s">
        <v>24</v>
      </c>
      <c r="B314" s="45" t="s">
        <v>209</v>
      </c>
      <c r="C314" s="46" t="s">
        <v>210</v>
      </c>
      <c r="D314" s="47" t="s">
        <v>27</v>
      </c>
      <c r="E314" s="47" t="s">
        <v>276</v>
      </c>
      <c r="F314" s="44" t="s">
        <v>246</v>
      </c>
      <c r="G314" s="18">
        <v>167</v>
      </c>
      <c r="H314" s="19">
        <f>N314-O314-P314</f>
      </c>
      <c r="I314" s="19">
        <f>H314-Q314</f>
      </c>
      <c r="J314" s="19">
        <v>0.320978501</v>
      </c>
      <c r="K314" s="19">
        <v>0.7690185075</v>
      </c>
      <c r="L314" s="19">
        <v>6.1768722595</v>
      </c>
      <c r="M314" s="19">
        <v>6.1768722595</v>
      </c>
      <c r="N314" s="20">
        <v>342.35</v>
      </c>
      <c r="O314" s="20">
        <v>1.66</v>
      </c>
      <c r="P314" s="20">
        <v>96</v>
      </c>
      <c r="Q314" s="20">
        <v>40.7382</v>
      </c>
    </row>
    <row x14ac:dyDescent="0.25" r="315" customHeight="1" ht="15" customFormat="1" s="6">
      <c r="A315" s="41" t="s">
        <v>24</v>
      </c>
      <c r="B315" s="45" t="s">
        <v>209</v>
      </c>
      <c r="C315" s="46" t="s">
        <v>210</v>
      </c>
      <c r="D315" s="47" t="s">
        <v>27</v>
      </c>
      <c r="E315" s="71" t="s">
        <v>276</v>
      </c>
      <c r="F315" s="17" t="s">
        <v>27</v>
      </c>
      <c r="G315" s="18">
        <v>3</v>
      </c>
      <c r="H315" s="75">
        <f>N315-O315-P315</f>
      </c>
      <c r="I315" s="75">
        <f>H315-Q315</f>
      </c>
      <c r="J315" s="75">
        <v>0</v>
      </c>
      <c r="K315" s="75">
        <v>0</v>
      </c>
      <c r="L315" s="75">
        <v>0</v>
      </c>
      <c r="M315" s="75">
        <v>0</v>
      </c>
      <c r="N315" s="21">
        <v>0</v>
      </c>
      <c r="O315" s="21">
        <v>0</v>
      </c>
      <c r="P315" s="21">
        <v>0</v>
      </c>
      <c r="Q315" s="21">
        <v>0</v>
      </c>
    </row>
    <row x14ac:dyDescent="0.25" r="316" customHeight="1" ht="15" customFormat="1" s="6">
      <c r="A316" s="41" t="s">
        <v>24</v>
      </c>
      <c r="B316" s="45" t="s">
        <v>209</v>
      </c>
      <c r="C316" s="46" t="s">
        <v>210</v>
      </c>
      <c r="D316" s="47" t="s">
        <v>27</v>
      </c>
      <c r="E316" s="17" t="s">
        <v>277</v>
      </c>
      <c r="F316" s="17" t="s">
        <v>27</v>
      </c>
      <c r="G316" s="18">
        <v>1</v>
      </c>
      <c r="H316" s="75">
        <f>N316-O316-P316</f>
      </c>
      <c r="I316" s="75">
        <f>H316-Q316</f>
      </c>
      <c r="J316" s="75">
        <v>0</v>
      </c>
      <c r="K316" s="75">
        <v>0</v>
      </c>
      <c r="L316" s="75">
        <v>0</v>
      </c>
      <c r="M316" s="75">
        <v>0</v>
      </c>
      <c r="N316" s="21">
        <v>0</v>
      </c>
      <c r="O316" s="21">
        <v>0</v>
      </c>
      <c r="P316" s="21">
        <v>0</v>
      </c>
      <c r="Q316" s="21">
        <v>0</v>
      </c>
    </row>
    <row x14ac:dyDescent="0.25" r="317" customHeight="1" ht="15" customFormat="1" s="6">
      <c r="A317" s="41" t="s">
        <v>24</v>
      </c>
      <c r="B317" s="45" t="s">
        <v>209</v>
      </c>
      <c r="C317" s="46" t="s">
        <v>210</v>
      </c>
      <c r="D317" s="47" t="s">
        <v>27</v>
      </c>
      <c r="E317" s="44" t="s">
        <v>278</v>
      </c>
      <c r="F317" s="44" t="s">
        <v>245</v>
      </c>
      <c r="G317" s="18">
        <v>180</v>
      </c>
      <c r="H317" s="19">
        <f>N317-O317-P317</f>
      </c>
      <c r="I317" s="19">
        <f>H317-Q317</f>
      </c>
      <c r="J317" s="19">
        <v>0.2552847525</v>
      </c>
      <c r="K317" s="19">
        <v>0.6116256968</v>
      </c>
      <c r="L317" s="19">
        <v>4.9126695428</v>
      </c>
      <c r="M317" s="19">
        <v>4.9126695428</v>
      </c>
      <c r="N317" s="20">
        <v>315</v>
      </c>
      <c r="O317" s="20">
        <v>1.29</v>
      </c>
      <c r="P317" s="20">
        <v>119.1</v>
      </c>
      <c r="Q317" s="20">
        <v>32.156</v>
      </c>
    </row>
    <row x14ac:dyDescent="0.25" r="318" customHeight="1" ht="15" customFormat="1" s="6">
      <c r="A318" s="41" t="s">
        <v>24</v>
      </c>
      <c r="B318" s="45" t="s">
        <v>209</v>
      </c>
      <c r="C318" s="46" t="s">
        <v>210</v>
      </c>
      <c r="D318" s="47" t="s">
        <v>27</v>
      </c>
      <c r="E318" s="47" t="s">
        <v>278</v>
      </c>
      <c r="F318" s="44" t="s">
        <v>246</v>
      </c>
      <c r="G318" s="18">
        <v>408</v>
      </c>
      <c r="H318" s="19">
        <f>N318-O318-P318</f>
      </c>
      <c r="I318" s="19">
        <f>H318-Q318</f>
      </c>
      <c r="J318" s="19">
        <v>0.7888759285</v>
      </c>
      <c r="K318" s="19">
        <v>1.8900337163</v>
      </c>
      <c r="L318" s="19">
        <v>15.1810349398</v>
      </c>
      <c r="M318" s="19">
        <v>15.1810349398</v>
      </c>
      <c r="N318" s="20">
        <v>795.6</v>
      </c>
      <c r="O318" s="20">
        <v>2.92</v>
      </c>
      <c r="P318" s="20">
        <v>191.3</v>
      </c>
      <c r="Q318" s="20">
        <v>100.1974</v>
      </c>
    </row>
    <row x14ac:dyDescent="0.25" r="319" customHeight="1" ht="15" customFormat="1" s="6">
      <c r="A319" s="41" t="s">
        <v>24</v>
      </c>
      <c r="B319" s="45" t="s">
        <v>209</v>
      </c>
      <c r="C319" s="46" t="s">
        <v>210</v>
      </c>
      <c r="D319" s="47" t="s">
        <v>27</v>
      </c>
      <c r="E319" s="71" t="s">
        <v>278</v>
      </c>
      <c r="F319" s="17" t="s">
        <v>27</v>
      </c>
      <c r="G319" s="18">
        <v>7</v>
      </c>
      <c r="H319" s="75">
        <f>N319-O319-P319</f>
      </c>
      <c r="I319" s="75">
        <f>H319-Q319</f>
      </c>
      <c r="J319" s="75">
        <v>0</v>
      </c>
      <c r="K319" s="75">
        <v>0</v>
      </c>
      <c r="L319" s="75">
        <v>0</v>
      </c>
      <c r="M319" s="75">
        <v>0</v>
      </c>
      <c r="N319" s="21">
        <v>0</v>
      </c>
      <c r="O319" s="21">
        <v>0</v>
      </c>
      <c r="P319" s="21">
        <v>0</v>
      </c>
      <c r="Q319" s="21">
        <v>0</v>
      </c>
    </row>
    <row x14ac:dyDescent="0.25" r="320" customHeight="1" ht="15" customFormat="1" s="6">
      <c r="A320" s="41" t="s">
        <v>24</v>
      </c>
      <c r="B320" s="45" t="s">
        <v>209</v>
      </c>
      <c r="C320" s="46" t="s">
        <v>210</v>
      </c>
      <c r="D320" s="47" t="s">
        <v>27</v>
      </c>
      <c r="E320" s="44" t="s">
        <v>279</v>
      </c>
      <c r="F320" s="44" t="s">
        <v>245</v>
      </c>
      <c r="G320" s="18">
        <v>125</v>
      </c>
      <c r="H320" s="19">
        <f>N320-O320-P320</f>
      </c>
      <c r="I320" s="19">
        <f>H320-Q320</f>
      </c>
      <c r="J320" s="19">
        <v>0.1920440253</v>
      </c>
      <c r="K320" s="19">
        <v>0.4601099738</v>
      </c>
      <c r="L320" s="19">
        <v>3.6956724786</v>
      </c>
      <c r="M320" s="19">
        <v>3.6956724786</v>
      </c>
      <c r="N320" s="20">
        <v>218.75</v>
      </c>
      <c r="O320" s="20">
        <v>0.45</v>
      </c>
      <c r="P320" s="20">
        <v>71.9</v>
      </c>
      <c r="Q320" s="20">
        <v>24.4251</v>
      </c>
    </row>
    <row x14ac:dyDescent="0.25" r="321" customHeight="1" ht="15" customFormat="1" s="6">
      <c r="A321" s="41" t="s">
        <v>24</v>
      </c>
      <c r="B321" s="45" t="s">
        <v>209</v>
      </c>
      <c r="C321" s="46" t="s">
        <v>210</v>
      </c>
      <c r="D321" s="47" t="s">
        <v>27</v>
      </c>
      <c r="E321" s="71" t="s">
        <v>279</v>
      </c>
      <c r="F321" s="17" t="s">
        <v>246</v>
      </c>
      <c r="G321" s="18">
        <v>275</v>
      </c>
      <c r="H321" s="19">
        <f>N321-O321-P321</f>
      </c>
      <c r="I321" s="19">
        <f>H321-Q321</f>
      </c>
      <c r="J321" s="19">
        <v>0.5255106351</v>
      </c>
      <c r="K321" s="19">
        <v>1.2590482009</v>
      </c>
      <c r="L321" s="19">
        <v>10.1128644239</v>
      </c>
      <c r="M321" s="19">
        <v>10.1128644239</v>
      </c>
      <c r="N321" s="20">
        <v>536.25</v>
      </c>
      <c r="O321" s="20">
        <v>1.34</v>
      </c>
      <c r="P321" s="20">
        <v>134.3</v>
      </c>
      <c r="Q321" s="20">
        <v>66.9619</v>
      </c>
    </row>
    <row x14ac:dyDescent="0.25" r="322" customHeight="1" ht="15" customFormat="1" s="6">
      <c r="A322" s="41" t="s">
        <v>24</v>
      </c>
      <c r="B322" s="45" t="s">
        <v>209</v>
      </c>
      <c r="C322" s="46" t="s">
        <v>210</v>
      </c>
      <c r="D322" s="47" t="s">
        <v>27</v>
      </c>
      <c r="E322" s="17" t="s">
        <v>280</v>
      </c>
      <c r="F322" s="17" t="s">
        <v>27</v>
      </c>
      <c r="G322" s="18">
        <v>40</v>
      </c>
      <c r="H322" s="19">
        <f>N322-O322-P322</f>
      </c>
      <c r="I322" s="19">
        <f>H322-Q322</f>
      </c>
      <c r="J322" s="19">
        <v>0.0381726854</v>
      </c>
      <c r="K322" s="19">
        <v>0.0914562858</v>
      </c>
      <c r="L322" s="19">
        <v>0.7345906361</v>
      </c>
      <c r="M322" s="19">
        <v>0.7345906361</v>
      </c>
      <c r="N322" s="20">
        <v>30.8</v>
      </c>
      <c r="O322" s="21">
        <v>0</v>
      </c>
      <c r="P322" s="20">
        <v>1.7</v>
      </c>
      <c r="Q322" s="20">
        <v>4.8603</v>
      </c>
    </row>
    <row x14ac:dyDescent="0.25" r="323" customHeight="1" ht="15" customFormat="1" s="6">
      <c r="A323" s="41" t="s">
        <v>24</v>
      </c>
      <c r="B323" s="45" t="s">
        <v>209</v>
      </c>
      <c r="C323" s="46" t="s">
        <v>210</v>
      </c>
      <c r="D323" s="47" t="s">
        <v>27</v>
      </c>
      <c r="E323" s="17" t="s">
        <v>281</v>
      </c>
      <c r="F323" s="17" t="s">
        <v>27</v>
      </c>
      <c r="G323" s="18">
        <v>58</v>
      </c>
      <c r="H323" s="19">
        <f>N323-O323-P323</f>
      </c>
      <c r="I323" s="19">
        <f>H323-Q323</f>
      </c>
      <c r="J323" s="19">
        <v>0.0848587978</v>
      </c>
      <c r="K323" s="19">
        <v>0.2033095233</v>
      </c>
      <c r="L323" s="19">
        <v>1.6330126546</v>
      </c>
      <c r="M323" s="19">
        <v>1.6330126546</v>
      </c>
      <c r="N323" s="20">
        <v>139.78</v>
      </c>
      <c r="O323" s="20">
        <v>0.21</v>
      </c>
      <c r="P323" s="20">
        <v>74.88</v>
      </c>
      <c r="Q323" s="20">
        <v>10.7889</v>
      </c>
    </row>
    <row x14ac:dyDescent="0.25" r="324" customHeight="1" ht="15" customFormat="1" s="6">
      <c r="A324" s="41" t="s">
        <v>24</v>
      </c>
      <c r="B324" s="45" t="s">
        <v>209</v>
      </c>
      <c r="C324" s="46" t="s">
        <v>210</v>
      </c>
      <c r="D324" s="47" t="s">
        <v>27</v>
      </c>
      <c r="E324" s="17" t="s">
        <v>282</v>
      </c>
      <c r="F324" s="17" t="s">
        <v>27</v>
      </c>
      <c r="G324" s="18">
        <v>28</v>
      </c>
      <c r="H324" s="19">
        <f>N324-O324-P324</f>
      </c>
      <c r="I324" s="19">
        <f>H324-Q324</f>
      </c>
      <c r="J324" s="19">
        <v>0.0442855621</v>
      </c>
      <c r="K324" s="19">
        <v>0.1061018628</v>
      </c>
      <c r="L324" s="19">
        <v>0.8522261126</v>
      </c>
      <c r="M324" s="19">
        <v>0.8522261126</v>
      </c>
      <c r="N324" s="20">
        <v>40.32</v>
      </c>
      <c r="O324" s="20">
        <v>0.07</v>
      </c>
      <c r="P324" s="20">
        <v>6.49</v>
      </c>
      <c r="Q324" s="20">
        <v>5.6304</v>
      </c>
    </row>
    <row x14ac:dyDescent="0.25" r="325" customHeight="1" ht="15" customFormat="1" s="6">
      <c r="A325" s="41" t="s">
        <v>24</v>
      </c>
      <c r="B325" s="45" t="s">
        <v>209</v>
      </c>
      <c r="C325" s="46" t="s">
        <v>210</v>
      </c>
      <c r="D325" s="47" t="s">
        <v>27</v>
      </c>
      <c r="E325" s="17" t="s">
        <v>283</v>
      </c>
      <c r="F325" s="17" t="s">
        <v>27</v>
      </c>
      <c r="G325" s="18">
        <v>39</v>
      </c>
      <c r="H325" s="19">
        <f>N325-O325-P325</f>
      </c>
      <c r="I325" s="19">
        <f>H325-Q325</f>
      </c>
      <c r="J325" s="19">
        <v>0.0572459103</v>
      </c>
      <c r="K325" s="19">
        <v>0.1371530004</v>
      </c>
      <c r="L325" s="19">
        <v>1.1016335175</v>
      </c>
      <c r="M325" s="19">
        <v>1.1016335175</v>
      </c>
      <c r="N325" s="20">
        <v>56.16</v>
      </c>
      <c r="O325" s="20">
        <v>0.72</v>
      </c>
      <c r="P325" s="20">
        <v>11.8</v>
      </c>
      <c r="Q325" s="20">
        <v>7.2762</v>
      </c>
    </row>
    <row x14ac:dyDescent="0.25" r="326" customHeight="1" ht="15" customFormat="1" s="6">
      <c r="A326" s="41" t="s">
        <v>24</v>
      </c>
      <c r="B326" s="45" t="s">
        <v>209</v>
      </c>
      <c r="C326" s="46" t="s">
        <v>210</v>
      </c>
      <c r="D326" s="47" t="s">
        <v>27</v>
      </c>
      <c r="E326" s="17" t="s">
        <v>284</v>
      </c>
      <c r="F326" s="17" t="s">
        <v>27</v>
      </c>
      <c r="G326" s="18">
        <v>21</v>
      </c>
      <c r="H326" s="19">
        <f>N326-O326-P326</f>
      </c>
      <c r="I326" s="19">
        <f>H326-Q326</f>
      </c>
      <c r="J326" s="19">
        <v>0.0303807352</v>
      </c>
      <c r="K326" s="19">
        <v>0.0727878893</v>
      </c>
      <c r="L326" s="19">
        <v>0.5846432692</v>
      </c>
      <c r="M326" s="19">
        <v>0.5846432692</v>
      </c>
      <c r="N326" s="20">
        <v>32.76</v>
      </c>
      <c r="O326" s="21">
        <v>0</v>
      </c>
      <c r="P326" s="20">
        <v>9.6</v>
      </c>
      <c r="Q326" s="20">
        <v>3.8611</v>
      </c>
    </row>
    <row x14ac:dyDescent="0.25" r="327" customHeight="1" ht="15" customFormat="1" s="6">
      <c r="A327" s="41" t="s">
        <v>24</v>
      </c>
      <c r="B327" s="45" t="s">
        <v>209</v>
      </c>
      <c r="C327" s="46" t="s">
        <v>210</v>
      </c>
      <c r="D327" s="47" t="s">
        <v>27</v>
      </c>
      <c r="E327" s="17" t="s">
        <v>27</v>
      </c>
      <c r="F327" s="17" t="s">
        <v>27</v>
      </c>
      <c r="G327" s="18">
        <v>244</v>
      </c>
      <c r="H327" s="75">
        <f>N327-O327-P327</f>
      </c>
      <c r="I327" s="75">
        <f>H327-Q327</f>
      </c>
      <c r="J327" s="75">
        <v>0</v>
      </c>
      <c r="K327" s="75">
        <v>0</v>
      </c>
      <c r="L327" s="75">
        <v>0</v>
      </c>
      <c r="M327" s="75">
        <v>0</v>
      </c>
      <c r="N327" s="21">
        <v>0</v>
      </c>
      <c r="O327" s="21">
        <v>0</v>
      </c>
      <c r="P327" s="21">
        <v>0</v>
      </c>
      <c r="Q327" s="21">
        <v>0</v>
      </c>
    </row>
    <row x14ac:dyDescent="0.25" r="328" customHeight="1" ht="15" customFormat="1" s="6">
      <c r="A328" s="41" t="s">
        <v>24</v>
      </c>
      <c r="B328" s="45" t="s">
        <v>209</v>
      </c>
      <c r="C328" s="46" t="s">
        <v>210</v>
      </c>
      <c r="D328" s="47" t="s">
        <v>27</v>
      </c>
      <c r="E328" s="17" t="s">
        <v>285</v>
      </c>
      <c r="F328" s="17" t="s">
        <v>27</v>
      </c>
      <c r="G328" s="18">
        <v>36</v>
      </c>
      <c r="H328" s="19">
        <f>N328-O328-P328</f>
      </c>
      <c r="I328" s="19">
        <f>H328-Q328</f>
      </c>
      <c r="J328" s="19">
        <v>0.0567867886</v>
      </c>
      <c r="K328" s="19">
        <v>0.1360530107</v>
      </c>
      <c r="L328" s="19">
        <v>1.092798235</v>
      </c>
      <c r="M328" s="19">
        <v>1.092798235</v>
      </c>
      <c r="N328" s="20">
        <v>56.16</v>
      </c>
      <c r="O328" s="20">
        <v>0.33</v>
      </c>
      <c r="P328" s="20">
        <v>12.54</v>
      </c>
      <c r="Q328" s="20">
        <v>7.2161</v>
      </c>
    </row>
    <row x14ac:dyDescent="0.25" r="329" customHeight="1" ht="15" customFormat="1" s="6">
      <c r="A329" s="48"/>
      <c r="B329" s="49"/>
      <c r="C329" s="50"/>
      <c r="D329" s="51"/>
      <c r="E329" s="52" t="s">
        <v>29</v>
      </c>
      <c r="F329" s="53"/>
      <c r="G329" s="54">
        <f>SUM(G243:G328)/1</f>
      </c>
      <c r="H329" s="55">
        <f>SUM(H243:H328)/1</f>
      </c>
      <c r="I329" s="55">
        <f>SUM(I243:I328)/1</f>
      </c>
      <c r="J329" s="55">
        <v>5.1964568403</v>
      </c>
      <c r="K329" s="55">
        <v>12.4499661833</v>
      </c>
      <c r="L329" s="55"/>
      <c r="M329" s="55">
        <v>100</v>
      </c>
      <c r="N329" s="56">
        <f>SUM(N243:N328)/1</f>
      </c>
      <c r="O329" s="56">
        <f>SUM(O243:O328)/1</f>
      </c>
      <c r="P329" s="56">
        <f>SUM(P243:P328)/1</f>
      </c>
      <c r="Q329" s="56">
        <f>SUM(Q243:Q328)/1</f>
      </c>
    </row>
    <row x14ac:dyDescent="0.25" r="330" customHeight="1" ht="15" customFormat="1" s="6">
      <c r="A330" s="48"/>
      <c r="B330" s="49"/>
      <c r="C330" s="57"/>
      <c r="D330" s="58" t="s">
        <v>30</v>
      </c>
      <c r="E330" s="59"/>
      <c r="F330" s="60"/>
      <c r="G330" s="61">
        <f>SUM(G243:G329)/2</f>
      </c>
      <c r="H330" s="62">
        <f>SUM(H243:H329)/2</f>
      </c>
      <c r="I330" s="62">
        <f>SUM(I243:I329)/2</f>
      </c>
      <c r="J330" s="62">
        <v>5.1964568403</v>
      </c>
      <c r="K330" s="62">
        <v>12.4499661833</v>
      </c>
      <c r="L330" s="62"/>
      <c r="M330" s="62"/>
      <c r="N330" s="63">
        <f>SUM(N243:N329)/2</f>
      </c>
      <c r="O330" s="63">
        <f>SUM(O243:O329)/2</f>
      </c>
      <c r="P330" s="63">
        <f>SUM(P243:P329)/2</f>
      </c>
      <c r="Q330" s="63">
        <f>SUM(Q243:Q329)/2</f>
      </c>
    </row>
    <row x14ac:dyDescent="0.25" r="331" customHeight="1" ht="15" customFormat="1" s="6">
      <c r="A331" s="48"/>
      <c r="B331" s="64"/>
      <c r="C331" s="65" t="s">
        <v>31</v>
      </c>
      <c r="D331" s="66"/>
      <c r="E331" s="66"/>
      <c r="F331" s="67"/>
      <c r="G331" s="68">
        <f>SUM(G243:G330)/3</f>
      </c>
      <c r="H331" s="69">
        <f>SUM(H243:H330)/3</f>
      </c>
      <c r="I331" s="69">
        <f>SUM(I243:I330)/3</f>
      </c>
      <c r="J331" s="69">
        <v>5.1964568403</v>
      </c>
      <c r="K331" s="69">
        <v>12.4499661833</v>
      </c>
      <c r="L331" s="69">
        <v>100</v>
      </c>
      <c r="M331" s="69"/>
      <c r="N331" s="70">
        <f>SUM(N243:N330)/3</f>
      </c>
      <c r="O331" s="70">
        <f>SUM(O243:O330)/3</f>
      </c>
      <c r="P331" s="70">
        <f>SUM(P243:P330)/3</f>
      </c>
      <c r="Q331" s="70">
        <f>SUM(Q243:Q330)/3</f>
      </c>
    </row>
    <row x14ac:dyDescent="0.25" r="332" customHeight="1" ht="15" customFormat="1" s="6">
      <c r="A332" s="41" t="s">
        <v>24</v>
      </c>
      <c r="B332" s="42" t="s">
        <v>286</v>
      </c>
      <c r="C332" s="43" t="s">
        <v>287</v>
      </c>
      <c r="D332" s="44" t="s">
        <v>27</v>
      </c>
      <c r="E332" s="17" t="s">
        <v>288</v>
      </c>
      <c r="F332" s="17" t="s">
        <v>27</v>
      </c>
      <c r="G332" s="18">
        <v>37</v>
      </c>
      <c r="H332" s="19">
        <f>N332-O332-P332</f>
      </c>
      <c r="I332" s="19">
        <f>H332-Q332</f>
      </c>
      <c r="J332" s="19">
        <v>0.0965729586</v>
      </c>
      <c r="K332" s="19">
        <v>0.2313749745</v>
      </c>
      <c r="L332" s="19">
        <v>0.9964699895</v>
      </c>
      <c r="M332" s="19">
        <v>0.9964699895</v>
      </c>
      <c r="N332" s="20">
        <v>98.05</v>
      </c>
      <c r="O332" s="20">
        <v>0.95</v>
      </c>
      <c r="P332" s="20">
        <v>23.48</v>
      </c>
      <c r="Q332" s="20">
        <v>12.2703</v>
      </c>
    </row>
    <row x14ac:dyDescent="0.25" r="333" customHeight="1" ht="15" customFormat="1" s="6">
      <c r="A333" s="41" t="s">
        <v>24</v>
      </c>
      <c r="B333" s="45" t="s">
        <v>286</v>
      </c>
      <c r="C333" s="46" t="s">
        <v>287</v>
      </c>
      <c r="D333" s="47" t="s">
        <v>27</v>
      </c>
      <c r="E333" s="17" t="s">
        <v>289</v>
      </c>
      <c r="F333" s="17" t="s">
        <v>27</v>
      </c>
      <c r="G333" s="18">
        <v>26</v>
      </c>
      <c r="H333" s="19">
        <f>N333-O333-P333</f>
      </c>
      <c r="I333" s="19">
        <f>H333-Q333</f>
      </c>
      <c r="J333" s="19">
        <v>0.072593691</v>
      </c>
      <c r="K333" s="19">
        <v>0.1739240844</v>
      </c>
      <c r="L333" s="19">
        <v>0.7490444067</v>
      </c>
      <c r="M333" s="19">
        <v>0.7490444067</v>
      </c>
      <c r="N333" s="20">
        <v>77.74</v>
      </c>
      <c r="O333" s="21">
        <v>0</v>
      </c>
      <c r="P333" s="20">
        <v>22.4</v>
      </c>
      <c r="Q333" s="20">
        <v>9.2188</v>
      </c>
    </row>
    <row x14ac:dyDescent="0.25" r="334" customHeight="1" ht="15" customFormat="1" s="6">
      <c r="A334" s="41" t="s">
        <v>24</v>
      </c>
      <c r="B334" s="45" t="s">
        <v>286</v>
      </c>
      <c r="C334" s="46" t="s">
        <v>287</v>
      </c>
      <c r="D334" s="47" t="s">
        <v>27</v>
      </c>
      <c r="E334" s="17" t="s">
        <v>290</v>
      </c>
      <c r="F334" s="17" t="s">
        <v>27</v>
      </c>
      <c r="G334" s="18">
        <v>9</v>
      </c>
      <c r="H334" s="19">
        <f>N334-O334-P334</f>
      </c>
      <c r="I334" s="19">
        <f>H334-Q334</f>
      </c>
      <c r="J334" s="19">
        <v>0.0239136788</v>
      </c>
      <c r="K334" s="19">
        <v>0.0572937488</v>
      </c>
      <c r="L334" s="19">
        <v>0.246748817</v>
      </c>
      <c r="M334" s="19">
        <v>0.246748817</v>
      </c>
      <c r="N334" s="20">
        <v>23.85</v>
      </c>
      <c r="O334" s="21">
        <v>0</v>
      </c>
      <c r="P334" s="20">
        <v>5.62</v>
      </c>
      <c r="Q334" s="20">
        <v>3.0432</v>
      </c>
    </row>
    <row x14ac:dyDescent="0.25" r="335" customHeight="1" ht="15" customFormat="1" s="6">
      <c r="A335" s="41" t="s">
        <v>24</v>
      </c>
      <c r="B335" s="45" t="s">
        <v>286</v>
      </c>
      <c r="C335" s="46" t="s">
        <v>287</v>
      </c>
      <c r="D335" s="47" t="s">
        <v>27</v>
      </c>
      <c r="E335" s="17" t="s">
        <v>291</v>
      </c>
      <c r="F335" s="17" t="s">
        <v>27</v>
      </c>
      <c r="G335" s="18">
        <v>21</v>
      </c>
      <c r="H335" s="19">
        <f>N335-O335-P335</f>
      </c>
      <c r="I335" s="19">
        <f>H335-Q335</f>
      </c>
      <c r="J335" s="19">
        <v>0.0559734874</v>
      </c>
      <c r="K335" s="19">
        <v>0.1341044575</v>
      </c>
      <c r="L335" s="19">
        <v>0.5775519485</v>
      </c>
      <c r="M335" s="19">
        <v>0.5775519485</v>
      </c>
      <c r="N335" s="20">
        <v>55.65</v>
      </c>
      <c r="O335" s="21">
        <v>0</v>
      </c>
      <c r="P335" s="20">
        <v>12.98</v>
      </c>
      <c r="Q335" s="20">
        <v>7.1045</v>
      </c>
    </row>
    <row x14ac:dyDescent="0.25" r="336" customHeight="1" ht="15" customFormat="1" s="6">
      <c r="A336" s="41" t="s">
        <v>24</v>
      </c>
      <c r="B336" s="45" t="s">
        <v>286</v>
      </c>
      <c r="C336" s="46" t="s">
        <v>287</v>
      </c>
      <c r="D336" s="47" t="s">
        <v>27</v>
      </c>
      <c r="E336" s="44" t="s">
        <v>292</v>
      </c>
      <c r="F336" s="44" t="s">
        <v>107</v>
      </c>
      <c r="G336" s="18">
        <v>81</v>
      </c>
      <c r="H336" s="19">
        <f>N336-O336-P336</f>
      </c>
      <c r="I336" s="19">
        <f>H336-Q336</f>
      </c>
      <c r="J336" s="19">
        <v>0.4592790583</v>
      </c>
      <c r="K336" s="19">
        <v>1.1003668308</v>
      </c>
      <c r="L336" s="19">
        <v>4.7389849596</v>
      </c>
      <c r="M336" s="19">
        <v>4.7389849596</v>
      </c>
      <c r="N336" s="20">
        <v>358.83</v>
      </c>
      <c r="O336" s="20">
        <v>4.44</v>
      </c>
      <c r="P336" s="20">
        <v>4.27</v>
      </c>
      <c r="Q336" s="20">
        <v>58.429</v>
      </c>
    </row>
    <row x14ac:dyDescent="0.25" r="337" customHeight="1" ht="15" customFormat="1" s="6">
      <c r="A337" s="41" t="s">
        <v>24</v>
      </c>
      <c r="B337" s="45" t="s">
        <v>286</v>
      </c>
      <c r="C337" s="46" t="s">
        <v>287</v>
      </c>
      <c r="D337" s="47" t="s">
        <v>27</v>
      </c>
      <c r="E337" s="71" t="s">
        <v>292</v>
      </c>
      <c r="F337" s="17" t="s">
        <v>27</v>
      </c>
      <c r="G337" s="18">
        <v>17</v>
      </c>
      <c r="H337" s="19">
        <f>N337-O337-P337</f>
      </c>
      <c r="I337" s="19">
        <f>H337-Q337</f>
      </c>
      <c r="J337" s="19">
        <v>0.0634768469</v>
      </c>
      <c r="K337" s="19">
        <v>0.1520814319</v>
      </c>
      <c r="L337" s="19">
        <v>0.6549739581</v>
      </c>
      <c r="M337" s="19">
        <v>0.6549739581</v>
      </c>
      <c r="N337" s="20">
        <v>50.83</v>
      </c>
      <c r="O337" s="21">
        <v>0</v>
      </c>
      <c r="P337" s="20">
        <v>2.44</v>
      </c>
      <c r="Q337" s="20">
        <v>8.0844</v>
      </c>
    </row>
    <row x14ac:dyDescent="0.25" r="338" customHeight="1" ht="15" customFormat="1" s="6">
      <c r="A338" s="41" t="s">
        <v>24</v>
      </c>
      <c r="B338" s="45" t="s">
        <v>286</v>
      </c>
      <c r="C338" s="46" t="s">
        <v>287</v>
      </c>
      <c r="D338" s="47" t="s">
        <v>27</v>
      </c>
      <c r="E338" s="44" t="s">
        <v>293</v>
      </c>
      <c r="F338" s="44" t="s">
        <v>107</v>
      </c>
      <c r="G338" s="18">
        <v>25</v>
      </c>
      <c r="H338" s="19">
        <f>N338-O338-P338</f>
      </c>
      <c r="I338" s="19">
        <f>H338-Q338</f>
      </c>
      <c r="J338" s="19">
        <v>0.1929622686</v>
      </c>
      <c r="K338" s="19">
        <v>0.4623099532</v>
      </c>
      <c r="L338" s="19">
        <v>1.9910450347</v>
      </c>
      <c r="M338" s="19">
        <v>1.9910450347</v>
      </c>
      <c r="N338" s="20">
        <v>149.25</v>
      </c>
      <c r="O338" s="21">
        <v>0</v>
      </c>
      <c r="P338" s="20">
        <v>2.15</v>
      </c>
      <c r="Q338" s="20">
        <v>24.5792</v>
      </c>
    </row>
    <row x14ac:dyDescent="0.25" r="339" customHeight="1" ht="15" customFormat="1" s="6">
      <c r="A339" s="41" t="s">
        <v>24</v>
      </c>
      <c r="B339" s="45" t="s">
        <v>286</v>
      </c>
      <c r="C339" s="46" t="s">
        <v>287</v>
      </c>
      <c r="D339" s="47" t="s">
        <v>27</v>
      </c>
      <c r="E339" s="71" t="s">
        <v>293</v>
      </c>
      <c r="F339" s="17" t="s">
        <v>27</v>
      </c>
      <c r="G339" s="18">
        <v>5</v>
      </c>
      <c r="H339" s="19">
        <f>N339-O339-P339</f>
      </c>
      <c r="I339" s="19">
        <f>H339-Q339</f>
      </c>
      <c r="J339" s="19">
        <v>0.0212507733</v>
      </c>
      <c r="K339" s="19">
        <v>0.0509138086</v>
      </c>
      <c r="L339" s="19">
        <v>0.2192721248</v>
      </c>
      <c r="M339" s="19">
        <v>0.2192721248</v>
      </c>
      <c r="N339" s="20">
        <v>22.65</v>
      </c>
      <c r="O339" s="21">
        <v>0</v>
      </c>
      <c r="P339" s="20">
        <v>6.45</v>
      </c>
      <c r="Q339" s="20">
        <v>2.7091</v>
      </c>
    </row>
    <row x14ac:dyDescent="0.25" r="340" customHeight="1" ht="15" customFormat="1" s="6">
      <c r="A340" s="41" t="s">
        <v>24</v>
      </c>
      <c r="B340" s="45" t="s">
        <v>286</v>
      </c>
      <c r="C340" s="46" t="s">
        <v>287</v>
      </c>
      <c r="D340" s="47" t="s">
        <v>27</v>
      </c>
      <c r="E340" s="17" t="s">
        <v>294</v>
      </c>
      <c r="F340" s="17" t="s">
        <v>27</v>
      </c>
      <c r="G340" s="18">
        <v>1</v>
      </c>
      <c r="H340" s="19">
        <f>N340-O340-P340</f>
      </c>
      <c r="I340" s="19">
        <f>H340-Q340</f>
      </c>
      <c r="J340" s="19">
        <v>0.003187616</v>
      </c>
      <c r="K340" s="19">
        <v>0.0076370713</v>
      </c>
      <c r="L340" s="19">
        <v>0.0328908187</v>
      </c>
      <c r="M340" s="19">
        <v>0.0328908187</v>
      </c>
      <c r="N340" s="20">
        <v>2.43</v>
      </c>
      <c r="O340" s="21">
        <v>0</v>
      </c>
      <c r="P340" s="21">
        <v>0</v>
      </c>
      <c r="Q340" s="20">
        <v>0.41</v>
      </c>
    </row>
    <row x14ac:dyDescent="0.25" r="341" customHeight="1" ht="15" customFormat="1" s="6">
      <c r="A341" s="41" t="s">
        <v>24</v>
      </c>
      <c r="B341" s="45" t="s">
        <v>286</v>
      </c>
      <c r="C341" s="46" t="s">
        <v>287</v>
      </c>
      <c r="D341" s="47" t="s">
        <v>27</v>
      </c>
      <c r="E341" s="44" t="s">
        <v>295</v>
      </c>
      <c r="F341" s="44" t="s">
        <v>107</v>
      </c>
      <c r="G341" s="18">
        <v>81</v>
      </c>
      <c r="H341" s="19">
        <f>N341-O341-P341</f>
      </c>
      <c r="I341" s="19">
        <f>H341-Q341</f>
      </c>
      <c r="J341" s="19">
        <v>0.3780145271</v>
      </c>
      <c r="K341" s="19">
        <v>0.9056686554</v>
      </c>
      <c r="L341" s="19">
        <v>3.9004721118</v>
      </c>
      <c r="M341" s="19">
        <v>3.9004721118</v>
      </c>
      <c r="N341" s="20">
        <v>289.59</v>
      </c>
      <c r="O341" s="20">
        <v>1</v>
      </c>
      <c r="P341" s="20">
        <v>0.42</v>
      </c>
      <c r="Q341" s="20">
        <v>47.9296</v>
      </c>
    </row>
    <row x14ac:dyDescent="0.25" r="342" customHeight="1" ht="15" customFormat="1" s="6">
      <c r="A342" s="41" t="s">
        <v>24</v>
      </c>
      <c r="B342" s="45" t="s">
        <v>286</v>
      </c>
      <c r="C342" s="46" t="s">
        <v>287</v>
      </c>
      <c r="D342" s="47" t="s">
        <v>27</v>
      </c>
      <c r="E342" s="71" t="s">
        <v>295</v>
      </c>
      <c r="F342" s="17" t="s">
        <v>27</v>
      </c>
      <c r="G342" s="18">
        <v>31</v>
      </c>
      <c r="H342" s="19">
        <f>N342-O342-P342</f>
      </c>
      <c r="I342" s="19">
        <f>H342-Q342</f>
      </c>
      <c r="J342" s="19">
        <v>0.0854753326</v>
      </c>
      <c r="K342" s="19">
        <v>0.2047866523</v>
      </c>
      <c r="L342" s="19">
        <v>0.8819612132</v>
      </c>
      <c r="M342" s="19">
        <v>0.8819612132</v>
      </c>
      <c r="N342" s="20">
        <v>63.79</v>
      </c>
      <c r="O342" s="20">
        <v>0.19</v>
      </c>
      <c r="P342" s="20">
        <v>-1.56</v>
      </c>
      <c r="Q342" s="20">
        <v>10.836</v>
      </c>
    </row>
    <row x14ac:dyDescent="0.25" r="343" customHeight="1" ht="15" customFormat="1" s="6">
      <c r="A343" s="41" t="s">
        <v>24</v>
      </c>
      <c r="B343" s="45" t="s">
        <v>286</v>
      </c>
      <c r="C343" s="46" t="s">
        <v>287</v>
      </c>
      <c r="D343" s="47" t="s">
        <v>27</v>
      </c>
      <c r="E343" s="44" t="s">
        <v>296</v>
      </c>
      <c r="F343" s="44" t="s">
        <v>107</v>
      </c>
      <c r="G343" s="18">
        <v>26</v>
      </c>
      <c r="H343" s="19">
        <f>N343-O343-P343</f>
      </c>
      <c r="I343" s="19">
        <f>H343-Q343</f>
      </c>
      <c r="J343" s="19">
        <v>0.1203948131</v>
      </c>
      <c r="K343" s="19">
        <v>0.2884487254</v>
      </c>
      <c r="L343" s="19">
        <v>1.2422713344</v>
      </c>
      <c r="M343" s="19">
        <v>1.2422713344</v>
      </c>
      <c r="N343" s="20">
        <v>91.7</v>
      </c>
      <c r="O343" s="20">
        <v>0.31</v>
      </c>
      <c r="P343" s="20">
        <v>-0.39</v>
      </c>
      <c r="Q343" s="20">
        <v>15.2796</v>
      </c>
    </row>
    <row x14ac:dyDescent="0.25" r="344" customHeight="1" ht="15" customFormat="1" s="6">
      <c r="A344" s="41" t="s">
        <v>24</v>
      </c>
      <c r="B344" s="45" t="s">
        <v>286</v>
      </c>
      <c r="C344" s="46" t="s">
        <v>287</v>
      </c>
      <c r="D344" s="47" t="s">
        <v>27</v>
      </c>
      <c r="E344" s="71" t="s">
        <v>296</v>
      </c>
      <c r="F344" s="17" t="s">
        <v>27</v>
      </c>
      <c r="G344" s="18">
        <v>7</v>
      </c>
      <c r="H344" s="19">
        <f>N344-O344-P344</f>
      </c>
      <c r="I344" s="19">
        <f>H344-Q344</f>
      </c>
      <c r="J344" s="19">
        <v>0.0188239875</v>
      </c>
      <c r="K344" s="19">
        <v>0.0450995774</v>
      </c>
      <c r="L344" s="19">
        <v>0.1942317896</v>
      </c>
      <c r="M344" s="19">
        <v>0.1942317896</v>
      </c>
      <c r="N344" s="20">
        <v>14.35</v>
      </c>
      <c r="O344" s="21">
        <v>0</v>
      </c>
      <c r="P344" s="21">
        <v>0</v>
      </c>
      <c r="Q344" s="20">
        <v>2.3859</v>
      </c>
    </row>
    <row x14ac:dyDescent="0.25" r="345" customHeight="1" ht="15" customFormat="1" s="6">
      <c r="A345" s="41" t="s">
        <v>24</v>
      </c>
      <c r="B345" s="45" t="s">
        <v>286</v>
      </c>
      <c r="C345" s="46" t="s">
        <v>287</v>
      </c>
      <c r="D345" s="47" t="s">
        <v>27</v>
      </c>
      <c r="E345" s="44" t="s">
        <v>297</v>
      </c>
      <c r="F345" s="44" t="s">
        <v>107</v>
      </c>
      <c r="G345" s="18">
        <v>60</v>
      </c>
      <c r="H345" s="19">
        <f>N345-O345-P345</f>
      </c>
      <c r="I345" s="19">
        <f>H345-Q345</f>
      </c>
      <c r="J345" s="19">
        <v>0.2764568192</v>
      </c>
      <c r="K345" s="19">
        <v>0.6623509357</v>
      </c>
      <c r="L345" s="19">
        <v>2.8525679202</v>
      </c>
      <c r="M345" s="19">
        <v>2.8525679202</v>
      </c>
      <c r="N345" s="20">
        <v>209.58</v>
      </c>
      <c r="O345" s="21">
        <v>0</v>
      </c>
      <c r="P345" s="20">
        <v>-1.17</v>
      </c>
      <c r="Q345" s="20">
        <v>35.0586</v>
      </c>
    </row>
    <row x14ac:dyDescent="0.25" r="346" customHeight="1" ht="15" customFormat="1" s="6">
      <c r="A346" s="41" t="s">
        <v>24</v>
      </c>
      <c r="B346" s="45" t="s">
        <v>286</v>
      </c>
      <c r="C346" s="46" t="s">
        <v>287</v>
      </c>
      <c r="D346" s="47" t="s">
        <v>27</v>
      </c>
      <c r="E346" s="71" t="s">
        <v>297</v>
      </c>
      <c r="F346" s="17" t="s">
        <v>27</v>
      </c>
      <c r="G346" s="18">
        <v>21</v>
      </c>
      <c r="H346" s="19">
        <f>N346-O346-P346</f>
      </c>
      <c r="I346" s="19">
        <f>H346-Q346</f>
      </c>
      <c r="J346" s="19">
        <v>0.059843227</v>
      </c>
      <c r="K346" s="19">
        <v>0.1433757992</v>
      </c>
      <c r="L346" s="19">
        <v>0.6174811318</v>
      </c>
      <c r="M346" s="19">
        <v>0.6174811318</v>
      </c>
      <c r="N346" s="20">
        <v>45.15</v>
      </c>
      <c r="O346" s="20">
        <v>0.19</v>
      </c>
      <c r="P346" s="20">
        <v>-0.66</v>
      </c>
      <c r="Q346" s="20">
        <v>7.5873</v>
      </c>
    </row>
    <row x14ac:dyDescent="0.25" r="347" customHeight="1" ht="15" customFormat="1" s="6">
      <c r="A347" s="41" t="s">
        <v>24</v>
      </c>
      <c r="B347" s="45" t="s">
        <v>286</v>
      </c>
      <c r="C347" s="46" t="s">
        <v>287</v>
      </c>
      <c r="D347" s="47" t="s">
        <v>27</v>
      </c>
      <c r="E347" s="44" t="s">
        <v>298</v>
      </c>
      <c r="F347" s="44" t="s">
        <v>107</v>
      </c>
      <c r="G347" s="18">
        <v>73</v>
      </c>
      <c r="H347" s="19">
        <f>N347-O347-P347</f>
      </c>
      <c r="I347" s="19">
        <f>H347-Q347</f>
      </c>
      <c r="J347" s="19">
        <v>0.3395270155</v>
      </c>
      <c r="K347" s="19">
        <v>0.813458091</v>
      </c>
      <c r="L347" s="19">
        <v>3.5033459302</v>
      </c>
      <c r="M347" s="19">
        <v>3.5033459302</v>
      </c>
      <c r="N347" s="20">
        <v>263.41</v>
      </c>
      <c r="O347" s="20">
        <v>2.69</v>
      </c>
      <c r="P347" s="20">
        <v>1.89</v>
      </c>
      <c r="Q347" s="20">
        <v>43.0711</v>
      </c>
    </row>
    <row x14ac:dyDescent="0.25" r="348" customHeight="1" ht="15" customFormat="1" s="6">
      <c r="A348" s="41" t="s">
        <v>24</v>
      </c>
      <c r="B348" s="45" t="s">
        <v>286</v>
      </c>
      <c r="C348" s="46" t="s">
        <v>287</v>
      </c>
      <c r="D348" s="47" t="s">
        <v>27</v>
      </c>
      <c r="E348" s="71" t="s">
        <v>298</v>
      </c>
      <c r="F348" s="17" t="s">
        <v>27</v>
      </c>
      <c r="G348" s="18">
        <v>32</v>
      </c>
      <c r="H348" s="19">
        <f>N348-O348-P348</f>
      </c>
      <c r="I348" s="19">
        <f>H348-Q348</f>
      </c>
      <c r="J348" s="19">
        <v>0.0862099272</v>
      </c>
      <c r="K348" s="19">
        <v>0.2065466358</v>
      </c>
      <c r="L348" s="19">
        <v>0.8895409904</v>
      </c>
      <c r="M348" s="19">
        <v>0.8895409904</v>
      </c>
      <c r="N348" s="20">
        <v>65.36</v>
      </c>
      <c r="O348" s="21">
        <v>0</v>
      </c>
      <c r="P348" s="20">
        <v>-0.36</v>
      </c>
      <c r="Q348" s="20">
        <v>10.9322</v>
      </c>
    </row>
    <row x14ac:dyDescent="0.25" r="349" customHeight="1" ht="15" customFormat="1" s="6">
      <c r="A349" s="41" t="s">
        <v>24</v>
      </c>
      <c r="B349" s="45" t="s">
        <v>286</v>
      </c>
      <c r="C349" s="46" t="s">
        <v>287</v>
      </c>
      <c r="D349" s="47" t="s">
        <v>27</v>
      </c>
      <c r="E349" s="44" t="s">
        <v>299</v>
      </c>
      <c r="F349" s="44" t="s">
        <v>107</v>
      </c>
      <c r="G349" s="18">
        <v>62</v>
      </c>
      <c r="H349" s="19">
        <f>N349-O349-P349</f>
      </c>
      <c r="I349" s="19">
        <f>H349-Q349</f>
      </c>
      <c r="J349" s="19">
        <v>0.2896926404</v>
      </c>
      <c r="K349" s="19">
        <v>0.6940620671</v>
      </c>
      <c r="L349" s="19">
        <v>2.9891392622</v>
      </c>
      <c r="M349" s="19">
        <v>2.9891392622</v>
      </c>
      <c r="N349" s="20">
        <v>221.48</v>
      </c>
      <c r="O349" s="20">
        <v>1</v>
      </c>
      <c r="P349" s="20">
        <v>-0.36</v>
      </c>
      <c r="Q349" s="20">
        <v>36.7501</v>
      </c>
    </row>
    <row x14ac:dyDescent="0.25" r="350" customHeight="1" ht="15" customFormat="1" s="6">
      <c r="A350" s="41" t="s">
        <v>24</v>
      </c>
      <c r="B350" s="45" t="s">
        <v>286</v>
      </c>
      <c r="C350" s="46" t="s">
        <v>287</v>
      </c>
      <c r="D350" s="47" t="s">
        <v>27</v>
      </c>
      <c r="E350" s="71" t="s">
        <v>299</v>
      </c>
      <c r="F350" s="17" t="s">
        <v>27</v>
      </c>
      <c r="G350" s="18">
        <v>23</v>
      </c>
      <c r="H350" s="19">
        <f>N350-O350-P350</f>
      </c>
      <c r="I350" s="19">
        <f>H350-Q350</f>
      </c>
      <c r="J350" s="19">
        <v>0.06539204</v>
      </c>
      <c r="K350" s="19">
        <v>0.1566699604</v>
      </c>
      <c r="L350" s="19">
        <v>0.6747355199</v>
      </c>
      <c r="M350" s="19">
        <v>0.6747355199</v>
      </c>
      <c r="N350" s="20">
        <v>49.55</v>
      </c>
      <c r="O350" s="21">
        <v>0</v>
      </c>
      <c r="P350" s="20">
        <v>-0.3</v>
      </c>
      <c r="Q350" s="20">
        <v>8.2991</v>
      </c>
    </row>
    <row x14ac:dyDescent="0.25" r="351" customHeight="1" ht="15" customFormat="1" s="6">
      <c r="A351" s="41" t="s">
        <v>24</v>
      </c>
      <c r="B351" s="45" t="s">
        <v>286</v>
      </c>
      <c r="C351" s="46" t="s">
        <v>287</v>
      </c>
      <c r="D351" s="47" t="s">
        <v>27</v>
      </c>
      <c r="E351" s="17" t="s">
        <v>300</v>
      </c>
      <c r="F351" s="17" t="s">
        <v>27</v>
      </c>
      <c r="G351" s="18">
        <v>2</v>
      </c>
      <c r="H351" s="19">
        <f>N351-O351-P351</f>
      </c>
      <c r="I351" s="19">
        <f>H351-Q351</f>
      </c>
      <c r="J351" s="19">
        <v>0.0125930508</v>
      </c>
      <c r="K351" s="19">
        <v>0.0301711458</v>
      </c>
      <c r="L351" s="19">
        <v>0.1299390369</v>
      </c>
      <c r="M351" s="19">
        <v>0.1299390369</v>
      </c>
      <c r="N351" s="20">
        <v>9.6</v>
      </c>
      <c r="O351" s="21">
        <v>0</v>
      </c>
      <c r="P351" s="21">
        <v>0</v>
      </c>
      <c r="Q351" s="20">
        <v>1.5987</v>
      </c>
    </row>
    <row x14ac:dyDescent="0.25" r="352" customHeight="1" ht="15" customFormat="1" s="6">
      <c r="A352" s="41" t="s">
        <v>24</v>
      </c>
      <c r="B352" s="45" t="s">
        <v>286</v>
      </c>
      <c r="C352" s="46" t="s">
        <v>287</v>
      </c>
      <c r="D352" s="47" t="s">
        <v>27</v>
      </c>
      <c r="E352" s="44" t="s">
        <v>301</v>
      </c>
      <c r="F352" s="44" t="s">
        <v>107</v>
      </c>
      <c r="G352" s="18">
        <v>23</v>
      </c>
      <c r="H352" s="19">
        <f>N352-O352-P352</f>
      </c>
      <c r="I352" s="19">
        <f>H352-Q352</f>
      </c>
      <c r="J352" s="19">
        <v>0.1154231816</v>
      </c>
      <c r="K352" s="19">
        <v>0.2765374084</v>
      </c>
      <c r="L352" s="19">
        <v>1.1909724854</v>
      </c>
      <c r="M352" s="19">
        <v>1.1909724854</v>
      </c>
      <c r="N352" s="20">
        <v>89.01</v>
      </c>
      <c r="O352" s="20">
        <v>0.92</v>
      </c>
      <c r="P352" s="20">
        <v>0.1</v>
      </c>
      <c r="Q352" s="20">
        <v>14.751</v>
      </c>
    </row>
    <row x14ac:dyDescent="0.25" r="353" customHeight="1" ht="15" customFormat="1" s="6">
      <c r="A353" s="41" t="s">
        <v>24</v>
      </c>
      <c r="B353" s="45" t="s">
        <v>286</v>
      </c>
      <c r="C353" s="46" t="s">
        <v>287</v>
      </c>
      <c r="D353" s="47" t="s">
        <v>27</v>
      </c>
      <c r="E353" s="71" t="s">
        <v>301</v>
      </c>
      <c r="F353" s="17" t="s">
        <v>27</v>
      </c>
      <c r="G353" s="18">
        <v>5</v>
      </c>
      <c r="H353" s="19">
        <f>N353-O353-P353</f>
      </c>
      <c r="I353" s="19">
        <f>H353-Q353</f>
      </c>
      <c r="J353" s="19">
        <v>0.0158724912</v>
      </c>
      <c r="K353" s="19">
        <v>0.038028215</v>
      </c>
      <c r="L353" s="19">
        <v>0.1637773278</v>
      </c>
      <c r="M353" s="19">
        <v>0.1637773278</v>
      </c>
      <c r="N353" s="20">
        <v>12.15</v>
      </c>
      <c r="O353" s="21">
        <v>0</v>
      </c>
      <c r="P353" s="20">
        <v>0.05</v>
      </c>
      <c r="Q353" s="20">
        <v>2.0289</v>
      </c>
    </row>
    <row x14ac:dyDescent="0.25" r="354" customHeight="1" ht="15" customFormat="1" s="6">
      <c r="A354" s="41" t="s">
        <v>24</v>
      </c>
      <c r="B354" s="45" t="s">
        <v>286</v>
      </c>
      <c r="C354" s="46" t="s">
        <v>287</v>
      </c>
      <c r="D354" s="47" t="s">
        <v>27</v>
      </c>
      <c r="E354" s="17" t="s">
        <v>302</v>
      </c>
      <c r="F354" s="17" t="s">
        <v>107</v>
      </c>
      <c r="G354" s="18">
        <v>1</v>
      </c>
      <c r="H354" s="19">
        <f>N354-O354-P354</f>
      </c>
      <c r="I354" s="19">
        <f>H354-Q354</f>
      </c>
      <c r="J354" s="19">
        <v>0.0050765736</v>
      </c>
      <c r="K354" s="19">
        <v>0.0121627432</v>
      </c>
      <c r="L354" s="19">
        <v>0.0523816743</v>
      </c>
      <c r="M354" s="19">
        <v>0.0523816743</v>
      </c>
      <c r="N354" s="20">
        <v>3.87</v>
      </c>
      <c r="O354" s="21">
        <v>0</v>
      </c>
      <c r="P354" s="21">
        <v>0</v>
      </c>
      <c r="Q354" s="20">
        <v>0.6434</v>
      </c>
    </row>
    <row x14ac:dyDescent="0.25" r="355" customHeight="1" ht="15" customFormat="1" s="6">
      <c r="A355" s="41" t="s">
        <v>24</v>
      </c>
      <c r="B355" s="45" t="s">
        <v>286</v>
      </c>
      <c r="C355" s="46" t="s">
        <v>287</v>
      </c>
      <c r="D355" s="47" t="s">
        <v>27</v>
      </c>
      <c r="E355" s="44" t="s">
        <v>303</v>
      </c>
      <c r="F355" s="44" t="s">
        <v>107</v>
      </c>
      <c r="G355" s="18">
        <v>90</v>
      </c>
      <c r="H355" s="19">
        <f>N355-O355-P355</f>
      </c>
      <c r="I355" s="19">
        <f>H355-Q355</f>
      </c>
      <c r="J355" s="19">
        <v>0.4544123689</v>
      </c>
      <c r="K355" s="19">
        <v>1.0887069401</v>
      </c>
      <c r="L355" s="19">
        <v>4.6887689359</v>
      </c>
      <c r="M355" s="19">
        <v>4.6887689359</v>
      </c>
      <c r="N355" s="20">
        <v>348.3</v>
      </c>
      <c r="O355" s="20">
        <v>1.24</v>
      </c>
      <c r="P355" s="20">
        <v>0.65</v>
      </c>
      <c r="Q355" s="20">
        <v>57.957</v>
      </c>
    </row>
    <row x14ac:dyDescent="0.25" r="356" customHeight="1" ht="15" customFormat="1" s="6">
      <c r="A356" s="41" t="s">
        <v>24</v>
      </c>
      <c r="B356" s="45" t="s">
        <v>286</v>
      </c>
      <c r="C356" s="46" t="s">
        <v>287</v>
      </c>
      <c r="D356" s="47" t="s">
        <v>27</v>
      </c>
      <c r="E356" s="71" t="s">
        <v>303</v>
      </c>
      <c r="F356" s="17" t="s">
        <v>27</v>
      </c>
      <c r="G356" s="18">
        <v>44</v>
      </c>
      <c r="H356" s="19">
        <f>N356-O356-P356</f>
      </c>
      <c r="I356" s="19">
        <f>H356-Q356</f>
      </c>
      <c r="J356" s="19">
        <v>0.1380775554</v>
      </c>
      <c r="K356" s="19">
        <v>0.3308140427</v>
      </c>
      <c r="L356" s="19">
        <v>1.4247273987</v>
      </c>
      <c r="M356" s="19">
        <v>1.4247273987</v>
      </c>
      <c r="N356" s="20">
        <v>106.92</v>
      </c>
      <c r="O356" s="20">
        <v>0.96</v>
      </c>
      <c r="P356" s="20">
        <v>0.7</v>
      </c>
      <c r="Q356" s="20">
        <v>17.6274</v>
      </c>
    </row>
    <row x14ac:dyDescent="0.25" r="357" customHeight="1" ht="15" customFormat="1" s="6">
      <c r="A357" s="41" t="s">
        <v>24</v>
      </c>
      <c r="B357" s="45" t="s">
        <v>286</v>
      </c>
      <c r="C357" s="46" t="s">
        <v>287</v>
      </c>
      <c r="D357" s="47" t="s">
        <v>27</v>
      </c>
      <c r="E357" s="44" t="s">
        <v>304</v>
      </c>
      <c r="F357" s="44" t="s">
        <v>107</v>
      </c>
      <c r="G357" s="18">
        <v>72</v>
      </c>
      <c r="H357" s="19">
        <f>N357-O357-P357</f>
      </c>
      <c r="I357" s="19">
        <f>H357-Q357</f>
      </c>
      <c r="J357" s="19">
        <v>0.3075590312</v>
      </c>
      <c r="K357" s="19">
        <v>0.7368673802</v>
      </c>
      <c r="L357" s="19">
        <v>3.1734902708</v>
      </c>
      <c r="M357" s="19">
        <v>3.1734902708</v>
      </c>
      <c r="N357" s="20">
        <v>234.46</v>
      </c>
      <c r="O357" s="20">
        <v>0.54</v>
      </c>
      <c r="P357" s="20">
        <v>-0.54</v>
      </c>
      <c r="Q357" s="20">
        <v>39.1502</v>
      </c>
    </row>
    <row x14ac:dyDescent="0.25" r="358" customHeight="1" ht="15" customFormat="1" s="6">
      <c r="A358" s="41" t="s">
        <v>24</v>
      </c>
      <c r="B358" s="45" t="s">
        <v>286</v>
      </c>
      <c r="C358" s="46" t="s">
        <v>287</v>
      </c>
      <c r="D358" s="47" t="s">
        <v>27</v>
      </c>
      <c r="E358" s="71" t="s">
        <v>304</v>
      </c>
      <c r="F358" s="17" t="s">
        <v>27</v>
      </c>
      <c r="G358" s="18">
        <v>94</v>
      </c>
      <c r="H358" s="19">
        <f>N358-O358-P358</f>
      </c>
      <c r="I358" s="19">
        <f>H358-Q358</f>
      </c>
      <c r="J358" s="19">
        <v>0.2238545964</v>
      </c>
      <c r="K358" s="19">
        <v>0.5363235453</v>
      </c>
      <c r="L358" s="19">
        <v>2.3098017347</v>
      </c>
      <c r="M358" s="19">
        <v>2.3098017347</v>
      </c>
      <c r="N358" s="20">
        <v>171.11</v>
      </c>
      <c r="O358" s="20">
        <v>1.05</v>
      </c>
      <c r="P358" s="20">
        <v>-0.59</v>
      </c>
      <c r="Q358" s="20">
        <v>28.4942</v>
      </c>
    </row>
    <row x14ac:dyDescent="0.25" r="359" customHeight="1" ht="15" customFormat="1" s="6">
      <c r="A359" s="41" t="s">
        <v>24</v>
      </c>
      <c r="B359" s="45" t="s">
        <v>286</v>
      </c>
      <c r="C359" s="46" t="s">
        <v>287</v>
      </c>
      <c r="D359" s="47" t="s">
        <v>27</v>
      </c>
      <c r="E359" s="44" t="s">
        <v>305</v>
      </c>
      <c r="F359" s="44" t="s">
        <v>107</v>
      </c>
      <c r="G359" s="18">
        <v>17</v>
      </c>
      <c r="H359" s="19">
        <f>N359-O359-P359</f>
      </c>
      <c r="I359" s="19">
        <f>H359-Q359</f>
      </c>
      <c r="J359" s="19">
        <v>0.1120387992</v>
      </c>
      <c r="K359" s="19">
        <v>0.268428913</v>
      </c>
      <c r="L359" s="19">
        <v>1.1560513692</v>
      </c>
      <c r="M359" s="19">
        <v>1.1560513692</v>
      </c>
      <c r="N359" s="20">
        <v>92.31</v>
      </c>
      <c r="O359" s="20">
        <v>2.07</v>
      </c>
      <c r="P359" s="20">
        <v>4.83</v>
      </c>
      <c r="Q359" s="20">
        <v>14.2474</v>
      </c>
    </row>
    <row x14ac:dyDescent="0.25" r="360" customHeight="1" ht="15" customFormat="1" s="6">
      <c r="A360" s="41" t="s">
        <v>24</v>
      </c>
      <c r="B360" s="45" t="s">
        <v>286</v>
      </c>
      <c r="C360" s="46" t="s">
        <v>287</v>
      </c>
      <c r="D360" s="47" t="s">
        <v>27</v>
      </c>
      <c r="E360" s="71" t="s">
        <v>305</v>
      </c>
      <c r="F360" s="17" t="s">
        <v>27</v>
      </c>
      <c r="G360" s="18">
        <v>9</v>
      </c>
      <c r="H360" s="19">
        <f>N360-O360-P360</f>
      </c>
      <c r="I360" s="19">
        <f>H360-Q360</f>
      </c>
      <c r="J360" s="19">
        <v>0.03802839</v>
      </c>
      <c r="K360" s="19">
        <v>0.0911105747</v>
      </c>
      <c r="L360" s="19">
        <v>0.3923888209</v>
      </c>
      <c r="M360" s="19">
        <v>0.3923888209</v>
      </c>
      <c r="N360" s="20">
        <v>35.91</v>
      </c>
      <c r="O360" s="20">
        <v>0.48</v>
      </c>
      <c r="P360" s="20">
        <v>6.44</v>
      </c>
      <c r="Q360" s="20">
        <v>4.8419</v>
      </c>
    </row>
    <row x14ac:dyDescent="0.25" r="361" customHeight="1" ht="15" customFormat="1" s="6">
      <c r="A361" s="41" t="s">
        <v>24</v>
      </c>
      <c r="B361" s="45" t="s">
        <v>286</v>
      </c>
      <c r="C361" s="46" t="s">
        <v>287</v>
      </c>
      <c r="D361" s="47" t="s">
        <v>27</v>
      </c>
      <c r="E361" s="17" t="s">
        <v>306</v>
      </c>
      <c r="F361" s="17" t="s">
        <v>27</v>
      </c>
      <c r="G361" s="18">
        <v>6</v>
      </c>
      <c r="H361" s="19">
        <f>N361-O361-P361</f>
      </c>
      <c r="I361" s="19">
        <f>H361-Q361</f>
      </c>
      <c r="J361" s="19">
        <v>0.0282556578</v>
      </c>
      <c r="K361" s="19">
        <v>0.0676965084</v>
      </c>
      <c r="L361" s="19">
        <v>0.2915507141</v>
      </c>
      <c r="M361" s="19">
        <v>0.2915507141</v>
      </c>
      <c r="N361" s="20">
        <v>28.8</v>
      </c>
      <c r="O361" s="21">
        <v>0</v>
      </c>
      <c r="P361" s="20">
        <v>7.26</v>
      </c>
      <c r="Q361" s="20">
        <v>3.5933</v>
      </c>
    </row>
    <row x14ac:dyDescent="0.25" r="362" customHeight="1" ht="15" customFormat="1" s="6">
      <c r="A362" s="41" t="s">
        <v>24</v>
      </c>
      <c r="B362" s="45" t="s">
        <v>286</v>
      </c>
      <c r="C362" s="46" t="s">
        <v>287</v>
      </c>
      <c r="D362" s="47" t="s">
        <v>27</v>
      </c>
      <c r="E362" s="44" t="s">
        <v>307</v>
      </c>
      <c r="F362" s="44" t="s">
        <v>107</v>
      </c>
      <c r="G362" s="18">
        <v>10</v>
      </c>
      <c r="H362" s="19">
        <f>N362-O362-P362</f>
      </c>
      <c r="I362" s="19">
        <f>H362-Q362</f>
      </c>
      <c r="J362" s="19">
        <v>0.0528776958</v>
      </c>
      <c r="K362" s="19">
        <v>0.1266873842</v>
      </c>
      <c r="L362" s="19">
        <v>0.545608602</v>
      </c>
      <c r="M362" s="19">
        <v>0.545608602</v>
      </c>
      <c r="N362" s="20">
        <v>44.3</v>
      </c>
      <c r="O362" s="20">
        <v>1.77</v>
      </c>
      <c r="P362" s="20">
        <v>2.22</v>
      </c>
      <c r="Q362" s="20">
        <v>6.7229</v>
      </c>
    </row>
    <row x14ac:dyDescent="0.25" r="363" customHeight="1" ht="15" customFormat="1" s="6">
      <c r="A363" s="41" t="s">
        <v>24</v>
      </c>
      <c r="B363" s="45" t="s">
        <v>286</v>
      </c>
      <c r="C363" s="46" t="s">
        <v>287</v>
      </c>
      <c r="D363" s="47" t="s">
        <v>27</v>
      </c>
      <c r="E363" s="71" t="s">
        <v>307</v>
      </c>
      <c r="F363" s="17" t="s">
        <v>27</v>
      </c>
      <c r="G363" s="18">
        <v>16</v>
      </c>
      <c r="H363" s="19">
        <f>N363-O363-P363</f>
      </c>
      <c r="I363" s="19">
        <f>H363-Q363</f>
      </c>
      <c r="J363" s="19">
        <v>0.0603548197</v>
      </c>
      <c r="K363" s="19">
        <v>0.144601502</v>
      </c>
      <c r="L363" s="19">
        <v>0.6227599051</v>
      </c>
      <c r="M363" s="19">
        <v>0.6227599051</v>
      </c>
      <c r="N363" s="20">
        <v>47.84</v>
      </c>
      <c r="O363" s="21">
        <v>0</v>
      </c>
      <c r="P363" s="20">
        <v>1.83</v>
      </c>
      <c r="Q363" s="20">
        <v>7.6807</v>
      </c>
    </row>
    <row x14ac:dyDescent="0.25" r="364" customHeight="1" ht="15" customFormat="1" s="6">
      <c r="A364" s="41" t="s">
        <v>24</v>
      </c>
      <c r="B364" s="45" t="s">
        <v>286</v>
      </c>
      <c r="C364" s="46" t="s">
        <v>287</v>
      </c>
      <c r="D364" s="47" t="s">
        <v>27</v>
      </c>
      <c r="E364" s="44" t="s">
        <v>308</v>
      </c>
      <c r="F364" s="44" t="s">
        <v>107</v>
      </c>
      <c r="G364" s="18">
        <v>15</v>
      </c>
      <c r="H364" s="19">
        <f>N364-O364-P364</f>
      </c>
      <c r="I364" s="19">
        <f>H364-Q364</f>
      </c>
      <c r="J364" s="19">
        <v>0.1062538665</v>
      </c>
      <c r="K364" s="19">
        <v>0.2545690429</v>
      </c>
      <c r="L364" s="19">
        <v>1.0963606241</v>
      </c>
      <c r="M364" s="19">
        <v>1.0963606241</v>
      </c>
      <c r="N364" s="20">
        <v>93.6</v>
      </c>
      <c r="O364" s="20">
        <v>0.5</v>
      </c>
      <c r="P364" s="20">
        <v>12.1</v>
      </c>
      <c r="Q364" s="20">
        <v>13.5055</v>
      </c>
    </row>
    <row x14ac:dyDescent="0.25" r="365" customHeight="1" ht="15" customFormat="1" s="6">
      <c r="A365" s="41" t="s">
        <v>24</v>
      </c>
      <c r="B365" s="45" t="s">
        <v>286</v>
      </c>
      <c r="C365" s="46" t="s">
        <v>287</v>
      </c>
      <c r="D365" s="47" t="s">
        <v>27</v>
      </c>
      <c r="E365" s="71" t="s">
        <v>308</v>
      </c>
      <c r="F365" s="17" t="s">
        <v>27</v>
      </c>
      <c r="G365" s="18">
        <v>23</v>
      </c>
      <c r="H365" s="19">
        <f>N365-O365-P365</f>
      </c>
      <c r="I365" s="19">
        <f>H365-Q365</f>
      </c>
      <c r="J365" s="19">
        <v>0.0937788755</v>
      </c>
      <c r="K365" s="19">
        <v>0.2246807516</v>
      </c>
      <c r="L365" s="19">
        <v>0.9676397657</v>
      </c>
      <c r="M365" s="19">
        <v>0.9676397657</v>
      </c>
      <c r="N365" s="20">
        <v>110.4</v>
      </c>
      <c r="O365" s="20">
        <v>0.19</v>
      </c>
      <c r="P365" s="20">
        <v>38.72</v>
      </c>
      <c r="Q365" s="20">
        <v>11.9167</v>
      </c>
    </row>
    <row x14ac:dyDescent="0.25" r="366" customHeight="1" ht="15" customFormat="1" s="6">
      <c r="A366" s="41" t="s">
        <v>24</v>
      </c>
      <c r="B366" s="45" t="s">
        <v>286</v>
      </c>
      <c r="C366" s="46" t="s">
        <v>287</v>
      </c>
      <c r="D366" s="47" t="s">
        <v>27</v>
      </c>
      <c r="E366" s="17" t="s">
        <v>309</v>
      </c>
      <c r="F366" s="17" t="s">
        <v>27</v>
      </c>
      <c r="G366" s="18">
        <v>5</v>
      </c>
      <c r="H366" s="19">
        <f>N366-O366-P366</f>
      </c>
      <c r="I366" s="19">
        <f>H366-Q366</f>
      </c>
      <c r="J366" s="19">
        <v>0.0114124523</v>
      </c>
      <c r="K366" s="19">
        <v>0.0273426009</v>
      </c>
      <c r="L366" s="19">
        <v>0.1177572522</v>
      </c>
      <c r="M366" s="19">
        <v>0.1177572522</v>
      </c>
      <c r="N366" s="20">
        <v>12.75</v>
      </c>
      <c r="O366" s="21">
        <v>0</v>
      </c>
      <c r="P366" s="20">
        <v>4.05</v>
      </c>
      <c r="Q366" s="20">
        <v>1.4543</v>
      </c>
    </row>
    <row x14ac:dyDescent="0.25" r="367" customHeight="1" ht="15" customFormat="1" s="6">
      <c r="A367" s="41" t="s">
        <v>24</v>
      </c>
      <c r="B367" s="45" t="s">
        <v>286</v>
      </c>
      <c r="C367" s="46" t="s">
        <v>287</v>
      </c>
      <c r="D367" s="47" t="s">
        <v>27</v>
      </c>
      <c r="E367" s="17" t="s">
        <v>310</v>
      </c>
      <c r="F367" s="17" t="s">
        <v>107</v>
      </c>
      <c r="G367" s="18">
        <v>4</v>
      </c>
      <c r="H367" s="19">
        <f>N367-O367-P367</f>
      </c>
      <c r="I367" s="19">
        <f>H367-Q367</f>
      </c>
      <c r="J367" s="19">
        <v>0.0287016617</v>
      </c>
      <c r="K367" s="19">
        <v>0.0687650699</v>
      </c>
      <c r="L367" s="19">
        <v>0.2961527217</v>
      </c>
      <c r="M367" s="19">
        <v>0.2961527217</v>
      </c>
      <c r="N367" s="20">
        <v>21.88</v>
      </c>
      <c r="O367" s="21">
        <v>0</v>
      </c>
      <c r="P367" s="21">
        <v>0</v>
      </c>
      <c r="Q367" s="20">
        <v>3.6428</v>
      </c>
    </row>
    <row x14ac:dyDescent="0.25" r="368" customHeight="1" ht="15" customFormat="1" s="6">
      <c r="A368" s="41" t="s">
        <v>24</v>
      </c>
      <c r="B368" s="45" t="s">
        <v>286</v>
      </c>
      <c r="C368" s="46" t="s">
        <v>287</v>
      </c>
      <c r="D368" s="47" t="s">
        <v>27</v>
      </c>
      <c r="E368" s="44" t="s">
        <v>311</v>
      </c>
      <c r="F368" s="44" t="s">
        <v>107</v>
      </c>
      <c r="G368" s="18">
        <v>52</v>
      </c>
      <c r="H368" s="19">
        <f>N368-O368-P368</f>
      </c>
      <c r="I368" s="19">
        <f>H368-Q368</f>
      </c>
      <c r="J368" s="19">
        <v>0.260859801</v>
      </c>
      <c r="K368" s="19">
        <v>0.6249827144</v>
      </c>
      <c r="L368" s="19">
        <v>2.6916330088</v>
      </c>
      <c r="M368" s="19">
        <v>2.6916330088</v>
      </c>
      <c r="N368" s="20">
        <v>201.24</v>
      </c>
      <c r="O368" s="20">
        <v>2.33</v>
      </c>
      <c r="P368" s="20">
        <v>0.05</v>
      </c>
      <c r="Q368" s="20">
        <v>33.2693</v>
      </c>
    </row>
    <row x14ac:dyDescent="0.25" r="369" customHeight="1" ht="15" customFormat="1" s="6">
      <c r="A369" s="41" t="s">
        <v>24</v>
      </c>
      <c r="B369" s="45" t="s">
        <v>286</v>
      </c>
      <c r="C369" s="46" t="s">
        <v>287</v>
      </c>
      <c r="D369" s="47" t="s">
        <v>27</v>
      </c>
      <c r="E369" s="71" t="s">
        <v>311</v>
      </c>
      <c r="F369" s="17" t="s">
        <v>27</v>
      </c>
      <c r="G369" s="18">
        <v>19</v>
      </c>
      <c r="H369" s="19">
        <f>N369-O369-P369</f>
      </c>
      <c r="I369" s="19">
        <f>H369-Q369</f>
      </c>
      <c r="J369" s="19">
        <v>0.0605647039</v>
      </c>
      <c r="K369" s="19">
        <v>0.1451043545</v>
      </c>
      <c r="L369" s="19">
        <v>0.6249255558</v>
      </c>
      <c r="M369" s="19">
        <v>0.6249255558</v>
      </c>
      <c r="N369" s="20">
        <v>46.17</v>
      </c>
      <c r="O369" s="21">
        <v>0</v>
      </c>
      <c r="P369" s="21">
        <v>0</v>
      </c>
      <c r="Q369" s="20">
        <v>7.7575</v>
      </c>
    </row>
    <row x14ac:dyDescent="0.25" r="370" customHeight="1" ht="15" customFormat="1" s="6">
      <c r="A370" s="41" t="s">
        <v>24</v>
      </c>
      <c r="B370" s="45" t="s">
        <v>286</v>
      </c>
      <c r="C370" s="46" t="s">
        <v>287</v>
      </c>
      <c r="D370" s="47" t="s">
        <v>27</v>
      </c>
      <c r="E370" s="17" t="s">
        <v>312</v>
      </c>
      <c r="F370" s="17" t="s">
        <v>107</v>
      </c>
      <c r="G370" s="18">
        <v>3</v>
      </c>
      <c r="H370" s="19">
        <f>N370-O370-P370</f>
      </c>
      <c r="I370" s="19">
        <f>H370-Q370</f>
      </c>
      <c r="J370" s="19">
        <v>0.0163447306</v>
      </c>
      <c r="K370" s="19">
        <v>0.039159633</v>
      </c>
      <c r="L370" s="19">
        <v>0.1686500417</v>
      </c>
      <c r="M370" s="19">
        <v>0.1686500417</v>
      </c>
      <c r="N370" s="20">
        <v>12.96</v>
      </c>
      <c r="O370" s="21">
        <v>0</v>
      </c>
      <c r="P370" s="20">
        <v>0.5</v>
      </c>
      <c r="Q370" s="20">
        <v>2.0792</v>
      </c>
    </row>
    <row x14ac:dyDescent="0.25" r="371" customHeight="1" ht="15" customFormat="1" s="6">
      <c r="A371" s="41" t="s">
        <v>24</v>
      </c>
      <c r="B371" s="45" t="s">
        <v>286</v>
      </c>
      <c r="C371" s="46" t="s">
        <v>287</v>
      </c>
      <c r="D371" s="47" t="s">
        <v>27</v>
      </c>
      <c r="E371" s="44" t="s">
        <v>313</v>
      </c>
      <c r="F371" s="44" t="s">
        <v>107</v>
      </c>
      <c r="G371" s="18">
        <v>9</v>
      </c>
      <c r="H371" s="19">
        <f>N371-O371-P371</f>
      </c>
      <c r="I371" s="19">
        <f>H371-Q371</f>
      </c>
      <c r="J371" s="19">
        <v>0.0456235738</v>
      </c>
      <c r="K371" s="19">
        <v>0.1093075471</v>
      </c>
      <c r="L371" s="19">
        <v>0.4707583026</v>
      </c>
      <c r="M371" s="19">
        <v>0.4707583026</v>
      </c>
      <c r="N371" s="20">
        <v>34.83</v>
      </c>
      <c r="O371" s="21">
        <v>0</v>
      </c>
      <c r="P371" s="20">
        <v>0.05</v>
      </c>
      <c r="Q371" s="20">
        <v>5.8272</v>
      </c>
    </row>
    <row x14ac:dyDescent="0.25" r="372" customHeight="1" ht="15" customFormat="1" s="6">
      <c r="A372" s="41" t="s">
        <v>24</v>
      </c>
      <c r="B372" s="45" t="s">
        <v>286</v>
      </c>
      <c r="C372" s="46" t="s">
        <v>287</v>
      </c>
      <c r="D372" s="47" t="s">
        <v>27</v>
      </c>
      <c r="E372" s="71" t="s">
        <v>313</v>
      </c>
      <c r="F372" s="17" t="s">
        <v>27</v>
      </c>
      <c r="G372" s="18">
        <v>14</v>
      </c>
      <c r="H372" s="19">
        <f>N372-O372-P372</f>
      </c>
      <c r="I372" s="19">
        <f>H372-Q372</f>
      </c>
      <c r="J372" s="19">
        <v>0.0442330911</v>
      </c>
      <c r="K372" s="19">
        <v>0.1059761497</v>
      </c>
      <c r="L372" s="19">
        <v>0.4564108672</v>
      </c>
      <c r="M372" s="19">
        <v>0.4564108672</v>
      </c>
      <c r="N372" s="20">
        <v>34.02</v>
      </c>
      <c r="O372" s="21">
        <v>0</v>
      </c>
      <c r="P372" s="20">
        <v>0.3</v>
      </c>
      <c r="Q372" s="20">
        <v>5.6517</v>
      </c>
    </row>
    <row x14ac:dyDescent="0.25" r="373" customHeight="1" ht="15" customFormat="1" s="6">
      <c r="A373" s="41" t="s">
        <v>24</v>
      </c>
      <c r="B373" s="45" t="s">
        <v>286</v>
      </c>
      <c r="C373" s="46" t="s">
        <v>287</v>
      </c>
      <c r="D373" s="47" t="s">
        <v>27</v>
      </c>
      <c r="E373" s="17" t="s">
        <v>314</v>
      </c>
      <c r="F373" s="17" t="s">
        <v>107</v>
      </c>
      <c r="G373" s="18">
        <v>1</v>
      </c>
      <c r="H373" s="19">
        <f>N373-O373-P373</f>
      </c>
      <c r="I373" s="19">
        <f>H373-Q373</f>
      </c>
      <c r="J373" s="19">
        <v>0.0070311201</v>
      </c>
      <c r="K373" s="19">
        <v>0.0168455564</v>
      </c>
      <c r="L373" s="19">
        <v>0.0725492956</v>
      </c>
      <c r="M373" s="19">
        <v>0.0725492956</v>
      </c>
      <c r="N373" s="20">
        <v>5.36</v>
      </c>
      <c r="O373" s="21">
        <v>0</v>
      </c>
      <c r="P373" s="21">
        <v>0</v>
      </c>
      <c r="Q373" s="20">
        <v>0.89</v>
      </c>
    </row>
    <row x14ac:dyDescent="0.25" r="374" customHeight="1" ht="15" customFormat="1" s="6">
      <c r="A374" s="41" t="s">
        <v>24</v>
      </c>
      <c r="B374" s="45" t="s">
        <v>286</v>
      </c>
      <c r="C374" s="46" t="s">
        <v>287</v>
      </c>
      <c r="D374" s="47" t="s">
        <v>27</v>
      </c>
      <c r="E374" s="44" t="s">
        <v>315</v>
      </c>
      <c r="F374" s="44" t="s">
        <v>107</v>
      </c>
      <c r="G374" s="18">
        <v>2</v>
      </c>
      <c r="H374" s="19">
        <f>N374-O374-P374</f>
      </c>
      <c r="I374" s="19">
        <f>H374-Q374</f>
      </c>
      <c r="J374" s="19">
        <v>0.0107303287</v>
      </c>
      <c r="K374" s="19">
        <v>0.0257083305</v>
      </c>
      <c r="L374" s="19">
        <v>0.1107188877</v>
      </c>
      <c r="M374" s="19">
        <v>0.1107188877</v>
      </c>
      <c r="N374" s="20">
        <v>8.18</v>
      </c>
      <c r="O374" s="21">
        <v>0</v>
      </c>
      <c r="P374" s="21">
        <v>0</v>
      </c>
      <c r="Q374" s="20">
        <v>1.3594</v>
      </c>
    </row>
    <row x14ac:dyDescent="0.25" r="375" customHeight="1" ht="15" customFormat="1" s="6">
      <c r="A375" s="41" t="s">
        <v>24</v>
      </c>
      <c r="B375" s="45" t="s">
        <v>286</v>
      </c>
      <c r="C375" s="46" t="s">
        <v>287</v>
      </c>
      <c r="D375" s="47" t="s">
        <v>27</v>
      </c>
      <c r="E375" s="71" t="s">
        <v>315</v>
      </c>
      <c r="F375" s="17" t="s">
        <v>27</v>
      </c>
      <c r="G375" s="18">
        <v>2</v>
      </c>
      <c r="H375" s="19">
        <f>N375-O375-P375</f>
      </c>
      <c r="I375" s="19">
        <f>H375-Q375</f>
      </c>
      <c r="J375" s="19">
        <v>0.0069524135</v>
      </c>
      <c r="K375" s="19">
        <v>0.0166569868</v>
      </c>
      <c r="L375" s="19">
        <v>0.0717371766</v>
      </c>
      <c r="M375" s="19">
        <v>0.0717371766</v>
      </c>
      <c r="N375" s="20">
        <v>5.3</v>
      </c>
      <c r="O375" s="21">
        <v>0</v>
      </c>
      <c r="P375" s="21">
        <v>0</v>
      </c>
      <c r="Q375" s="20">
        <v>0.88</v>
      </c>
    </row>
    <row x14ac:dyDescent="0.25" r="376" customHeight="1" ht="15" customFormat="1" s="6">
      <c r="A376" s="41" t="s">
        <v>24</v>
      </c>
      <c r="B376" s="45" t="s">
        <v>286</v>
      </c>
      <c r="C376" s="46" t="s">
        <v>287</v>
      </c>
      <c r="D376" s="47" t="s">
        <v>27</v>
      </c>
      <c r="E376" s="44" t="s">
        <v>316</v>
      </c>
      <c r="F376" s="44" t="s">
        <v>107</v>
      </c>
      <c r="G376" s="18">
        <v>3</v>
      </c>
      <c r="H376" s="19">
        <f>N376-O376-P376</f>
      </c>
      <c r="I376" s="19">
        <f>H376-Q376</f>
      </c>
      <c r="J376" s="19">
        <v>0.0201488813</v>
      </c>
      <c r="K376" s="19">
        <v>0.0482738333</v>
      </c>
      <c r="L376" s="19">
        <v>0.2079024591</v>
      </c>
      <c r="M376" s="19">
        <v>0.2079024591</v>
      </c>
      <c r="N376" s="20">
        <v>17.31</v>
      </c>
      <c r="O376" s="21">
        <v>0</v>
      </c>
      <c r="P376" s="20">
        <v>1.95</v>
      </c>
      <c r="Q376" s="20">
        <v>2.5607</v>
      </c>
    </row>
    <row x14ac:dyDescent="0.25" r="377" customHeight="1" ht="15" customFormat="1" s="6">
      <c r="A377" s="41" t="s">
        <v>24</v>
      </c>
      <c r="B377" s="45" t="s">
        <v>286</v>
      </c>
      <c r="C377" s="46" t="s">
        <v>287</v>
      </c>
      <c r="D377" s="47" t="s">
        <v>27</v>
      </c>
      <c r="E377" s="71" t="s">
        <v>316</v>
      </c>
      <c r="F377" s="17" t="s">
        <v>27</v>
      </c>
      <c r="G377" s="18">
        <v>1</v>
      </c>
      <c r="H377" s="19">
        <f>N377-O377-P377</f>
      </c>
      <c r="I377" s="19">
        <f>H377-Q377</f>
      </c>
      <c r="J377" s="19">
        <v>0.0056799906</v>
      </c>
      <c r="K377" s="19">
        <v>0.0136084439</v>
      </c>
      <c r="L377" s="19">
        <v>0.0586079198</v>
      </c>
      <c r="M377" s="19">
        <v>0.0586079198</v>
      </c>
      <c r="N377" s="20">
        <v>4.33</v>
      </c>
      <c r="O377" s="21">
        <v>0</v>
      </c>
      <c r="P377" s="21">
        <v>0</v>
      </c>
      <c r="Q377" s="20">
        <v>0.721</v>
      </c>
    </row>
    <row x14ac:dyDescent="0.25" r="378" customHeight="1" ht="15" customFormat="1" s="6">
      <c r="A378" s="41" t="s">
        <v>24</v>
      </c>
      <c r="B378" s="45" t="s">
        <v>286</v>
      </c>
      <c r="C378" s="46" t="s">
        <v>287</v>
      </c>
      <c r="D378" s="47" t="s">
        <v>27</v>
      </c>
      <c r="E378" s="44" t="s">
        <v>317</v>
      </c>
      <c r="F378" s="44" t="s">
        <v>107</v>
      </c>
      <c r="G378" s="18">
        <v>24</v>
      </c>
      <c r="H378" s="19">
        <f>N378-O378-P378</f>
      </c>
      <c r="I378" s="19">
        <f>H378-Q378</f>
      </c>
      <c r="J378" s="19">
        <v>0.1568490718</v>
      </c>
      <c r="K378" s="19">
        <v>0.3757879069</v>
      </c>
      <c r="L378" s="19">
        <v>1.6184177757</v>
      </c>
      <c r="M378" s="19">
        <v>1.6184177757</v>
      </c>
      <c r="N378" s="20">
        <v>130.32</v>
      </c>
      <c r="O378" s="20">
        <v>0.31</v>
      </c>
      <c r="P378" s="20">
        <v>10.44</v>
      </c>
      <c r="Q378" s="20">
        <v>19.9905</v>
      </c>
    </row>
    <row x14ac:dyDescent="0.25" r="379" customHeight="1" ht="15" customFormat="1" s="6">
      <c r="A379" s="41" t="s">
        <v>24</v>
      </c>
      <c r="B379" s="45" t="s">
        <v>286</v>
      </c>
      <c r="C379" s="46" t="s">
        <v>287</v>
      </c>
      <c r="D379" s="47" t="s">
        <v>27</v>
      </c>
      <c r="E379" s="71" t="s">
        <v>317</v>
      </c>
      <c r="F379" s="17" t="s">
        <v>27</v>
      </c>
      <c r="G379" s="18">
        <v>42</v>
      </c>
      <c r="H379" s="19">
        <f>N379-O379-P379</f>
      </c>
      <c r="I379" s="19">
        <f>H379-Q379</f>
      </c>
      <c r="J379" s="19">
        <v>0.1742694588</v>
      </c>
      <c r="K379" s="19">
        <v>0.4175246586</v>
      </c>
      <c r="L379" s="19">
        <v>1.7981667768</v>
      </c>
      <c r="M379" s="19">
        <v>1.7981667768</v>
      </c>
      <c r="N379" s="20">
        <v>167.58</v>
      </c>
      <c r="O379" s="20">
        <v>0.19</v>
      </c>
      <c r="P379" s="20">
        <v>34.54</v>
      </c>
      <c r="Q379" s="20">
        <v>22.2045</v>
      </c>
    </row>
    <row x14ac:dyDescent="0.25" r="380" customHeight="1" ht="15" customFormat="1" s="6">
      <c r="A380" s="41" t="s">
        <v>24</v>
      </c>
      <c r="B380" s="45" t="s">
        <v>286</v>
      </c>
      <c r="C380" s="46" t="s">
        <v>287</v>
      </c>
      <c r="D380" s="47" t="s">
        <v>27</v>
      </c>
      <c r="E380" s="17" t="s">
        <v>318</v>
      </c>
      <c r="F380" s="17" t="s">
        <v>27</v>
      </c>
      <c r="G380" s="18">
        <v>3</v>
      </c>
      <c r="H380" s="19">
        <f>N380-O380-P380</f>
      </c>
      <c r="I380" s="19">
        <f>H380-Q380</f>
      </c>
      <c r="J380" s="19">
        <v>0.0135900007</v>
      </c>
      <c r="K380" s="19">
        <v>0.0325596949</v>
      </c>
      <c r="L380" s="19">
        <v>0.1402258774</v>
      </c>
      <c r="M380" s="19">
        <v>0.1402258774</v>
      </c>
      <c r="N380" s="20">
        <v>11.97</v>
      </c>
      <c r="O380" s="21">
        <v>0</v>
      </c>
      <c r="P380" s="20">
        <v>1.61</v>
      </c>
      <c r="Q380" s="20">
        <v>1.7367</v>
      </c>
    </row>
    <row x14ac:dyDescent="0.25" r="381" customHeight="1" ht="15" customFormat="1" s="6">
      <c r="A381" s="41" t="s">
        <v>24</v>
      </c>
      <c r="B381" s="45" t="s">
        <v>286</v>
      </c>
      <c r="C381" s="46" t="s">
        <v>287</v>
      </c>
      <c r="D381" s="47" t="s">
        <v>27</v>
      </c>
      <c r="E381" s="44" t="s">
        <v>319</v>
      </c>
      <c r="F381" s="44" t="s">
        <v>107</v>
      </c>
      <c r="G381" s="18">
        <v>5</v>
      </c>
      <c r="H381" s="19">
        <f>N381-O381-P381</f>
      </c>
      <c r="I381" s="19">
        <f>H381-Q381</f>
      </c>
      <c r="J381" s="19">
        <v>0.036546083</v>
      </c>
      <c r="K381" s="19">
        <v>0.0875591794</v>
      </c>
      <c r="L381" s="19">
        <v>0.3770939134</v>
      </c>
      <c r="M381" s="19">
        <v>0.3770939134</v>
      </c>
      <c r="N381" s="20">
        <v>30.05</v>
      </c>
      <c r="O381" s="21">
        <v>0</v>
      </c>
      <c r="P381" s="20">
        <v>2.19</v>
      </c>
      <c r="Q381" s="20">
        <v>4.6496</v>
      </c>
    </row>
    <row x14ac:dyDescent="0.25" r="382" customHeight="1" ht="15" customFormat="1" s="6">
      <c r="A382" s="41" t="s">
        <v>24</v>
      </c>
      <c r="B382" s="45" t="s">
        <v>286</v>
      </c>
      <c r="C382" s="46" t="s">
        <v>287</v>
      </c>
      <c r="D382" s="47" t="s">
        <v>27</v>
      </c>
      <c r="E382" s="71" t="s">
        <v>319</v>
      </c>
      <c r="F382" s="17" t="s">
        <v>27</v>
      </c>
      <c r="G382" s="18">
        <v>3</v>
      </c>
      <c r="H382" s="19">
        <f>N382-O382-P382</f>
      </c>
      <c r="I382" s="19">
        <f>H382-Q382</f>
      </c>
      <c r="J382" s="19">
        <v>0.0122388713</v>
      </c>
      <c r="K382" s="19">
        <v>0.0293225823</v>
      </c>
      <c r="L382" s="19">
        <v>0.1262845015</v>
      </c>
      <c r="M382" s="19">
        <v>0.1262845015</v>
      </c>
      <c r="N382" s="20">
        <v>13.71</v>
      </c>
      <c r="O382" s="21">
        <v>0</v>
      </c>
      <c r="P382" s="20">
        <v>4.38</v>
      </c>
      <c r="Q382" s="20">
        <v>1.5536</v>
      </c>
    </row>
    <row x14ac:dyDescent="0.25" r="383" customHeight="1" ht="15" customFormat="1" s="6">
      <c r="A383" s="41" t="s">
        <v>24</v>
      </c>
      <c r="B383" s="45" t="s">
        <v>286</v>
      </c>
      <c r="C383" s="46" t="s">
        <v>287</v>
      </c>
      <c r="D383" s="47" t="s">
        <v>27</v>
      </c>
      <c r="E383" s="44" t="s">
        <v>320</v>
      </c>
      <c r="F383" s="44" t="s">
        <v>107</v>
      </c>
      <c r="G383" s="18">
        <v>1</v>
      </c>
      <c r="H383" s="19">
        <f>N383-O383-P383</f>
      </c>
      <c r="I383" s="19">
        <f>H383-Q383</f>
      </c>
      <c r="J383" s="19">
        <v>0.0050109848</v>
      </c>
      <c r="K383" s="19">
        <v>0.0120056018</v>
      </c>
      <c r="L383" s="19">
        <v>0.0517049084</v>
      </c>
      <c r="M383" s="19">
        <v>0.0517049084</v>
      </c>
      <c r="N383" s="20">
        <v>4.43</v>
      </c>
      <c r="O383" s="21">
        <v>0</v>
      </c>
      <c r="P383" s="20">
        <v>0.61</v>
      </c>
      <c r="Q383" s="20">
        <v>0.6363</v>
      </c>
    </row>
    <row x14ac:dyDescent="0.25" r="384" customHeight="1" ht="15" customFormat="1" s="6">
      <c r="A384" s="41" t="s">
        <v>24</v>
      </c>
      <c r="B384" s="45" t="s">
        <v>286</v>
      </c>
      <c r="C384" s="46" t="s">
        <v>287</v>
      </c>
      <c r="D384" s="47" t="s">
        <v>27</v>
      </c>
      <c r="E384" s="71" t="s">
        <v>320</v>
      </c>
      <c r="F384" s="17" t="s">
        <v>27</v>
      </c>
      <c r="G384" s="18">
        <v>8</v>
      </c>
      <c r="H384" s="19">
        <f>N384-O384-P384</f>
      </c>
      <c r="I384" s="19">
        <f>H384-Q384</f>
      </c>
      <c r="J384" s="19">
        <v>0.0213819509</v>
      </c>
      <c r="K384" s="19">
        <v>0.0512280913</v>
      </c>
      <c r="L384" s="19">
        <v>0.2206256565</v>
      </c>
      <c r="M384" s="19">
        <v>0.2206256565</v>
      </c>
      <c r="N384" s="20">
        <v>23.92</v>
      </c>
      <c r="O384" s="20">
        <v>0.48</v>
      </c>
      <c r="P384" s="20">
        <v>7.14</v>
      </c>
      <c r="Q384" s="20">
        <v>2.7101</v>
      </c>
    </row>
    <row x14ac:dyDescent="0.25" r="385" customHeight="1" ht="15" customFormat="1" s="6">
      <c r="A385" s="41" t="s">
        <v>24</v>
      </c>
      <c r="B385" s="45" t="s">
        <v>286</v>
      </c>
      <c r="C385" s="46" t="s">
        <v>287</v>
      </c>
      <c r="D385" s="47" t="s">
        <v>27</v>
      </c>
      <c r="E385" s="44" t="s">
        <v>321</v>
      </c>
      <c r="F385" s="44" t="s">
        <v>107</v>
      </c>
      <c r="G385" s="18">
        <v>11</v>
      </c>
      <c r="H385" s="19">
        <f>N385-O385-P385</f>
      </c>
      <c r="I385" s="19">
        <f>H385-Q385</f>
      </c>
      <c r="J385" s="19">
        <v>0.0809365872</v>
      </c>
      <c r="K385" s="19">
        <v>0.1939124685</v>
      </c>
      <c r="L385" s="19">
        <v>0.8351290186</v>
      </c>
      <c r="M385" s="19">
        <v>0.8351290186</v>
      </c>
      <c r="N385" s="20">
        <v>69.08</v>
      </c>
      <c r="O385" s="21">
        <v>0</v>
      </c>
      <c r="P385" s="20">
        <v>7.38</v>
      </c>
      <c r="Q385" s="20">
        <v>10.3046</v>
      </c>
    </row>
    <row x14ac:dyDescent="0.25" r="386" customHeight="1" ht="15" customFormat="1" s="6">
      <c r="A386" s="41" t="s">
        <v>24</v>
      </c>
      <c r="B386" s="45" t="s">
        <v>286</v>
      </c>
      <c r="C386" s="46" t="s">
        <v>287</v>
      </c>
      <c r="D386" s="47" t="s">
        <v>27</v>
      </c>
      <c r="E386" s="71" t="s">
        <v>321</v>
      </c>
      <c r="F386" s="17" t="s">
        <v>27</v>
      </c>
      <c r="G386" s="18">
        <v>10</v>
      </c>
      <c r="H386" s="19">
        <f>N386-O386-P386</f>
      </c>
      <c r="I386" s="19">
        <f>H386-Q386</f>
      </c>
      <c r="J386" s="19">
        <v>0.0505820875</v>
      </c>
      <c r="K386" s="19">
        <v>0.1211874357</v>
      </c>
      <c r="L386" s="19">
        <v>0.5219217984</v>
      </c>
      <c r="M386" s="19">
        <v>0.5219217984</v>
      </c>
      <c r="N386" s="20">
        <v>48.4</v>
      </c>
      <c r="O386" s="21">
        <v>0</v>
      </c>
      <c r="P386" s="20">
        <v>9.84</v>
      </c>
      <c r="Q386" s="20">
        <v>6.4287</v>
      </c>
    </row>
    <row x14ac:dyDescent="0.25" r="387" customHeight="1" ht="15" customFormat="1" s="6">
      <c r="A387" s="41" t="s">
        <v>24</v>
      </c>
      <c r="B387" s="45" t="s">
        <v>286</v>
      </c>
      <c r="C387" s="46" t="s">
        <v>287</v>
      </c>
      <c r="D387" s="47" t="s">
        <v>27</v>
      </c>
      <c r="E387" s="44" t="s">
        <v>322</v>
      </c>
      <c r="F387" s="44" t="s">
        <v>107</v>
      </c>
      <c r="G387" s="18">
        <v>5</v>
      </c>
      <c r="H387" s="19">
        <f>N387-O387-P387</f>
      </c>
      <c r="I387" s="19">
        <f>H387-Q387</f>
      </c>
      <c r="J387" s="19">
        <v>0.0311153298</v>
      </c>
      <c r="K387" s="19">
        <v>0.0745478728</v>
      </c>
      <c r="L387" s="19">
        <v>0.3210577038</v>
      </c>
      <c r="M387" s="19">
        <v>0.3210577038</v>
      </c>
      <c r="N387" s="20">
        <v>26.8</v>
      </c>
      <c r="O387" s="21">
        <v>0</v>
      </c>
      <c r="P387" s="20">
        <v>3.08</v>
      </c>
      <c r="Q387" s="20">
        <v>3.9547</v>
      </c>
    </row>
    <row x14ac:dyDescent="0.25" r="388" customHeight="1" ht="15" customFormat="1" s="6">
      <c r="A388" s="41" t="s">
        <v>24</v>
      </c>
      <c r="B388" s="45" t="s">
        <v>286</v>
      </c>
      <c r="C388" s="46" t="s">
        <v>287</v>
      </c>
      <c r="D388" s="47" t="s">
        <v>27</v>
      </c>
      <c r="E388" s="71" t="s">
        <v>322</v>
      </c>
      <c r="F388" s="17" t="s">
        <v>27</v>
      </c>
      <c r="G388" s="18">
        <v>5</v>
      </c>
      <c r="H388" s="19">
        <f>N388-O388-P388</f>
      </c>
      <c r="I388" s="19">
        <f>H388-Q388</f>
      </c>
      <c r="J388" s="19">
        <v>0.0196504064</v>
      </c>
      <c r="K388" s="19">
        <v>0.0470795588</v>
      </c>
      <c r="L388" s="19">
        <v>0.2027590389</v>
      </c>
      <c r="M388" s="19">
        <v>0.2027590389</v>
      </c>
      <c r="N388" s="20">
        <v>19.6</v>
      </c>
      <c r="O388" s="21">
        <v>0</v>
      </c>
      <c r="P388" s="20">
        <v>4.62</v>
      </c>
      <c r="Q388" s="20">
        <v>2.4984</v>
      </c>
    </row>
    <row x14ac:dyDescent="0.25" r="389" customHeight="1" ht="15" customFormat="1" s="6">
      <c r="A389" s="41" t="s">
        <v>24</v>
      </c>
      <c r="B389" s="45" t="s">
        <v>286</v>
      </c>
      <c r="C389" s="46" t="s">
        <v>287</v>
      </c>
      <c r="D389" s="47" t="s">
        <v>27</v>
      </c>
      <c r="E389" s="44" t="s">
        <v>323</v>
      </c>
      <c r="F389" s="44" t="s">
        <v>107</v>
      </c>
      <c r="G389" s="18">
        <v>6</v>
      </c>
      <c r="H389" s="19">
        <f>N389-O389-P389</f>
      </c>
      <c r="I389" s="19">
        <f>H389-Q389</f>
      </c>
      <c r="J389" s="19">
        <v>0.0384875116</v>
      </c>
      <c r="K389" s="19">
        <v>0.0922105644</v>
      </c>
      <c r="L389" s="19">
        <v>0.3971261816</v>
      </c>
      <c r="M389" s="19">
        <v>0.3971261816</v>
      </c>
      <c r="N389" s="20">
        <v>29.34</v>
      </c>
      <c r="O389" s="21">
        <v>0</v>
      </c>
      <c r="P389" s="21">
        <v>0</v>
      </c>
      <c r="Q389" s="20">
        <v>4.8972</v>
      </c>
    </row>
    <row x14ac:dyDescent="0.25" r="390" customHeight="1" ht="15" customFormat="1" s="6">
      <c r="A390" s="41" t="s">
        <v>24</v>
      </c>
      <c r="B390" s="45" t="s">
        <v>286</v>
      </c>
      <c r="C390" s="46" t="s">
        <v>287</v>
      </c>
      <c r="D390" s="47" t="s">
        <v>27</v>
      </c>
      <c r="E390" s="71" t="s">
        <v>323</v>
      </c>
      <c r="F390" s="17" t="s">
        <v>27</v>
      </c>
      <c r="G390" s="18">
        <v>9</v>
      </c>
      <c r="H390" s="19">
        <f>N390-O390-P390</f>
      </c>
      <c r="I390" s="19">
        <f>H390-Q390</f>
      </c>
      <c r="J390" s="19">
        <v>0.0381070966</v>
      </c>
      <c r="K390" s="19">
        <v>0.0912991444</v>
      </c>
      <c r="L390" s="19">
        <v>0.3932009399</v>
      </c>
      <c r="M390" s="19">
        <v>0.3932009399</v>
      </c>
      <c r="N390" s="20">
        <v>31.05</v>
      </c>
      <c r="O390" s="21">
        <v>0</v>
      </c>
      <c r="P390" s="20">
        <v>2</v>
      </c>
      <c r="Q390" s="20">
        <v>4.87</v>
      </c>
    </row>
    <row x14ac:dyDescent="0.25" r="391" customHeight="1" ht="15" customFormat="1" s="6">
      <c r="A391" s="41" t="s">
        <v>24</v>
      </c>
      <c r="B391" s="45" t="s">
        <v>286</v>
      </c>
      <c r="C391" s="46" t="s">
        <v>287</v>
      </c>
      <c r="D391" s="47" t="s">
        <v>27</v>
      </c>
      <c r="E391" s="17" t="s">
        <v>324</v>
      </c>
      <c r="F391" s="17" t="s">
        <v>107</v>
      </c>
      <c r="G391" s="18">
        <v>1</v>
      </c>
      <c r="H391" s="19">
        <f>N391-O391-P391</f>
      </c>
      <c r="I391" s="19">
        <f>H391-Q391</f>
      </c>
      <c r="J391" s="19">
        <v>0.0045387454</v>
      </c>
      <c r="K391" s="19">
        <v>0.0108741838</v>
      </c>
      <c r="L391" s="19">
        <v>0.0468321946</v>
      </c>
      <c r="M391" s="19">
        <v>0.0468321946</v>
      </c>
      <c r="N391" s="20">
        <v>4.89</v>
      </c>
      <c r="O391" s="21">
        <v>0</v>
      </c>
      <c r="P391" s="20">
        <v>1.43</v>
      </c>
      <c r="Q391" s="20">
        <v>0.5773</v>
      </c>
    </row>
    <row x14ac:dyDescent="0.25" r="392" customHeight="1" ht="15" customFormat="1" s="6">
      <c r="A392" s="41" t="s">
        <v>24</v>
      </c>
      <c r="B392" s="45" t="s">
        <v>286</v>
      </c>
      <c r="C392" s="46" t="s">
        <v>287</v>
      </c>
      <c r="D392" s="47" t="s">
        <v>27</v>
      </c>
      <c r="E392" s="17" t="s">
        <v>325</v>
      </c>
      <c r="F392" s="17" t="s">
        <v>27</v>
      </c>
      <c r="G392" s="18">
        <v>25</v>
      </c>
      <c r="H392" s="19">
        <f>N392-O392-P392</f>
      </c>
      <c r="I392" s="19">
        <f>H392-Q392</f>
      </c>
      <c r="J392" s="19">
        <v>0.0987111537</v>
      </c>
      <c r="K392" s="19">
        <v>0.2364977837</v>
      </c>
      <c r="L392" s="19">
        <v>1.0185325551</v>
      </c>
      <c r="M392" s="19">
        <v>1.0185325551</v>
      </c>
      <c r="N392" s="20">
        <v>86.25</v>
      </c>
      <c r="O392" s="21">
        <v>0</v>
      </c>
      <c r="P392" s="20">
        <v>11</v>
      </c>
      <c r="Q392" s="20">
        <v>12.5481</v>
      </c>
    </row>
    <row x14ac:dyDescent="0.25" r="393" customHeight="1" ht="15" customFormat="1" s="6">
      <c r="A393" s="41" t="s">
        <v>24</v>
      </c>
      <c r="B393" s="45" t="s">
        <v>286</v>
      </c>
      <c r="C393" s="46" t="s">
        <v>287</v>
      </c>
      <c r="D393" s="47" t="s">
        <v>27</v>
      </c>
      <c r="E393" s="44" t="s">
        <v>326</v>
      </c>
      <c r="F393" s="44" t="s">
        <v>107</v>
      </c>
      <c r="G393" s="18">
        <v>8</v>
      </c>
      <c r="H393" s="19">
        <f>N393-O393-P393</f>
      </c>
      <c r="I393" s="19">
        <f>H393-Q393</f>
      </c>
      <c r="J393" s="19">
        <v>0.0591348679</v>
      </c>
      <c r="K393" s="19">
        <v>0.1416786723</v>
      </c>
      <c r="L393" s="19">
        <v>0.6101720609</v>
      </c>
      <c r="M393" s="19">
        <v>0.6101720609</v>
      </c>
      <c r="N393" s="20">
        <v>49.92</v>
      </c>
      <c r="O393" s="21">
        <v>0</v>
      </c>
      <c r="P393" s="20">
        <v>4.84</v>
      </c>
      <c r="Q393" s="20">
        <v>7.5183</v>
      </c>
    </row>
    <row x14ac:dyDescent="0.25" r="394" customHeight="1" ht="15" customFormat="1" s="6">
      <c r="A394" s="41" t="s">
        <v>24</v>
      </c>
      <c r="B394" s="45" t="s">
        <v>286</v>
      </c>
      <c r="C394" s="46" t="s">
        <v>287</v>
      </c>
      <c r="D394" s="47" t="s">
        <v>27</v>
      </c>
      <c r="E394" s="71" t="s">
        <v>326</v>
      </c>
      <c r="F394" s="17" t="s">
        <v>27</v>
      </c>
      <c r="G394" s="18">
        <v>6</v>
      </c>
      <c r="H394" s="19">
        <f>N394-O394-P394</f>
      </c>
      <c r="I394" s="19">
        <f>H394-Q394</f>
      </c>
      <c r="J394" s="19">
        <v>0.0282556578</v>
      </c>
      <c r="K394" s="19">
        <v>0.0676965084</v>
      </c>
      <c r="L394" s="19">
        <v>0.2915507141</v>
      </c>
      <c r="M394" s="19">
        <v>0.2915507141</v>
      </c>
      <c r="N394" s="20">
        <v>28.8</v>
      </c>
      <c r="O394" s="21">
        <v>0</v>
      </c>
      <c r="P394" s="20">
        <v>7.26</v>
      </c>
      <c r="Q394" s="20">
        <v>3.5926</v>
      </c>
    </row>
    <row x14ac:dyDescent="0.25" r="395" customHeight="1" ht="15" customFormat="1" s="6">
      <c r="A395" s="41" t="s">
        <v>24</v>
      </c>
      <c r="B395" s="45" t="s">
        <v>286</v>
      </c>
      <c r="C395" s="46" t="s">
        <v>287</v>
      </c>
      <c r="D395" s="47" t="s">
        <v>27</v>
      </c>
      <c r="E395" s="44" t="s">
        <v>327</v>
      </c>
      <c r="F395" s="44" t="s">
        <v>107</v>
      </c>
      <c r="G395" s="18">
        <v>87</v>
      </c>
      <c r="H395" s="19">
        <f>N395-O395-P395</f>
      </c>
      <c r="I395" s="19">
        <f>H395-Q395</f>
      </c>
      <c r="J395" s="19">
        <v>0.496992622</v>
      </c>
      <c r="K395" s="19">
        <v>1.1907231269</v>
      </c>
      <c r="L395" s="19">
        <v>5.1281253045</v>
      </c>
      <c r="M395" s="19">
        <v>5.1281253045</v>
      </c>
      <c r="N395" s="20">
        <v>385.41</v>
      </c>
      <c r="O395" s="20">
        <v>4.1</v>
      </c>
      <c r="P395" s="20">
        <v>2.44</v>
      </c>
      <c r="Q395" s="20">
        <v>63.2512</v>
      </c>
    </row>
    <row x14ac:dyDescent="0.25" r="396" customHeight="1" ht="15" customFormat="1" s="6">
      <c r="A396" s="41" t="s">
        <v>24</v>
      </c>
      <c r="B396" s="45" t="s">
        <v>286</v>
      </c>
      <c r="C396" s="46" t="s">
        <v>287</v>
      </c>
      <c r="D396" s="47" t="s">
        <v>27</v>
      </c>
      <c r="E396" s="71" t="s">
        <v>327</v>
      </c>
      <c r="F396" s="17" t="s">
        <v>27</v>
      </c>
      <c r="G396" s="18">
        <v>33</v>
      </c>
      <c r="H396" s="19">
        <f>N396-O396-P396</f>
      </c>
      <c r="I396" s="19">
        <f>H396-Q396</f>
      </c>
      <c r="J396" s="19">
        <v>0.1230314832</v>
      </c>
      <c r="K396" s="19">
        <v>0.2947658091</v>
      </c>
      <c r="L396" s="19">
        <v>1.2694773202</v>
      </c>
      <c r="M396" s="19">
        <v>1.2694773202</v>
      </c>
      <c r="N396" s="20">
        <v>98.67</v>
      </c>
      <c r="O396" s="20">
        <v>1.22</v>
      </c>
      <c r="P396" s="20">
        <v>3.66</v>
      </c>
      <c r="Q396" s="20">
        <v>15.665</v>
      </c>
    </row>
    <row x14ac:dyDescent="0.25" r="397" customHeight="1" ht="15" customFormat="1" s="6">
      <c r="A397" s="41" t="s">
        <v>24</v>
      </c>
      <c r="B397" s="45" t="s">
        <v>286</v>
      </c>
      <c r="C397" s="46" t="s">
        <v>287</v>
      </c>
      <c r="D397" s="47" t="s">
        <v>27</v>
      </c>
      <c r="E397" s="44" t="s">
        <v>328</v>
      </c>
      <c r="F397" s="44" t="s">
        <v>107</v>
      </c>
      <c r="G397" s="18">
        <v>9</v>
      </c>
      <c r="H397" s="19">
        <f>N397-O397-P397</f>
      </c>
      <c r="I397" s="19">
        <f>H397-Q397</f>
      </c>
      <c r="J397" s="19">
        <v>0.0523005143</v>
      </c>
      <c r="K397" s="19">
        <v>0.12530454</v>
      </c>
      <c r="L397" s="19">
        <v>0.5396530628</v>
      </c>
      <c r="M397" s="19">
        <v>0.5396530628</v>
      </c>
      <c r="N397" s="20">
        <v>39.87</v>
      </c>
      <c r="O397" s="21">
        <v>0</v>
      </c>
      <c r="P397" s="21">
        <v>0</v>
      </c>
      <c r="Q397" s="20">
        <v>6.6583</v>
      </c>
    </row>
    <row x14ac:dyDescent="0.25" r="398" customHeight="1" ht="15" customFormat="1" s="6">
      <c r="A398" s="41" t="s">
        <v>24</v>
      </c>
      <c r="B398" s="45" t="s">
        <v>286</v>
      </c>
      <c r="C398" s="46" t="s">
        <v>287</v>
      </c>
      <c r="D398" s="47" t="s">
        <v>27</v>
      </c>
      <c r="E398" s="71" t="s">
        <v>328</v>
      </c>
      <c r="F398" s="17" t="s">
        <v>27</v>
      </c>
      <c r="G398" s="18">
        <v>2</v>
      </c>
      <c r="H398" s="19">
        <f>N398-O398-P398</f>
      </c>
      <c r="I398" s="19">
        <f>H398-Q398</f>
      </c>
      <c r="J398" s="19">
        <v>0.0078444213</v>
      </c>
      <c r="K398" s="19">
        <v>0.0187941096</v>
      </c>
      <c r="L398" s="19">
        <v>0.0809411918</v>
      </c>
      <c r="M398" s="19">
        <v>0.0809411918</v>
      </c>
      <c r="N398" s="20">
        <v>5.98</v>
      </c>
      <c r="O398" s="21">
        <v>0</v>
      </c>
      <c r="P398" s="21">
        <v>0</v>
      </c>
      <c r="Q398" s="20">
        <v>0.9993</v>
      </c>
    </row>
    <row x14ac:dyDescent="0.25" r="399" customHeight="1" ht="15" customFormat="1" s="6">
      <c r="A399" s="41" t="s">
        <v>24</v>
      </c>
      <c r="B399" s="45" t="s">
        <v>286</v>
      </c>
      <c r="C399" s="46" t="s">
        <v>287</v>
      </c>
      <c r="D399" s="47" t="s">
        <v>27</v>
      </c>
      <c r="E399" s="17" t="s">
        <v>329</v>
      </c>
      <c r="F399" s="17" t="s">
        <v>27</v>
      </c>
      <c r="G399" s="18">
        <v>11</v>
      </c>
      <c r="H399" s="19">
        <f>N399-O399-P399</f>
      </c>
      <c r="I399" s="19">
        <f>H399-Q399</f>
      </c>
      <c r="J399" s="19">
        <v>0.0281507157</v>
      </c>
      <c r="K399" s="19">
        <v>0.0674450822</v>
      </c>
      <c r="L399" s="19">
        <v>0.2904678888</v>
      </c>
      <c r="M399" s="19">
        <v>0.2904678888</v>
      </c>
      <c r="N399" s="20">
        <v>29.15</v>
      </c>
      <c r="O399" s="21">
        <v>0</v>
      </c>
      <c r="P399" s="20">
        <v>7.69</v>
      </c>
      <c r="Q399" s="20">
        <v>3.5775</v>
      </c>
    </row>
    <row x14ac:dyDescent="0.25" r="400" customHeight="1" ht="15" customFormat="1" s="6">
      <c r="A400" s="41" t="s">
        <v>24</v>
      </c>
      <c r="B400" s="45" t="s">
        <v>286</v>
      </c>
      <c r="C400" s="46" t="s">
        <v>287</v>
      </c>
      <c r="D400" s="47" t="s">
        <v>27</v>
      </c>
      <c r="E400" s="17" t="s">
        <v>330</v>
      </c>
      <c r="F400" s="17" t="s">
        <v>27</v>
      </c>
      <c r="G400" s="18">
        <v>50</v>
      </c>
      <c r="H400" s="19">
        <f>N400-O400-P400</f>
      </c>
      <c r="I400" s="19">
        <f>H400-Q400</f>
      </c>
      <c r="J400" s="19">
        <v>0.1352310012</v>
      </c>
      <c r="K400" s="19">
        <v>0.3239941066</v>
      </c>
      <c r="L400" s="19">
        <v>1.3953557623</v>
      </c>
      <c r="M400" s="19">
        <v>1.3953557623</v>
      </c>
      <c r="N400" s="20">
        <v>132.5</v>
      </c>
      <c r="O400" s="20">
        <v>0.47</v>
      </c>
      <c r="P400" s="20">
        <v>28.94</v>
      </c>
      <c r="Q400" s="20">
        <v>17.1635</v>
      </c>
    </row>
    <row x14ac:dyDescent="0.25" r="401" customHeight="1" ht="15" customFormat="1" s="6">
      <c r="A401" s="41" t="s">
        <v>24</v>
      </c>
      <c r="B401" s="45" t="s">
        <v>286</v>
      </c>
      <c r="C401" s="46" t="s">
        <v>287</v>
      </c>
      <c r="D401" s="47" t="s">
        <v>27</v>
      </c>
      <c r="E401" s="17" t="s">
        <v>331</v>
      </c>
      <c r="F401" s="17" t="s">
        <v>27</v>
      </c>
      <c r="G401" s="18">
        <v>12</v>
      </c>
      <c r="H401" s="19">
        <f>N401-O401-P401</f>
      </c>
      <c r="I401" s="19">
        <f>H401-Q401</f>
      </c>
      <c r="J401" s="19">
        <v>0.0317581001</v>
      </c>
      <c r="K401" s="19">
        <v>0.0760878584</v>
      </c>
      <c r="L401" s="19">
        <v>0.3276900088</v>
      </c>
      <c r="M401" s="19">
        <v>0.3276900088</v>
      </c>
      <c r="N401" s="20">
        <v>31.8</v>
      </c>
      <c r="O401" s="21">
        <v>0</v>
      </c>
      <c r="P401" s="20">
        <v>7.59</v>
      </c>
      <c r="Q401" s="20">
        <v>4.0311</v>
      </c>
    </row>
    <row x14ac:dyDescent="0.25" r="402" customHeight="1" ht="15" customFormat="1" s="6">
      <c r="A402" s="41" t="s">
        <v>24</v>
      </c>
      <c r="B402" s="45" t="s">
        <v>286</v>
      </c>
      <c r="C402" s="46" t="s">
        <v>287</v>
      </c>
      <c r="D402" s="47" t="s">
        <v>27</v>
      </c>
      <c r="E402" s="44" t="s">
        <v>332</v>
      </c>
      <c r="F402" s="44" t="s">
        <v>107</v>
      </c>
      <c r="G402" s="18">
        <v>1</v>
      </c>
      <c r="H402" s="19">
        <f>N402-O402-P402</f>
      </c>
      <c r="I402" s="19">
        <f>H402-Q402</f>
      </c>
      <c r="J402" s="19">
        <v>0.0050109848</v>
      </c>
      <c r="K402" s="19">
        <v>0.0120056018</v>
      </c>
      <c r="L402" s="19">
        <v>0.0517049084</v>
      </c>
      <c r="M402" s="19">
        <v>0.0517049084</v>
      </c>
      <c r="N402" s="20">
        <v>4.09</v>
      </c>
      <c r="O402" s="21">
        <v>0</v>
      </c>
      <c r="P402" s="20">
        <v>0.27</v>
      </c>
      <c r="Q402" s="20">
        <v>0.638</v>
      </c>
    </row>
    <row x14ac:dyDescent="0.25" r="403" customHeight="1" ht="15" customFormat="1" s="6">
      <c r="A403" s="41" t="s">
        <v>24</v>
      </c>
      <c r="B403" s="45" t="s">
        <v>286</v>
      </c>
      <c r="C403" s="46" t="s">
        <v>287</v>
      </c>
      <c r="D403" s="47" t="s">
        <v>27</v>
      </c>
      <c r="E403" s="71" t="s">
        <v>332</v>
      </c>
      <c r="F403" s="17" t="s">
        <v>27</v>
      </c>
      <c r="G403" s="18">
        <v>1</v>
      </c>
      <c r="H403" s="19">
        <f>N403-O403-P403</f>
      </c>
      <c r="I403" s="19">
        <f>H403-Q403</f>
      </c>
      <c r="J403" s="19">
        <v>0.0031220272</v>
      </c>
      <c r="K403" s="19">
        <v>0.0074799299</v>
      </c>
      <c r="L403" s="19">
        <v>0.0322140529</v>
      </c>
      <c r="M403" s="19">
        <v>0.0322140529</v>
      </c>
      <c r="N403" s="20">
        <v>2.65</v>
      </c>
      <c r="O403" s="21">
        <v>0</v>
      </c>
      <c r="P403" s="20">
        <v>0.27</v>
      </c>
      <c r="Q403" s="20">
        <v>0.3977</v>
      </c>
    </row>
    <row x14ac:dyDescent="0.25" r="404" customHeight="1" ht="15" customFormat="1" s="6">
      <c r="A404" s="41" t="s">
        <v>24</v>
      </c>
      <c r="B404" s="45" t="s">
        <v>286</v>
      </c>
      <c r="C404" s="46" t="s">
        <v>287</v>
      </c>
      <c r="D404" s="47" t="s">
        <v>27</v>
      </c>
      <c r="E404" s="44" t="s">
        <v>333</v>
      </c>
      <c r="F404" s="44" t="s">
        <v>107</v>
      </c>
      <c r="G404" s="18">
        <v>41</v>
      </c>
      <c r="H404" s="19">
        <f>N404-O404-P404</f>
      </c>
      <c r="I404" s="19">
        <f>H404-Q404</f>
      </c>
      <c r="J404" s="19">
        <v>0.2068015068</v>
      </c>
      <c r="K404" s="19">
        <v>0.4954667853</v>
      </c>
      <c r="L404" s="19">
        <v>2.1338426222</v>
      </c>
      <c r="M404" s="19">
        <v>2.1338426222</v>
      </c>
      <c r="N404" s="20">
        <v>158.67</v>
      </c>
      <c r="O404" s="20">
        <v>0.77</v>
      </c>
      <c r="P404" s="20">
        <v>0.25</v>
      </c>
      <c r="Q404" s="20">
        <v>25.7538</v>
      </c>
    </row>
    <row x14ac:dyDescent="0.25" r="405" customHeight="1" ht="15" customFormat="1" s="6">
      <c r="A405" s="41" t="s">
        <v>24</v>
      </c>
      <c r="B405" s="45" t="s">
        <v>286</v>
      </c>
      <c r="C405" s="46" t="s">
        <v>287</v>
      </c>
      <c r="D405" s="47" t="s">
        <v>27</v>
      </c>
      <c r="E405" s="71" t="s">
        <v>333</v>
      </c>
      <c r="F405" s="17" t="s">
        <v>27</v>
      </c>
      <c r="G405" s="18">
        <v>28</v>
      </c>
      <c r="H405" s="19">
        <f>N405-O405-P405</f>
      </c>
      <c r="I405" s="19">
        <f>H405-Q405</f>
      </c>
      <c r="J405" s="19">
        <v>0.088859715</v>
      </c>
      <c r="K405" s="19">
        <v>0.2128951477</v>
      </c>
      <c r="L405" s="19">
        <v>0.9168823294</v>
      </c>
      <c r="M405" s="19">
        <v>0.9168823294</v>
      </c>
      <c r="N405" s="20">
        <v>68.04</v>
      </c>
      <c r="O405" s="21">
        <v>0</v>
      </c>
      <c r="P405" s="20">
        <v>0.3</v>
      </c>
      <c r="Q405" s="20">
        <v>11.3778</v>
      </c>
    </row>
    <row x14ac:dyDescent="0.25" r="406" customHeight="1" ht="15" customFormat="1" s="6">
      <c r="A406" s="41" t="s">
        <v>24</v>
      </c>
      <c r="B406" s="45" t="s">
        <v>286</v>
      </c>
      <c r="C406" s="46" t="s">
        <v>287</v>
      </c>
      <c r="D406" s="47" t="s">
        <v>27</v>
      </c>
      <c r="E406" s="44" t="s">
        <v>334</v>
      </c>
      <c r="F406" s="44" t="s">
        <v>107</v>
      </c>
      <c r="G406" s="18">
        <v>51</v>
      </c>
      <c r="H406" s="19">
        <f>N406-O406-P406</f>
      </c>
      <c r="I406" s="19">
        <f>H406-Q406</f>
      </c>
      <c r="J406" s="19">
        <v>0.3818449134</v>
      </c>
      <c r="K406" s="19">
        <v>0.9148457123</v>
      </c>
      <c r="L406" s="19">
        <v>3.9399952356</v>
      </c>
      <c r="M406" s="19">
        <v>3.9399952356</v>
      </c>
      <c r="N406" s="20">
        <v>304.47</v>
      </c>
      <c r="O406" s="20">
        <v>0.48</v>
      </c>
      <c r="P406" s="20">
        <v>12.9</v>
      </c>
      <c r="Q406" s="20">
        <v>48.6114</v>
      </c>
    </row>
    <row x14ac:dyDescent="0.25" r="407" customHeight="1" ht="15" customFormat="1" s="6">
      <c r="A407" s="41" t="s">
        <v>24</v>
      </c>
      <c r="B407" s="45" t="s">
        <v>286</v>
      </c>
      <c r="C407" s="46" t="s">
        <v>287</v>
      </c>
      <c r="D407" s="47" t="s">
        <v>27</v>
      </c>
      <c r="E407" s="71" t="s">
        <v>334</v>
      </c>
      <c r="F407" s="17" t="s">
        <v>27</v>
      </c>
      <c r="G407" s="18">
        <v>28</v>
      </c>
      <c r="H407" s="19">
        <f>N407-O407-P407</f>
      </c>
      <c r="I407" s="19">
        <f>H407-Q407</f>
      </c>
      <c r="J407" s="19">
        <v>0.1461580963</v>
      </c>
      <c r="K407" s="19">
        <v>0.3501738612</v>
      </c>
      <c r="L407" s="19">
        <v>1.5081049474</v>
      </c>
      <c r="M407" s="19">
        <v>1.5081049474</v>
      </c>
      <c r="N407" s="20">
        <v>126.84</v>
      </c>
      <c r="O407" s="20">
        <v>0.37</v>
      </c>
      <c r="P407" s="20">
        <v>15.05</v>
      </c>
      <c r="Q407" s="20">
        <v>18.626</v>
      </c>
    </row>
    <row x14ac:dyDescent="0.25" r="408" customHeight="1" ht="15" customFormat="1" s="6">
      <c r="A408" s="41" t="s">
        <v>24</v>
      </c>
      <c r="B408" s="45" t="s">
        <v>286</v>
      </c>
      <c r="C408" s="46" t="s">
        <v>287</v>
      </c>
      <c r="D408" s="47" t="s">
        <v>27</v>
      </c>
      <c r="E408" s="44" t="s">
        <v>335</v>
      </c>
      <c r="F408" s="44" t="s">
        <v>107</v>
      </c>
      <c r="G408" s="18">
        <v>43</v>
      </c>
      <c r="H408" s="19">
        <f>N408-O408-P408</f>
      </c>
      <c r="I408" s="19">
        <f>H408-Q408</f>
      </c>
      <c r="J408" s="19">
        <v>0.2142261596</v>
      </c>
      <c r="K408" s="19">
        <v>0.5132551901</v>
      </c>
      <c r="L408" s="19">
        <v>2.2104525127</v>
      </c>
      <c r="M408" s="19">
        <v>2.2104525127</v>
      </c>
      <c r="N408" s="20">
        <v>166.41</v>
      </c>
      <c r="O408" s="20">
        <v>1.24</v>
      </c>
      <c r="P408" s="20">
        <v>1.86</v>
      </c>
      <c r="Q408" s="20">
        <v>27.3212</v>
      </c>
    </row>
    <row x14ac:dyDescent="0.25" r="409" customHeight="1" ht="15" customFormat="1" s="6">
      <c r="A409" s="41" t="s">
        <v>24</v>
      </c>
      <c r="B409" s="45" t="s">
        <v>286</v>
      </c>
      <c r="C409" s="46" t="s">
        <v>287</v>
      </c>
      <c r="D409" s="47" t="s">
        <v>27</v>
      </c>
      <c r="E409" s="71" t="s">
        <v>335</v>
      </c>
      <c r="F409" s="17" t="s">
        <v>27</v>
      </c>
      <c r="G409" s="18">
        <v>13</v>
      </c>
      <c r="H409" s="19">
        <f>N409-O409-P409</f>
      </c>
      <c r="I409" s="19">
        <f>H409-Q409</f>
      </c>
      <c r="J409" s="19">
        <v>0.0377791525</v>
      </c>
      <c r="K409" s="19">
        <v>0.0905134375</v>
      </c>
      <c r="L409" s="19">
        <v>0.3898171108</v>
      </c>
      <c r="M409" s="19">
        <v>0.3898171108</v>
      </c>
      <c r="N409" s="20">
        <v>31.59</v>
      </c>
      <c r="O409" s="20">
        <v>1.47</v>
      </c>
      <c r="P409" s="20">
        <v>1.32</v>
      </c>
      <c r="Q409" s="20">
        <v>4.8106</v>
      </c>
    </row>
    <row x14ac:dyDescent="0.25" r="410" customHeight="1" ht="15" customFormat="1" s="6">
      <c r="A410" s="41" t="s">
        <v>24</v>
      </c>
      <c r="B410" s="45" t="s">
        <v>286</v>
      </c>
      <c r="C410" s="46" t="s">
        <v>287</v>
      </c>
      <c r="D410" s="47" t="s">
        <v>27</v>
      </c>
      <c r="E410" s="17" t="s">
        <v>336</v>
      </c>
      <c r="F410" s="17" t="s">
        <v>27</v>
      </c>
      <c r="G410" s="18">
        <v>42</v>
      </c>
      <c r="H410" s="19">
        <f>N410-O410-P410</f>
      </c>
      <c r="I410" s="19">
        <f>H410-Q410</f>
      </c>
      <c r="J410" s="19">
        <v>0.0926769835</v>
      </c>
      <c r="K410" s="19">
        <v>0.2220407763</v>
      </c>
      <c r="L410" s="19">
        <v>0.9562700999</v>
      </c>
      <c r="M410" s="19">
        <v>0.9562700999</v>
      </c>
      <c r="N410" s="20">
        <v>107.1</v>
      </c>
      <c r="O410" s="21">
        <v>0</v>
      </c>
      <c r="P410" s="20">
        <v>36.45</v>
      </c>
      <c r="Q410" s="20">
        <v>11.8113</v>
      </c>
    </row>
    <row x14ac:dyDescent="0.25" r="411" customHeight="1" ht="15" customFormat="1" s="6">
      <c r="A411" s="41" t="s">
        <v>24</v>
      </c>
      <c r="B411" s="45" t="s">
        <v>286</v>
      </c>
      <c r="C411" s="46" t="s">
        <v>287</v>
      </c>
      <c r="D411" s="47" t="s">
        <v>27</v>
      </c>
      <c r="E411" s="17" t="s">
        <v>337</v>
      </c>
      <c r="F411" s="17" t="s">
        <v>27</v>
      </c>
      <c r="G411" s="18">
        <v>22</v>
      </c>
      <c r="H411" s="19">
        <f>N411-O411-P411</f>
      </c>
      <c r="I411" s="19">
        <f>H411-Q411</f>
      </c>
      <c r="J411" s="19">
        <v>0.0470271742</v>
      </c>
      <c r="K411" s="19">
        <v>0.1126703727</v>
      </c>
      <c r="L411" s="19">
        <v>0.4852410911</v>
      </c>
      <c r="M411" s="19">
        <v>0.4852410911</v>
      </c>
      <c r="N411" s="20">
        <v>56.1</v>
      </c>
      <c r="O411" s="21">
        <v>0</v>
      </c>
      <c r="P411" s="20">
        <v>20.25</v>
      </c>
      <c r="Q411" s="20">
        <v>5.9881</v>
      </c>
    </row>
    <row x14ac:dyDescent="0.25" r="412" customHeight="1" ht="15" customFormat="1" s="6">
      <c r="A412" s="41" t="s">
        <v>24</v>
      </c>
      <c r="B412" s="45" t="s">
        <v>286</v>
      </c>
      <c r="C412" s="46" t="s">
        <v>287</v>
      </c>
      <c r="D412" s="47" t="s">
        <v>27</v>
      </c>
      <c r="E412" s="44" t="s">
        <v>338</v>
      </c>
      <c r="F412" s="44" t="s">
        <v>107</v>
      </c>
      <c r="G412" s="18">
        <v>2</v>
      </c>
      <c r="H412" s="19">
        <f>N412-O412-P412</f>
      </c>
      <c r="I412" s="19">
        <f>H412-Q412</f>
      </c>
      <c r="J412" s="19">
        <v>0.0102974426</v>
      </c>
      <c r="K412" s="19">
        <v>0.0246711974</v>
      </c>
      <c r="L412" s="19">
        <v>0.1062522333</v>
      </c>
      <c r="M412" s="19">
        <v>0.1062522333</v>
      </c>
      <c r="N412" s="20">
        <v>8.18</v>
      </c>
      <c r="O412" s="20">
        <v>0.33</v>
      </c>
      <c r="P412" s="21">
        <v>0</v>
      </c>
      <c r="Q412" s="20">
        <v>1.3062</v>
      </c>
    </row>
    <row x14ac:dyDescent="0.25" r="413" customHeight="1" ht="15" customFormat="1" s="6">
      <c r="A413" s="41" t="s">
        <v>24</v>
      </c>
      <c r="B413" s="45" t="s">
        <v>286</v>
      </c>
      <c r="C413" s="46" t="s">
        <v>287</v>
      </c>
      <c r="D413" s="47" t="s">
        <v>27</v>
      </c>
      <c r="E413" s="71" t="s">
        <v>338</v>
      </c>
      <c r="F413" s="17" t="s">
        <v>27</v>
      </c>
      <c r="G413" s="18">
        <v>1</v>
      </c>
      <c r="H413" s="19">
        <f>N413-O413-P413</f>
      </c>
      <c r="I413" s="19">
        <f>H413-Q413</f>
      </c>
      <c r="J413" s="19">
        <v>0.0034762067</v>
      </c>
      <c r="K413" s="19">
        <v>0.0083284934</v>
      </c>
      <c r="L413" s="19">
        <v>0.0358685883</v>
      </c>
      <c r="M413" s="19">
        <v>0.0358685883</v>
      </c>
      <c r="N413" s="20">
        <v>2.65</v>
      </c>
      <c r="O413" s="21">
        <v>0</v>
      </c>
      <c r="P413" s="21">
        <v>0</v>
      </c>
      <c r="Q413" s="20">
        <v>0.44</v>
      </c>
    </row>
    <row x14ac:dyDescent="0.25" r="414" customHeight="1" ht="15" customFormat="1" s="6">
      <c r="A414" s="41" t="s">
        <v>24</v>
      </c>
      <c r="B414" s="45" t="s">
        <v>286</v>
      </c>
      <c r="C414" s="46" t="s">
        <v>287</v>
      </c>
      <c r="D414" s="47" t="s">
        <v>27</v>
      </c>
      <c r="E414" s="44" t="s">
        <v>339</v>
      </c>
      <c r="F414" s="44" t="s">
        <v>107</v>
      </c>
      <c r="G414" s="18">
        <v>11</v>
      </c>
      <c r="H414" s="19">
        <f>N414-O414-P414</f>
      </c>
      <c r="I414" s="19">
        <f>H414-Q414</f>
      </c>
      <c r="J414" s="19">
        <v>0.0558423098</v>
      </c>
      <c r="K414" s="19">
        <v>0.1337901748</v>
      </c>
      <c r="L414" s="19">
        <v>0.5761984169</v>
      </c>
      <c r="M414" s="19">
        <v>0.5761984169</v>
      </c>
      <c r="N414" s="20">
        <v>42.57</v>
      </c>
      <c r="O414" s="21">
        <v>0</v>
      </c>
      <c r="P414" s="21">
        <v>0</v>
      </c>
      <c r="Q414" s="20">
        <v>7.125</v>
      </c>
    </row>
    <row x14ac:dyDescent="0.25" r="415" customHeight="1" ht="15" customFormat="1" s="6">
      <c r="A415" s="41" t="s">
        <v>24</v>
      </c>
      <c r="B415" s="45" t="s">
        <v>286</v>
      </c>
      <c r="C415" s="46" t="s">
        <v>287</v>
      </c>
      <c r="D415" s="47" t="s">
        <v>27</v>
      </c>
      <c r="E415" s="71" t="s">
        <v>339</v>
      </c>
      <c r="F415" s="17" t="s">
        <v>27</v>
      </c>
      <c r="G415" s="18">
        <v>13</v>
      </c>
      <c r="H415" s="19">
        <f>N415-O415-P415</f>
      </c>
      <c r="I415" s="19">
        <f>H415-Q415</f>
      </c>
      <c r="J415" s="19">
        <v>0.0412422415</v>
      </c>
      <c r="K415" s="19">
        <v>0.0988105026</v>
      </c>
      <c r="L415" s="19">
        <v>0.425550346</v>
      </c>
      <c r="M415" s="19">
        <v>0.425550346</v>
      </c>
      <c r="N415" s="20">
        <v>31.59</v>
      </c>
      <c r="O415" s="21">
        <v>0</v>
      </c>
      <c r="P415" s="20">
        <v>0.15</v>
      </c>
      <c r="Q415" s="20">
        <v>5.2708</v>
      </c>
    </row>
    <row x14ac:dyDescent="0.25" r="416" customHeight="1" ht="15" customFormat="1" s="6">
      <c r="A416" s="41" t="s">
        <v>24</v>
      </c>
      <c r="B416" s="45" t="s">
        <v>286</v>
      </c>
      <c r="C416" s="46" t="s">
        <v>287</v>
      </c>
      <c r="D416" s="47" t="s">
        <v>27</v>
      </c>
      <c r="E416" s="44" t="s">
        <v>340</v>
      </c>
      <c r="F416" s="44" t="s">
        <v>107</v>
      </c>
      <c r="G416" s="18">
        <v>7</v>
      </c>
      <c r="H416" s="19">
        <f>N416-O416-P416</f>
      </c>
      <c r="I416" s="19">
        <f>H416-Q416</f>
      </c>
      <c r="J416" s="19">
        <v>0.0498606107</v>
      </c>
      <c r="K416" s="19">
        <v>0.1194588805</v>
      </c>
      <c r="L416" s="19">
        <v>0.5144773744</v>
      </c>
      <c r="M416" s="19">
        <v>0.5144773744</v>
      </c>
      <c r="N416" s="20">
        <v>38.01</v>
      </c>
      <c r="O416" s="21">
        <v>0</v>
      </c>
      <c r="P416" s="21">
        <v>0</v>
      </c>
      <c r="Q416" s="20">
        <v>6.3619</v>
      </c>
    </row>
    <row x14ac:dyDescent="0.25" r="417" customHeight="1" ht="15" customFormat="1" s="6">
      <c r="A417" s="41" t="s">
        <v>24</v>
      </c>
      <c r="B417" s="45" t="s">
        <v>286</v>
      </c>
      <c r="C417" s="46" t="s">
        <v>287</v>
      </c>
      <c r="D417" s="47" t="s">
        <v>27</v>
      </c>
      <c r="E417" s="71" t="s">
        <v>340</v>
      </c>
      <c r="F417" s="17" t="s">
        <v>27</v>
      </c>
      <c r="G417" s="18">
        <v>1</v>
      </c>
      <c r="H417" s="19">
        <f>N417-O417-P417</f>
      </c>
      <c r="I417" s="19">
        <f>H417-Q417</f>
      </c>
      <c r="J417" s="19">
        <v>0.0052339868</v>
      </c>
      <c r="K417" s="19">
        <v>0.0125398825</v>
      </c>
      <c r="L417" s="19">
        <v>0.0540059122</v>
      </c>
      <c r="M417" s="19">
        <v>0.0540059122</v>
      </c>
      <c r="N417" s="20">
        <v>3.99</v>
      </c>
      <c r="O417" s="21">
        <v>0</v>
      </c>
      <c r="P417" s="21">
        <v>0</v>
      </c>
      <c r="Q417" s="20">
        <v>0.665</v>
      </c>
    </row>
    <row x14ac:dyDescent="0.25" r="418" customHeight="1" ht="15" customFormat="1" s="6">
      <c r="A418" s="41" t="s">
        <v>24</v>
      </c>
      <c r="B418" s="45" t="s">
        <v>286</v>
      </c>
      <c r="C418" s="46" t="s">
        <v>287</v>
      </c>
      <c r="D418" s="47" t="s">
        <v>27</v>
      </c>
      <c r="E418" s="44" t="s">
        <v>341</v>
      </c>
      <c r="F418" s="44" t="s">
        <v>107</v>
      </c>
      <c r="G418" s="18">
        <v>10</v>
      </c>
      <c r="H418" s="19">
        <f>N418-O418-P418</f>
      </c>
      <c r="I418" s="19">
        <f>H418-Q418</f>
      </c>
      <c r="J418" s="19">
        <v>0.0607877058</v>
      </c>
      <c r="K418" s="19">
        <v>0.1456386352</v>
      </c>
      <c r="L418" s="19">
        <v>0.6272265595</v>
      </c>
      <c r="M418" s="19">
        <v>0.6272265595</v>
      </c>
      <c r="N418" s="20">
        <v>60.1</v>
      </c>
      <c r="O418" s="20">
        <v>0.62</v>
      </c>
      <c r="P418" s="20">
        <v>13.14</v>
      </c>
      <c r="Q418" s="20">
        <v>7.7272</v>
      </c>
    </row>
    <row x14ac:dyDescent="0.25" r="419" customHeight="1" ht="15" customFormat="1" s="6">
      <c r="A419" s="41" t="s">
        <v>24</v>
      </c>
      <c r="B419" s="45" t="s">
        <v>286</v>
      </c>
      <c r="C419" s="46" t="s">
        <v>287</v>
      </c>
      <c r="D419" s="47" t="s">
        <v>27</v>
      </c>
      <c r="E419" s="71" t="s">
        <v>341</v>
      </c>
      <c r="F419" s="17" t="s">
        <v>27</v>
      </c>
      <c r="G419" s="18">
        <v>7</v>
      </c>
      <c r="H419" s="19">
        <f>N419-O419-P419</f>
      </c>
      <c r="I419" s="19">
        <f>H419-Q419</f>
      </c>
      <c r="J419" s="19">
        <v>0.0216049528</v>
      </c>
      <c r="K419" s="19">
        <v>0.0517623721</v>
      </c>
      <c r="L419" s="19">
        <v>0.2229266602</v>
      </c>
      <c r="M419" s="19">
        <v>0.2229266602</v>
      </c>
      <c r="N419" s="20">
        <v>31.99</v>
      </c>
      <c r="O419" s="20">
        <v>0.19</v>
      </c>
      <c r="P419" s="20">
        <v>15.33</v>
      </c>
      <c r="Q419" s="20">
        <v>2.7462</v>
      </c>
    </row>
    <row x14ac:dyDescent="0.25" r="420" customHeight="1" ht="15" customFormat="1" s="6">
      <c r="A420" s="41" t="s">
        <v>24</v>
      </c>
      <c r="B420" s="45" t="s">
        <v>286</v>
      </c>
      <c r="C420" s="46" t="s">
        <v>287</v>
      </c>
      <c r="D420" s="47" t="s">
        <v>27</v>
      </c>
      <c r="E420" s="17" t="s">
        <v>342</v>
      </c>
      <c r="F420" s="17" t="s">
        <v>27</v>
      </c>
      <c r="G420" s="18">
        <v>64</v>
      </c>
      <c r="H420" s="19">
        <f>N420-O420-P420</f>
      </c>
      <c r="I420" s="19">
        <f>H420-Q420</f>
      </c>
      <c r="J420" s="19">
        <v>0.1739546325</v>
      </c>
      <c r="K420" s="19">
        <v>0.41677038</v>
      </c>
      <c r="L420" s="19">
        <v>1.7949183008</v>
      </c>
      <c r="M420" s="19">
        <v>1.7949183008</v>
      </c>
      <c r="N420" s="20">
        <v>169.6</v>
      </c>
      <c r="O420" s="21">
        <v>0</v>
      </c>
      <c r="P420" s="20">
        <v>36.99</v>
      </c>
      <c r="Q420" s="20">
        <v>22.1264</v>
      </c>
    </row>
    <row x14ac:dyDescent="0.25" r="421" customHeight="1" ht="15" customFormat="1" s="6">
      <c r="A421" s="41" t="s">
        <v>24</v>
      </c>
      <c r="B421" s="45" t="s">
        <v>286</v>
      </c>
      <c r="C421" s="46" t="s">
        <v>287</v>
      </c>
      <c r="D421" s="47" t="s">
        <v>27</v>
      </c>
      <c r="E421" s="44" t="s">
        <v>343</v>
      </c>
      <c r="F421" s="44" t="s">
        <v>107</v>
      </c>
      <c r="G421" s="18">
        <v>16</v>
      </c>
      <c r="H421" s="19">
        <f>N421-O421-P421</f>
      </c>
      <c r="I421" s="19">
        <f>H421-Q421</f>
      </c>
      <c r="J421" s="19">
        <v>0.0811595891</v>
      </c>
      <c r="K421" s="19">
        <v>0.1944467492</v>
      </c>
      <c r="L421" s="19">
        <v>0.8374300224</v>
      </c>
      <c r="M421" s="19">
        <v>0.8374300224</v>
      </c>
      <c r="N421" s="20">
        <v>61.92</v>
      </c>
      <c r="O421" s="21">
        <v>0</v>
      </c>
      <c r="P421" s="20">
        <v>0.05</v>
      </c>
      <c r="Q421" s="20">
        <v>10.36</v>
      </c>
    </row>
    <row x14ac:dyDescent="0.25" r="422" customHeight="1" ht="15" customFormat="1" s="6">
      <c r="A422" s="41" t="s">
        <v>24</v>
      </c>
      <c r="B422" s="45" t="s">
        <v>286</v>
      </c>
      <c r="C422" s="46" t="s">
        <v>287</v>
      </c>
      <c r="D422" s="47" t="s">
        <v>27</v>
      </c>
      <c r="E422" s="71" t="s">
        <v>343</v>
      </c>
      <c r="F422" s="17" t="s">
        <v>27</v>
      </c>
      <c r="G422" s="18">
        <v>4</v>
      </c>
      <c r="H422" s="19">
        <f>N422-O422-P422</f>
      </c>
      <c r="I422" s="19">
        <f>H422-Q422</f>
      </c>
      <c r="J422" s="19">
        <v>0.0126848752</v>
      </c>
      <c r="K422" s="19">
        <v>0.0303911438</v>
      </c>
      <c r="L422" s="19">
        <v>0.1308865091</v>
      </c>
      <c r="M422" s="19">
        <v>0.1308865091</v>
      </c>
      <c r="N422" s="20">
        <v>9.72</v>
      </c>
      <c r="O422" s="21">
        <v>0</v>
      </c>
      <c r="P422" s="20">
        <v>0.05</v>
      </c>
      <c r="Q422" s="20">
        <v>1.6133</v>
      </c>
    </row>
    <row x14ac:dyDescent="0.25" r="423" customHeight="1" ht="15" customFormat="1" s="6">
      <c r="A423" s="41" t="s">
        <v>24</v>
      </c>
      <c r="B423" s="45" t="s">
        <v>286</v>
      </c>
      <c r="C423" s="46" t="s">
        <v>287</v>
      </c>
      <c r="D423" s="47" t="s">
        <v>27</v>
      </c>
      <c r="E423" s="44" t="s">
        <v>344</v>
      </c>
      <c r="F423" s="44" t="s">
        <v>107</v>
      </c>
      <c r="G423" s="18">
        <v>16</v>
      </c>
      <c r="H423" s="19">
        <f>N423-O423-P423</f>
      </c>
      <c r="I423" s="19">
        <f>H423-Q423</f>
      </c>
      <c r="J423" s="19">
        <v>0.1229527766</v>
      </c>
      <c r="K423" s="19">
        <v>0.2945772394</v>
      </c>
      <c r="L423" s="19">
        <v>1.2686652012</v>
      </c>
      <c r="M423" s="19">
        <v>1.2686652012</v>
      </c>
      <c r="N423" s="20">
        <v>96.16</v>
      </c>
      <c r="O423" s="20">
        <v>2.43</v>
      </c>
      <c r="P423" s="21">
        <v>0</v>
      </c>
      <c r="Q423" s="20">
        <v>15.6088</v>
      </c>
    </row>
    <row x14ac:dyDescent="0.25" r="424" customHeight="1" ht="15" customFormat="1" s="6">
      <c r="A424" s="41" t="s">
        <v>24</v>
      </c>
      <c r="B424" s="45" t="s">
        <v>286</v>
      </c>
      <c r="C424" s="46" t="s">
        <v>287</v>
      </c>
      <c r="D424" s="47" t="s">
        <v>27</v>
      </c>
      <c r="E424" s="71" t="s">
        <v>344</v>
      </c>
      <c r="F424" s="17" t="s">
        <v>27</v>
      </c>
      <c r="G424" s="18">
        <v>10</v>
      </c>
      <c r="H424" s="19">
        <f>N424-O424-P424</f>
      </c>
      <c r="I424" s="19">
        <f>H424-Q424</f>
      </c>
      <c r="J424" s="19">
        <v>0.0599481691</v>
      </c>
      <c r="K424" s="19">
        <v>0.1436272254</v>
      </c>
      <c r="L424" s="19">
        <v>0.6185639571</v>
      </c>
      <c r="M424" s="19">
        <v>0.6185639571</v>
      </c>
      <c r="N424" s="20">
        <v>45.7</v>
      </c>
      <c r="O424" s="21">
        <v>0</v>
      </c>
      <c r="P424" s="21">
        <v>0</v>
      </c>
      <c r="Q424" s="20">
        <v>7.6058</v>
      </c>
    </row>
    <row x14ac:dyDescent="0.25" r="425" customHeight="1" ht="15" customFormat="1" s="6">
      <c r="A425" s="41" t="s">
        <v>24</v>
      </c>
      <c r="B425" s="45" t="s">
        <v>286</v>
      </c>
      <c r="C425" s="46" t="s">
        <v>287</v>
      </c>
      <c r="D425" s="47" t="s">
        <v>27</v>
      </c>
      <c r="E425" s="44" t="s">
        <v>345</v>
      </c>
      <c r="F425" s="44" t="s">
        <v>107</v>
      </c>
      <c r="G425" s="18">
        <v>87</v>
      </c>
      <c r="H425" s="19">
        <f>N425-O425-P425</f>
      </c>
      <c r="I425" s="19">
        <f>H425-Q425</f>
      </c>
      <c r="J425" s="19">
        <v>0.3986618834</v>
      </c>
      <c r="K425" s="19">
        <v>0.9551367633</v>
      </c>
      <c r="L425" s="19">
        <v>4.1135179911</v>
      </c>
      <c r="M425" s="19">
        <v>4.1135179911</v>
      </c>
      <c r="N425" s="20">
        <v>308.91</v>
      </c>
      <c r="O425" s="20">
        <v>3.62</v>
      </c>
      <c r="P425" s="20">
        <v>1.38</v>
      </c>
      <c r="Q425" s="20">
        <v>50.563</v>
      </c>
    </row>
    <row x14ac:dyDescent="0.25" r="426" customHeight="1" ht="15" customFormat="1" s="6">
      <c r="A426" s="41" t="s">
        <v>24</v>
      </c>
      <c r="B426" s="45" t="s">
        <v>286</v>
      </c>
      <c r="C426" s="46" t="s">
        <v>287</v>
      </c>
      <c r="D426" s="47" t="s">
        <v>27</v>
      </c>
      <c r="E426" s="71" t="s">
        <v>345</v>
      </c>
      <c r="F426" s="17" t="s">
        <v>27</v>
      </c>
      <c r="G426" s="18">
        <v>39</v>
      </c>
      <c r="H426" s="19">
        <f>N426-O426-P426</f>
      </c>
      <c r="I426" s="19">
        <f>H426-Q426</f>
      </c>
      <c r="J426" s="19">
        <v>0.1049945614</v>
      </c>
      <c r="K426" s="19">
        <v>0.2515519283</v>
      </c>
      <c r="L426" s="19">
        <v>1.0833667204</v>
      </c>
      <c r="M426" s="19">
        <v>1.0833667204</v>
      </c>
      <c r="N426" s="20">
        <v>79.29</v>
      </c>
      <c r="O426" s="21">
        <v>0</v>
      </c>
      <c r="P426" s="20">
        <v>-0.75</v>
      </c>
      <c r="Q426" s="20">
        <v>13.3221</v>
      </c>
    </row>
    <row x14ac:dyDescent="0.25" r="427" customHeight="1" ht="15" customFormat="1" s="6">
      <c r="A427" s="41" t="s">
        <v>24</v>
      </c>
      <c r="B427" s="45" t="s">
        <v>286</v>
      </c>
      <c r="C427" s="46" t="s">
        <v>287</v>
      </c>
      <c r="D427" s="47" t="s">
        <v>27</v>
      </c>
      <c r="E427" s="44" t="s">
        <v>346</v>
      </c>
      <c r="F427" s="44" t="s">
        <v>107</v>
      </c>
      <c r="G427" s="18">
        <v>74</v>
      </c>
      <c r="H427" s="19">
        <f>N427-O427-P427</f>
      </c>
      <c r="I427" s="19">
        <f>H427-Q427</f>
      </c>
      <c r="J427" s="19">
        <v>0.3466106066</v>
      </c>
      <c r="K427" s="19">
        <v>0.8304293605</v>
      </c>
      <c r="L427" s="19">
        <v>3.5764366385</v>
      </c>
      <c r="M427" s="19">
        <v>3.5764366385</v>
      </c>
      <c r="N427" s="20">
        <v>264.32</v>
      </c>
      <c r="O427" s="21">
        <v>0</v>
      </c>
      <c r="P427" s="20">
        <v>0.09</v>
      </c>
      <c r="Q427" s="20">
        <v>43.3773</v>
      </c>
    </row>
    <row x14ac:dyDescent="0.25" r="428" customHeight="1" ht="15" customFormat="1" s="6">
      <c r="A428" s="41" t="s">
        <v>24</v>
      </c>
      <c r="B428" s="45" t="s">
        <v>286</v>
      </c>
      <c r="C428" s="46" t="s">
        <v>287</v>
      </c>
      <c r="D428" s="47" t="s">
        <v>27</v>
      </c>
      <c r="E428" s="71" t="s">
        <v>346</v>
      </c>
      <c r="F428" s="17" t="s">
        <v>27</v>
      </c>
      <c r="G428" s="18">
        <v>24</v>
      </c>
      <c r="H428" s="19">
        <f>N428-O428-P428</f>
      </c>
      <c r="I428" s="19">
        <f>H428-Q428</f>
      </c>
      <c r="J428" s="19">
        <v>0.0680811811</v>
      </c>
      <c r="K428" s="19">
        <v>0.1631127571</v>
      </c>
      <c r="L428" s="19">
        <v>0.7024829184</v>
      </c>
      <c r="M428" s="19">
        <v>0.7024829184</v>
      </c>
      <c r="N428" s="20">
        <v>51.54</v>
      </c>
      <c r="O428" s="21">
        <v>0</v>
      </c>
      <c r="P428" s="20">
        <v>-0.36</v>
      </c>
      <c r="Q428" s="20">
        <v>8.6232</v>
      </c>
    </row>
    <row x14ac:dyDescent="0.25" r="429" customHeight="1" ht="15" customFormat="1" s="6">
      <c r="A429" s="41" t="s">
        <v>24</v>
      </c>
      <c r="B429" s="45" t="s">
        <v>286</v>
      </c>
      <c r="C429" s="46" t="s">
        <v>287</v>
      </c>
      <c r="D429" s="47" t="s">
        <v>27</v>
      </c>
      <c r="E429" s="44" t="s">
        <v>347</v>
      </c>
      <c r="F429" s="44" t="s">
        <v>107</v>
      </c>
      <c r="G429" s="18">
        <v>19</v>
      </c>
      <c r="H429" s="19">
        <f>N429-O429-P429</f>
      </c>
      <c r="I429" s="19">
        <f>H429-Q429</f>
      </c>
      <c r="J429" s="19">
        <v>0.0827861915</v>
      </c>
      <c r="K429" s="19">
        <v>0.1983438555</v>
      </c>
      <c r="L429" s="19">
        <v>0.8542138147</v>
      </c>
      <c r="M429" s="19">
        <v>0.8542138147</v>
      </c>
      <c r="N429" s="20">
        <v>65.17</v>
      </c>
      <c r="O429" s="20">
        <v>2.06</v>
      </c>
      <c r="P429" s="21">
        <v>0</v>
      </c>
      <c r="Q429" s="20">
        <v>10.5001</v>
      </c>
    </row>
    <row x14ac:dyDescent="0.25" r="430" customHeight="1" ht="15" customFormat="1" s="6">
      <c r="A430" s="41" t="s">
        <v>24</v>
      </c>
      <c r="B430" s="45" t="s">
        <v>286</v>
      </c>
      <c r="C430" s="46" t="s">
        <v>287</v>
      </c>
      <c r="D430" s="47" t="s">
        <v>27</v>
      </c>
      <c r="E430" s="71" t="s">
        <v>347</v>
      </c>
      <c r="F430" s="17" t="s">
        <v>27</v>
      </c>
      <c r="G430" s="18">
        <v>12</v>
      </c>
      <c r="H430" s="19">
        <f>N430-O430-P430</f>
      </c>
      <c r="I430" s="19">
        <f>H430-Q430</f>
      </c>
      <c r="J430" s="19">
        <v>0.031325214</v>
      </c>
      <c r="K430" s="19">
        <v>0.0750507252</v>
      </c>
      <c r="L430" s="19">
        <v>0.3232233544</v>
      </c>
      <c r="M430" s="19">
        <v>0.3232233544</v>
      </c>
      <c r="N430" s="20">
        <v>23.88</v>
      </c>
      <c r="O430" s="21">
        <v>0</v>
      </c>
      <c r="P430" s="21">
        <v>0</v>
      </c>
      <c r="Q430" s="20">
        <v>3.9602</v>
      </c>
    </row>
    <row x14ac:dyDescent="0.25" r="431" customHeight="1" ht="15" customFormat="1" s="6">
      <c r="A431" s="48"/>
      <c r="B431" s="49"/>
      <c r="C431" s="50"/>
      <c r="D431" s="51"/>
      <c r="E431" s="52" t="s">
        <v>29</v>
      </c>
      <c r="F431" s="53"/>
      <c r="G431" s="54">
        <f>SUM(G332:G430)/1</f>
      </c>
      <c r="H431" s="55">
        <f>SUM(H332:H430)/1</f>
      </c>
      <c r="I431" s="55">
        <f>SUM(I332:I430)/1</f>
      </c>
      <c r="J431" s="55">
        <v>9.6915069842</v>
      </c>
      <c r="K431" s="55">
        <v>23.2194624004</v>
      </c>
      <c r="L431" s="55">
        <v>99.9999999997999</v>
      </c>
      <c r="M431" s="55">
        <v>100</v>
      </c>
      <c r="N431" s="56">
        <f>SUM(N332:N430)/1</f>
      </c>
      <c r="O431" s="56">
        <f>SUM(O332:O430)/1</f>
      </c>
      <c r="P431" s="56">
        <f>SUM(P332:P430)/1</f>
      </c>
      <c r="Q431" s="56">
        <f>SUM(Q332:Q430)/1</f>
      </c>
    </row>
    <row x14ac:dyDescent="0.25" r="432" customHeight="1" ht="15" customFormat="1" s="6">
      <c r="A432" s="48"/>
      <c r="B432" s="49"/>
      <c r="C432" s="57"/>
      <c r="D432" s="58" t="s">
        <v>30</v>
      </c>
      <c r="E432" s="59"/>
      <c r="F432" s="60"/>
      <c r="G432" s="61">
        <f>SUM(G332:G431)/2</f>
      </c>
      <c r="H432" s="62">
        <f>SUM(H332:H431)/2</f>
      </c>
      <c r="I432" s="62">
        <f>SUM(I332:I431)/2</f>
      </c>
      <c r="J432" s="62">
        <v>9.6915069842</v>
      </c>
      <c r="K432" s="62">
        <v>23.2194624004</v>
      </c>
      <c r="L432" s="62">
        <v>99.9999999997999</v>
      </c>
      <c r="M432" s="62">
        <v>99.9999999997999</v>
      </c>
      <c r="N432" s="63">
        <f>SUM(N332:N431)/2</f>
      </c>
      <c r="O432" s="63">
        <f>SUM(O332:O431)/2</f>
      </c>
      <c r="P432" s="63">
        <f>SUM(P332:P431)/2</f>
      </c>
      <c r="Q432" s="63">
        <f>SUM(Q332:Q431)/2</f>
      </c>
    </row>
    <row x14ac:dyDescent="0.25" r="433" customHeight="1" ht="15" customFormat="1" s="6">
      <c r="A433" s="48"/>
      <c r="B433" s="64"/>
      <c r="C433" s="65" t="s">
        <v>31</v>
      </c>
      <c r="D433" s="66"/>
      <c r="E433" s="66"/>
      <c r="F433" s="67"/>
      <c r="G433" s="68">
        <f>SUM(G332:G432)/3</f>
      </c>
      <c r="H433" s="69">
        <f>SUM(H332:H432)/3</f>
      </c>
      <c r="I433" s="69">
        <f>SUM(I332:I432)/3</f>
      </c>
      <c r="J433" s="69">
        <v>9.6915069842</v>
      </c>
      <c r="K433" s="69">
        <v>23.2194624004</v>
      </c>
      <c r="L433" s="69">
        <v>100</v>
      </c>
      <c r="M433" s="69">
        <v>99.9999999997999</v>
      </c>
      <c r="N433" s="70">
        <f>SUM(N332:N432)/3</f>
      </c>
      <c r="O433" s="70">
        <f>SUM(O332:O432)/3</f>
      </c>
      <c r="P433" s="70">
        <f>SUM(P332:P432)/3</f>
      </c>
      <c r="Q433" s="70">
        <f>SUM(Q332:Q432)/3</f>
      </c>
    </row>
    <row x14ac:dyDescent="0.25" r="434" customHeight="1" ht="15" customFormat="1" s="6">
      <c r="A434" s="41" t="s">
        <v>24</v>
      </c>
      <c r="B434" s="42" t="s">
        <v>348</v>
      </c>
      <c r="C434" s="43" t="s">
        <v>349</v>
      </c>
      <c r="D434" s="44" t="s">
        <v>27</v>
      </c>
      <c r="E434" s="44" t="s">
        <v>350</v>
      </c>
      <c r="F434" s="44" t="s">
        <v>351</v>
      </c>
      <c r="G434" s="18">
        <v>1</v>
      </c>
      <c r="H434" s="19">
        <f>N434-O434-P434</f>
      </c>
      <c r="I434" s="19">
        <f>H434-Q434</f>
      </c>
      <c r="J434" s="19">
        <v>0.0038697396</v>
      </c>
      <c r="K434" s="19">
        <v>0.0092713417</v>
      </c>
      <c r="L434" s="19">
        <v>0.1929050188</v>
      </c>
      <c r="M434" s="19">
        <v>0.1929050188</v>
      </c>
      <c r="N434" s="20">
        <v>2.95</v>
      </c>
      <c r="O434" s="21">
        <v>0</v>
      </c>
      <c r="P434" s="21">
        <v>0</v>
      </c>
      <c r="Q434" s="20">
        <v>0.4923</v>
      </c>
    </row>
    <row x14ac:dyDescent="0.25" r="435" customHeight="1" ht="15" customFormat="1" s="6">
      <c r="A435" s="41" t="s">
        <v>24</v>
      </c>
      <c r="B435" s="45" t="s">
        <v>348</v>
      </c>
      <c r="C435" s="46" t="s">
        <v>349</v>
      </c>
      <c r="D435" s="47" t="s">
        <v>27</v>
      </c>
      <c r="E435" s="47" t="s">
        <v>350</v>
      </c>
      <c r="F435" s="44" t="s">
        <v>352</v>
      </c>
      <c r="G435" s="18">
        <v>3</v>
      </c>
      <c r="H435" s="19">
        <f>N435-O435-P435</f>
      </c>
      <c r="I435" s="19">
        <f>H435-Q435</f>
      </c>
      <c r="J435" s="19">
        <v>0.0158593734</v>
      </c>
      <c r="K435" s="19">
        <v>0.0379967868</v>
      </c>
      <c r="L435" s="19">
        <v>0.7905836194</v>
      </c>
      <c r="M435" s="19">
        <v>0.7905836194</v>
      </c>
      <c r="N435" s="20">
        <v>12.09</v>
      </c>
      <c r="O435" s="21">
        <v>0</v>
      </c>
      <c r="P435" s="21">
        <v>0</v>
      </c>
      <c r="Q435" s="20">
        <v>2.0117</v>
      </c>
    </row>
    <row x14ac:dyDescent="0.25" r="436" customHeight="1" ht="15" customFormat="1" s="6">
      <c r="A436" s="41" t="s">
        <v>24</v>
      </c>
      <c r="B436" s="45" t="s">
        <v>348</v>
      </c>
      <c r="C436" s="46" t="s">
        <v>349</v>
      </c>
      <c r="D436" s="47" t="s">
        <v>27</v>
      </c>
      <c r="E436" s="47" t="s">
        <v>350</v>
      </c>
      <c r="F436" s="44" t="s">
        <v>353</v>
      </c>
      <c r="G436" s="18">
        <v>5</v>
      </c>
      <c r="H436" s="19">
        <f>N436-O436-P436</f>
      </c>
      <c r="I436" s="19">
        <f>H436-Q436</f>
      </c>
      <c r="J436" s="19">
        <v>0.0360738436</v>
      </c>
      <c r="K436" s="19">
        <v>0.0864277615</v>
      </c>
      <c r="L436" s="19">
        <v>1.7982671244</v>
      </c>
      <c r="M436" s="19">
        <v>1.7982671244</v>
      </c>
      <c r="N436" s="20">
        <v>27.5</v>
      </c>
      <c r="O436" s="21">
        <v>0</v>
      </c>
      <c r="P436" s="21">
        <v>0</v>
      </c>
      <c r="Q436" s="20">
        <v>4.588</v>
      </c>
    </row>
    <row x14ac:dyDescent="0.25" r="437" customHeight="1" ht="15" customFormat="1" s="6">
      <c r="A437" s="41" t="s">
        <v>24</v>
      </c>
      <c r="B437" s="45" t="s">
        <v>348</v>
      </c>
      <c r="C437" s="46" t="s">
        <v>349</v>
      </c>
      <c r="D437" s="47" t="s">
        <v>27</v>
      </c>
      <c r="E437" s="71" t="s">
        <v>350</v>
      </c>
      <c r="F437" s="17" t="s">
        <v>354</v>
      </c>
      <c r="G437" s="18">
        <v>1</v>
      </c>
      <c r="H437" s="19">
        <f>N437-O437-P437</f>
      </c>
      <c r="I437" s="19">
        <f>H437-Q437</f>
      </c>
      <c r="J437" s="19">
        <v>0.0194011689</v>
      </c>
      <c r="K437" s="19">
        <v>0.0464824215</v>
      </c>
      <c r="L437" s="19">
        <v>0.9671407553</v>
      </c>
      <c r="M437" s="19">
        <v>0.9671407553</v>
      </c>
      <c r="N437" s="20">
        <v>14.79</v>
      </c>
      <c r="O437" s="21">
        <v>0</v>
      </c>
      <c r="P437" s="21">
        <v>0</v>
      </c>
      <c r="Q437" s="20">
        <v>2.4658</v>
      </c>
    </row>
    <row x14ac:dyDescent="0.25" r="438" customHeight="1" ht="15" customFormat="1" s="6">
      <c r="A438" s="41" t="s">
        <v>24</v>
      </c>
      <c r="B438" s="45" t="s">
        <v>348</v>
      </c>
      <c r="C438" s="46" t="s">
        <v>349</v>
      </c>
      <c r="D438" s="47" t="s">
        <v>27</v>
      </c>
      <c r="E438" s="17" t="s">
        <v>355</v>
      </c>
      <c r="F438" s="17" t="s">
        <v>354</v>
      </c>
      <c r="G438" s="18">
        <v>5</v>
      </c>
      <c r="H438" s="19">
        <f>N438-O438-P438</f>
      </c>
      <c r="I438" s="19">
        <f>H438-Q438</f>
      </c>
      <c r="J438" s="19">
        <v>0.071163855</v>
      </c>
      <c r="K438" s="19">
        <v>0.1704984022</v>
      </c>
      <c r="L438" s="19">
        <v>3.5474906</v>
      </c>
      <c r="M438" s="19">
        <v>3.5474906</v>
      </c>
      <c r="N438" s="20">
        <v>54.25</v>
      </c>
      <c r="O438" s="21">
        <v>0</v>
      </c>
      <c r="P438" s="21">
        <v>0</v>
      </c>
      <c r="Q438" s="20">
        <v>9.0437</v>
      </c>
    </row>
    <row x14ac:dyDescent="0.25" r="439" customHeight="1" ht="15" customFormat="1" s="6">
      <c r="A439" s="41" t="s">
        <v>24</v>
      </c>
      <c r="B439" s="45" t="s">
        <v>348</v>
      </c>
      <c r="C439" s="46" t="s">
        <v>349</v>
      </c>
      <c r="D439" s="47" t="s">
        <v>27</v>
      </c>
      <c r="E439" s="17" t="s">
        <v>356</v>
      </c>
      <c r="F439" s="17" t="s">
        <v>354</v>
      </c>
      <c r="G439" s="18">
        <v>8</v>
      </c>
      <c r="H439" s="19">
        <f>N439-O439-P439</f>
      </c>
      <c r="I439" s="19">
        <f>H439-Q439</f>
      </c>
      <c r="J439" s="19">
        <v>0.113862168</v>
      </c>
      <c r="K439" s="19">
        <v>0.2727974435</v>
      </c>
      <c r="L439" s="19">
        <v>5.6759849599</v>
      </c>
      <c r="M439" s="19">
        <v>5.6759849599</v>
      </c>
      <c r="N439" s="20">
        <v>86.8</v>
      </c>
      <c r="O439" s="21">
        <v>0</v>
      </c>
      <c r="P439" s="21">
        <v>0</v>
      </c>
      <c r="Q439" s="20">
        <v>14.4797</v>
      </c>
    </row>
    <row x14ac:dyDescent="0.25" r="440" customHeight="1" ht="15" customFormat="1" s="6">
      <c r="A440" s="41" t="s">
        <v>24</v>
      </c>
      <c r="B440" s="45" t="s">
        <v>348</v>
      </c>
      <c r="C440" s="46" t="s">
        <v>349</v>
      </c>
      <c r="D440" s="47" t="s">
        <v>27</v>
      </c>
      <c r="E440" s="44" t="s">
        <v>357</v>
      </c>
      <c r="F440" s="44" t="s">
        <v>351</v>
      </c>
      <c r="G440" s="18">
        <v>7</v>
      </c>
      <c r="H440" s="19">
        <f>N440-O440-P440</f>
      </c>
      <c r="I440" s="19">
        <f>H440-Q440</f>
      </c>
      <c r="J440" s="19">
        <v>0.0176827422</v>
      </c>
      <c r="K440" s="19">
        <v>0.0423653173</v>
      </c>
      <c r="L440" s="19">
        <v>0.8814778486</v>
      </c>
      <c r="M440" s="19">
        <v>0.8814778486</v>
      </c>
      <c r="N440" s="20">
        <v>12.95</v>
      </c>
      <c r="O440" s="21">
        <v>0</v>
      </c>
      <c r="P440" s="20">
        <v>-0.53</v>
      </c>
      <c r="Q440" s="20">
        <v>2.2527</v>
      </c>
    </row>
    <row x14ac:dyDescent="0.25" r="441" customHeight="1" ht="15" customFormat="1" s="6">
      <c r="A441" s="41" t="s">
        <v>24</v>
      </c>
      <c r="B441" s="45" t="s">
        <v>348</v>
      </c>
      <c r="C441" s="46" t="s">
        <v>349</v>
      </c>
      <c r="D441" s="47" t="s">
        <v>27</v>
      </c>
      <c r="E441" s="47" t="s">
        <v>357</v>
      </c>
      <c r="F441" s="44" t="s">
        <v>352</v>
      </c>
      <c r="G441" s="18">
        <v>32</v>
      </c>
      <c r="H441" s="19">
        <f>N441-O441-P441</f>
      </c>
      <c r="I441" s="19">
        <f>H441-Q441</f>
      </c>
      <c r="J441" s="19">
        <v>0.1059259224</v>
      </c>
      <c r="K441" s="19">
        <v>0.253783336</v>
      </c>
      <c r="L441" s="19">
        <v>5.2803661926</v>
      </c>
      <c r="M441" s="19">
        <v>5.2803661926</v>
      </c>
      <c r="N441" s="20">
        <v>81.6</v>
      </c>
      <c r="O441" s="21">
        <v>0</v>
      </c>
      <c r="P441" s="20">
        <v>0.85</v>
      </c>
      <c r="Q441" s="20">
        <v>13.5108</v>
      </c>
    </row>
    <row x14ac:dyDescent="0.25" r="442" customHeight="1" ht="15" customFormat="1" s="6">
      <c r="A442" s="41" t="s">
        <v>24</v>
      </c>
      <c r="B442" s="45" t="s">
        <v>348</v>
      </c>
      <c r="C442" s="46" t="s">
        <v>349</v>
      </c>
      <c r="D442" s="47" t="s">
        <v>27</v>
      </c>
      <c r="E442" s="71" t="s">
        <v>357</v>
      </c>
      <c r="F442" s="17" t="s">
        <v>353</v>
      </c>
      <c r="G442" s="18">
        <v>26</v>
      </c>
      <c r="H442" s="19">
        <f>N442-O442-P442</f>
      </c>
      <c r="I442" s="19">
        <f>H442-Q442</f>
      </c>
      <c r="J442" s="19">
        <v>0.1145836449</v>
      </c>
      <c r="K442" s="19">
        <v>0.2745259987</v>
      </c>
      <c r="L442" s="19">
        <v>5.7119503024</v>
      </c>
      <c r="M442" s="19">
        <v>5.7119503024</v>
      </c>
      <c r="N442" s="20">
        <v>89.7</v>
      </c>
      <c r="O442" s="21">
        <v>0</v>
      </c>
      <c r="P442" s="20">
        <v>2.35</v>
      </c>
      <c r="Q442" s="20">
        <v>14.6173</v>
      </c>
    </row>
    <row x14ac:dyDescent="0.25" r="443" customHeight="1" ht="15" customFormat="1" s="6">
      <c r="A443" s="41" t="s">
        <v>24</v>
      </c>
      <c r="B443" s="45" t="s">
        <v>348</v>
      </c>
      <c r="C443" s="46" t="s">
        <v>349</v>
      </c>
      <c r="D443" s="47" t="s">
        <v>27</v>
      </c>
      <c r="E443" s="44" t="s">
        <v>358</v>
      </c>
      <c r="F443" s="44" t="s">
        <v>351</v>
      </c>
      <c r="G443" s="18">
        <v>2</v>
      </c>
      <c r="H443" s="19">
        <f>N443-O443-P443</f>
      </c>
      <c r="I443" s="19">
        <f>H443-Q443</f>
      </c>
      <c r="J443" s="19">
        <v>0.005548813</v>
      </c>
      <c r="K443" s="19">
        <v>0.0132941611</v>
      </c>
      <c r="L443" s="19">
        <v>0.2766061795</v>
      </c>
      <c r="M443" s="19">
        <v>0.2766061795</v>
      </c>
      <c r="N443" s="20">
        <v>3.7</v>
      </c>
      <c r="O443" s="21">
        <v>0</v>
      </c>
      <c r="P443" s="20">
        <v>-0.53</v>
      </c>
      <c r="Q443" s="20">
        <v>0.704</v>
      </c>
    </row>
    <row x14ac:dyDescent="0.25" r="444" customHeight="1" ht="15" customFormat="1" s="6">
      <c r="A444" s="41" t="s">
        <v>24</v>
      </c>
      <c r="B444" s="45" t="s">
        <v>348</v>
      </c>
      <c r="C444" s="46" t="s">
        <v>349</v>
      </c>
      <c r="D444" s="47" t="s">
        <v>27</v>
      </c>
      <c r="E444" s="47" t="s">
        <v>358</v>
      </c>
      <c r="F444" s="44" t="s">
        <v>352</v>
      </c>
      <c r="G444" s="18">
        <v>9</v>
      </c>
      <c r="H444" s="19">
        <f>N444-O444-P444</f>
      </c>
      <c r="I444" s="19">
        <f>H444-Q444</f>
      </c>
      <c r="J444" s="19">
        <v>0.0289508992</v>
      </c>
      <c r="K444" s="19">
        <v>0.0693622071</v>
      </c>
      <c r="L444" s="19">
        <v>1.4431911068</v>
      </c>
      <c r="M444" s="19">
        <v>1.4431911068</v>
      </c>
      <c r="N444" s="20">
        <v>22.95</v>
      </c>
      <c r="O444" s="20">
        <v>0.2</v>
      </c>
      <c r="P444" s="20">
        <v>0.68</v>
      </c>
      <c r="Q444" s="20">
        <v>3.6892</v>
      </c>
    </row>
    <row x14ac:dyDescent="0.25" r="445" customHeight="1" ht="15" customFormat="1" s="6">
      <c r="A445" s="41" t="s">
        <v>24</v>
      </c>
      <c r="B445" s="45" t="s">
        <v>348</v>
      </c>
      <c r="C445" s="46" t="s">
        <v>349</v>
      </c>
      <c r="D445" s="47" t="s">
        <v>27</v>
      </c>
      <c r="E445" s="71" t="s">
        <v>358</v>
      </c>
      <c r="F445" s="17" t="s">
        <v>353</v>
      </c>
      <c r="G445" s="18">
        <v>16</v>
      </c>
      <c r="H445" s="19">
        <f>N445-O445-P445</f>
      </c>
      <c r="I445" s="19">
        <f>H445-Q445</f>
      </c>
      <c r="J445" s="19">
        <v>0.0697602545</v>
      </c>
      <c r="K445" s="19">
        <v>0.1671355766</v>
      </c>
      <c r="L445" s="19">
        <v>3.4775216609</v>
      </c>
      <c r="M445" s="19">
        <v>3.4775216609</v>
      </c>
      <c r="N445" s="20">
        <v>55.2</v>
      </c>
      <c r="O445" s="21">
        <v>0</v>
      </c>
      <c r="P445" s="20">
        <v>2.02</v>
      </c>
      <c r="Q445" s="20">
        <v>8.8863</v>
      </c>
    </row>
    <row x14ac:dyDescent="0.25" r="446" customHeight="1" ht="15" customFormat="1" s="6">
      <c r="A446" s="41" t="s">
        <v>24</v>
      </c>
      <c r="B446" s="45" t="s">
        <v>348</v>
      </c>
      <c r="C446" s="46" t="s">
        <v>349</v>
      </c>
      <c r="D446" s="47" t="s">
        <v>27</v>
      </c>
      <c r="E446" s="44" t="s">
        <v>359</v>
      </c>
      <c r="F446" s="44" t="s">
        <v>351</v>
      </c>
      <c r="G446" s="18">
        <v>4</v>
      </c>
      <c r="H446" s="19">
        <f>N446-O446-P446</f>
      </c>
      <c r="I446" s="19">
        <f>H446-Q446</f>
      </c>
      <c r="J446" s="19">
        <v>0.0097071434</v>
      </c>
      <c r="K446" s="19">
        <v>0.0232569249</v>
      </c>
      <c r="L446" s="19">
        <v>0.4838973353</v>
      </c>
      <c r="M446" s="19">
        <v>0.4838973353</v>
      </c>
      <c r="N446" s="20">
        <v>7.4</v>
      </c>
      <c r="O446" s="21">
        <v>0</v>
      </c>
      <c r="P446" s="21">
        <v>0</v>
      </c>
      <c r="Q446" s="20">
        <v>1.239</v>
      </c>
    </row>
    <row x14ac:dyDescent="0.25" r="447" customHeight="1" ht="15" customFormat="1" s="6">
      <c r="A447" s="41" t="s">
        <v>24</v>
      </c>
      <c r="B447" s="45" t="s">
        <v>348</v>
      </c>
      <c r="C447" s="46" t="s">
        <v>349</v>
      </c>
      <c r="D447" s="47" t="s">
        <v>27</v>
      </c>
      <c r="E447" s="47" t="s">
        <v>359</v>
      </c>
      <c r="F447" s="44" t="s">
        <v>352</v>
      </c>
      <c r="G447" s="18">
        <v>34</v>
      </c>
      <c r="H447" s="19">
        <f>N447-O447-P447</f>
      </c>
      <c r="I447" s="19">
        <f>H447-Q447</f>
      </c>
      <c r="J447" s="19">
        <v>0.1092053628</v>
      </c>
      <c r="K447" s="19">
        <v>0.2616404052</v>
      </c>
      <c r="L447" s="19">
        <v>5.4438450221</v>
      </c>
      <c r="M447" s="19">
        <v>5.4438450221</v>
      </c>
      <c r="N447" s="20">
        <v>86.7</v>
      </c>
      <c r="O447" s="20">
        <v>0.39</v>
      </c>
      <c r="P447" s="20">
        <v>3.06</v>
      </c>
      <c r="Q447" s="20">
        <v>13.9132</v>
      </c>
    </row>
    <row x14ac:dyDescent="0.25" r="448" customHeight="1" ht="15" customFormat="1" s="6">
      <c r="A448" s="41" t="s">
        <v>24</v>
      </c>
      <c r="B448" s="45" t="s">
        <v>348</v>
      </c>
      <c r="C448" s="46" t="s">
        <v>349</v>
      </c>
      <c r="D448" s="47" t="s">
        <v>27</v>
      </c>
      <c r="E448" s="71" t="s">
        <v>359</v>
      </c>
      <c r="F448" s="17" t="s">
        <v>353</v>
      </c>
      <c r="G448" s="18">
        <v>64</v>
      </c>
      <c r="H448" s="19">
        <f>N448-O448-P448</f>
      </c>
      <c r="I448" s="19">
        <f>H448-Q448</f>
      </c>
      <c r="J448" s="19">
        <v>0.2718393672</v>
      </c>
      <c r="K448" s="19">
        <v>0.6512881822</v>
      </c>
      <c r="L448" s="19">
        <v>13.5510871342</v>
      </c>
      <c r="M448" s="19">
        <v>13.5510871342</v>
      </c>
      <c r="N448" s="20">
        <v>220.8</v>
      </c>
      <c r="O448" s="20">
        <v>1.02</v>
      </c>
      <c r="P448" s="20">
        <v>12.55</v>
      </c>
      <c r="Q448" s="20">
        <v>34.613</v>
      </c>
    </row>
    <row x14ac:dyDescent="0.25" r="449" customHeight="1" ht="15" customFormat="1" s="6">
      <c r="A449" s="41" t="s">
        <v>24</v>
      </c>
      <c r="B449" s="45" t="s">
        <v>348</v>
      </c>
      <c r="C449" s="46" t="s">
        <v>349</v>
      </c>
      <c r="D449" s="47" t="s">
        <v>27</v>
      </c>
      <c r="E449" s="44" t="s">
        <v>360</v>
      </c>
      <c r="F449" s="44" t="s">
        <v>351</v>
      </c>
      <c r="G449" s="18">
        <v>8</v>
      </c>
      <c r="H449" s="19">
        <f>N449-O449-P449</f>
      </c>
      <c r="I449" s="19">
        <f>H449-Q449</f>
      </c>
      <c r="J449" s="19">
        <v>0.0208047694</v>
      </c>
      <c r="K449" s="19">
        <v>0.0498452472</v>
      </c>
      <c r="L449" s="19">
        <v>1.0371096943</v>
      </c>
      <c r="M449" s="19">
        <v>1.0371096943</v>
      </c>
      <c r="N449" s="20">
        <v>14.8</v>
      </c>
      <c r="O449" s="21">
        <v>0</v>
      </c>
      <c r="P449" s="20">
        <v>-1.06</v>
      </c>
      <c r="Q449" s="20">
        <v>2.6436</v>
      </c>
    </row>
    <row x14ac:dyDescent="0.25" r="450" customHeight="1" ht="15" customFormat="1" s="6">
      <c r="A450" s="41" t="s">
        <v>24</v>
      </c>
      <c r="B450" s="45" t="s">
        <v>348</v>
      </c>
      <c r="C450" s="46" t="s">
        <v>349</v>
      </c>
      <c r="D450" s="47" t="s">
        <v>27</v>
      </c>
      <c r="E450" s="47" t="s">
        <v>360</v>
      </c>
      <c r="F450" s="44" t="s">
        <v>352</v>
      </c>
      <c r="G450" s="18">
        <v>24</v>
      </c>
      <c r="H450" s="19">
        <f>N450-O450-P450</f>
      </c>
      <c r="I450" s="19">
        <f>H450-Q450</f>
      </c>
      <c r="J450" s="19">
        <v>0.0781162685</v>
      </c>
      <c r="K450" s="19">
        <v>0.1871553889</v>
      </c>
      <c r="L450" s="19">
        <v>3.8940657185</v>
      </c>
      <c r="M450" s="19">
        <v>3.8940657185</v>
      </c>
      <c r="N450" s="20">
        <v>61.2</v>
      </c>
      <c r="O450" s="20">
        <v>0.8</v>
      </c>
      <c r="P450" s="20">
        <v>0.85</v>
      </c>
      <c r="Q450" s="20">
        <v>9.9555</v>
      </c>
    </row>
    <row x14ac:dyDescent="0.25" r="451" customHeight="1" ht="15" customFormat="1" s="6">
      <c r="A451" s="41" t="s">
        <v>24</v>
      </c>
      <c r="B451" s="45" t="s">
        <v>348</v>
      </c>
      <c r="C451" s="46" t="s">
        <v>349</v>
      </c>
      <c r="D451" s="47" t="s">
        <v>27</v>
      </c>
      <c r="E451" s="71" t="s">
        <v>360</v>
      </c>
      <c r="F451" s="17" t="s">
        <v>353</v>
      </c>
      <c r="G451" s="18">
        <v>30</v>
      </c>
      <c r="H451" s="19">
        <f>N451-O451-P451</f>
      </c>
      <c r="I451" s="19">
        <f>H451-Q451</f>
      </c>
      <c r="J451" s="19">
        <v>0.131007082</v>
      </c>
      <c r="K451" s="19">
        <v>0.3138742014</v>
      </c>
      <c r="L451" s="19">
        <v>6.5306522805</v>
      </c>
      <c r="M451" s="19">
        <v>6.5306522805</v>
      </c>
      <c r="N451" s="20">
        <v>103.5</v>
      </c>
      <c r="O451" s="20">
        <v>0.28</v>
      </c>
      <c r="P451" s="20">
        <v>3.35</v>
      </c>
      <c r="Q451" s="20">
        <v>16.6783</v>
      </c>
    </row>
    <row x14ac:dyDescent="0.25" r="452" customHeight="1" ht="15" customFormat="1" s="6">
      <c r="A452" s="41" t="s">
        <v>24</v>
      </c>
      <c r="B452" s="45" t="s">
        <v>348</v>
      </c>
      <c r="C452" s="46" t="s">
        <v>349</v>
      </c>
      <c r="D452" s="47" t="s">
        <v>27</v>
      </c>
      <c r="E452" s="17" t="s">
        <v>361</v>
      </c>
      <c r="F452" s="17" t="s">
        <v>354</v>
      </c>
      <c r="G452" s="18">
        <v>1</v>
      </c>
      <c r="H452" s="19">
        <f>N452-O452-P452</f>
      </c>
      <c r="I452" s="19">
        <f>H452-Q452</f>
      </c>
      <c r="J452" s="19">
        <v>0.0129209949</v>
      </c>
      <c r="K452" s="19">
        <v>0.0309568527</v>
      </c>
      <c r="L452" s="19">
        <v>0.6441065882</v>
      </c>
      <c r="M452" s="19">
        <v>0.6441065882</v>
      </c>
      <c r="N452" s="20">
        <v>9.85</v>
      </c>
      <c r="O452" s="21">
        <v>0</v>
      </c>
      <c r="P452" s="21">
        <v>0</v>
      </c>
      <c r="Q452" s="20">
        <v>1.64</v>
      </c>
    </row>
    <row x14ac:dyDescent="0.25" r="453" customHeight="1" ht="15" customFormat="1" s="6">
      <c r="A453" s="41" t="s">
        <v>24</v>
      </c>
      <c r="B453" s="45" t="s">
        <v>348</v>
      </c>
      <c r="C453" s="46" t="s">
        <v>349</v>
      </c>
      <c r="D453" s="47" t="s">
        <v>27</v>
      </c>
      <c r="E453" s="17" t="s">
        <v>362</v>
      </c>
      <c r="F453" s="17" t="s">
        <v>353</v>
      </c>
      <c r="G453" s="18">
        <v>5</v>
      </c>
      <c r="H453" s="19">
        <f>N453-O453-P453</f>
      </c>
      <c r="I453" s="19">
        <f>H453-Q453</f>
      </c>
      <c r="J453" s="19">
        <v>0.0215131285</v>
      </c>
      <c r="K453" s="19">
        <v>0.0515423741</v>
      </c>
      <c r="L453" s="19">
        <v>1.0724211215</v>
      </c>
      <c r="M453" s="19">
        <v>1.0724211215</v>
      </c>
      <c r="N453" s="20">
        <v>27.5</v>
      </c>
      <c r="O453" s="21">
        <v>0</v>
      </c>
      <c r="P453" s="20">
        <v>11.1</v>
      </c>
      <c r="Q453" s="20">
        <v>2.7339</v>
      </c>
    </row>
    <row x14ac:dyDescent="0.25" r="454" customHeight="1" ht="15" customFormat="1" s="6">
      <c r="A454" s="41" t="s">
        <v>24</v>
      </c>
      <c r="B454" s="45" t="s">
        <v>348</v>
      </c>
      <c r="C454" s="46" t="s">
        <v>349</v>
      </c>
      <c r="D454" s="47" t="s">
        <v>27</v>
      </c>
      <c r="E454" s="44" t="s">
        <v>363</v>
      </c>
      <c r="F454" s="44" t="s">
        <v>352</v>
      </c>
      <c r="G454" s="18">
        <v>1</v>
      </c>
      <c r="H454" s="19">
        <f>N454-O454-P454</f>
      </c>
      <c r="I454" s="19">
        <f>H454-Q454</f>
      </c>
      <c r="J454" s="19">
        <v>0.0031220272</v>
      </c>
      <c r="K454" s="19">
        <v>0.0074799299</v>
      </c>
      <c r="L454" s="19">
        <v>0.1556318457</v>
      </c>
      <c r="M454" s="19">
        <v>0.1556318457</v>
      </c>
      <c r="N454" s="20">
        <v>4.03</v>
      </c>
      <c r="O454" s="21">
        <v>0</v>
      </c>
      <c r="P454" s="20">
        <v>1.65</v>
      </c>
      <c r="Q454" s="20">
        <v>0.3958</v>
      </c>
    </row>
    <row x14ac:dyDescent="0.25" r="455" customHeight="1" ht="15" customFormat="1" s="6">
      <c r="A455" s="41" t="s">
        <v>24</v>
      </c>
      <c r="B455" s="45" t="s">
        <v>348</v>
      </c>
      <c r="C455" s="46" t="s">
        <v>349</v>
      </c>
      <c r="D455" s="47" t="s">
        <v>27</v>
      </c>
      <c r="E455" s="71" t="s">
        <v>363</v>
      </c>
      <c r="F455" s="17" t="s">
        <v>353</v>
      </c>
      <c r="G455" s="18">
        <v>3</v>
      </c>
      <c r="H455" s="19">
        <f>N455-O455-P455</f>
      </c>
      <c r="I455" s="19">
        <f>H455-Q455</f>
      </c>
      <c r="J455" s="19">
        <v>0.0129078771</v>
      </c>
      <c r="K455" s="19">
        <v>0.0309254245</v>
      </c>
      <c r="L455" s="19">
        <v>0.6434526729</v>
      </c>
      <c r="M455" s="19">
        <v>0.6434526729</v>
      </c>
      <c r="N455" s="20">
        <v>16.5</v>
      </c>
      <c r="O455" s="21">
        <v>0</v>
      </c>
      <c r="P455" s="20">
        <v>6.66</v>
      </c>
      <c r="Q455" s="20">
        <v>1.6413</v>
      </c>
    </row>
    <row x14ac:dyDescent="0.25" r="456" customHeight="1" ht="15" customFormat="1" s="6">
      <c r="A456" s="41" t="s">
        <v>24</v>
      </c>
      <c r="B456" s="45" t="s">
        <v>348</v>
      </c>
      <c r="C456" s="46" t="s">
        <v>349</v>
      </c>
      <c r="D456" s="47" t="s">
        <v>27</v>
      </c>
      <c r="E456" s="44" t="s">
        <v>364</v>
      </c>
      <c r="F456" s="44" t="s">
        <v>352</v>
      </c>
      <c r="G456" s="18">
        <v>11</v>
      </c>
      <c r="H456" s="19">
        <f>N456-O456-P456</f>
      </c>
      <c r="I456" s="19">
        <f>H456-Q456</f>
      </c>
      <c r="J456" s="19">
        <v>0.0365067297</v>
      </c>
      <c r="K456" s="19">
        <v>0.0874648946</v>
      </c>
      <c r="L456" s="19">
        <v>1.8198463299</v>
      </c>
      <c r="M456" s="19">
        <v>1.8198463299</v>
      </c>
      <c r="N456" s="20">
        <v>44.33</v>
      </c>
      <c r="O456" s="21">
        <v>0</v>
      </c>
      <c r="P456" s="20">
        <v>16.5</v>
      </c>
      <c r="Q456" s="20">
        <v>4.6375</v>
      </c>
    </row>
    <row x14ac:dyDescent="0.25" r="457" customHeight="1" ht="15" customFormat="1" s="6">
      <c r="A457" s="41" t="s">
        <v>24</v>
      </c>
      <c r="B457" s="45" t="s">
        <v>348</v>
      </c>
      <c r="C457" s="46" t="s">
        <v>349</v>
      </c>
      <c r="D457" s="47" t="s">
        <v>27</v>
      </c>
      <c r="E457" s="71" t="s">
        <v>364</v>
      </c>
      <c r="F457" s="17" t="s">
        <v>353</v>
      </c>
      <c r="G457" s="18">
        <v>15</v>
      </c>
      <c r="H457" s="19">
        <f>N457-O457-P457</f>
      </c>
      <c r="I457" s="19">
        <f>H457-Q457</f>
      </c>
      <c r="J457" s="19">
        <v>0.0641983238</v>
      </c>
      <c r="K457" s="19">
        <v>0.1538099872</v>
      </c>
      <c r="L457" s="19">
        <v>3.2002615661</v>
      </c>
      <c r="M457" s="19">
        <v>3.2002615661</v>
      </c>
      <c r="N457" s="20">
        <v>82.5</v>
      </c>
      <c r="O457" s="20">
        <v>0.26</v>
      </c>
      <c r="P457" s="20">
        <v>33.3</v>
      </c>
      <c r="Q457" s="20">
        <v>8.163</v>
      </c>
    </row>
    <row x14ac:dyDescent="0.25" r="458" customHeight="1" ht="15" customFormat="1" s="6">
      <c r="A458" s="41" t="s">
        <v>24</v>
      </c>
      <c r="B458" s="45" t="s">
        <v>348</v>
      </c>
      <c r="C458" s="46" t="s">
        <v>349</v>
      </c>
      <c r="D458" s="47" t="s">
        <v>27</v>
      </c>
      <c r="E458" s="17" t="s">
        <v>365</v>
      </c>
      <c r="F458" s="17" t="s">
        <v>352</v>
      </c>
      <c r="G458" s="18">
        <v>8</v>
      </c>
      <c r="H458" s="19">
        <f>N458-O458-P458</f>
      </c>
      <c r="I458" s="19">
        <f>H458-Q458</f>
      </c>
      <c r="J458" s="19">
        <v>0.0319942198</v>
      </c>
      <c r="K458" s="19">
        <v>0.0766535674</v>
      </c>
      <c r="L458" s="19">
        <v>1.5948994605</v>
      </c>
      <c r="M458" s="19">
        <v>1.5948994605</v>
      </c>
      <c r="N458" s="20">
        <v>27.6</v>
      </c>
      <c r="O458" s="21">
        <v>0</v>
      </c>
      <c r="P458" s="20">
        <v>3.21</v>
      </c>
      <c r="Q458" s="20">
        <v>4.0848</v>
      </c>
    </row>
    <row x14ac:dyDescent="0.25" r="459" customHeight="1" ht="15" customFormat="1" s="6">
      <c r="A459" s="41" t="s">
        <v>24</v>
      </c>
      <c r="B459" s="45" t="s">
        <v>348</v>
      </c>
      <c r="C459" s="46" t="s">
        <v>349</v>
      </c>
      <c r="D459" s="47" t="s">
        <v>27</v>
      </c>
      <c r="E459" s="44" t="s">
        <v>366</v>
      </c>
      <c r="F459" s="44" t="s">
        <v>352</v>
      </c>
      <c r="G459" s="18">
        <v>1</v>
      </c>
      <c r="H459" s="19">
        <f>N459-O459-P459</f>
      </c>
      <c r="I459" s="19">
        <f>H459-Q459</f>
      </c>
      <c r="J459" s="19">
        <v>0.0045256276</v>
      </c>
      <c r="K459" s="19">
        <v>0.0108427555</v>
      </c>
      <c r="L459" s="19">
        <v>0.2256007847</v>
      </c>
      <c r="M459" s="19">
        <v>0.2256007847</v>
      </c>
      <c r="N459" s="20">
        <v>3.45</v>
      </c>
      <c r="O459" s="21">
        <v>0</v>
      </c>
      <c r="P459" s="21">
        <v>0</v>
      </c>
      <c r="Q459" s="20">
        <v>0.5728</v>
      </c>
    </row>
    <row x14ac:dyDescent="0.25" r="460" customHeight="1" ht="15" customFormat="1" s="6">
      <c r="A460" s="41" t="s">
        <v>24</v>
      </c>
      <c r="B460" s="45" t="s">
        <v>348</v>
      </c>
      <c r="C460" s="46" t="s">
        <v>349</v>
      </c>
      <c r="D460" s="47" t="s">
        <v>27</v>
      </c>
      <c r="E460" s="71" t="s">
        <v>366</v>
      </c>
      <c r="F460" s="17" t="s">
        <v>354</v>
      </c>
      <c r="G460" s="18">
        <v>5</v>
      </c>
      <c r="H460" s="19">
        <f>N460-O460-P460</f>
      </c>
      <c r="I460" s="19">
        <f>H460-Q460</f>
      </c>
      <c r="J460" s="19">
        <v>0.0970058447</v>
      </c>
      <c r="K460" s="19">
        <v>0.2324121077</v>
      </c>
      <c r="L460" s="19">
        <v>4.8357037764</v>
      </c>
      <c r="M460" s="19">
        <v>4.8357037764</v>
      </c>
      <c r="N460" s="20">
        <v>73.95</v>
      </c>
      <c r="O460" s="21">
        <v>0</v>
      </c>
      <c r="P460" s="21">
        <v>0</v>
      </c>
      <c r="Q460" s="20">
        <v>12.3283</v>
      </c>
    </row>
    <row x14ac:dyDescent="0.25" r="461" customHeight="1" ht="15" customFormat="1" s="6">
      <c r="A461" s="41" t="s">
        <v>24</v>
      </c>
      <c r="B461" s="45" t="s">
        <v>348</v>
      </c>
      <c r="C461" s="46" t="s">
        <v>349</v>
      </c>
      <c r="D461" s="47" t="s">
        <v>27</v>
      </c>
      <c r="E461" s="17" t="s">
        <v>367</v>
      </c>
      <c r="F461" s="17" t="s">
        <v>368</v>
      </c>
      <c r="G461" s="18">
        <v>10</v>
      </c>
      <c r="H461" s="19">
        <f>N461-O461-P461</f>
      </c>
      <c r="I461" s="19">
        <f>H461-Q461</f>
      </c>
      <c r="J461" s="19">
        <v>0.0560128407</v>
      </c>
      <c r="K461" s="19">
        <v>0.1341987424</v>
      </c>
      <c r="L461" s="19">
        <v>2.7922184077</v>
      </c>
      <c r="M461" s="19">
        <v>2.7922184077</v>
      </c>
      <c r="N461" s="20">
        <v>42.7</v>
      </c>
      <c r="O461" s="21">
        <v>0</v>
      </c>
      <c r="P461" s="21">
        <v>0</v>
      </c>
      <c r="Q461" s="20">
        <v>7.1126</v>
      </c>
    </row>
    <row x14ac:dyDescent="0.25" r="462" customHeight="1" ht="15" customFormat="1" s="6">
      <c r="A462" s="41" t="s">
        <v>24</v>
      </c>
      <c r="B462" s="45" t="s">
        <v>348</v>
      </c>
      <c r="C462" s="46" t="s">
        <v>349</v>
      </c>
      <c r="D462" s="47" t="s">
        <v>27</v>
      </c>
      <c r="E462" s="17" t="s">
        <v>369</v>
      </c>
      <c r="F462" s="17" t="s">
        <v>368</v>
      </c>
      <c r="G462" s="18">
        <v>9</v>
      </c>
      <c r="H462" s="19">
        <f>N462-O462-P462</f>
      </c>
      <c r="I462" s="19">
        <f>H462-Q462</f>
      </c>
      <c r="J462" s="19">
        <v>0.049952435</v>
      </c>
      <c r="K462" s="19">
        <v>0.1196788784</v>
      </c>
      <c r="L462" s="19">
        <v>2.4901095308</v>
      </c>
      <c r="M462" s="19">
        <v>2.4901095308</v>
      </c>
      <c r="N462" s="20">
        <v>38.43</v>
      </c>
      <c r="O462" s="20">
        <v>0.35</v>
      </c>
      <c r="P462" s="21">
        <v>0</v>
      </c>
      <c r="Q462" s="20">
        <v>6.3529</v>
      </c>
    </row>
    <row x14ac:dyDescent="0.25" r="463" customHeight="1" ht="15" customFormat="1" s="6">
      <c r="A463" s="41" t="s">
        <v>24</v>
      </c>
      <c r="B463" s="45" t="s">
        <v>348</v>
      </c>
      <c r="C463" s="46" t="s">
        <v>349</v>
      </c>
      <c r="D463" s="47" t="s">
        <v>27</v>
      </c>
      <c r="E463" s="17" t="s">
        <v>370</v>
      </c>
      <c r="F463" s="17" t="s">
        <v>354</v>
      </c>
      <c r="G463" s="18">
        <v>3</v>
      </c>
      <c r="H463" s="19">
        <f>N463-O463-P463</f>
      </c>
      <c r="I463" s="19">
        <f>H463-Q463</f>
      </c>
      <c r="J463" s="19">
        <v>0.0506083231</v>
      </c>
      <c r="K463" s="19">
        <v>0.1212502923</v>
      </c>
      <c r="L463" s="19">
        <v>2.5228052967</v>
      </c>
      <c r="M463" s="19">
        <v>2.5228052967</v>
      </c>
      <c r="N463" s="20">
        <v>38.58</v>
      </c>
      <c r="O463" s="21">
        <v>0</v>
      </c>
      <c r="P463" s="21">
        <v>0</v>
      </c>
      <c r="Q463" s="20">
        <v>6.4234</v>
      </c>
    </row>
    <row x14ac:dyDescent="0.25" r="464" customHeight="1" ht="15" customFormat="1" s="6">
      <c r="A464" s="41" t="s">
        <v>24</v>
      </c>
      <c r="B464" s="45" t="s">
        <v>348</v>
      </c>
      <c r="C464" s="46" t="s">
        <v>349</v>
      </c>
      <c r="D464" s="47" t="s">
        <v>27</v>
      </c>
      <c r="E464" s="44" t="s">
        <v>371</v>
      </c>
      <c r="F464" s="44" t="s">
        <v>351</v>
      </c>
      <c r="G464" s="18">
        <v>3</v>
      </c>
      <c r="H464" s="19">
        <f>N464-O464-P464</f>
      </c>
      <c r="I464" s="19">
        <f>H464-Q464</f>
      </c>
      <c r="J464" s="19">
        <v>0.0116092187</v>
      </c>
      <c r="K464" s="19">
        <v>0.0278140251</v>
      </c>
      <c r="L464" s="19">
        <v>0.5787150564</v>
      </c>
      <c r="M464" s="19">
        <v>0.5787150564</v>
      </c>
      <c r="N464" s="20">
        <v>8.85</v>
      </c>
      <c r="O464" s="21">
        <v>0</v>
      </c>
      <c r="P464" s="21">
        <v>0</v>
      </c>
      <c r="Q464" s="20">
        <v>1.47</v>
      </c>
    </row>
    <row x14ac:dyDescent="0.25" r="465" customHeight="1" ht="15" customFormat="1" s="6">
      <c r="A465" s="41" t="s">
        <v>24</v>
      </c>
      <c r="B465" s="45" t="s">
        <v>348</v>
      </c>
      <c r="C465" s="46" t="s">
        <v>349</v>
      </c>
      <c r="D465" s="47" t="s">
        <v>27</v>
      </c>
      <c r="E465" s="47" t="s">
        <v>371</v>
      </c>
      <c r="F465" s="44" t="s">
        <v>352</v>
      </c>
      <c r="G465" s="18">
        <v>7</v>
      </c>
      <c r="H465" s="19">
        <f>N465-O465-P465</f>
      </c>
      <c r="I465" s="19">
        <f>H465-Q465</f>
      </c>
      <c r="J465" s="19">
        <v>0.0370052046</v>
      </c>
      <c r="K465" s="19">
        <v>0.0886591691</v>
      </c>
      <c r="L465" s="19">
        <v>1.844695112</v>
      </c>
      <c r="M465" s="19">
        <v>1.844695112</v>
      </c>
      <c r="N465" s="20">
        <v>28.21</v>
      </c>
      <c r="O465" s="21">
        <v>0</v>
      </c>
      <c r="P465" s="21">
        <v>0</v>
      </c>
      <c r="Q465" s="20">
        <v>4.6901</v>
      </c>
    </row>
    <row x14ac:dyDescent="0.25" r="466" customHeight="1" ht="15" customFormat="1" s="6">
      <c r="A466" s="41" t="s">
        <v>24</v>
      </c>
      <c r="B466" s="45" t="s">
        <v>348</v>
      </c>
      <c r="C466" s="46" t="s">
        <v>349</v>
      </c>
      <c r="D466" s="47" t="s">
        <v>27</v>
      </c>
      <c r="E466" s="71" t="s">
        <v>371</v>
      </c>
      <c r="F466" s="17" t="s">
        <v>353</v>
      </c>
      <c r="G466" s="18">
        <v>5</v>
      </c>
      <c r="H466" s="19">
        <f>N466-O466-P466</f>
      </c>
      <c r="I466" s="19">
        <f>H466-Q466</f>
      </c>
      <c r="J466" s="19">
        <v>0.0360738436</v>
      </c>
      <c r="K466" s="19">
        <v>0.0864277615</v>
      </c>
      <c r="L466" s="19">
        <v>1.7982671244</v>
      </c>
      <c r="M466" s="19">
        <v>1.7982671244</v>
      </c>
      <c r="N466" s="20">
        <v>27.5</v>
      </c>
      <c r="O466" s="21">
        <v>0</v>
      </c>
      <c r="P466" s="21">
        <v>0</v>
      </c>
      <c r="Q466" s="20">
        <v>4.5932</v>
      </c>
    </row>
    <row x14ac:dyDescent="0.25" r="467" customHeight="1" ht="15" customFormat="1" s="6">
      <c r="A467" s="41" t="s">
        <v>24</v>
      </c>
      <c r="B467" s="45" t="s">
        <v>348</v>
      </c>
      <c r="C467" s="46" t="s">
        <v>349</v>
      </c>
      <c r="D467" s="47" t="s">
        <v>27</v>
      </c>
      <c r="E467" s="44" t="s">
        <v>372</v>
      </c>
      <c r="F467" s="44" t="s">
        <v>351</v>
      </c>
      <c r="G467" s="18">
        <v>2</v>
      </c>
      <c r="H467" s="19">
        <f>N467-O467-P467</f>
      </c>
      <c r="I467" s="19">
        <f>H467-Q467</f>
      </c>
      <c r="J467" s="19">
        <v>0.0077394792</v>
      </c>
      <c r="K467" s="19">
        <v>0.0185426834</v>
      </c>
      <c r="L467" s="19">
        <v>0.3858100376</v>
      </c>
      <c r="M467" s="19">
        <v>0.3858100376</v>
      </c>
      <c r="N467" s="20">
        <v>5.9</v>
      </c>
      <c r="O467" s="21">
        <v>0</v>
      </c>
      <c r="P467" s="21">
        <v>0</v>
      </c>
      <c r="Q467" s="20">
        <v>0.9848</v>
      </c>
    </row>
    <row x14ac:dyDescent="0.25" r="468" customHeight="1" ht="15" customFormat="1" s="6">
      <c r="A468" s="41" t="s">
        <v>24</v>
      </c>
      <c r="B468" s="45" t="s">
        <v>348</v>
      </c>
      <c r="C468" s="46" t="s">
        <v>349</v>
      </c>
      <c r="D468" s="47" t="s">
        <v>27</v>
      </c>
      <c r="E468" s="47" t="s">
        <v>372</v>
      </c>
      <c r="F468" s="44" t="s">
        <v>352</v>
      </c>
      <c r="G468" s="18">
        <v>17</v>
      </c>
      <c r="H468" s="19">
        <f>N468-O468-P468</f>
      </c>
      <c r="I468" s="19">
        <f>H468-Q468</f>
      </c>
      <c r="J468" s="19">
        <v>0.0855409214</v>
      </c>
      <c r="K468" s="19">
        <v>0.2049437937</v>
      </c>
      <c r="L468" s="19">
        <v>4.2641817885</v>
      </c>
      <c r="M468" s="19">
        <v>4.2641817885</v>
      </c>
      <c r="N468" s="20">
        <v>68.51</v>
      </c>
      <c r="O468" s="21">
        <v>0</v>
      </c>
      <c r="P468" s="20">
        <v>3.3</v>
      </c>
      <c r="Q468" s="20">
        <v>10.8563</v>
      </c>
    </row>
    <row x14ac:dyDescent="0.25" r="469" customHeight="1" ht="15" customFormat="1" s="6">
      <c r="A469" s="41" t="s">
        <v>24</v>
      </c>
      <c r="B469" s="45" t="s">
        <v>348</v>
      </c>
      <c r="C469" s="46" t="s">
        <v>349</v>
      </c>
      <c r="D469" s="47" t="s">
        <v>27</v>
      </c>
      <c r="E469" s="47" t="s">
        <v>372</v>
      </c>
      <c r="F469" s="44" t="s">
        <v>353</v>
      </c>
      <c r="G469" s="18">
        <v>12</v>
      </c>
      <c r="H469" s="19">
        <f>N469-O469-P469</f>
      </c>
      <c r="I469" s="19">
        <f>H469-Q469</f>
      </c>
      <c r="J469" s="19">
        <v>0.0807529385</v>
      </c>
      <c r="K469" s="19">
        <v>0.1934724726</v>
      </c>
      <c r="L469" s="19">
        <v>4.0255026974</v>
      </c>
      <c r="M469" s="19">
        <v>4.0255026974</v>
      </c>
      <c r="N469" s="20">
        <v>66</v>
      </c>
      <c r="O469" s="21">
        <v>0</v>
      </c>
      <c r="P469" s="20">
        <v>4.44</v>
      </c>
      <c r="Q469" s="20">
        <v>10.2832</v>
      </c>
    </row>
    <row x14ac:dyDescent="0.25" r="470" customHeight="1" ht="15" customFormat="1" s="6">
      <c r="A470" s="41" t="s">
        <v>24</v>
      </c>
      <c r="B470" s="45" t="s">
        <v>348</v>
      </c>
      <c r="C470" s="46" t="s">
        <v>349</v>
      </c>
      <c r="D470" s="47" t="s">
        <v>27</v>
      </c>
      <c r="E470" s="71" t="s">
        <v>372</v>
      </c>
      <c r="F470" s="17" t="s">
        <v>354</v>
      </c>
      <c r="G470" s="18">
        <v>3</v>
      </c>
      <c r="H470" s="19">
        <f>N470-O470-P470</f>
      </c>
      <c r="I470" s="19">
        <f>H470-Q470</f>
      </c>
      <c r="J470" s="19">
        <v>0.0582035068</v>
      </c>
      <c r="K470" s="19">
        <v>0.1394472646</v>
      </c>
      <c r="L470" s="19">
        <v>2.9014222658</v>
      </c>
      <c r="M470" s="19">
        <v>2.9014222658</v>
      </c>
      <c r="N470" s="20">
        <v>44.37</v>
      </c>
      <c r="O470" s="21">
        <v>0</v>
      </c>
      <c r="P470" s="21">
        <v>0</v>
      </c>
      <c r="Q470" s="20">
        <v>7.3964</v>
      </c>
    </row>
    <row x14ac:dyDescent="0.25" r="471" customHeight="1" ht="15" customFormat="1" s="6">
      <c r="A471" s="41" t="s">
        <v>24</v>
      </c>
      <c r="B471" s="45" t="s">
        <v>348</v>
      </c>
      <c r="C471" s="46" t="s">
        <v>349</v>
      </c>
      <c r="D471" s="47" t="s">
        <v>27</v>
      </c>
      <c r="E471" s="17" t="s">
        <v>373</v>
      </c>
      <c r="F471" s="17" t="s">
        <v>354</v>
      </c>
      <c r="G471" s="18">
        <v>2</v>
      </c>
      <c r="H471" s="19">
        <f>N471-O471-P471</f>
      </c>
      <c r="I471" s="19">
        <f>H471-Q471</f>
      </c>
      <c r="J471" s="19">
        <v>0.0244777426</v>
      </c>
      <c r="K471" s="19">
        <v>0.0586451647</v>
      </c>
      <c r="L471" s="19">
        <v>1.2202059833</v>
      </c>
      <c r="M471" s="19">
        <v>1.2202059833</v>
      </c>
      <c r="N471" s="20">
        <v>21.7</v>
      </c>
      <c r="O471" s="20">
        <v>3.04</v>
      </c>
      <c r="P471" s="21">
        <v>0</v>
      </c>
      <c r="Q471" s="20">
        <v>3.11</v>
      </c>
    </row>
    <row x14ac:dyDescent="0.25" r="472" customHeight="1" ht="15" customFormat="1" s="6">
      <c r="A472" s="48"/>
      <c r="B472" s="49"/>
      <c r="C472" s="50"/>
      <c r="D472" s="51"/>
      <c r="E472" s="52" t="s">
        <v>29</v>
      </c>
      <c r="F472" s="53"/>
      <c r="G472" s="54">
        <f>SUM(G434:G471)/1</f>
      </c>
      <c r="H472" s="55">
        <f>SUM(H434:H471)/1</f>
      </c>
      <c r="I472" s="55">
        <f>SUM(I434:I471)/1</f>
      </c>
      <c r="J472" s="55">
        <v>2.0060336455</v>
      </c>
      <c r="K472" s="55">
        <v>4.8061692452</v>
      </c>
      <c r="L472" s="55">
        <v>100</v>
      </c>
      <c r="M472" s="55">
        <v>100</v>
      </c>
      <c r="N472" s="56">
        <f>SUM(N434:N471)/1</f>
      </c>
      <c r="O472" s="56">
        <f>SUM(O434:O471)/1</f>
      </c>
      <c r="P472" s="56">
        <f>SUM(P434:P471)/1</f>
      </c>
      <c r="Q472" s="56">
        <f>SUM(Q434:Q471)/1</f>
      </c>
    </row>
    <row x14ac:dyDescent="0.25" r="473" customHeight="1" ht="15" customFormat="1" s="6">
      <c r="A473" s="48"/>
      <c r="B473" s="49"/>
      <c r="C473" s="57"/>
      <c r="D473" s="58" t="s">
        <v>30</v>
      </c>
      <c r="E473" s="59"/>
      <c r="F473" s="60"/>
      <c r="G473" s="61">
        <f>SUM(G434:G472)/2</f>
      </c>
      <c r="H473" s="62">
        <f>SUM(H434:H472)/2</f>
      </c>
      <c r="I473" s="62">
        <f>SUM(I434:I472)/2</f>
      </c>
      <c r="J473" s="62">
        <v>2.0060336455</v>
      </c>
      <c r="K473" s="62">
        <v>4.8061692452</v>
      </c>
      <c r="L473" s="62">
        <v>100</v>
      </c>
      <c r="M473" s="62">
        <v>100</v>
      </c>
      <c r="N473" s="63">
        <f>SUM(N434:N472)/2</f>
      </c>
      <c r="O473" s="63">
        <f>SUM(O434:O472)/2</f>
      </c>
      <c r="P473" s="63">
        <f>SUM(P434:P472)/2</f>
      </c>
      <c r="Q473" s="63">
        <f>SUM(Q434:Q472)/2</f>
      </c>
    </row>
    <row x14ac:dyDescent="0.25" r="474" customHeight="1" ht="15" customFormat="1" s="6">
      <c r="A474" s="48"/>
      <c r="B474" s="64"/>
      <c r="C474" s="65" t="s">
        <v>31</v>
      </c>
      <c r="D474" s="66"/>
      <c r="E474" s="66"/>
      <c r="F474" s="67"/>
      <c r="G474" s="68">
        <f>SUM(G434:G473)/3</f>
      </c>
      <c r="H474" s="69">
        <f>SUM(H434:H473)/3</f>
      </c>
      <c r="I474" s="69">
        <f>SUM(I434:I473)/3</f>
      </c>
      <c r="J474" s="69">
        <v>2.0060336455</v>
      </c>
      <c r="K474" s="69">
        <v>4.8061692452</v>
      </c>
      <c r="L474" s="69">
        <v>100</v>
      </c>
      <c r="M474" s="69">
        <v>100</v>
      </c>
      <c r="N474" s="70">
        <f>SUM(N434:N473)/3</f>
      </c>
      <c r="O474" s="70">
        <f>SUM(O434:O473)/3</f>
      </c>
      <c r="P474" s="70">
        <f>SUM(P434:P473)/3</f>
      </c>
      <c r="Q474" s="70">
        <f>SUM(Q434:Q473)/3</f>
      </c>
    </row>
    <row x14ac:dyDescent="0.25" r="475" customHeight="1" ht="15" customFormat="1" s="6">
      <c r="A475" s="76"/>
      <c r="B475" s="77" t="s">
        <v>374</v>
      </c>
      <c r="C475" s="78"/>
      <c r="D475" s="78"/>
      <c r="E475" s="78"/>
      <c r="F475" s="79"/>
      <c r="G475" s="80">
        <f>SUM(G10:G474)/4</f>
      </c>
      <c r="H475" s="81">
        <f>SUM(H10:H474)/4</f>
      </c>
      <c r="I475" s="81">
        <f>SUM(I10:I474)/4</f>
      </c>
      <c r="J475" s="81">
        <v>41.7387225298</v>
      </c>
      <c r="K475" s="81">
        <v>100</v>
      </c>
      <c r="L475" s="81"/>
      <c r="M475" s="81"/>
      <c r="N475" s="82">
        <f>SUM(N10:N474)/4</f>
      </c>
      <c r="O475" s="82">
        <f>SUM(O10:O474)/4</f>
      </c>
      <c r="P475" s="82">
        <f>SUM(P10:P474)/4</f>
      </c>
      <c r="Q475" s="82">
        <f>SUM(Q10:Q474)/4</f>
      </c>
    </row>
    <row x14ac:dyDescent="0.25" r="476" customHeight="1" ht="15" customFormat="1" s="6">
      <c r="A476" s="14" t="s">
        <v>375</v>
      </c>
      <c r="B476" s="42" t="s">
        <v>376</v>
      </c>
      <c r="C476" s="43" t="s">
        <v>377</v>
      </c>
      <c r="D476" s="44" t="s">
        <v>27</v>
      </c>
      <c r="E476" s="17" t="s">
        <v>378</v>
      </c>
      <c r="F476" s="17" t="s">
        <v>27</v>
      </c>
      <c r="G476" s="18">
        <v>76</v>
      </c>
      <c r="H476" s="19">
        <f>N476-O476-P476</f>
      </c>
      <c r="I476" s="19">
        <f>H476-Q476</f>
      </c>
      <c r="J476" s="19">
        <v>0.1121175058</v>
      </c>
      <c r="K476" s="19">
        <v>0.1924564806</v>
      </c>
      <c r="L476" s="19">
        <v>1.5221646189</v>
      </c>
      <c r="M476" s="19">
        <v>1.5221646189</v>
      </c>
      <c r="N476" s="20">
        <v>85.88</v>
      </c>
      <c r="O476" s="20">
        <v>0.41</v>
      </c>
      <c r="P476" s="21">
        <v>0</v>
      </c>
      <c r="Q476" s="20">
        <v>14.2611</v>
      </c>
    </row>
    <row x14ac:dyDescent="0.25" r="477" customHeight="1" ht="15" customFormat="1" s="6">
      <c r="A477" s="41" t="s">
        <v>375</v>
      </c>
      <c r="B477" s="45" t="s">
        <v>376</v>
      </c>
      <c r="C477" s="46" t="s">
        <v>377</v>
      </c>
      <c r="D477" s="47" t="s">
        <v>27</v>
      </c>
      <c r="E477" s="17" t="s">
        <v>379</v>
      </c>
      <c r="F477" s="17" t="s">
        <v>27</v>
      </c>
      <c r="G477" s="18">
        <v>141</v>
      </c>
      <c r="H477" s="19">
        <f>N477-O477-P477</f>
      </c>
      <c r="I477" s="19">
        <f>H477-Q477</f>
      </c>
      <c r="J477" s="19">
        <v>0.138484206</v>
      </c>
      <c r="K477" s="19">
        <v>0.2377165164</v>
      </c>
      <c r="L477" s="19">
        <v>1.8801324303</v>
      </c>
      <c r="M477" s="19">
        <v>1.8801324303</v>
      </c>
      <c r="N477" s="20">
        <v>105.75</v>
      </c>
      <c r="O477" s="20">
        <v>0.18</v>
      </c>
      <c r="P477" s="21">
        <v>0</v>
      </c>
      <c r="Q477" s="20">
        <v>17.5996</v>
      </c>
    </row>
    <row x14ac:dyDescent="0.25" r="478" customHeight="1" ht="15" customFormat="1" s="6">
      <c r="A478" s="41" t="s">
        <v>375</v>
      </c>
      <c r="B478" s="45" t="s">
        <v>376</v>
      </c>
      <c r="C478" s="46" t="s">
        <v>377</v>
      </c>
      <c r="D478" s="47" t="s">
        <v>27</v>
      </c>
      <c r="E478" s="17" t="s">
        <v>380</v>
      </c>
      <c r="F478" s="17" t="s">
        <v>27</v>
      </c>
      <c r="G478" s="18">
        <v>267</v>
      </c>
      <c r="H478" s="19">
        <f>N478-O478-P478</f>
      </c>
      <c r="I478" s="19">
        <f>H478-Q478</f>
      </c>
      <c r="J478" s="19">
        <v>0.1607581646</v>
      </c>
      <c r="K478" s="19">
        <v>0.2759511138</v>
      </c>
      <c r="L478" s="19">
        <v>2.1825350889</v>
      </c>
      <c r="M478" s="19">
        <v>2.1825350889</v>
      </c>
      <c r="N478" s="20">
        <v>122.82</v>
      </c>
      <c r="O478" s="20">
        <v>0.27</v>
      </c>
      <c r="P478" s="21">
        <v>0</v>
      </c>
      <c r="Q478" s="20">
        <v>20.4397</v>
      </c>
    </row>
    <row x14ac:dyDescent="0.25" r="479" customHeight="1" ht="15" customFormat="1" s="6">
      <c r="A479" s="41" t="s">
        <v>375</v>
      </c>
      <c r="B479" s="45" t="s">
        <v>376</v>
      </c>
      <c r="C479" s="46" t="s">
        <v>377</v>
      </c>
      <c r="D479" s="47" t="s">
        <v>27</v>
      </c>
      <c r="E479" s="17" t="s">
        <v>381</v>
      </c>
      <c r="F479" s="17" t="s">
        <v>27</v>
      </c>
      <c r="G479" s="18">
        <v>18</v>
      </c>
      <c r="H479" s="19">
        <f>N479-O479-P479</f>
      </c>
      <c r="I479" s="19">
        <f>H479-Q479</f>
      </c>
      <c r="J479" s="19">
        <v>0.0145738328</v>
      </c>
      <c r="K479" s="19">
        <v>0.0250168656</v>
      </c>
      <c r="L479" s="19">
        <v>0.1978618102</v>
      </c>
      <c r="M479" s="19">
        <v>0.1978618102</v>
      </c>
      <c r="N479" s="20">
        <v>11.16</v>
      </c>
      <c r="O479" s="20">
        <v>0.05</v>
      </c>
      <c r="P479" s="21">
        <v>0</v>
      </c>
      <c r="Q479" s="20">
        <v>1.8537</v>
      </c>
    </row>
    <row x14ac:dyDescent="0.25" r="480" customHeight="1" ht="15" customFormat="1" s="6">
      <c r="A480" s="41" t="s">
        <v>375</v>
      </c>
      <c r="B480" s="45" t="s">
        <v>376</v>
      </c>
      <c r="C480" s="46" t="s">
        <v>377</v>
      </c>
      <c r="D480" s="47" t="s">
        <v>27</v>
      </c>
      <c r="E480" s="17" t="s">
        <v>382</v>
      </c>
      <c r="F480" s="17" t="s">
        <v>27</v>
      </c>
      <c r="G480" s="18">
        <v>15</v>
      </c>
      <c r="H480" s="19">
        <f>N480-O480-P480</f>
      </c>
      <c r="I480" s="19">
        <f>H480-Q480</f>
      </c>
      <c r="J480" s="19">
        <v>0.0121339292</v>
      </c>
      <c r="K480" s="19">
        <v>0.0208286234</v>
      </c>
      <c r="L480" s="19">
        <v>0.1647364306</v>
      </c>
      <c r="M480" s="19">
        <v>0.1647364306</v>
      </c>
      <c r="N480" s="20">
        <v>9.3</v>
      </c>
      <c r="O480" s="20">
        <v>0.05</v>
      </c>
      <c r="P480" s="21">
        <v>0</v>
      </c>
      <c r="Q480" s="20">
        <v>1.5414</v>
      </c>
    </row>
    <row x14ac:dyDescent="0.25" r="481" customHeight="1" ht="15" customFormat="1" s="6">
      <c r="A481" s="41" t="s">
        <v>375</v>
      </c>
      <c r="B481" s="45" t="s">
        <v>376</v>
      </c>
      <c r="C481" s="46" t="s">
        <v>377</v>
      </c>
      <c r="D481" s="47" t="s">
        <v>27</v>
      </c>
      <c r="E481" s="17" t="s">
        <v>383</v>
      </c>
      <c r="F481" s="17" t="s">
        <v>27</v>
      </c>
      <c r="G481" s="18">
        <v>4</v>
      </c>
      <c r="H481" s="19">
        <f>N481-O481-P481</f>
      </c>
      <c r="I481" s="19">
        <f>H481-Q481</f>
      </c>
      <c r="J481" s="19">
        <v>0.0017840155</v>
      </c>
      <c r="K481" s="19">
        <v>0.0030623706</v>
      </c>
      <c r="L481" s="19">
        <v>0.0242207076</v>
      </c>
      <c r="M481" s="19">
        <v>0.0242207076</v>
      </c>
      <c r="N481" s="20">
        <v>1.36</v>
      </c>
      <c r="O481" s="21">
        <v>0</v>
      </c>
      <c r="P481" s="21">
        <v>0</v>
      </c>
      <c r="Q481" s="20">
        <v>0.2266</v>
      </c>
    </row>
    <row x14ac:dyDescent="0.25" r="482" customHeight="1" ht="15" customFormat="1" s="6">
      <c r="A482" s="41" t="s">
        <v>375</v>
      </c>
      <c r="B482" s="45" t="s">
        <v>376</v>
      </c>
      <c r="C482" s="46" t="s">
        <v>377</v>
      </c>
      <c r="D482" s="47" t="s">
        <v>27</v>
      </c>
      <c r="E482" s="17" t="s">
        <v>384</v>
      </c>
      <c r="F482" s="17" t="s">
        <v>27</v>
      </c>
      <c r="G482" s="18">
        <v>39</v>
      </c>
      <c r="H482" s="19">
        <f>N482-O482-P482</f>
      </c>
      <c r="I482" s="19">
        <f>H482-Q482</f>
      </c>
      <c r="J482" s="19">
        <v>0.0473813538</v>
      </c>
      <c r="K482" s="19">
        <v>0.0813329598</v>
      </c>
      <c r="L482" s="19">
        <v>0.6432734999</v>
      </c>
      <c r="M482" s="19">
        <v>0.6432734999</v>
      </c>
      <c r="N482" s="20">
        <v>36.27</v>
      </c>
      <c r="O482" s="20">
        <v>0.15</v>
      </c>
      <c r="P482" s="21">
        <v>0</v>
      </c>
      <c r="Q482" s="20">
        <v>6.0272</v>
      </c>
    </row>
    <row x14ac:dyDescent="0.25" r="483" customHeight="1" ht="15" customFormat="1" s="6">
      <c r="A483" s="41" t="s">
        <v>375</v>
      </c>
      <c r="B483" s="45" t="s">
        <v>376</v>
      </c>
      <c r="C483" s="46" t="s">
        <v>377</v>
      </c>
      <c r="D483" s="47" t="s">
        <v>27</v>
      </c>
      <c r="E483" s="17" t="s">
        <v>385</v>
      </c>
      <c r="F483" s="17" t="s">
        <v>27</v>
      </c>
      <c r="G483" s="18">
        <v>42</v>
      </c>
      <c r="H483" s="19">
        <f>N483-O483-P483</f>
      </c>
      <c r="I483" s="19">
        <f>H483-Q483</f>
      </c>
      <c r="J483" s="19">
        <v>0.0340012373</v>
      </c>
      <c r="K483" s="19">
        <v>0.0583651805</v>
      </c>
      <c r="L483" s="19">
        <v>0.4616181926</v>
      </c>
      <c r="M483" s="19">
        <v>0.4616181926</v>
      </c>
      <c r="N483" s="20">
        <v>26.04</v>
      </c>
      <c r="O483" s="20">
        <v>0.12</v>
      </c>
      <c r="P483" s="21">
        <v>0</v>
      </c>
      <c r="Q483" s="20">
        <v>4.3279</v>
      </c>
    </row>
    <row x14ac:dyDescent="0.25" r="484" customHeight="1" ht="15" customFormat="1" s="6">
      <c r="A484" s="41" t="s">
        <v>375</v>
      </c>
      <c r="B484" s="45" t="s">
        <v>376</v>
      </c>
      <c r="C484" s="46" t="s">
        <v>377</v>
      </c>
      <c r="D484" s="47" t="s">
        <v>27</v>
      </c>
      <c r="E484" s="17" t="s">
        <v>386</v>
      </c>
      <c r="F484" s="17" t="s">
        <v>27</v>
      </c>
      <c r="G484" s="18">
        <v>12</v>
      </c>
      <c r="H484" s="19">
        <f>N484-O484-P484</f>
      </c>
      <c r="I484" s="19">
        <f>H484-Q484</f>
      </c>
      <c r="J484" s="19">
        <v>0.0165283792</v>
      </c>
      <c r="K484" s="19">
        <v>0.0283719627</v>
      </c>
      <c r="L484" s="19">
        <v>0.2243977325</v>
      </c>
      <c r="M484" s="19">
        <v>0.2243977325</v>
      </c>
      <c r="N484" s="20">
        <v>12.6</v>
      </c>
      <c r="O484" s="21">
        <v>0</v>
      </c>
      <c r="P484" s="21">
        <v>0</v>
      </c>
      <c r="Q484" s="20">
        <v>2.1025</v>
      </c>
    </row>
    <row x14ac:dyDescent="0.25" r="485" customHeight="1" ht="15" customFormat="1" s="6">
      <c r="A485" s="41" t="s">
        <v>375</v>
      </c>
      <c r="B485" s="45" t="s">
        <v>376</v>
      </c>
      <c r="C485" s="46" t="s">
        <v>377</v>
      </c>
      <c r="D485" s="47" t="s">
        <v>27</v>
      </c>
      <c r="E485" s="17" t="s">
        <v>387</v>
      </c>
      <c r="F485" s="17" t="s">
        <v>27</v>
      </c>
      <c r="G485" s="18">
        <v>27</v>
      </c>
      <c r="H485" s="19">
        <f>N485-O485-P485</f>
      </c>
      <c r="I485" s="19">
        <f>H485-Q485</f>
      </c>
      <c r="J485" s="19">
        <v>0.1370018989</v>
      </c>
      <c r="K485" s="19">
        <v>0.2351720467</v>
      </c>
      <c r="L485" s="19">
        <v>1.8600078717</v>
      </c>
      <c r="M485" s="19">
        <v>1.8600078717</v>
      </c>
      <c r="N485" s="20">
        <v>104.76</v>
      </c>
      <c r="O485" s="20">
        <v>0.32</v>
      </c>
      <c r="P485" s="21">
        <v>0</v>
      </c>
      <c r="Q485" s="20">
        <v>17.4049</v>
      </c>
    </row>
    <row x14ac:dyDescent="0.25" r="486" customHeight="1" ht="15" customFormat="1" s="6">
      <c r="A486" s="41" t="s">
        <v>375</v>
      </c>
      <c r="B486" s="45" t="s">
        <v>376</v>
      </c>
      <c r="C486" s="46" t="s">
        <v>377</v>
      </c>
      <c r="D486" s="47" t="s">
        <v>27</v>
      </c>
      <c r="E486" s="17" t="s">
        <v>388</v>
      </c>
      <c r="F486" s="17" t="s">
        <v>27</v>
      </c>
      <c r="G486" s="18">
        <v>11</v>
      </c>
      <c r="H486" s="19">
        <f>N486-O486-P486</f>
      </c>
      <c r="I486" s="19">
        <f>H486-Q486</f>
      </c>
      <c r="J486" s="19">
        <v>0.0524185741</v>
      </c>
      <c r="K486" s="19">
        <v>0.0899796532</v>
      </c>
      <c r="L486" s="19">
        <v>0.7116613803</v>
      </c>
      <c r="M486" s="19">
        <v>0.7116613803</v>
      </c>
      <c r="N486" s="20">
        <v>40.26</v>
      </c>
      <c r="O486" s="20">
        <v>0.3</v>
      </c>
      <c r="P486" s="21">
        <v>0</v>
      </c>
      <c r="Q486" s="20">
        <v>6.6689</v>
      </c>
    </row>
    <row x14ac:dyDescent="0.25" r="487" customHeight="1" ht="15" customFormat="1" s="6">
      <c r="A487" s="41" t="s">
        <v>375</v>
      </c>
      <c r="B487" s="45" t="s">
        <v>376</v>
      </c>
      <c r="C487" s="46" t="s">
        <v>377</v>
      </c>
      <c r="D487" s="47" t="s">
        <v>27</v>
      </c>
      <c r="E487" s="17" t="s">
        <v>389</v>
      </c>
      <c r="F487" s="17" t="s">
        <v>27</v>
      </c>
      <c r="G487" s="18">
        <v>1</v>
      </c>
      <c r="H487" s="19">
        <f>N487-O487-P487</f>
      </c>
      <c r="I487" s="19">
        <f>H487-Q487</f>
      </c>
      <c r="J487" s="19">
        <v>0.0048011006</v>
      </c>
      <c r="K487" s="19">
        <v>0.0082413797</v>
      </c>
      <c r="L487" s="19">
        <v>0.0651821985</v>
      </c>
      <c r="M487" s="19">
        <v>0.0651821985</v>
      </c>
      <c r="N487" s="20">
        <v>3.66</v>
      </c>
      <c r="O487" s="21">
        <v>0</v>
      </c>
      <c r="P487" s="21">
        <v>0</v>
      </c>
      <c r="Q487" s="20">
        <v>0.6113</v>
      </c>
    </row>
    <row x14ac:dyDescent="0.25" r="488" customHeight="1" ht="15" customFormat="1" s="6">
      <c r="A488" s="41" t="s">
        <v>375</v>
      </c>
      <c r="B488" s="45" t="s">
        <v>376</v>
      </c>
      <c r="C488" s="46" t="s">
        <v>377</v>
      </c>
      <c r="D488" s="47" t="s">
        <v>27</v>
      </c>
      <c r="E488" s="17" t="s">
        <v>390</v>
      </c>
      <c r="F488" s="17" t="s">
        <v>27</v>
      </c>
      <c r="G488" s="18">
        <v>68</v>
      </c>
      <c r="H488" s="19">
        <f>N488-O488-P488</f>
      </c>
      <c r="I488" s="19">
        <f>H488-Q488</f>
      </c>
      <c r="J488" s="19">
        <v>0.3879971435</v>
      </c>
      <c r="K488" s="19">
        <v>0.6660205665</v>
      </c>
      <c r="L488" s="19">
        <v>5.2676477241</v>
      </c>
      <c r="M488" s="19">
        <v>5.2676477241</v>
      </c>
      <c r="N488" s="20">
        <v>296.48</v>
      </c>
      <c r="O488" s="20">
        <v>0.7</v>
      </c>
      <c r="P488" s="21">
        <v>0</v>
      </c>
      <c r="Q488" s="20">
        <v>49.3621</v>
      </c>
    </row>
    <row x14ac:dyDescent="0.25" r="489" customHeight="1" ht="15" customFormat="1" s="6">
      <c r="A489" s="41" t="s">
        <v>375</v>
      </c>
      <c r="B489" s="45" t="s">
        <v>376</v>
      </c>
      <c r="C489" s="46" t="s">
        <v>377</v>
      </c>
      <c r="D489" s="47" t="s">
        <v>27</v>
      </c>
      <c r="E489" s="17" t="s">
        <v>391</v>
      </c>
      <c r="F489" s="17" t="s">
        <v>27</v>
      </c>
      <c r="G489" s="18">
        <v>21</v>
      </c>
      <c r="H489" s="19">
        <f>N489-O489-P489</f>
      </c>
      <c r="I489" s="19">
        <f>H489-Q489</f>
      </c>
      <c r="J489" s="19">
        <v>0.0834814329</v>
      </c>
      <c r="K489" s="19">
        <v>0.1433009292</v>
      </c>
      <c r="L489" s="19">
        <v>1.1333866426</v>
      </c>
      <c r="M489" s="19">
        <v>1.1333866426</v>
      </c>
      <c r="N489" s="20">
        <v>79.17</v>
      </c>
      <c r="O489" s="20">
        <v>0.23</v>
      </c>
      <c r="P489" s="20">
        <v>15.3</v>
      </c>
      <c r="Q489" s="20">
        <v>10.6315</v>
      </c>
    </row>
    <row x14ac:dyDescent="0.25" r="490" customHeight="1" ht="15" customFormat="1" s="6">
      <c r="A490" s="41" t="s">
        <v>375</v>
      </c>
      <c r="B490" s="45" t="s">
        <v>376</v>
      </c>
      <c r="C490" s="46" t="s">
        <v>377</v>
      </c>
      <c r="D490" s="47" t="s">
        <v>27</v>
      </c>
      <c r="E490" s="17" t="s">
        <v>392</v>
      </c>
      <c r="F490" s="17" t="s">
        <v>27</v>
      </c>
      <c r="G490" s="18">
        <v>7</v>
      </c>
      <c r="H490" s="19">
        <f>N490-O490-P490</f>
      </c>
      <c r="I490" s="19">
        <f>H490-Q490</f>
      </c>
      <c r="J490" s="19">
        <v>0.0237037947</v>
      </c>
      <c r="K490" s="19">
        <v>0.0406889974</v>
      </c>
      <c r="L490" s="19">
        <v>0.3218148434</v>
      </c>
      <c r="M490" s="19">
        <v>0.3218148434</v>
      </c>
      <c r="N490" s="20">
        <v>23.17</v>
      </c>
      <c r="O490" s="21">
        <v>0</v>
      </c>
      <c r="P490" s="20">
        <v>5.1</v>
      </c>
      <c r="Q490" s="20">
        <v>3.0133</v>
      </c>
    </row>
    <row x14ac:dyDescent="0.25" r="491" customHeight="1" ht="15" customFormat="1" s="6">
      <c r="A491" s="41" t="s">
        <v>375</v>
      </c>
      <c r="B491" s="45" t="s">
        <v>376</v>
      </c>
      <c r="C491" s="46" t="s">
        <v>377</v>
      </c>
      <c r="D491" s="47" t="s">
        <v>27</v>
      </c>
      <c r="E491" s="17" t="s">
        <v>393</v>
      </c>
      <c r="F491" s="17" t="s">
        <v>27</v>
      </c>
      <c r="G491" s="18">
        <v>21</v>
      </c>
      <c r="H491" s="19">
        <f>N491-O491-P491</f>
      </c>
      <c r="I491" s="19">
        <f>H491-Q491</f>
      </c>
      <c r="J491" s="19">
        <v>0.0801364037</v>
      </c>
      <c r="K491" s="19">
        <v>0.1375589844</v>
      </c>
      <c r="L491" s="19">
        <v>1.0879728158</v>
      </c>
      <c r="M491" s="19">
        <v>1.0879728158</v>
      </c>
      <c r="N491" s="20">
        <v>79.17</v>
      </c>
      <c r="O491" s="20">
        <v>0.23</v>
      </c>
      <c r="P491" s="20">
        <v>17.85</v>
      </c>
      <c r="Q491" s="20">
        <v>10.1957</v>
      </c>
    </row>
    <row x14ac:dyDescent="0.25" r="492" customHeight="1" ht="15" customFormat="1" s="6">
      <c r="A492" s="41" t="s">
        <v>375</v>
      </c>
      <c r="B492" s="45" t="s">
        <v>376</v>
      </c>
      <c r="C492" s="46" t="s">
        <v>377</v>
      </c>
      <c r="D492" s="47" t="s">
        <v>27</v>
      </c>
      <c r="E492" s="17" t="s">
        <v>394</v>
      </c>
      <c r="F492" s="17" t="s">
        <v>27</v>
      </c>
      <c r="G492" s="18">
        <v>39</v>
      </c>
      <c r="H492" s="19">
        <f>N492-O492-P492</f>
      </c>
      <c r="I492" s="19">
        <f>H492-Q492</f>
      </c>
      <c r="J492" s="19">
        <v>0.2624208146</v>
      </c>
      <c r="K492" s="19">
        <v>0.450461202</v>
      </c>
      <c r="L492" s="19">
        <v>3.5627592373</v>
      </c>
      <c r="M492" s="19">
        <v>3.5627592373</v>
      </c>
      <c r="N492" s="20">
        <v>200.46</v>
      </c>
      <c r="O492" s="20">
        <v>0.41</v>
      </c>
      <c r="P492" s="21">
        <v>0</v>
      </c>
      <c r="Q492" s="20">
        <v>33.3602</v>
      </c>
    </row>
    <row x14ac:dyDescent="0.25" r="493" customHeight="1" ht="15" customFormat="1" s="6">
      <c r="A493" s="41" t="s">
        <v>375</v>
      </c>
      <c r="B493" s="45" t="s">
        <v>376</v>
      </c>
      <c r="C493" s="46" t="s">
        <v>377</v>
      </c>
      <c r="D493" s="47" t="s">
        <v>27</v>
      </c>
      <c r="E493" s="17" t="s">
        <v>395</v>
      </c>
      <c r="F493" s="17" t="s">
        <v>27</v>
      </c>
      <c r="G493" s="18">
        <v>48</v>
      </c>
      <c r="H493" s="19">
        <f>N493-O493-P493</f>
      </c>
      <c r="I493" s="19">
        <f>H493-Q493</f>
      </c>
      <c r="J493" s="19">
        <v>0.05836092</v>
      </c>
      <c r="K493" s="19">
        <v>0.1001800494</v>
      </c>
      <c r="L493" s="19">
        <v>0.7923377079</v>
      </c>
      <c r="M493" s="19">
        <v>0.7923377079</v>
      </c>
      <c r="N493" s="20">
        <v>44.64</v>
      </c>
      <c r="O493" s="20">
        <v>0.15</v>
      </c>
      <c r="P493" s="21">
        <v>0</v>
      </c>
      <c r="Q493" s="20">
        <v>7.4175</v>
      </c>
    </row>
    <row x14ac:dyDescent="0.25" r="494" customHeight="1" ht="15" customFormat="1" s="6">
      <c r="A494" s="41" t="s">
        <v>375</v>
      </c>
      <c r="B494" s="45" t="s">
        <v>376</v>
      </c>
      <c r="C494" s="46" t="s">
        <v>377</v>
      </c>
      <c r="D494" s="47" t="s">
        <v>27</v>
      </c>
      <c r="E494" s="17" t="s">
        <v>396</v>
      </c>
      <c r="F494" s="17" t="s">
        <v>27</v>
      </c>
      <c r="G494" s="18">
        <v>41</v>
      </c>
      <c r="H494" s="19">
        <f>N494-O494-P494</f>
      </c>
      <c r="I494" s="19">
        <f>H494-Q494</f>
      </c>
      <c r="J494" s="19">
        <v>0.2086773466</v>
      </c>
      <c r="K494" s="19">
        <v>0.3582072883</v>
      </c>
      <c r="L494" s="19">
        <v>2.8331104197</v>
      </c>
      <c r="M494" s="19">
        <v>2.8331104197</v>
      </c>
      <c r="N494" s="20">
        <v>159.08</v>
      </c>
      <c r="O494" s="21">
        <v>0</v>
      </c>
      <c r="P494" s="21">
        <v>0</v>
      </c>
      <c r="Q494" s="20">
        <v>26.5083</v>
      </c>
    </row>
    <row x14ac:dyDescent="0.25" r="495" customHeight="1" ht="15" customFormat="1" s="6">
      <c r="A495" s="41" t="s">
        <v>375</v>
      </c>
      <c r="B495" s="45" t="s">
        <v>376</v>
      </c>
      <c r="C495" s="46" t="s">
        <v>377</v>
      </c>
      <c r="D495" s="47" t="s">
        <v>27</v>
      </c>
      <c r="E495" s="17" t="s">
        <v>397</v>
      </c>
      <c r="F495" s="17" t="s">
        <v>27</v>
      </c>
      <c r="G495" s="18">
        <v>43</v>
      </c>
      <c r="H495" s="19">
        <f>N495-O495-P495</f>
      </c>
      <c r="I495" s="19">
        <f>H495-Q495</f>
      </c>
      <c r="J495" s="19">
        <v>0.1705702501</v>
      </c>
      <c r="K495" s="19">
        <v>0.292794152</v>
      </c>
      <c r="L495" s="19">
        <v>2.3157489809</v>
      </c>
      <c r="M495" s="19">
        <v>2.3157489809</v>
      </c>
      <c r="N495" s="20">
        <v>130.03</v>
      </c>
      <c r="O495" s="21">
        <v>0</v>
      </c>
      <c r="P495" s="21">
        <v>0</v>
      </c>
      <c r="Q495" s="20">
        <v>21.6862</v>
      </c>
    </row>
    <row x14ac:dyDescent="0.25" r="496" customHeight="1" ht="15" customFormat="1" s="6">
      <c r="A496" s="41" t="s">
        <v>375</v>
      </c>
      <c r="B496" s="45" t="s">
        <v>376</v>
      </c>
      <c r="C496" s="46" t="s">
        <v>377</v>
      </c>
      <c r="D496" s="47" t="s">
        <v>27</v>
      </c>
      <c r="E496" s="17" t="s">
        <v>398</v>
      </c>
      <c r="F496" s="17" t="s">
        <v>27</v>
      </c>
      <c r="G496" s="18">
        <v>5</v>
      </c>
      <c r="H496" s="19">
        <f>N496-O496-P496</f>
      </c>
      <c r="I496" s="19">
        <f>H496-Q496</f>
      </c>
      <c r="J496" s="19">
        <v>0.0196110531</v>
      </c>
      <c r="K496" s="19">
        <v>0.033663559</v>
      </c>
      <c r="L496" s="19">
        <v>0.2662496906</v>
      </c>
      <c r="M496" s="19">
        <v>0.2662496906</v>
      </c>
      <c r="N496" s="20">
        <v>14.95</v>
      </c>
      <c r="O496" s="21">
        <v>0</v>
      </c>
      <c r="P496" s="21">
        <v>0</v>
      </c>
      <c r="Q496" s="20">
        <v>2.4938</v>
      </c>
    </row>
    <row x14ac:dyDescent="0.25" r="497" customHeight="1" ht="15" customFormat="1" s="6">
      <c r="A497" s="41" t="s">
        <v>375</v>
      </c>
      <c r="B497" s="45" t="s">
        <v>376</v>
      </c>
      <c r="C497" s="46" t="s">
        <v>377</v>
      </c>
      <c r="D497" s="47" t="s">
        <v>27</v>
      </c>
      <c r="E497" s="17" t="s">
        <v>399</v>
      </c>
      <c r="F497" s="17" t="s">
        <v>27</v>
      </c>
      <c r="G497" s="18">
        <v>5</v>
      </c>
      <c r="H497" s="19">
        <f>N497-O497-P497</f>
      </c>
      <c r="I497" s="19">
        <f>H497-Q497</f>
      </c>
      <c r="J497" s="19">
        <v>0.0228904935</v>
      </c>
      <c r="K497" s="19">
        <v>0.0392929166</v>
      </c>
      <c r="L497" s="19">
        <v>0.3107730502</v>
      </c>
      <c r="M497" s="19">
        <v>0.3107730502</v>
      </c>
      <c r="N497" s="20">
        <v>17.45</v>
      </c>
      <c r="O497" s="21">
        <v>0</v>
      </c>
      <c r="P497" s="21">
        <v>0</v>
      </c>
      <c r="Q497" s="20">
        <v>2.9062</v>
      </c>
    </row>
    <row x14ac:dyDescent="0.25" r="498" customHeight="1" ht="15" customFormat="1" s="6">
      <c r="A498" s="41" t="s">
        <v>375</v>
      </c>
      <c r="B498" s="45" t="s">
        <v>376</v>
      </c>
      <c r="C498" s="46" t="s">
        <v>377</v>
      </c>
      <c r="D498" s="47" t="s">
        <v>27</v>
      </c>
      <c r="E498" s="17" t="s">
        <v>400</v>
      </c>
      <c r="F498" s="17" t="s">
        <v>27</v>
      </c>
      <c r="G498" s="18">
        <v>254</v>
      </c>
      <c r="H498" s="19">
        <f>N498-O498-P498</f>
      </c>
      <c r="I498" s="19">
        <f>H498-Q498</f>
      </c>
      <c r="J498" s="19">
        <v>2.1936438675</v>
      </c>
      <c r="K498" s="19">
        <v>3.7655223909</v>
      </c>
      <c r="L498" s="19">
        <v>29.7820314406</v>
      </c>
      <c r="M498" s="19">
        <v>29.7820314406</v>
      </c>
      <c r="N498" s="20">
        <v>1673.86</v>
      </c>
      <c r="O498" s="20">
        <v>1.59</v>
      </c>
      <c r="P498" s="21">
        <v>0</v>
      </c>
      <c r="Q498" s="20">
        <v>276.597</v>
      </c>
    </row>
    <row x14ac:dyDescent="0.25" r="499" customHeight="1" ht="15" customFormat="1" s="6">
      <c r="A499" s="41" t="s">
        <v>375</v>
      </c>
      <c r="B499" s="45" t="s">
        <v>376</v>
      </c>
      <c r="C499" s="46" t="s">
        <v>377</v>
      </c>
      <c r="D499" s="47" t="s">
        <v>27</v>
      </c>
      <c r="E499" s="17" t="s">
        <v>401</v>
      </c>
      <c r="F499" s="17" t="s">
        <v>27</v>
      </c>
      <c r="G499" s="18">
        <v>14</v>
      </c>
      <c r="H499" s="19">
        <f>N499-O499-P499</f>
      </c>
      <c r="I499" s="19">
        <f>H499-Q499</f>
      </c>
      <c r="J499" s="19">
        <v>0.1203292243</v>
      </c>
      <c r="K499" s="19">
        <v>0.2065523922</v>
      </c>
      <c r="L499" s="19">
        <v>1.6336511114</v>
      </c>
      <c r="M499" s="19">
        <v>1.6336511114</v>
      </c>
      <c r="N499" s="20">
        <v>92.26</v>
      </c>
      <c r="O499" s="20">
        <v>0.53</v>
      </c>
      <c r="P499" s="21">
        <v>0</v>
      </c>
      <c r="Q499" s="20">
        <v>15.2921</v>
      </c>
    </row>
    <row x14ac:dyDescent="0.25" r="500" customHeight="1" ht="15" customFormat="1" s="6">
      <c r="A500" s="41" t="s">
        <v>375</v>
      </c>
      <c r="B500" s="45" t="s">
        <v>376</v>
      </c>
      <c r="C500" s="46" t="s">
        <v>377</v>
      </c>
      <c r="D500" s="47" t="s">
        <v>27</v>
      </c>
      <c r="E500" s="17" t="s">
        <v>402</v>
      </c>
      <c r="F500" s="17" t="s">
        <v>27</v>
      </c>
      <c r="G500" s="18">
        <v>14</v>
      </c>
      <c r="H500" s="19">
        <f>N500-O500-P500</f>
      </c>
      <c r="I500" s="19">
        <f>H500-Q500</f>
      </c>
      <c r="J500" s="19">
        <v>0.093857582</v>
      </c>
      <c r="K500" s="19">
        <v>0.161112217</v>
      </c>
      <c r="L500" s="19">
        <v>1.2742585525</v>
      </c>
      <c r="M500" s="19">
        <v>1.2742585525</v>
      </c>
      <c r="N500" s="20">
        <v>71.96</v>
      </c>
      <c r="O500" s="20">
        <v>0.41</v>
      </c>
      <c r="P500" s="21">
        <v>0</v>
      </c>
      <c r="Q500" s="20">
        <v>11.9361</v>
      </c>
    </row>
    <row x14ac:dyDescent="0.25" r="501" customHeight="1" ht="15" customFormat="1" s="6">
      <c r="A501" s="41" t="s">
        <v>375</v>
      </c>
      <c r="B501" s="45" t="s">
        <v>376</v>
      </c>
      <c r="C501" s="46" t="s">
        <v>377</v>
      </c>
      <c r="D501" s="47" t="s">
        <v>27</v>
      </c>
      <c r="E501" s="17" t="s">
        <v>403</v>
      </c>
      <c r="F501" s="17" t="s">
        <v>27</v>
      </c>
      <c r="G501" s="18">
        <v>40</v>
      </c>
      <c r="H501" s="19">
        <f>N501-O501-P501</f>
      </c>
      <c r="I501" s="19">
        <f>H501-Q501</f>
      </c>
      <c r="J501" s="19">
        <v>0.1647459641</v>
      </c>
      <c r="K501" s="19">
        <v>0.2827964127</v>
      </c>
      <c r="L501" s="19">
        <v>2.2366754942</v>
      </c>
      <c r="M501" s="19">
        <v>2.2366754942</v>
      </c>
      <c r="N501" s="20">
        <v>159.62</v>
      </c>
      <c r="O501" s="20">
        <v>0.88</v>
      </c>
      <c r="P501" s="20">
        <v>33.15</v>
      </c>
      <c r="Q501" s="20">
        <v>20.9479</v>
      </c>
    </row>
    <row x14ac:dyDescent="0.25" r="502" customHeight="1" ht="15" customFormat="1" s="6">
      <c r="A502" s="41" t="s">
        <v>375</v>
      </c>
      <c r="B502" s="45" t="s">
        <v>376</v>
      </c>
      <c r="C502" s="46" t="s">
        <v>377</v>
      </c>
      <c r="D502" s="47" t="s">
        <v>27</v>
      </c>
      <c r="E502" s="17" t="s">
        <v>404</v>
      </c>
      <c r="F502" s="17" t="s">
        <v>27</v>
      </c>
      <c r="G502" s="18">
        <v>8</v>
      </c>
      <c r="H502" s="19">
        <f>N502-O502-P502</f>
      </c>
      <c r="I502" s="19">
        <f>H502-Q502</f>
      </c>
      <c r="J502" s="19">
        <v>0.0539402344</v>
      </c>
      <c r="K502" s="19">
        <v>0.0925916752</v>
      </c>
      <c r="L502" s="19">
        <v>0.7323202191</v>
      </c>
      <c r="M502" s="19">
        <v>0.7323202191</v>
      </c>
      <c r="N502" s="20">
        <v>41.12</v>
      </c>
      <c r="O502" s="21">
        <v>0</v>
      </c>
      <c r="P502" s="21">
        <v>0</v>
      </c>
      <c r="Q502" s="20">
        <v>6.8637</v>
      </c>
    </row>
    <row x14ac:dyDescent="0.25" r="503" customHeight="1" ht="15" customFormat="1" s="6">
      <c r="A503" s="41" t="s">
        <v>375</v>
      </c>
      <c r="B503" s="45" t="s">
        <v>376</v>
      </c>
      <c r="C503" s="46" t="s">
        <v>377</v>
      </c>
      <c r="D503" s="47" t="s">
        <v>27</v>
      </c>
      <c r="E503" s="17" t="s">
        <v>405</v>
      </c>
      <c r="F503" s="17" t="s">
        <v>27</v>
      </c>
      <c r="G503" s="18">
        <v>10</v>
      </c>
      <c r="H503" s="19">
        <f>N503-O503-P503</f>
      </c>
      <c r="I503" s="19">
        <f>H503-Q503</f>
      </c>
      <c r="J503" s="19">
        <v>0.0271931192</v>
      </c>
      <c r="K503" s="19">
        <v>0.0466786339</v>
      </c>
      <c r="L503" s="19">
        <v>0.369187698</v>
      </c>
      <c r="M503" s="19">
        <v>0.369187698</v>
      </c>
      <c r="N503" s="20">
        <v>20.9</v>
      </c>
      <c r="O503" s="20">
        <v>0.17</v>
      </c>
      <c r="P503" s="21">
        <v>0</v>
      </c>
      <c r="Q503" s="20">
        <v>3.4618</v>
      </c>
    </row>
    <row x14ac:dyDescent="0.25" r="504" customHeight="1" ht="15" customFormat="1" s="6">
      <c r="A504" s="41" t="s">
        <v>375</v>
      </c>
      <c r="B504" s="45" t="s">
        <v>376</v>
      </c>
      <c r="C504" s="46" t="s">
        <v>377</v>
      </c>
      <c r="D504" s="47" t="s">
        <v>27</v>
      </c>
      <c r="E504" s="17" t="s">
        <v>406</v>
      </c>
      <c r="F504" s="17" t="s">
        <v>27</v>
      </c>
      <c r="G504" s="18">
        <v>17</v>
      </c>
      <c r="H504" s="19">
        <f>N504-O504-P504</f>
      </c>
      <c r="I504" s="19">
        <f>H504-Q504</f>
      </c>
      <c r="J504" s="19">
        <v>0.0861181029</v>
      </c>
      <c r="K504" s="19">
        <v>0.1478269328</v>
      </c>
      <c r="L504" s="19">
        <v>1.1691834238</v>
      </c>
      <c r="M504" s="19">
        <v>1.1691834238</v>
      </c>
      <c r="N504" s="20">
        <v>65.96</v>
      </c>
      <c r="O504" s="20">
        <v>0.31</v>
      </c>
      <c r="P504" s="21">
        <v>0</v>
      </c>
      <c r="Q504" s="20">
        <v>10.9429</v>
      </c>
    </row>
    <row x14ac:dyDescent="0.25" r="505" customHeight="1" ht="15" customFormat="1" s="6">
      <c r="A505" s="41" t="s">
        <v>375</v>
      </c>
      <c r="B505" s="45" t="s">
        <v>376</v>
      </c>
      <c r="C505" s="46" t="s">
        <v>377</v>
      </c>
      <c r="D505" s="47" t="s">
        <v>27</v>
      </c>
      <c r="E505" s="17" t="s">
        <v>407</v>
      </c>
      <c r="F505" s="17" t="s">
        <v>27</v>
      </c>
      <c r="G505" s="18">
        <v>20</v>
      </c>
      <c r="H505" s="19">
        <f>N505-O505-P505</f>
      </c>
      <c r="I505" s="19">
        <f>H505-Q505</f>
      </c>
      <c r="J505" s="19">
        <v>0.0985143873</v>
      </c>
      <c r="K505" s="19">
        <v>0.1691059049</v>
      </c>
      <c r="L505" s="19">
        <v>1.3374817232</v>
      </c>
      <c r="M505" s="19">
        <v>1.3374817232</v>
      </c>
      <c r="N505" s="20">
        <v>75.4</v>
      </c>
      <c r="O505" s="20">
        <v>0.3</v>
      </c>
      <c r="P505" s="21">
        <v>0</v>
      </c>
      <c r="Q505" s="20">
        <v>12.5314</v>
      </c>
    </row>
    <row x14ac:dyDescent="0.25" r="506" customHeight="1" ht="15" customFormat="1" s="6">
      <c r="A506" s="41" t="s">
        <v>375</v>
      </c>
      <c r="B506" s="45" t="s">
        <v>376</v>
      </c>
      <c r="C506" s="46" t="s">
        <v>377</v>
      </c>
      <c r="D506" s="47" t="s">
        <v>27</v>
      </c>
      <c r="E506" s="17" t="s">
        <v>408</v>
      </c>
      <c r="F506" s="17" t="s">
        <v>27</v>
      </c>
      <c r="G506" s="18">
        <v>36</v>
      </c>
      <c r="H506" s="19">
        <f>N506-O506-P506</f>
      </c>
      <c r="I506" s="19">
        <f>H506-Q506</f>
      </c>
      <c r="J506" s="19">
        <v>0.0734069922</v>
      </c>
      <c r="K506" s="19">
        <v>0.1260075424</v>
      </c>
      <c r="L506" s="19">
        <v>0.9966108819</v>
      </c>
      <c r="M506" s="19">
        <v>0.9966108819</v>
      </c>
      <c r="N506" s="20">
        <v>56.52</v>
      </c>
      <c r="O506" s="20">
        <v>0.56</v>
      </c>
      <c r="P506" s="21">
        <v>0</v>
      </c>
      <c r="Q506" s="20">
        <v>9.3296</v>
      </c>
    </row>
    <row x14ac:dyDescent="0.25" r="507" customHeight="1" ht="15" customFormat="1" s="6">
      <c r="A507" s="41" t="s">
        <v>375</v>
      </c>
      <c r="B507" s="45" t="s">
        <v>376</v>
      </c>
      <c r="C507" s="46" t="s">
        <v>377</v>
      </c>
      <c r="D507" s="47" t="s">
        <v>27</v>
      </c>
      <c r="E507" s="17" t="s">
        <v>409</v>
      </c>
      <c r="F507" s="17" t="s">
        <v>27</v>
      </c>
      <c r="G507" s="18">
        <v>38</v>
      </c>
      <c r="H507" s="19">
        <f>N507-O507-P507</f>
      </c>
      <c r="I507" s="19">
        <f>H507-Q507</f>
      </c>
      <c r="J507" s="19">
        <v>0.0463581684</v>
      </c>
      <c r="K507" s="19">
        <v>0.0795766002</v>
      </c>
      <c r="L507" s="19">
        <v>0.6293822117</v>
      </c>
      <c r="M507" s="19">
        <v>0.6293822117</v>
      </c>
      <c r="N507" s="20">
        <v>35.34</v>
      </c>
      <c r="O507" s="21">
        <v>0</v>
      </c>
      <c r="P507" s="21">
        <v>0</v>
      </c>
      <c r="Q507" s="20">
        <v>5.9025</v>
      </c>
    </row>
    <row x14ac:dyDescent="0.25" r="508" customHeight="1" ht="15" customFormat="1" s="6">
      <c r="A508" s="41" t="s">
        <v>375</v>
      </c>
      <c r="B508" s="45" t="s">
        <v>376</v>
      </c>
      <c r="C508" s="46" t="s">
        <v>377</v>
      </c>
      <c r="D508" s="47" t="s">
        <v>27</v>
      </c>
      <c r="E508" s="17" t="s">
        <v>410</v>
      </c>
      <c r="F508" s="17" t="s">
        <v>27</v>
      </c>
      <c r="G508" s="18">
        <v>33</v>
      </c>
      <c r="H508" s="19">
        <f>N508-O508-P508</f>
      </c>
      <c r="I508" s="19">
        <f>H508-Q508</f>
      </c>
      <c r="J508" s="19">
        <v>0.0398255233</v>
      </c>
      <c r="K508" s="19">
        <v>0.0683629197</v>
      </c>
      <c r="L508" s="19">
        <v>0.5406916793</v>
      </c>
      <c r="M508" s="19">
        <v>0.5406916793</v>
      </c>
      <c r="N508" s="20">
        <v>30.36</v>
      </c>
      <c r="O508" s="21">
        <v>0</v>
      </c>
      <c r="P508" s="21">
        <v>0</v>
      </c>
      <c r="Q508" s="20">
        <v>5.0623</v>
      </c>
    </row>
    <row x14ac:dyDescent="0.25" r="509" customHeight="1" ht="15" customFormat="1" s="6">
      <c r="A509" s="41" t="s">
        <v>375</v>
      </c>
      <c r="B509" s="45" t="s">
        <v>376</v>
      </c>
      <c r="C509" s="46" t="s">
        <v>377</v>
      </c>
      <c r="D509" s="47" t="s">
        <v>27</v>
      </c>
      <c r="E509" s="17" t="s">
        <v>411</v>
      </c>
      <c r="F509" s="17" t="s">
        <v>27</v>
      </c>
      <c r="G509" s="18">
        <v>34</v>
      </c>
      <c r="H509" s="19">
        <f>N509-O509-P509</f>
      </c>
      <c r="I509" s="19">
        <f>H509-Q509</f>
      </c>
      <c r="J509" s="19">
        <v>0.0412291237</v>
      </c>
      <c r="K509" s="19">
        <v>0.0707722848</v>
      </c>
      <c r="L509" s="19">
        <v>0.5597476772</v>
      </c>
      <c r="M509" s="19">
        <v>0.5597476772</v>
      </c>
      <c r="N509" s="20">
        <v>31.62</v>
      </c>
      <c r="O509" s="20">
        <v>0.19</v>
      </c>
      <c r="P509" s="21">
        <v>0</v>
      </c>
      <c r="Q509" s="20">
        <v>5.2402</v>
      </c>
    </row>
    <row x14ac:dyDescent="0.25" r="510" customHeight="1" ht="15" customFormat="1" s="6">
      <c r="A510" s="41" t="s">
        <v>375</v>
      </c>
      <c r="B510" s="45" t="s">
        <v>376</v>
      </c>
      <c r="C510" s="46" t="s">
        <v>377</v>
      </c>
      <c r="D510" s="47" t="s">
        <v>27</v>
      </c>
      <c r="E510" s="17" t="s">
        <v>412</v>
      </c>
      <c r="F510" s="17" t="s">
        <v>27</v>
      </c>
      <c r="G510" s="18">
        <v>98</v>
      </c>
      <c r="H510" s="19">
        <f>N510-O510-P510</f>
      </c>
      <c r="I510" s="19">
        <f>H510-Q510</f>
      </c>
      <c r="J510" s="19">
        <v>0.1349817637</v>
      </c>
      <c r="K510" s="19">
        <v>0.2317043623</v>
      </c>
      <c r="L510" s="19">
        <v>1.8325814822</v>
      </c>
      <c r="M510" s="19">
        <v>1.8325814822</v>
      </c>
      <c r="N510" s="20">
        <v>102.9</v>
      </c>
      <c r="O510" s="21">
        <v>0</v>
      </c>
      <c r="P510" s="21">
        <v>0</v>
      </c>
      <c r="Q510" s="20">
        <v>17.1602</v>
      </c>
    </row>
    <row x14ac:dyDescent="0.25" r="511" customHeight="1" ht="15" customFormat="1" s="6">
      <c r="A511" s="41" t="s">
        <v>375</v>
      </c>
      <c r="B511" s="45" t="s">
        <v>376</v>
      </c>
      <c r="C511" s="46" t="s">
        <v>377</v>
      </c>
      <c r="D511" s="47" t="s">
        <v>27</v>
      </c>
      <c r="E511" s="17" t="s">
        <v>413</v>
      </c>
      <c r="F511" s="17" t="s">
        <v>27</v>
      </c>
      <c r="G511" s="18">
        <v>21</v>
      </c>
      <c r="H511" s="19">
        <f>N511-O511-P511</f>
      </c>
      <c r="I511" s="19">
        <f>H511-Q511</f>
      </c>
      <c r="J511" s="19">
        <v>0.0449020969</v>
      </c>
      <c r="K511" s="19">
        <v>0.0770771654</v>
      </c>
      <c r="L511" s="19">
        <v>0.60961384</v>
      </c>
      <c r="M511" s="19">
        <v>0.60961384</v>
      </c>
      <c r="N511" s="20">
        <v>34.23</v>
      </c>
      <c r="O511" s="21">
        <v>0</v>
      </c>
      <c r="P511" s="21">
        <v>0</v>
      </c>
      <c r="Q511" s="20">
        <v>5.7058</v>
      </c>
    </row>
    <row x14ac:dyDescent="0.25" r="512" customHeight="1" ht="15" customFormat="1" s="6">
      <c r="A512" s="41" t="s">
        <v>375</v>
      </c>
      <c r="B512" s="45" t="s">
        <v>376</v>
      </c>
      <c r="C512" s="46" t="s">
        <v>377</v>
      </c>
      <c r="D512" s="47" t="s">
        <v>27</v>
      </c>
      <c r="E512" s="17" t="s">
        <v>414</v>
      </c>
      <c r="F512" s="17" t="s">
        <v>27</v>
      </c>
      <c r="G512" s="18">
        <v>12</v>
      </c>
      <c r="H512" s="19">
        <f>N512-O512-P512</f>
      </c>
      <c r="I512" s="19">
        <f>H512-Q512</f>
      </c>
      <c r="J512" s="19">
        <v>0.008185483</v>
      </c>
      <c r="K512" s="19">
        <v>0.0140508768</v>
      </c>
      <c r="L512" s="19">
        <v>0.1111303056</v>
      </c>
      <c r="M512" s="19">
        <v>0.1111303056</v>
      </c>
      <c r="N512" s="20">
        <v>6.24</v>
      </c>
      <c r="O512" s="21">
        <v>0</v>
      </c>
      <c r="P512" s="21">
        <v>0</v>
      </c>
      <c r="Q512" s="20">
        <v>1.0415</v>
      </c>
    </row>
    <row x14ac:dyDescent="0.25" r="513" customHeight="1" ht="15" customFormat="1" s="6">
      <c r="A513" s="41" t="s">
        <v>375</v>
      </c>
      <c r="B513" s="45" t="s">
        <v>376</v>
      </c>
      <c r="C513" s="46" t="s">
        <v>377</v>
      </c>
      <c r="D513" s="47" t="s">
        <v>27</v>
      </c>
      <c r="E513" s="17" t="s">
        <v>415</v>
      </c>
      <c r="F513" s="17" t="s">
        <v>27</v>
      </c>
      <c r="G513" s="18">
        <v>83</v>
      </c>
      <c r="H513" s="19">
        <f>N513-O513-P513</f>
      </c>
      <c r="I513" s="19">
        <f>H513-Q513</f>
      </c>
      <c r="J513" s="19">
        <v>0.3322597757</v>
      </c>
      <c r="K513" s="19">
        <v>0.5703440033</v>
      </c>
      <c r="L513" s="19">
        <v>4.5109287039</v>
      </c>
      <c r="M513" s="19">
        <v>4.5109287039</v>
      </c>
      <c r="N513" s="20">
        <v>254.01</v>
      </c>
      <c r="O513" s="20">
        <v>0.72</v>
      </c>
      <c r="P513" s="21">
        <v>0</v>
      </c>
      <c r="Q513" s="20">
        <v>42.2641</v>
      </c>
    </row>
    <row x14ac:dyDescent="0.25" r="514" customHeight="1" ht="15" customFormat="1" s="6">
      <c r="A514" s="41" t="s">
        <v>375</v>
      </c>
      <c r="B514" s="45" t="s">
        <v>376</v>
      </c>
      <c r="C514" s="46" t="s">
        <v>377</v>
      </c>
      <c r="D514" s="47" t="s">
        <v>27</v>
      </c>
      <c r="E514" s="17" t="s">
        <v>416</v>
      </c>
      <c r="F514" s="17" t="s">
        <v>27</v>
      </c>
      <c r="G514" s="18">
        <v>10</v>
      </c>
      <c r="H514" s="19">
        <f>N514-O514-P514</f>
      </c>
      <c r="I514" s="19">
        <f>H514-Q514</f>
      </c>
      <c r="J514" s="19">
        <v>0.0392221063</v>
      </c>
      <c r="K514" s="19">
        <v>0.0673271179</v>
      </c>
      <c r="L514" s="19">
        <v>0.5324993811</v>
      </c>
      <c r="M514" s="19">
        <v>0.5324993811</v>
      </c>
      <c r="N514" s="20">
        <v>29.9</v>
      </c>
      <c r="O514" s="21">
        <v>0</v>
      </c>
      <c r="P514" s="21">
        <v>0</v>
      </c>
      <c r="Q514" s="20">
        <v>4.9836</v>
      </c>
    </row>
    <row x14ac:dyDescent="0.25" r="515" customHeight="1" ht="15" customFormat="1" s="6">
      <c r="A515" s="41" t="s">
        <v>375</v>
      </c>
      <c r="B515" s="45" t="s">
        <v>376</v>
      </c>
      <c r="C515" s="46" t="s">
        <v>377</v>
      </c>
      <c r="D515" s="47" t="s">
        <v>27</v>
      </c>
      <c r="E515" s="17" t="s">
        <v>417</v>
      </c>
      <c r="F515" s="17" t="s">
        <v>27</v>
      </c>
      <c r="G515" s="18">
        <v>3</v>
      </c>
      <c r="H515" s="19">
        <f>N515-O515-P515</f>
      </c>
      <c r="I515" s="19">
        <f>H515-Q515</f>
      </c>
      <c r="J515" s="19">
        <v>0.0103105604</v>
      </c>
      <c r="K515" s="19">
        <v>0.0176987006</v>
      </c>
      <c r="L515" s="19">
        <v>0.13998144270000001</v>
      </c>
      <c r="M515" s="19">
        <v>0.13998144270000001</v>
      </c>
      <c r="N515" s="20">
        <v>7.86</v>
      </c>
      <c r="O515" s="21">
        <v>0</v>
      </c>
      <c r="P515" s="21">
        <v>0</v>
      </c>
      <c r="Q515" s="20">
        <v>1.314</v>
      </c>
    </row>
    <row x14ac:dyDescent="0.25" r="516" customHeight="1" ht="15" customFormat="1" s="6">
      <c r="A516" s="41" t="s">
        <v>375</v>
      </c>
      <c r="B516" s="45" t="s">
        <v>376</v>
      </c>
      <c r="C516" s="46" t="s">
        <v>377</v>
      </c>
      <c r="D516" s="47" t="s">
        <v>27</v>
      </c>
      <c r="E516" s="17" t="s">
        <v>418</v>
      </c>
      <c r="F516" s="17" t="s">
        <v>27</v>
      </c>
      <c r="G516" s="18">
        <v>24</v>
      </c>
      <c r="H516" s="19">
        <f>N516-O516-P516</f>
      </c>
      <c r="I516" s="19">
        <f>H516-Q516</f>
      </c>
      <c r="J516" s="19">
        <v>0.0540976476</v>
      </c>
      <c r="K516" s="19">
        <v>0.0928618844</v>
      </c>
      <c r="L516" s="19">
        <v>0.7344573404</v>
      </c>
      <c r="M516" s="19">
        <v>0.7344573404</v>
      </c>
      <c r="N516" s="20">
        <v>48.24</v>
      </c>
      <c r="O516" s="21">
        <v>0</v>
      </c>
      <c r="P516" s="20">
        <v>7</v>
      </c>
      <c r="Q516" s="20">
        <v>6.8754</v>
      </c>
    </row>
    <row x14ac:dyDescent="0.25" r="517" customHeight="1" ht="15" customFormat="1" s="6">
      <c r="A517" s="41" t="s">
        <v>375</v>
      </c>
      <c r="B517" s="45" t="s">
        <v>376</v>
      </c>
      <c r="C517" s="46" t="s">
        <v>377</v>
      </c>
      <c r="D517" s="47" t="s">
        <v>27</v>
      </c>
      <c r="E517" s="17" t="s">
        <v>419</v>
      </c>
      <c r="F517" s="17" t="s">
        <v>27</v>
      </c>
      <c r="G517" s="18">
        <v>181</v>
      </c>
      <c r="H517" s="19">
        <f>N517-O517-P517</f>
      </c>
      <c r="I517" s="19">
        <f>H517-Q517</f>
      </c>
      <c r="J517" s="19">
        <v>1.1805853985</v>
      </c>
      <c r="K517" s="19">
        <v>2.0265462495</v>
      </c>
      <c r="L517" s="19">
        <v>16.0282313719</v>
      </c>
      <c r="M517" s="19">
        <v>16.0282313719</v>
      </c>
      <c r="N517" s="20">
        <v>903.19</v>
      </c>
      <c r="O517" s="20">
        <v>3.2</v>
      </c>
      <c r="P517" s="21">
        <v>0</v>
      </c>
      <c r="Q517" s="20">
        <v>150.0019</v>
      </c>
    </row>
    <row x14ac:dyDescent="0.25" r="518" customHeight="1" ht="15" customFormat="1" s="6">
      <c r="A518" s="41" t="s">
        <v>375</v>
      </c>
      <c r="B518" s="45" t="s">
        <v>376</v>
      </c>
      <c r="C518" s="46" t="s">
        <v>377</v>
      </c>
      <c r="D518" s="47" t="s">
        <v>27</v>
      </c>
      <c r="E518" s="17" t="s">
        <v>420</v>
      </c>
      <c r="F518" s="17" t="s">
        <v>27</v>
      </c>
      <c r="G518" s="18">
        <v>3</v>
      </c>
      <c r="H518" s="19">
        <f>N518-O518-P518</f>
      </c>
      <c r="I518" s="19">
        <f>H518-Q518</f>
      </c>
      <c r="J518" s="19">
        <v>0.0152690741</v>
      </c>
      <c r="K518" s="19">
        <v>0.0262102894</v>
      </c>
      <c r="L518" s="19">
        <v>0.2073007624</v>
      </c>
      <c r="M518" s="19">
        <v>0.2073007624</v>
      </c>
      <c r="N518" s="20">
        <v>11.64</v>
      </c>
      <c r="O518" s="21">
        <v>0</v>
      </c>
      <c r="P518" s="21">
        <v>0</v>
      </c>
      <c r="Q518" s="20">
        <v>1.9455</v>
      </c>
    </row>
    <row x14ac:dyDescent="0.25" r="519" customHeight="1" ht="15" customFormat="1" s="6">
      <c r="A519" s="41" t="s">
        <v>375</v>
      </c>
      <c r="B519" s="45" t="s">
        <v>376</v>
      </c>
      <c r="C519" s="46" t="s">
        <v>377</v>
      </c>
      <c r="D519" s="47" t="s">
        <v>27</v>
      </c>
      <c r="E519" s="17" t="s">
        <v>421</v>
      </c>
      <c r="F519" s="17" t="s">
        <v>27</v>
      </c>
      <c r="G519" s="18">
        <v>34</v>
      </c>
      <c r="H519" s="19">
        <f>N519-O519-P519</f>
      </c>
      <c r="I519" s="19">
        <f>H519-Q519</f>
      </c>
      <c r="J519" s="19">
        <v>0.1311513774</v>
      </c>
      <c r="K519" s="19">
        <v>0.2251292726</v>
      </c>
      <c r="L519" s="19">
        <v>1.7805781982</v>
      </c>
      <c r="M519" s="19">
        <v>1.7805781982</v>
      </c>
      <c r="N519" s="20">
        <v>101.66</v>
      </c>
      <c r="O519" s="20">
        <v>1.68</v>
      </c>
      <c r="P519" s="21">
        <v>0</v>
      </c>
      <c r="Q519" s="20">
        <v>16.6842</v>
      </c>
    </row>
    <row x14ac:dyDescent="0.25" r="520" customHeight="1" ht="15" customFormat="1" s="6">
      <c r="A520" s="41" t="s">
        <v>375</v>
      </c>
      <c r="B520" s="45" t="s">
        <v>376</v>
      </c>
      <c r="C520" s="46" t="s">
        <v>377</v>
      </c>
      <c r="D520" s="47" t="s">
        <v>27</v>
      </c>
      <c r="E520" s="17" t="s">
        <v>422</v>
      </c>
      <c r="F520" s="17" t="s">
        <v>27</v>
      </c>
      <c r="G520" s="18">
        <v>2</v>
      </c>
      <c r="H520" s="19">
        <f>N520-O520-P520</f>
      </c>
      <c r="I520" s="19">
        <f>H520-Q520</f>
      </c>
      <c r="J520" s="19">
        <v>0.0101793828</v>
      </c>
      <c r="K520" s="19">
        <v>0.0174735263</v>
      </c>
      <c r="L520" s="19">
        <v>0.1382005083</v>
      </c>
      <c r="M520" s="19">
        <v>0.1382005083</v>
      </c>
      <c r="N520" s="20">
        <v>7.76</v>
      </c>
      <c r="O520" s="21">
        <v>0</v>
      </c>
      <c r="P520" s="21">
        <v>0</v>
      </c>
      <c r="Q520" s="20">
        <v>1.2979</v>
      </c>
    </row>
    <row x14ac:dyDescent="0.25" r="521" customHeight="1" ht="15" customFormat="1" s="6">
      <c r="A521" s="41" t="s">
        <v>375</v>
      </c>
      <c r="B521" s="45" t="s">
        <v>376</v>
      </c>
      <c r="C521" s="46" t="s">
        <v>377</v>
      </c>
      <c r="D521" s="47" t="s">
        <v>27</v>
      </c>
      <c r="E521" s="17" t="s">
        <v>423</v>
      </c>
      <c r="F521" s="17" t="s">
        <v>27</v>
      </c>
      <c r="G521" s="18">
        <v>33</v>
      </c>
      <c r="H521" s="19">
        <f>N521-O521-P521</f>
      </c>
      <c r="I521" s="19">
        <f>H521-Q521</f>
      </c>
      <c r="J521" s="19">
        <v>0.2160101752</v>
      </c>
      <c r="K521" s="19">
        <v>0.370794532</v>
      </c>
      <c r="L521" s="19">
        <v>2.9326646518</v>
      </c>
      <c r="M521" s="19">
        <v>2.9326646518</v>
      </c>
      <c r="N521" s="20">
        <v>164.67</v>
      </c>
      <c r="O521" s="21">
        <v>0</v>
      </c>
      <c r="P521" s="21">
        <v>0</v>
      </c>
      <c r="Q521" s="20">
        <v>27.4472</v>
      </c>
    </row>
    <row x14ac:dyDescent="0.25" r="522" customHeight="1" ht="15" customFormat="1" s="6">
      <c r="A522" s="41" t="s">
        <v>375</v>
      </c>
      <c r="B522" s="45" t="s">
        <v>376</v>
      </c>
      <c r="C522" s="46" t="s">
        <v>377</v>
      </c>
      <c r="D522" s="47" t="s">
        <v>27</v>
      </c>
      <c r="E522" s="17" t="s">
        <v>424</v>
      </c>
      <c r="F522" s="17" t="s">
        <v>27</v>
      </c>
      <c r="G522" s="18">
        <v>9</v>
      </c>
      <c r="H522" s="19">
        <f>N522-O522-P522</f>
      </c>
      <c r="I522" s="19">
        <f>H522-Q522</f>
      </c>
      <c r="J522" s="19">
        <v>0.0514740953</v>
      </c>
      <c r="K522" s="19">
        <v>0.0883583982</v>
      </c>
      <c r="L522" s="19">
        <v>0.6988386527</v>
      </c>
      <c r="M522" s="19">
        <v>0.6988386527</v>
      </c>
      <c r="N522" s="20">
        <v>39.24</v>
      </c>
      <c r="O522" s="21">
        <v>0</v>
      </c>
      <c r="P522" s="21">
        <v>0</v>
      </c>
      <c r="Q522" s="20">
        <v>6.5564</v>
      </c>
    </row>
    <row x14ac:dyDescent="0.25" r="523" customHeight="1" ht="15" customFormat="1" s="6">
      <c r="A523" s="41" t="s">
        <v>375</v>
      </c>
      <c r="B523" s="45" t="s">
        <v>376</v>
      </c>
      <c r="C523" s="46" t="s">
        <v>377</v>
      </c>
      <c r="D523" s="47" t="s">
        <v>27</v>
      </c>
      <c r="E523" s="17" t="s">
        <v>425</v>
      </c>
      <c r="F523" s="17" t="s">
        <v>27</v>
      </c>
      <c r="G523" s="18">
        <v>12</v>
      </c>
      <c r="H523" s="19">
        <f>N523-O523-P523</f>
      </c>
      <c r="I523" s="19">
        <f>H523-Q523</f>
      </c>
      <c r="J523" s="19">
        <v>0.0459646356</v>
      </c>
      <c r="K523" s="19">
        <v>0.0789010773</v>
      </c>
      <c r="L523" s="19">
        <v>0.6240394085</v>
      </c>
      <c r="M523" s="19">
        <v>0.6240394085</v>
      </c>
      <c r="N523" s="20">
        <v>45.24</v>
      </c>
      <c r="O523" s="21">
        <v>0</v>
      </c>
      <c r="P523" s="20">
        <v>10.2</v>
      </c>
      <c r="Q523" s="20">
        <v>5.8411</v>
      </c>
    </row>
    <row x14ac:dyDescent="0.25" r="524" customHeight="1" ht="15" customFormat="1" s="6">
      <c r="A524" s="41" t="s">
        <v>375</v>
      </c>
      <c r="B524" s="45" t="s">
        <v>376</v>
      </c>
      <c r="C524" s="46" t="s">
        <v>377</v>
      </c>
      <c r="D524" s="47" t="s">
        <v>27</v>
      </c>
      <c r="E524" s="17" t="s">
        <v>426</v>
      </c>
      <c r="F524" s="17" t="s">
        <v>27</v>
      </c>
      <c r="G524" s="18">
        <v>2</v>
      </c>
      <c r="H524" s="19">
        <f>N524-O524-P524</f>
      </c>
      <c r="I524" s="19">
        <f>H524-Q524</f>
      </c>
      <c r="J524" s="19">
        <v>0.0020726063</v>
      </c>
      <c r="K524" s="19">
        <v>0.0035577541</v>
      </c>
      <c r="L524" s="19">
        <v>0.0281387633</v>
      </c>
      <c r="M524" s="19">
        <v>0.0281387633</v>
      </c>
      <c r="N524" s="20">
        <v>1.58</v>
      </c>
      <c r="O524" s="21">
        <v>0</v>
      </c>
      <c r="P524" s="21">
        <v>0</v>
      </c>
      <c r="Q524" s="20">
        <v>0.2634</v>
      </c>
    </row>
    <row x14ac:dyDescent="0.25" r="525" customHeight="1" ht="15" customFormat="1" s="6">
      <c r="A525" s="48"/>
      <c r="B525" s="49"/>
      <c r="C525" s="50"/>
      <c r="D525" s="51"/>
      <c r="E525" s="52" t="s">
        <v>29</v>
      </c>
      <c r="F525" s="53"/>
      <c r="G525" s="54">
        <f>SUM(G476:G524)/1</f>
      </c>
      <c r="H525" s="55">
        <f>SUM(H476:H524)/1</f>
      </c>
      <c r="I525" s="55">
        <f>SUM(I476:I524)/1</f>
      </c>
      <c r="J525" s="55">
        <v>7.3656623186</v>
      </c>
      <c r="K525" s="55">
        <v>12.6436049146</v>
      </c>
      <c r="L525" s="55"/>
      <c r="M525" s="55">
        <v>100</v>
      </c>
      <c r="N525" s="56">
        <f>SUM(N476:N524)/1</f>
      </c>
      <c r="O525" s="56">
        <f>SUM(O476:O524)/1</f>
      </c>
      <c r="P525" s="56">
        <f>SUM(P476:P524)/1</f>
      </c>
      <c r="Q525" s="56">
        <f>SUM(Q476:Q524)/1</f>
      </c>
    </row>
    <row x14ac:dyDescent="0.25" r="526" customHeight="1" ht="15" customFormat="1" s="6">
      <c r="A526" s="48"/>
      <c r="B526" s="49"/>
      <c r="C526" s="57"/>
      <c r="D526" s="58" t="s">
        <v>30</v>
      </c>
      <c r="E526" s="59"/>
      <c r="F526" s="60"/>
      <c r="G526" s="61">
        <f>SUM(G476:G525)/2</f>
      </c>
      <c r="H526" s="62">
        <f>SUM(H476:H525)/2</f>
      </c>
      <c r="I526" s="62">
        <f>SUM(I476:I525)/2</f>
      </c>
      <c r="J526" s="62">
        <v>7.3656623186</v>
      </c>
      <c r="K526" s="62">
        <v>12.6436049146</v>
      </c>
      <c r="L526" s="62"/>
      <c r="M526" s="62"/>
      <c r="N526" s="63">
        <f>SUM(N476:N525)/2</f>
      </c>
      <c r="O526" s="63">
        <f>SUM(O476:O525)/2</f>
      </c>
      <c r="P526" s="63">
        <f>SUM(P476:P525)/2</f>
      </c>
      <c r="Q526" s="63">
        <f>SUM(Q476:Q525)/2</f>
      </c>
    </row>
    <row x14ac:dyDescent="0.25" r="527" customHeight="1" ht="15" customFormat="1" s="6">
      <c r="A527" s="48"/>
      <c r="B527" s="64"/>
      <c r="C527" s="65" t="s">
        <v>31</v>
      </c>
      <c r="D527" s="66"/>
      <c r="E527" s="66"/>
      <c r="F527" s="67"/>
      <c r="G527" s="68">
        <f>SUM(G476:G526)/3</f>
      </c>
      <c r="H527" s="69">
        <f>SUM(H476:H526)/3</f>
      </c>
      <c r="I527" s="69">
        <f>SUM(I476:I526)/3</f>
      </c>
      <c r="J527" s="69">
        <v>7.3656623186</v>
      </c>
      <c r="K527" s="69">
        <v>12.6436049146</v>
      </c>
      <c r="L527" s="69">
        <v>100</v>
      </c>
      <c r="M527" s="69"/>
      <c r="N527" s="70">
        <f>SUM(N476:N526)/3</f>
      </c>
      <c r="O527" s="70">
        <f>SUM(O476:O526)/3</f>
      </c>
      <c r="P527" s="70">
        <f>SUM(P476:P526)/3</f>
      </c>
      <c r="Q527" s="70">
        <f>SUM(Q476:Q526)/3</f>
      </c>
    </row>
    <row x14ac:dyDescent="0.25" r="528" customHeight="1" ht="15" customFormat="1" s="6">
      <c r="A528" s="41" t="s">
        <v>375</v>
      </c>
      <c r="B528" s="42" t="s">
        <v>427</v>
      </c>
      <c r="C528" s="43" t="s">
        <v>427</v>
      </c>
      <c r="D528" s="44" t="s">
        <v>27</v>
      </c>
      <c r="E528" s="17" t="s">
        <v>428</v>
      </c>
      <c r="F528" s="17" t="s">
        <v>27</v>
      </c>
      <c r="G528" s="18">
        <v>3</v>
      </c>
      <c r="H528" s="19">
        <f>N528-O528-P528</f>
      </c>
      <c r="I528" s="19">
        <f>H528-Q528</f>
      </c>
      <c r="J528" s="19">
        <v>0.0180631573</v>
      </c>
      <c r="K528" s="19">
        <v>0.0310065021</v>
      </c>
      <c r="L528" s="19">
        <v>0.2397017045</v>
      </c>
      <c r="M528" s="19">
        <v>0.2397017045</v>
      </c>
      <c r="N528" s="20">
        <v>16.32</v>
      </c>
      <c r="O528" s="21">
        <v>0</v>
      </c>
      <c r="P528" s="20">
        <v>2.55</v>
      </c>
      <c r="Q528" s="20">
        <v>2.2942</v>
      </c>
    </row>
    <row x14ac:dyDescent="0.25" r="529" customHeight="1" ht="15" customFormat="1" s="6">
      <c r="A529" s="41" t="s">
        <v>375</v>
      </c>
      <c r="B529" s="45" t="s">
        <v>427</v>
      </c>
      <c r="C529" s="46" t="s">
        <v>427</v>
      </c>
      <c r="D529" s="47" t="s">
        <v>27</v>
      </c>
      <c r="E529" s="17" t="s">
        <v>429</v>
      </c>
      <c r="F529" s="17" t="s">
        <v>27</v>
      </c>
      <c r="G529" s="18">
        <v>12</v>
      </c>
      <c r="H529" s="19">
        <f>N529-O529-P529</f>
      </c>
      <c r="I529" s="19">
        <f>H529-Q529</f>
      </c>
      <c r="J529" s="19">
        <v>0.0310103877</v>
      </c>
      <c r="K529" s="19">
        <v>0.0532312063</v>
      </c>
      <c r="L529" s="19">
        <v>0.4115140374</v>
      </c>
      <c r="M529" s="19">
        <v>0.4115140374</v>
      </c>
      <c r="N529" s="20">
        <v>23.64</v>
      </c>
      <c r="O529" s="21">
        <v>0</v>
      </c>
      <c r="P529" s="21">
        <v>0</v>
      </c>
      <c r="Q529" s="20">
        <v>3.9398</v>
      </c>
    </row>
    <row x14ac:dyDescent="0.25" r="530" customHeight="1" ht="15" customFormat="1" s="6">
      <c r="A530" s="41" t="s">
        <v>375</v>
      </c>
      <c r="B530" s="45" t="s">
        <v>427</v>
      </c>
      <c r="C530" s="46" t="s">
        <v>427</v>
      </c>
      <c r="D530" s="47" t="s">
        <v>27</v>
      </c>
      <c r="E530" s="17" t="s">
        <v>430</v>
      </c>
      <c r="F530" s="17" t="s">
        <v>27</v>
      </c>
      <c r="G530" s="18">
        <v>62</v>
      </c>
      <c r="H530" s="19">
        <f>N530-O530-P530</f>
      </c>
      <c r="I530" s="19">
        <f>H530-Q530</f>
      </c>
      <c r="J530" s="19">
        <v>0.4245169909</v>
      </c>
      <c r="K530" s="19">
        <v>0.7287090937</v>
      </c>
      <c r="L530" s="19">
        <v>5.6334252451</v>
      </c>
      <c r="M530" s="19">
        <v>5.6334252451</v>
      </c>
      <c r="N530" s="20">
        <v>374.48</v>
      </c>
      <c r="O530" s="20">
        <v>3.26</v>
      </c>
      <c r="P530" s="20">
        <v>47.6</v>
      </c>
      <c r="Q530" s="20">
        <v>52.9415</v>
      </c>
    </row>
    <row x14ac:dyDescent="0.25" r="531" customHeight="1" ht="15" customFormat="1" s="6">
      <c r="A531" s="41" t="s">
        <v>375</v>
      </c>
      <c r="B531" s="45" t="s">
        <v>427</v>
      </c>
      <c r="C531" s="46" t="s">
        <v>427</v>
      </c>
      <c r="D531" s="47" t="s">
        <v>27</v>
      </c>
      <c r="E531" s="17" t="s">
        <v>431</v>
      </c>
      <c r="F531" s="17" t="s">
        <v>27</v>
      </c>
      <c r="G531" s="18">
        <v>40</v>
      </c>
      <c r="H531" s="19">
        <f>N531-O531-P531</f>
      </c>
      <c r="I531" s="19">
        <f>H531-Q531</f>
      </c>
      <c r="J531" s="19">
        <v>0.2283539886</v>
      </c>
      <c r="K531" s="19">
        <v>0.3919834344</v>
      </c>
      <c r="L531" s="19">
        <v>3.0303030303</v>
      </c>
      <c r="M531" s="19">
        <v>3.0303030303</v>
      </c>
      <c r="N531" s="20">
        <v>217.6</v>
      </c>
      <c r="O531" s="20">
        <v>10.37</v>
      </c>
      <c r="P531" s="20">
        <v>33.15</v>
      </c>
      <c r="Q531" s="20">
        <v>29.0175</v>
      </c>
    </row>
    <row x14ac:dyDescent="0.25" r="532" customHeight="1" ht="15" customFormat="1" s="6">
      <c r="A532" s="41" t="s">
        <v>375</v>
      </c>
      <c r="B532" s="45" t="s">
        <v>427</v>
      </c>
      <c r="C532" s="46" t="s">
        <v>427</v>
      </c>
      <c r="D532" s="47" t="s">
        <v>27</v>
      </c>
      <c r="E532" s="17" t="s">
        <v>432</v>
      </c>
      <c r="F532" s="17" t="s">
        <v>27</v>
      </c>
      <c r="G532" s="18">
        <v>14</v>
      </c>
      <c r="H532" s="19">
        <f>N532-O532-P532</f>
      </c>
      <c r="I532" s="19">
        <f>H532-Q532</f>
      </c>
      <c r="J532" s="19">
        <v>0.1678679912</v>
      </c>
      <c r="K532" s="19">
        <v>0.2881555612</v>
      </c>
      <c r="L532" s="19">
        <v>2.2276417669</v>
      </c>
      <c r="M532" s="19">
        <v>2.2276417669</v>
      </c>
      <c r="N532" s="20">
        <v>139.02</v>
      </c>
      <c r="O532" s="21">
        <v>0</v>
      </c>
      <c r="P532" s="20">
        <v>11.05</v>
      </c>
      <c r="Q532" s="20">
        <v>21.3299</v>
      </c>
    </row>
    <row x14ac:dyDescent="0.25" r="533" customHeight="1" ht="15" customFormat="1" s="6">
      <c r="A533" s="41" t="s">
        <v>375</v>
      </c>
      <c r="B533" s="45" t="s">
        <v>427</v>
      </c>
      <c r="C533" s="46" t="s">
        <v>427</v>
      </c>
      <c r="D533" s="47" t="s">
        <v>27</v>
      </c>
      <c r="E533" s="17" t="s">
        <v>433</v>
      </c>
      <c r="F533" s="17" t="s">
        <v>27</v>
      </c>
      <c r="G533" s="18">
        <v>25</v>
      </c>
      <c r="H533" s="19">
        <f>N533-O533-P533</f>
      </c>
      <c r="I533" s="19">
        <f>H533-Q533</f>
      </c>
      <c r="J533" s="19">
        <v>0.2990980752</v>
      </c>
      <c r="K533" s="19">
        <v>0.5134199384</v>
      </c>
      <c r="L533" s="19">
        <v>3.9690911876</v>
      </c>
      <c r="M533" s="19">
        <v>3.9690911876</v>
      </c>
      <c r="N533" s="20">
        <v>248.25</v>
      </c>
      <c r="O533" s="20">
        <v>1.54</v>
      </c>
      <c r="P533" s="20">
        <v>18.7</v>
      </c>
      <c r="Q533" s="20">
        <v>38.0224</v>
      </c>
    </row>
    <row x14ac:dyDescent="0.25" r="534" customHeight="1" ht="15" customFormat="1" s="6">
      <c r="A534" s="41" t="s">
        <v>375</v>
      </c>
      <c r="B534" s="45" t="s">
        <v>427</v>
      </c>
      <c r="C534" s="46" t="s">
        <v>427</v>
      </c>
      <c r="D534" s="47" t="s">
        <v>27</v>
      </c>
      <c r="E534" s="17" t="s">
        <v>434</v>
      </c>
      <c r="F534" s="17" t="s">
        <v>27</v>
      </c>
      <c r="G534" s="18">
        <v>5</v>
      </c>
      <c r="H534" s="19">
        <f>N534-O534-P534</f>
      </c>
      <c r="I534" s="19">
        <f>H534-Q534</f>
      </c>
      <c r="J534" s="19">
        <v>0.0595546363</v>
      </c>
      <c r="K534" s="19">
        <v>0.1022291356</v>
      </c>
      <c r="L534" s="19">
        <v>0.7903019162</v>
      </c>
      <c r="M534" s="19">
        <v>0.7903019162</v>
      </c>
      <c r="N534" s="20">
        <v>49.65</v>
      </c>
      <c r="O534" s="21">
        <v>0</v>
      </c>
      <c r="P534" s="20">
        <v>4.25</v>
      </c>
      <c r="Q534" s="20">
        <v>7.5672</v>
      </c>
    </row>
    <row x14ac:dyDescent="0.25" r="535" customHeight="1" ht="15" customFormat="1" s="6">
      <c r="A535" s="41" t="s">
        <v>375</v>
      </c>
      <c r="B535" s="45" t="s">
        <v>427</v>
      </c>
      <c r="C535" s="46" t="s">
        <v>427</v>
      </c>
      <c r="D535" s="47" t="s">
        <v>27</v>
      </c>
      <c r="E535" s="17" t="s">
        <v>435</v>
      </c>
      <c r="F535" s="17" t="s">
        <v>27</v>
      </c>
      <c r="G535" s="18">
        <v>10</v>
      </c>
      <c r="H535" s="19">
        <f>N535-O535-P535</f>
      </c>
      <c r="I535" s="19">
        <f>H535-Q535</f>
      </c>
      <c r="J535" s="19">
        <v>0.0113075102</v>
      </c>
      <c r="K535" s="19">
        <v>0.0194100253</v>
      </c>
      <c r="L535" s="19">
        <v>0.1500529189</v>
      </c>
      <c r="M535" s="19">
        <v>0.1500529189</v>
      </c>
      <c r="N535" s="20">
        <v>8.8</v>
      </c>
      <c r="O535" s="20">
        <v>0.18</v>
      </c>
      <c r="P535" s="21">
        <v>0</v>
      </c>
      <c r="Q535" s="20">
        <v>1.4362</v>
      </c>
    </row>
    <row x14ac:dyDescent="0.25" r="536" customHeight="1" ht="15" customFormat="1" s="6">
      <c r="A536" s="41" t="s">
        <v>375</v>
      </c>
      <c r="B536" s="45" t="s">
        <v>427</v>
      </c>
      <c r="C536" s="46" t="s">
        <v>427</v>
      </c>
      <c r="D536" s="47" t="s">
        <v>27</v>
      </c>
      <c r="E536" s="17" t="s">
        <v>436</v>
      </c>
      <c r="F536" s="17" t="s">
        <v>27</v>
      </c>
      <c r="G536" s="18">
        <v>41</v>
      </c>
      <c r="H536" s="19">
        <f>N536-O536-P536</f>
      </c>
      <c r="I536" s="19">
        <f>H536-Q536</f>
      </c>
      <c r="J536" s="19">
        <v>0.3722558299</v>
      </c>
      <c r="K536" s="19">
        <v>0.6389996496</v>
      </c>
      <c r="L536" s="19">
        <v>4.9399092023</v>
      </c>
      <c r="M536" s="19">
        <v>4.9399092023</v>
      </c>
      <c r="N536" s="20">
        <v>316.93</v>
      </c>
      <c r="O536" s="21">
        <v>0</v>
      </c>
      <c r="P536" s="20">
        <v>33.15</v>
      </c>
      <c r="Q536" s="20">
        <v>47.3033</v>
      </c>
    </row>
    <row x14ac:dyDescent="0.25" r="537" customHeight="1" ht="15" customFormat="1" s="6">
      <c r="A537" s="41" t="s">
        <v>375</v>
      </c>
      <c r="B537" s="45" t="s">
        <v>427</v>
      </c>
      <c r="C537" s="46" t="s">
        <v>427</v>
      </c>
      <c r="D537" s="47" t="s">
        <v>27</v>
      </c>
      <c r="E537" s="17" t="s">
        <v>437</v>
      </c>
      <c r="F537" s="17" t="s">
        <v>27</v>
      </c>
      <c r="G537" s="18">
        <v>106</v>
      </c>
      <c r="H537" s="19">
        <f>N537-O537-P537</f>
      </c>
      <c r="I537" s="19">
        <f>H537-Q537</f>
      </c>
      <c r="J537" s="19">
        <v>0.9556157923</v>
      </c>
      <c r="K537" s="19">
        <v>1.6403723122</v>
      </c>
      <c r="L537" s="19">
        <v>12.6812123997</v>
      </c>
      <c r="M537" s="19">
        <v>12.6812123997</v>
      </c>
      <c r="N537" s="20">
        <v>819.38</v>
      </c>
      <c r="O537" s="20">
        <v>2.49</v>
      </c>
      <c r="P537" s="20">
        <v>88.4</v>
      </c>
      <c r="Q537" s="20">
        <v>121.3911</v>
      </c>
    </row>
    <row x14ac:dyDescent="0.25" r="538" customHeight="1" ht="15" customFormat="1" s="6">
      <c r="A538" s="41" t="s">
        <v>375</v>
      </c>
      <c r="B538" s="45" t="s">
        <v>427</v>
      </c>
      <c r="C538" s="46" t="s">
        <v>427</v>
      </c>
      <c r="D538" s="47" t="s">
        <v>27</v>
      </c>
      <c r="E538" s="17" t="s">
        <v>438</v>
      </c>
      <c r="F538" s="17" t="s">
        <v>27</v>
      </c>
      <c r="G538" s="18">
        <v>10</v>
      </c>
      <c r="H538" s="19">
        <f>N538-O538-P538</f>
      </c>
      <c r="I538" s="19">
        <f>H538-Q538</f>
      </c>
      <c r="J538" s="19">
        <v>0.1191092725</v>
      </c>
      <c r="K538" s="19">
        <v>0.2044582711</v>
      </c>
      <c r="L538" s="19">
        <v>1.5806038324</v>
      </c>
      <c r="M538" s="19">
        <v>1.5806038324</v>
      </c>
      <c r="N538" s="20">
        <v>99.3</v>
      </c>
      <c r="O538" s="21">
        <v>0</v>
      </c>
      <c r="P538" s="20">
        <v>8.5</v>
      </c>
      <c r="Q538" s="20">
        <v>15.1321</v>
      </c>
    </row>
    <row x14ac:dyDescent="0.25" r="539" customHeight="1" ht="15" customFormat="1" s="6">
      <c r="A539" s="41" t="s">
        <v>375</v>
      </c>
      <c r="B539" s="45" t="s">
        <v>427</v>
      </c>
      <c r="C539" s="46" t="s">
        <v>427</v>
      </c>
      <c r="D539" s="47" t="s">
        <v>27</v>
      </c>
      <c r="E539" s="17" t="s">
        <v>439</v>
      </c>
      <c r="F539" s="17" t="s">
        <v>27</v>
      </c>
      <c r="G539" s="18">
        <v>67</v>
      </c>
      <c r="H539" s="19">
        <f>N539-O539-P539</f>
      </c>
      <c r="I539" s="19">
        <f>H539-Q539</f>
      </c>
      <c r="J539" s="19">
        <v>0.4023479743</v>
      </c>
      <c r="K539" s="19">
        <v>0.6906546358</v>
      </c>
      <c r="L539" s="19">
        <v>5.3392379679</v>
      </c>
      <c r="M539" s="19">
        <v>5.3392379679</v>
      </c>
      <c r="N539" s="20">
        <v>364.48</v>
      </c>
      <c r="O539" s="20">
        <v>1.66</v>
      </c>
      <c r="P539" s="20">
        <v>56.1</v>
      </c>
      <c r="Q539" s="20">
        <v>51.1166</v>
      </c>
    </row>
    <row x14ac:dyDescent="0.25" r="540" customHeight="1" ht="15" customFormat="1" s="6">
      <c r="A540" s="41" t="s">
        <v>375</v>
      </c>
      <c r="B540" s="45" t="s">
        <v>427</v>
      </c>
      <c r="C540" s="46" t="s">
        <v>427</v>
      </c>
      <c r="D540" s="47" t="s">
        <v>27</v>
      </c>
      <c r="E540" s="17" t="s">
        <v>440</v>
      </c>
      <c r="F540" s="17" t="s">
        <v>27</v>
      </c>
      <c r="G540" s="18">
        <v>36</v>
      </c>
      <c r="H540" s="19">
        <f>N540-O540-P540</f>
      </c>
      <c r="I540" s="19">
        <f>H540-Q540</f>
      </c>
      <c r="J540" s="19">
        <v>0.32532048</v>
      </c>
      <c r="K540" s="19">
        <v>0.5584322824</v>
      </c>
      <c r="L540" s="19">
        <v>4.3170677362</v>
      </c>
      <c r="M540" s="19">
        <v>4.3170677362</v>
      </c>
      <c r="N540" s="20">
        <v>278.28</v>
      </c>
      <c r="O540" s="20">
        <v>1.38</v>
      </c>
      <c r="P540" s="20">
        <v>28.9</v>
      </c>
      <c r="Q540" s="20">
        <v>40.0627</v>
      </c>
    </row>
    <row x14ac:dyDescent="0.25" r="541" customHeight="1" ht="15" customFormat="1" s="6">
      <c r="A541" s="41" t="s">
        <v>375</v>
      </c>
      <c r="B541" s="45" t="s">
        <v>427</v>
      </c>
      <c r="C541" s="46" t="s">
        <v>427</v>
      </c>
      <c r="D541" s="47" t="s">
        <v>27</v>
      </c>
      <c r="E541" s="17" t="s">
        <v>441</v>
      </c>
      <c r="F541" s="17" t="s">
        <v>27</v>
      </c>
      <c r="G541" s="18">
        <v>14</v>
      </c>
      <c r="H541" s="19">
        <f>N541-O541-P541</f>
      </c>
      <c r="I541" s="19">
        <f>H541-Q541</f>
      </c>
      <c r="J541" s="19">
        <v>0.1263502768</v>
      </c>
      <c r="K541" s="19">
        <v>0.2168878929</v>
      </c>
      <c r="L541" s="19">
        <v>1.6766934046</v>
      </c>
      <c r="M541" s="19">
        <v>1.6766934046</v>
      </c>
      <c r="N541" s="20">
        <v>108.22</v>
      </c>
      <c r="O541" s="21">
        <v>0</v>
      </c>
      <c r="P541" s="20">
        <v>11.9</v>
      </c>
      <c r="Q541" s="20">
        <v>16.0514</v>
      </c>
    </row>
    <row x14ac:dyDescent="0.25" r="542" customHeight="1" ht="15" customFormat="1" s="6">
      <c r="A542" s="41" t="s">
        <v>375</v>
      </c>
      <c r="B542" s="45" t="s">
        <v>427</v>
      </c>
      <c r="C542" s="46" t="s">
        <v>427</v>
      </c>
      <c r="D542" s="47" t="s">
        <v>27</v>
      </c>
      <c r="E542" s="17" t="s">
        <v>442</v>
      </c>
      <c r="F542" s="17" t="s">
        <v>27</v>
      </c>
      <c r="G542" s="18">
        <v>46</v>
      </c>
      <c r="H542" s="19">
        <f>N542-O542-P542</f>
      </c>
      <c r="I542" s="19">
        <f>H542-Q542</f>
      </c>
      <c r="J542" s="19">
        <v>0.2678909211</v>
      </c>
      <c r="K542" s="19">
        <v>0.4598509706</v>
      </c>
      <c r="L542" s="19">
        <v>3.5549660205</v>
      </c>
      <c r="M542" s="19">
        <v>3.5549660205</v>
      </c>
      <c r="N542" s="20">
        <v>250.24</v>
      </c>
      <c r="O542" s="20">
        <v>6.92</v>
      </c>
      <c r="P542" s="20">
        <v>39.1</v>
      </c>
      <c r="Q542" s="20">
        <v>34.0473</v>
      </c>
    </row>
    <row x14ac:dyDescent="0.25" r="543" customHeight="1" ht="15" customFormat="1" s="6">
      <c r="A543" s="41" t="s">
        <v>375</v>
      </c>
      <c r="B543" s="45" t="s">
        <v>427</v>
      </c>
      <c r="C543" s="46" t="s">
        <v>427</v>
      </c>
      <c r="D543" s="47" t="s">
        <v>27</v>
      </c>
      <c r="E543" s="17" t="s">
        <v>443</v>
      </c>
      <c r="F543" s="17" t="s">
        <v>27</v>
      </c>
      <c r="G543" s="18">
        <v>18</v>
      </c>
      <c r="H543" s="19">
        <f>N543-O543-P543</f>
      </c>
      <c r="I543" s="19">
        <f>H543-Q543</f>
      </c>
      <c r="J543" s="19">
        <v>0.1623978848</v>
      </c>
      <c r="K543" s="19">
        <v>0.2787657926</v>
      </c>
      <c r="L543" s="19">
        <v>2.1550523619</v>
      </c>
      <c r="M543" s="19">
        <v>2.1550523619</v>
      </c>
      <c r="N543" s="20">
        <v>139.14</v>
      </c>
      <c r="O543" s="20">
        <v>1.74</v>
      </c>
      <c r="P543" s="20">
        <v>13.6</v>
      </c>
      <c r="Q543" s="20">
        <v>20.644</v>
      </c>
    </row>
    <row x14ac:dyDescent="0.25" r="544" customHeight="1" ht="15" customFormat="1" s="6">
      <c r="A544" s="41" t="s">
        <v>375</v>
      </c>
      <c r="B544" s="45" t="s">
        <v>427</v>
      </c>
      <c r="C544" s="46" t="s">
        <v>427</v>
      </c>
      <c r="D544" s="47" t="s">
        <v>27</v>
      </c>
      <c r="E544" s="17" t="s">
        <v>444</v>
      </c>
      <c r="F544" s="17" t="s">
        <v>27</v>
      </c>
      <c r="G544" s="18">
        <v>53</v>
      </c>
      <c r="H544" s="19">
        <f>N544-O544-P544</f>
      </c>
      <c r="I544" s="19">
        <f>H544-Q544</f>
      </c>
      <c r="J544" s="19">
        <v>0.5130356441</v>
      </c>
      <c r="K544" s="19">
        <v>0.8806567164</v>
      </c>
      <c r="L544" s="19">
        <v>6.8080854501</v>
      </c>
      <c r="M544" s="19">
        <v>6.8080854501</v>
      </c>
      <c r="N544" s="20">
        <v>439.9</v>
      </c>
      <c r="O544" s="20">
        <v>4.6</v>
      </c>
      <c r="P544" s="20">
        <v>44.2</v>
      </c>
      <c r="Q544" s="20">
        <v>65.2089</v>
      </c>
    </row>
    <row x14ac:dyDescent="0.25" r="545" customHeight="1" ht="15" customFormat="1" s="6">
      <c r="A545" s="41" t="s">
        <v>375</v>
      </c>
      <c r="B545" s="45" t="s">
        <v>427</v>
      </c>
      <c r="C545" s="46" t="s">
        <v>427</v>
      </c>
      <c r="D545" s="47" t="s">
        <v>27</v>
      </c>
      <c r="E545" s="17" t="s">
        <v>445</v>
      </c>
      <c r="F545" s="17" t="s">
        <v>27</v>
      </c>
      <c r="G545" s="18">
        <v>17</v>
      </c>
      <c r="H545" s="19">
        <f>N545-O545-P545</f>
      </c>
      <c r="I545" s="19">
        <f>H545-Q545</f>
      </c>
      <c r="J545" s="19">
        <v>0.1534253361</v>
      </c>
      <c r="K545" s="19">
        <v>0.26336387</v>
      </c>
      <c r="L545" s="19">
        <v>2.0359848485</v>
      </c>
      <c r="M545" s="19">
        <v>2.0359848485</v>
      </c>
      <c r="N545" s="20">
        <v>131.41</v>
      </c>
      <c r="O545" s="21">
        <v>0</v>
      </c>
      <c r="P545" s="20">
        <v>14.45</v>
      </c>
      <c r="Q545" s="20">
        <v>19.4947</v>
      </c>
    </row>
    <row x14ac:dyDescent="0.25" r="546" customHeight="1" ht="15" customFormat="1" s="6">
      <c r="A546" s="41" t="s">
        <v>375</v>
      </c>
      <c r="B546" s="45" t="s">
        <v>427</v>
      </c>
      <c r="C546" s="46" t="s">
        <v>427</v>
      </c>
      <c r="D546" s="47" t="s">
        <v>27</v>
      </c>
      <c r="E546" s="17" t="s">
        <v>446</v>
      </c>
      <c r="F546" s="17" t="s">
        <v>27</v>
      </c>
      <c r="G546" s="18">
        <v>5</v>
      </c>
      <c r="H546" s="19">
        <f>N546-O546-P546</f>
      </c>
      <c r="I546" s="19">
        <f>H546-Q546</f>
      </c>
      <c r="J546" s="19">
        <v>0.0140360046</v>
      </c>
      <c r="K546" s="19">
        <v>0.0240936509</v>
      </c>
      <c r="L546" s="19">
        <v>0.1862605838</v>
      </c>
      <c r="M546" s="19">
        <v>0.1862605838</v>
      </c>
      <c r="N546" s="20">
        <v>10.7</v>
      </c>
      <c r="O546" s="21">
        <v>0</v>
      </c>
      <c r="P546" s="21">
        <v>0</v>
      </c>
      <c r="Q546" s="20">
        <v>1.784</v>
      </c>
    </row>
    <row x14ac:dyDescent="0.25" r="547" customHeight="1" ht="15" customFormat="1" s="6">
      <c r="A547" s="41" t="s">
        <v>375</v>
      </c>
      <c r="B547" s="45" t="s">
        <v>427</v>
      </c>
      <c r="C547" s="46" t="s">
        <v>427</v>
      </c>
      <c r="D547" s="47" t="s">
        <v>27</v>
      </c>
      <c r="E547" s="17" t="s">
        <v>447</v>
      </c>
      <c r="F547" s="17" t="s">
        <v>27</v>
      </c>
      <c r="G547" s="18">
        <v>19</v>
      </c>
      <c r="H547" s="19">
        <f>N547-O547-P547</f>
      </c>
      <c r="I547" s="19">
        <f>H547-Q547</f>
      </c>
      <c r="J547" s="19">
        <v>0.0378840946</v>
      </c>
      <c r="K547" s="19">
        <v>0.06503034</v>
      </c>
      <c r="L547" s="19">
        <v>0.5027295009</v>
      </c>
      <c r="M547" s="19">
        <v>0.5027295009</v>
      </c>
      <c r="N547" s="20">
        <v>28.88</v>
      </c>
      <c r="O547" s="21">
        <v>0</v>
      </c>
      <c r="P547" s="21">
        <v>0</v>
      </c>
      <c r="Q547" s="20">
        <v>4.8153</v>
      </c>
    </row>
    <row x14ac:dyDescent="0.25" r="548" customHeight="1" ht="15" customFormat="1" s="6">
      <c r="A548" s="41" t="s">
        <v>375</v>
      </c>
      <c r="B548" s="45" t="s">
        <v>427</v>
      </c>
      <c r="C548" s="46" t="s">
        <v>427</v>
      </c>
      <c r="D548" s="47" t="s">
        <v>27</v>
      </c>
      <c r="E548" s="17" t="s">
        <v>448</v>
      </c>
      <c r="F548" s="17" t="s">
        <v>27</v>
      </c>
      <c r="G548" s="18">
        <v>20</v>
      </c>
      <c r="H548" s="19">
        <f>N548-O548-P548</f>
      </c>
      <c r="I548" s="19">
        <f>H548-Q548</f>
      </c>
      <c r="J548" s="19">
        <v>0.0553569526</v>
      </c>
      <c r="K548" s="19">
        <v>0.0950235577</v>
      </c>
      <c r="L548" s="19">
        <v>0.7345978164</v>
      </c>
      <c r="M548" s="19">
        <v>0.7345978164</v>
      </c>
      <c r="N548" s="20">
        <v>42.8</v>
      </c>
      <c r="O548" s="20">
        <v>0.6</v>
      </c>
      <c r="P548" s="21">
        <v>0</v>
      </c>
      <c r="Q548" s="20">
        <v>7.0331</v>
      </c>
    </row>
    <row x14ac:dyDescent="0.25" r="549" customHeight="1" ht="15" customFormat="1" s="6">
      <c r="A549" s="41" t="s">
        <v>375</v>
      </c>
      <c r="B549" s="45" t="s">
        <v>427</v>
      </c>
      <c r="C549" s="46" t="s">
        <v>427</v>
      </c>
      <c r="D549" s="47" t="s">
        <v>27</v>
      </c>
      <c r="E549" s="17" t="s">
        <v>449</v>
      </c>
      <c r="F549" s="17" t="s">
        <v>27</v>
      </c>
      <c r="G549" s="18">
        <v>8</v>
      </c>
      <c r="H549" s="19">
        <f>N549-O549-P549</f>
      </c>
      <c r="I549" s="19">
        <f>H549-Q549</f>
      </c>
      <c r="J549" s="19">
        <v>0.0206735918</v>
      </c>
      <c r="K549" s="19">
        <v>0.0354874709</v>
      </c>
      <c r="L549" s="19">
        <v>0.2743426916</v>
      </c>
      <c r="M549" s="19">
        <v>0.2743426916</v>
      </c>
      <c r="N549" s="20">
        <v>15.76</v>
      </c>
      <c r="O549" s="21">
        <v>0</v>
      </c>
      <c r="P549" s="21">
        <v>0</v>
      </c>
      <c r="Q549" s="20">
        <v>2.6269</v>
      </c>
    </row>
    <row x14ac:dyDescent="0.25" r="550" customHeight="1" ht="15" customFormat="1" s="6">
      <c r="A550" s="41" t="s">
        <v>375</v>
      </c>
      <c r="B550" s="45" t="s">
        <v>427</v>
      </c>
      <c r="C550" s="46" t="s">
        <v>427</v>
      </c>
      <c r="D550" s="47" t="s">
        <v>27</v>
      </c>
      <c r="E550" s="17" t="s">
        <v>450</v>
      </c>
      <c r="F550" s="17" t="s">
        <v>27</v>
      </c>
      <c r="G550" s="18">
        <v>29</v>
      </c>
      <c r="H550" s="19">
        <f>N550-O550-P550</f>
      </c>
      <c r="I550" s="19">
        <f>H550-Q550</f>
      </c>
      <c r="J550" s="19">
        <v>0.0747318861</v>
      </c>
      <c r="K550" s="19">
        <v>0.1282818029</v>
      </c>
      <c r="L550" s="19">
        <v>0.9917070521</v>
      </c>
      <c r="M550" s="19">
        <v>0.9917070521</v>
      </c>
      <c r="N550" s="20">
        <v>57.13</v>
      </c>
      <c r="O550" s="20">
        <v>0.16</v>
      </c>
      <c r="P550" s="21">
        <v>0</v>
      </c>
      <c r="Q550" s="20">
        <v>9.4966</v>
      </c>
    </row>
    <row x14ac:dyDescent="0.25" r="551" customHeight="1" ht="15" customFormat="1" s="6">
      <c r="A551" s="41" t="s">
        <v>375</v>
      </c>
      <c r="B551" s="45" t="s">
        <v>427</v>
      </c>
      <c r="C551" s="46" t="s">
        <v>427</v>
      </c>
      <c r="D551" s="47" t="s">
        <v>27</v>
      </c>
      <c r="E551" s="17" t="s">
        <v>451</v>
      </c>
      <c r="F551" s="17" t="s">
        <v>27</v>
      </c>
      <c r="G551" s="18">
        <v>27</v>
      </c>
      <c r="H551" s="19">
        <f>N551-O551-P551</f>
      </c>
      <c r="I551" s="19">
        <f>H551-Q551</f>
      </c>
      <c r="J551" s="19">
        <v>0.0532843464</v>
      </c>
      <c r="K551" s="19">
        <v>0.0914658037</v>
      </c>
      <c r="L551" s="19">
        <v>0.7070939171</v>
      </c>
      <c r="M551" s="19">
        <v>0.7070939171</v>
      </c>
      <c r="N551" s="20">
        <v>41.04</v>
      </c>
      <c r="O551" s="20">
        <v>0.42</v>
      </c>
      <c r="P551" s="21">
        <v>0</v>
      </c>
      <c r="Q551" s="20">
        <v>6.7696</v>
      </c>
    </row>
    <row x14ac:dyDescent="0.25" r="552" customHeight="1" ht="15" customFormat="1" s="6">
      <c r="A552" s="41" t="s">
        <v>375</v>
      </c>
      <c r="B552" s="45" t="s">
        <v>427</v>
      </c>
      <c r="C552" s="46" t="s">
        <v>427</v>
      </c>
      <c r="D552" s="47" t="s">
        <v>27</v>
      </c>
      <c r="E552" s="17" t="s">
        <v>452</v>
      </c>
      <c r="F552" s="17" t="s">
        <v>27</v>
      </c>
      <c r="G552" s="18">
        <v>2</v>
      </c>
      <c r="H552" s="19">
        <f>N552-O552-P552</f>
      </c>
      <c r="I552" s="19">
        <f>H552-Q552</f>
      </c>
      <c r="J552" s="19">
        <v>0.0051683979</v>
      </c>
      <c r="K552" s="19">
        <v>0.0088718677</v>
      </c>
      <c r="L552" s="19">
        <v>0.0685856729</v>
      </c>
      <c r="M552" s="19">
        <v>0.0685856729</v>
      </c>
      <c r="N552" s="20">
        <v>3.94</v>
      </c>
      <c r="O552" s="21">
        <v>0</v>
      </c>
      <c r="P552" s="21">
        <v>0</v>
      </c>
      <c r="Q552" s="20">
        <v>0.6571</v>
      </c>
    </row>
    <row x14ac:dyDescent="0.25" r="553" customHeight="1" ht="15" customFormat="1" s="6">
      <c r="A553" s="41" t="s">
        <v>375</v>
      </c>
      <c r="B553" s="45" t="s">
        <v>427</v>
      </c>
      <c r="C553" s="46" t="s">
        <v>427</v>
      </c>
      <c r="D553" s="47" t="s">
        <v>27</v>
      </c>
      <c r="E553" s="17" t="s">
        <v>453</v>
      </c>
      <c r="F553" s="17" t="s">
        <v>27</v>
      </c>
      <c r="G553" s="18">
        <v>12</v>
      </c>
      <c r="H553" s="19">
        <f>N553-O553-P553</f>
      </c>
      <c r="I553" s="19">
        <f>H553-Q553</f>
      </c>
      <c r="J553" s="19">
        <v>0.0308005035</v>
      </c>
      <c r="K553" s="19">
        <v>0.0528709274</v>
      </c>
      <c r="L553" s="19">
        <v>0.4087288324</v>
      </c>
      <c r="M553" s="19">
        <v>0.4087288324</v>
      </c>
      <c r="N553" s="20">
        <v>23.64</v>
      </c>
      <c r="O553" s="20">
        <v>0.16</v>
      </c>
      <c r="P553" s="21">
        <v>0</v>
      </c>
      <c r="Q553" s="20">
        <v>3.9195</v>
      </c>
    </row>
    <row x14ac:dyDescent="0.25" r="554" customHeight="1" ht="15" customFormat="1" s="6">
      <c r="A554" s="41" t="s">
        <v>375</v>
      </c>
      <c r="B554" s="45" t="s">
        <v>427</v>
      </c>
      <c r="C554" s="46" t="s">
        <v>427</v>
      </c>
      <c r="D554" s="47" t="s">
        <v>27</v>
      </c>
      <c r="E554" s="17" t="s">
        <v>454</v>
      </c>
      <c r="F554" s="17" t="s">
        <v>27</v>
      </c>
      <c r="G554" s="18">
        <v>30</v>
      </c>
      <c r="H554" s="19">
        <f>N554-O554-P554</f>
      </c>
      <c r="I554" s="19">
        <f>H554-Q554</f>
      </c>
      <c r="J554" s="19">
        <v>0.0773160851</v>
      </c>
      <c r="K554" s="19">
        <v>0.1327177368</v>
      </c>
      <c r="L554" s="19">
        <v>1.0259998886</v>
      </c>
      <c r="M554" s="19">
        <v>1.0259998886</v>
      </c>
      <c r="N554" s="20">
        <v>59.1</v>
      </c>
      <c r="O554" s="20">
        <v>0.16</v>
      </c>
      <c r="P554" s="21">
        <v>0</v>
      </c>
      <c r="Q554" s="20">
        <v>9.8276</v>
      </c>
    </row>
    <row x14ac:dyDescent="0.25" r="555" customHeight="1" ht="15" customFormat="1" s="6">
      <c r="A555" s="41" t="s">
        <v>375</v>
      </c>
      <c r="B555" s="45" t="s">
        <v>427</v>
      </c>
      <c r="C555" s="46" t="s">
        <v>427</v>
      </c>
      <c r="D555" s="47" t="s">
        <v>27</v>
      </c>
      <c r="E555" s="17" t="s">
        <v>455</v>
      </c>
      <c r="F555" s="17" t="s">
        <v>27</v>
      </c>
      <c r="G555" s="18">
        <v>12</v>
      </c>
      <c r="H555" s="19">
        <f>N555-O555-P555</f>
      </c>
      <c r="I555" s="19">
        <f>H555-Q555</f>
      </c>
      <c r="J555" s="19">
        <v>0.0235332638</v>
      </c>
      <c r="K555" s="19">
        <v>0.0403962708</v>
      </c>
      <c r="L555" s="19">
        <v>0.3122911096</v>
      </c>
      <c r="M555" s="19">
        <v>0.3122911096</v>
      </c>
      <c r="N555" s="20">
        <v>18.24</v>
      </c>
      <c r="O555" s="20">
        <v>0.3</v>
      </c>
      <c r="P555" s="21">
        <v>0</v>
      </c>
      <c r="Q555" s="20">
        <v>2.9897</v>
      </c>
    </row>
    <row x14ac:dyDescent="0.25" r="556" customHeight="1" ht="15" customFormat="1" s="6">
      <c r="A556" s="41" t="s">
        <v>375</v>
      </c>
      <c r="B556" s="45" t="s">
        <v>427</v>
      </c>
      <c r="C556" s="46" t="s">
        <v>427</v>
      </c>
      <c r="D556" s="47" t="s">
        <v>27</v>
      </c>
      <c r="E556" s="17" t="s">
        <v>456</v>
      </c>
      <c r="F556" s="17" t="s">
        <v>27</v>
      </c>
      <c r="G556" s="18">
        <v>18</v>
      </c>
      <c r="H556" s="19">
        <f>N556-O556-P556</f>
      </c>
      <c r="I556" s="19">
        <f>H556-Q556</f>
      </c>
      <c r="J556" s="19">
        <v>0.0740891158</v>
      </c>
      <c r="K556" s="19">
        <v>0.1271784488</v>
      </c>
      <c r="L556" s="19">
        <v>0.9831773619</v>
      </c>
      <c r="M556" s="19">
        <v>0.9831773619</v>
      </c>
      <c r="N556" s="20">
        <v>60.48</v>
      </c>
      <c r="O556" s="20">
        <v>4</v>
      </c>
      <c r="P556" s="21">
        <v>0</v>
      </c>
      <c r="Q556" s="20">
        <v>9.4031</v>
      </c>
    </row>
    <row x14ac:dyDescent="0.25" r="557" customHeight="1" ht="15" customFormat="1" s="6">
      <c r="A557" s="41" t="s">
        <v>375</v>
      </c>
      <c r="B557" s="45" t="s">
        <v>427</v>
      </c>
      <c r="C557" s="46" t="s">
        <v>427</v>
      </c>
      <c r="D557" s="47" t="s">
        <v>27</v>
      </c>
      <c r="E557" s="17" t="s">
        <v>457</v>
      </c>
      <c r="F557" s="17" t="s">
        <v>27</v>
      </c>
      <c r="G557" s="18">
        <v>37</v>
      </c>
      <c r="H557" s="19">
        <f>N557-O557-P557</f>
      </c>
      <c r="I557" s="19">
        <f>H557-Q557</f>
      </c>
      <c r="J557" s="19">
        <v>0.1613222284</v>
      </c>
      <c r="K557" s="19">
        <v>0.2769193633</v>
      </c>
      <c r="L557" s="19">
        <v>2.1407781863</v>
      </c>
      <c r="M557" s="19">
        <v>2.1407781863</v>
      </c>
      <c r="N557" s="20">
        <v>124.32</v>
      </c>
      <c r="O557" s="20">
        <v>1.34</v>
      </c>
      <c r="P557" s="21">
        <v>0</v>
      </c>
      <c r="Q557" s="20">
        <v>20.4971</v>
      </c>
    </row>
    <row x14ac:dyDescent="0.25" r="558" customHeight="1" ht="15" customFormat="1" s="6">
      <c r="A558" s="41" t="s">
        <v>375</v>
      </c>
      <c r="B558" s="45" t="s">
        <v>427</v>
      </c>
      <c r="C558" s="46" t="s">
        <v>427</v>
      </c>
      <c r="D558" s="47" t="s">
        <v>27</v>
      </c>
      <c r="E558" s="17" t="s">
        <v>458</v>
      </c>
      <c r="F558" s="17" t="s">
        <v>27</v>
      </c>
      <c r="G558" s="18">
        <v>2</v>
      </c>
      <c r="H558" s="19">
        <f>N558-O558-P558</f>
      </c>
      <c r="I558" s="19">
        <f>H558-Q558</f>
      </c>
      <c r="J558" s="19">
        <v>0.0180500395</v>
      </c>
      <c r="K558" s="19">
        <v>0.0309839847</v>
      </c>
      <c r="L558" s="19">
        <v>0.2395276292</v>
      </c>
      <c r="M558" s="19">
        <v>0.2395276292</v>
      </c>
      <c r="N558" s="20">
        <v>15.46</v>
      </c>
      <c r="O558" s="21">
        <v>0</v>
      </c>
      <c r="P558" s="20">
        <v>1.7</v>
      </c>
      <c r="Q558" s="20">
        <v>2.2948</v>
      </c>
    </row>
    <row x14ac:dyDescent="0.25" r="559" customHeight="1" ht="15" customFormat="1" s="6">
      <c r="A559" s="41" t="s">
        <v>375</v>
      </c>
      <c r="B559" s="45" t="s">
        <v>427</v>
      </c>
      <c r="C559" s="46" t="s">
        <v>427</v>
      </c>
      <c r="D559" s="47" t="s">
        <v>27</v>
      </c>
      <c r="E559" s="17" t="s">
        <v>459</v>
      </c>
      <c r="F559" s="17" t="s">
        <v>27</v>
      </c>
      <c r="G559" s="18">
        <v>35</v>
      </c>
      <c r="H559" s="19">
        <f>N559-O559-P559</f>
      </c>
      <c r="I559" s="19">
        <f>H559-Q559</f>
      </c>
      <c r="J559" s="19">
        <v>0.4163839789</v>
      </c>
      <c r="K559" s="19">
        <v>0.7147482866</v>
      </c>
      <c r="L559" s="19">
        <v>5.5254985517</v>
      </c>
      <c r="M559" s="19">
        <v>5.5254985517</v>
      </c>
      <c r="N559" s="20">
        <v>347.55</v>
      </c>
      <c r="O559" s="20">
        <v>2.93</v>
      </c>
      <c r="P559" s="20">
        <v>27.2</v>
      </c>
      <c r="Q559" s="20">
        <v>52.9231</v>
      </c>
    </row>
    <row x14ac:dyDescent="0.25" r="560" customHeight="1" ht="15" customFormat="1" s="6">
      <c r="A560" s="41" t="s">
        <v>375</v>
      </c>
      <c r="B560" s="45" t="s">
        <v>427</v>
      </c>
      <c r="C560" s="46" t="s">
        <v>427</v>
      </c>
      <c r="D560" s="47" t="s">
        <v>27</v>
      </c>
      <c r="E560" s="17" t="s">
        <v>460</v>
      </c>
      <c r="F560" s="17" t="s">
        <v>27</v>
      </c>
      <c r="G560" s="18">
        <v>47</v>
      </c>
      <c r="H560" s="19">
        <f>N560-O560-P560</f>
      </c>
      <c r="I560" s="19">
        <f>H560-Q560</f>
      </c>
      <c r="J560" s="19">
        <v>0.5578983877</v>
      </c>
      <c r="K560" s="19">
        <v>0.9576663295</v>
      </c>
      <c r="L560" s="19">
        <v>7.4034230169</v>
      </c>
      <c r="M560" s="19">
        <v>7.4034230169</v>
      </c>
      <c r="N560" s="20">
        <v>466.71</v>
      </c>
      <c r="O560" s="20">
        <v>1.46</v>
      </c>
      <c r="P560" s="20">
        <v>39.95</v>
      </c>
      <c r="Q560" s="20">
        <v>70.9154</v>
      </c>
    </row>
    <row x14ac:dyDescent="0.25" r="561" customHeight="1" ht="15" customFormat="1" s="6">
      <c r="A561" s="41" t="s">
        <v>375</v>
      </c>
      <c r="B561" s="45" t="s">
        <v>427</v>
      </c>
      <c r="C561" s="46" t="s">
        <v>427</v>
      </c>
      <c r="D561" s="47" t="s">
        <v>27</v>
      </c>
      <c r="E561" s="17" t="s">
        <v>461</v>
      </c>
      <c r="F561" s="17" t="s">
        <v>27</v>
      </c>
      <c r="G561" s="18">
        <v>9</v>
      </c>
      <c r="H561" s="19">
        <f>N561-O561-P561</f>
      </c>
      <c r="I561" s="19">
        <f>H561-Q561</f>
      </c>
      <c r="J561" s="19">
        <v>0.108313355</v>
      </c>
      <c r="K561" s="19">
        <v>0.1859264256</v>
      </c>
      <c r="L561" s="19">
        <v>1.4373398507</v>
      </c>
      <c r="M561" s="19">
        <v>1.4373398507</v>
      </c>
      <c r="N561" s="20">
        <v>89.37</v>
      </c>
      <c r="O561" s="21">
        <v>0</v>
      </c>
      <c r="P561" s="20">
        <v>6.8</v>
      </c>
      <c r="Q561" s="20">
        <v>13.7677</v>
      </c>
    </row>
    <row x14ac:dyDescent="0.25" r="562" customHeight="1" ht="15" customFormat="1" s="6">
      <c r="A562" s="41" t="s">
        <v>375</v>
      </c>
      <c r="B562" s="45" t="s">
        <v>427</v>
      </c>
      <c r="C562" s="46" t="s">
        <v>427</v>
      </c>
      <c r="D562" s="47" t="s">
        <v>27</v>
      </c>
      <c r="E562" s="17" t="s">
        <v>462</v>
      </c>
      <c r="F562" s="17" t="s">
        <v>27</v>
      </c>
      <c r="G562" s="18">
        <v>29</v>
      </c>
      <c r="H562" s="19">
        <f>N562-O562-P562</f>
      </c>
      <c r="I562" s="19">
        <f>H562-Q562</f>
      </c>
      <c r="J562" s="19">
        <v>0.3989373564</v>
      </c>
      <c r="K562" s="19">
        <v>0.6848001038</v>
      </c>
      <c r="L562" s="19">
        <v>5.2939783868</v>
      </c>
      <c r="M562" s="19">
        <v>5.2939783868</v>
      </c>
      <c r="N562" s="20">
        <v>330.02</v>
      </c>
      <c r="O562" s="20">
        <v>2.95</v>
      </c>
      <c r="P562" s="20">
        <v>22.95</v>
      </c>
      <c r="Q562" s="20">
        <v>50.6955</v>
      </c>
    </row>
    <row x14ac:dyDescent="0.25" r="563" customHeight="1" ht="15" customFormat="1" s="6">
      <c r="A563" s="41" t="s">
        <v>375</v>
      </c>
      <c r="B563" s="45" t="s">
        <v>427</v>
      </c>
      <c r="C563" s="46" t="s">
        <v>427</v>
      </c>
      <c r="D563" s="47" t="s">
        <v>27</v>
      </c>
      <c r="E563" s="17" t="s">
        <v>463</v>
      </c>
      <c r="F563" s="17" t="s">
        <v>27</v>
      </c>
      <c r="G563" s="18">
        <v>65</v>
      </c>
      <c r="H563" s="19">
        <f>N563-O563-P563</f>
      </c>
      <c r="I563" s="19">
        <f>H563-Q563</f>
      </c>
      <c r="J563" s="19">
        <v>0.7703798851</v>
      </c>
      <c r="K563" s="19">
        <v>1.3224036727</v>
      </c>
      <c r="L563" s="19">
        <v>10.2230949198</v>
      </c>
      <c r="M563" s="19">
        <v>10.2230949198</v>
      </c>
      <c r="N563" s="20">
        <v>645.45</v>
      </c>
      <c r="O563" s="20">
        <v>6.32</v>
      </c>
      <c r="P563" s="20">
        <v>51.85</v>
      </c>
      <c r="Q563" s="20">
        <v>97.9182</v>
      </c>
    </row>
    <row x14ac:dyDescent="0.25" r="564" customHeight="1" ht="15" customFormat="1" s="6">
      <c r="A564" s="48"/>
      <c r="B564" s="49"/>
      <c r="C564" s="50"/>
      <c r="D564" s="51"/>
      <c r="E564" s="52" t="s">
        <v>29</v>
      </c>
      <c r="F564" s="53"/>
      <c r="G564" s="54">
        <f>SUM(G528:G563)/1</f>
      </c>
      <c r="H564" s="55">
        <f>SUM(H528:H563)/1</f>
      </c>
      <c r="I564" s="55">
        <f>SUM(I528:I563)/1</f>
      </c>
      <c r="J564" s="55">
        <v>7.5356816225</v>
      </c>
      <c r="K564" s="55">
        <v>12.9354533344</v>
      </c>
      <c r="L564" s="55">
        <v>99.9999999997</v>
      </c>
      <c r="M564" s="55">
        <v>100</v>
      </c>
      <c r="N564" s="56">
        <f>SUM(N528:N563)/1</f>
      </c>
      <c r="O564" s="56">
        <f>SUM(O528:O563)/1</f>
      </c>
      <c r="P564" s="56">
        <f>SUM(P528:P563)/1</f>
      </c>
      <c r="Q564" s="56">
        <f>SUM(Q528:Q563)/1</f>
      </c>
    </row>
    <row x14ac:dyDescent="0.25" r="565" customHeight="1" ht="15" customFormat="1" s="6">
      <c r="A565" s="48"/>
      <c r="B565" s="49"/>
      <c r="C565" s="57"/>
      <c r="D565" s="58" t="s">
        <v>30</v>
      </c>
      <c r="E565" s="59"/>
      <c r="F565" s="60"/>
      <c r="G565" s="61">
        <f>SUM(G528:G564)/2</f>
      </c>
      <c r="H565" s="62">
        <f>SUM(H528:H564)/2</f>
      </c>
      <c r="I565" s="62">
        <f>SUM(I528:I564)/2</f>
      </c>
      <c r="J565" s="62">
        <v>7.5356816225</v>
      </c>
      <c r="K565" s="62">
        <v>12.9354533344</v>
      </c>
      <c r="L565" s="62">
        <v>99.9999999997</v>
      </c>
      <c r="M565" s="62">
        <v>99.9999999997</v>
      </c>
      <c r="N565" s="63">
        <f>SUM(N528:N564)/2</f>
      </c>
      <c r="O565" s="63">
        <f>SUM(O528:O564)/2</f>
      </c>
      <c r="P565" s="63">
        <f>SUM(P528:P564)/2</f>
      </c>
      <c r="Q565" s="63">
        <f>SUM(Q528:Q564)/2</f>
      </c>
    </row>
    <row x14ac:dyDescent="0.25" r="566" customHeight="1" ht="15" customFormat="1" s="6">
      <c r="A566" s="48"/>
      <c r="B566" s="64"/>
      <c r="C566" s="65" t="s">
        <v>31</v>
      </c>
      <c r="D566" s="66"/>
      <c r="E566" s="66"/>
      <c r="F566" s="67"/>
      <c r="G566" s="68">
        <f>SUM(G528:G565)/3</f>
      </c>
      <c r="H566" s="69">
        <f>SUM(H528:H565)/3</f>
      </c>
      <c r="I566" s="69">
        <f>SUM(I528:I565)/3</f>
      </c>
      <c r="J566" s="69">
        <v>7.5356816225</v>
      </c>
      <c r="K566" s="69">
        <v>12.9354533344</v>
      </c>
      <c r="L566" s="69">
        <v>100</v>
      </c>
      <c r="M566" s="69">
        <v>99.9999999997</v>
      </c>
      <c r="N566" s="70">
        <f>SUM(N528:N565)/3</f>
      </c>
      <c r="O566" s="70">
        <f>SUM(O528:O565)/3</f>
      </c>
      <c r="P566" s="70">
        <f>SUM(P528:P565)/3</f>
      </c>
      <c r="Q566" s="70">
        <f>SUM(Q528:Q565)/3</f>
      </c>
    </row>
    <row x14ac:dyDescent="0.25" r="567" customHeight="1" ht="15" customFormat="1" s="6">
      <c r="A567" s="41" t="s">
        <v>375</v>
      </c>
      <c r="B567" s="42" t="s">
        <v>464</v>
      </c>
      <c r="C567" s="43" t="s">
        <v>465</v>
      </c>
      <c r="D567" s="44" t="s">
        <v>27</v>
      </c>
      <c r="E567" s="17" t="s">
        <v>466</v>
      </c>
      <c r="F567" s="17" t="s">
        <v>27</v>
      </c>
      <c r="G567" s="18">
        <v>2</v>
      </c>
      <c r="H567" s="19">
        <f>N567-O567-P567</f>
      </c>
      <c r="I567" s="19">
        <f>H567-Q567</f>
      </c>
      <c r="J567" s="19">
        <v>0.0138523559</v>
      </c>
      <c r="K567" s="19">
        <v>0.0237784069</v>
      </c>
      <c r="L567" s="19">
        <v>2.2830951506</v>
      </c>
      <c r="M567" s="19">
        <v>2.2830951506</v>
      </c>
      <c r="N567" s="20">
        <v>11.24</v>
      </c>
      <c r="O567" s="21">
        <v>0</v>
      </c>
      <c r="P567" s="20">
        <v>0.68</v>
      </c>
      <c r="Q567" s="20">
        <v>1.7607</v>
      </c>
    </row>
    <row x14ac:dyDescent="0.25" r="568" customHeight="1" ht="15" customFormat="1" s="6">
      <c r="A568" s="41" t="s">
        <v>375</v>
      </c>
      <c r="B568" s="45" t="s">
        <v>464</v>
      </c>
      <c r="C568" s="46" t="s">
        <v>465</v>
      </c>
      <c r="D568" s="47" t="s">
        <v>27</v>
      </c>
      <c r="E568" s="17" t="s">
        <v>467</v>
      </c>
      <c r="F568" s="17" t="s">
        <v>27</v>
      </c>
      <c r="G568" s="18">
        <v>19</v>
      </c>
      <c r="H568" s="19">
        <f>N568-O568-P568</f>
      </c>
      <c r="I568" s="19">
        <f>H568-Q568</f>
      </c>
      <c r="J568" s="19">
        <v>0.0601974066</v>
      </c>
      <c r="K568" s="19">
        <v>0.1033324897</v>
      </c>
      <c r="L568" s="19">
        <v>9.9215186042</v>
      </c>
      <c r="M568" s="19">
        <v>9.9215186042</v>
      </c>
      <c r="N568" s="20">
        <v>61.19</v>
      </c>
      <c r="O568" s="21">
        <v>0</v>
      </c>
      <c r="P568" s="20">
        <v>15.3</v>
      </c>
      <c r="Q568" s="20">
        <v>7.6497</v>
      </c>
    </row>
    <row x14ac:dyDescent="0.25" r="569" customHeight="1" ht="15" customFormat="1" s="6">
      <c r="A569" s="41" t="s">
        <v>375</v>
      </c>
      <c r="B569" s="45" t="s">
        <v>464</v>
      </c>
      <c r="C569" s="46" t="s">
        <v>465</v>
      </c>
      <c r="D569" s="47" t="s">
        <v>27</v>
      </c>
      <c r="E569" s="17" t="s">
        <v>468</v>
      </c>
      <c r="F569" s="17" t="s">
        <v>27</v>
      </c>
      <c r="G569" s="18">
        <v>6</v>
      </c>
      <c r="H569" s="19">
        <f>N569-O569-P569</f>
      </c>
      <c r="I569" s="19">
        <f>H569-Q569</f>
      </c>
      <c r="J569" s="19">
        <v>0.0399829364</v>
      </c>
      <c r="K569" s="19">
        <v>0.0686331289</v>
      </c>
      <c r="L569" s="19">
        <v>6.589842821</v>
      </c>
      <c r="M569" s="19">
        <v>6.589842821</v>
      </c>
      <c r="N569" s="20">
        <v>33.72</v>
      </c>
      <c r="O569" s="21">
        <v>0</v>
      </c>
      <c r="P569" s="20">
        <v>3.24</v>
      </c>
      <c r="Q569" s="20">
        <v>5.0857</v>
      </c>
    </row>
    <row x14ac:dyDescent="0.25" r="570" customHeight="1" ht="15" customFormat="1" s="6">
      <c r="A570" s="41" t="s">
        <v>375</v>
      </c>
      <c r="B570" s="45" t="s">
        <v>464</v>
      </c>
      <c r="C570" s="46" t="s">
        <v>465</v>
      </c>
      <c r="D570" s="47" t="s">
        <v>27</v>
      </c>
      <c r="E570" s="17" t="s">
        <v>469</v>
      </c>
      <c r="F570" s="17" t="s">
        <v>27</v>
      </c>
      <c r="G570" s="18">
        <v>1</v>
      </c>
      <c r="H570" s="19">
        <f>N570-O570-P570</f>
      </c>
      <c r="I570" s="19">
        <f>H570-Q570</f>
      </c>
      <c r="J570" s="19">
        <v>0.0073721818</v>
      </c>
      <c r="K570" s="19">
        <v>0.0126547961</v>
      </c>
      <c r="L570" s="19">
        <v>1.2150563207</v>
      </c>
      <c r="M570" s="19">
        <v>1.2150563207</v>
      </c>
      <c r="N570" s="20">
        <v>5.62</v>
      </c>
      <c r="O570" s="21">
        <v>0</v>
      </c>
      <c r="P570" s="21">
        <v>0</v>
      </c>
      <c r="Q570" s="20">
        <v>0.9361</v>
      </c>
    </row>
    <row x14ac:dyDescent="0.25" r="571" customHeight="1" ht="15" customFormat="1" s="6">
      <c r="A571" s="41" t="s">
        <v>375</v>
      </c>
      <c r="B571" s="45" t="s">
        <v>464</v>
      </c>
      <c r="C571" s="46" t="s">
        <v>465</v>
      </c>
      <c r="D571" s="47" t="s">
        <v>27</v>
      </c>
      <c r="E571" s="17" t="s">
        <v>470</v>
      </c>
      <c r="F571" s="17" t="s">
        <v>27</v>
      </c>
      <c r="G571" s="18">
        <v>3</v>
      </c>
      <c r="H571" s="19">
        <f>N571-O571-P571</f>
      </c>
      <c r="I571" s="19">
        <f>H571-Q571</f>
      </c>
      <c r="J571" s="19">
        <v>0.0173810337</v>
      </c>
      <c r="K571" s="19">
        <v>0.0298355957</v>
      </c>
      <c r="L571" s="19">
        <v>2.8646790478</v>
      </c>
      <c r="M571" s="19">
        <v>2.8646790478</v>
      </c>
      <c r="N571" s="20">
        <v>15.18</v>
      </c>
      <c r="O571" s="21">
        <v>0</v>
      </c>
      <c r="P571" s="20">
        <v>1.93</v>
      </c>
      <c r="Q571" s="20">
        <v>2.2093</v>
      </c>
    </row>
    <row x14ac:dyDescent="0.25" r="572" customHeight="1" ht="15" customFormat="1" s="6">
      <c r="A572" s="41" t="s">
        <v>375</v>
      </c>
      <c r="B572" s="45" t="s">
        <v>464</v>
      </c>
      <c r="C572" s="46" t="s">
        <v>465</v>
      </c>
      <c r="D572" s="47" t="s">
        <v>27</v>
      </c>
      <c r="E572" s="17" t="s">
        <v>471</v>
      </c>
      <c r="F572" s="17" t="s">
        <v>27</v>
      </c>
      <c r="G572" s="18">
        <v>1</v>
      </c>
      <c r="H572" s="19">
        <f>N572-O572-P572</f>
      </c>
      <c r="I572" s="19">
        <f>H572-Q572</f>
      </c>
      <c r="J572" s="19">
        <v>0.0057586972</v>
      </c>
      <c r="K572" s="19">
        <v>0.0098851521</v>
      </c>
      <c r="L572" s="19">
        <v>0.9491276242</v>
      </c>
      <c r="M572" s="19">
        <v>0.9491276242</v>
      </c>
      <c r="N572" s="20">
        <v>5.06</v>
      </c>
      <c r="O572" s="21">
        <v>0</v>
      </c>
      <c r="P572" s="20">
        <v>0.67</v>
      </c>
      <c r="Q572" s="20">
        <v>0.732</v>
      </c>
    </row>
    <row x14ac:dyDescent="0.25" r="573" customHeight="1" ht="15" customFormat="1" s="6">
      <c r="A573" s="41" t="s">
        <v>375</v>
      </c>
      <c r="B573" s="45" t="s">
        <v>464</v>
      </c>
      <c r="C573" s="46" t="s">
        <v>465</v>
      </c>
      <c r="D573" s="47" t="s">
        <v>27</v>
      </c>
      <c r="E573" s="17" t="s">
        <v>472</v>
      </c>
      <c r="F573" s="17" t="s">
        <v>27</v>
      </c>
      <c r="G573" s="18">
        <v>21</v>
      </c>
      <c r="H573" s="19">
        <f>N573-O573-P573</f>
      </c>
      <c r="I573" s="19">
        <f>H573-Q573</f>
      </c>
      <c r="J573" s="19">
        <v>0.1355851807</v>
      </c>
      <c r="K573" s="19">
        <v>0.2327401642</v>
      </c>
      <c r="L573" s="19">
        <v>22.3466585951</v>
      </c>
      <c r="M573" s="19">
        <v>22.3466585951</v>
      </c>
      <c r="N573" s="20">
        <v>118.02</v>
      </c>
      <c r="O573" s="21">
        <v>0</v>
      </c>
      <c r="P573" s="20">
        <v>14.66</v>
      </c>
      <c r="Q573" s="20">
        <v>17.2283</v>
      </c>
    </row>
    <row x14ac:dyDescent="0.25" r="574" customHeight="1" ht="15" customFormat="1" s="6">
      <c r="A574" s="41" t="s">
        <v>375</v>
      </c>
      <c r="B574" s="45" t="s">
        <v>464</v>
      </c>
      <c r="C574" s="46" t="s">
        <v>465</v>
      </c>
      <c r="D574" s="47" t="s">
        <v>27</v>
      </c>
      <c r="E574" s="17" t="s">
        <v>473</v>
      </c>
      <c r="F574" s="17" t="s">
        <v>27</v>
      </c>
      <c r="G574" s="18">
        <v>6</v>
      </c>
      <c r="H574" s="19">
        <f>N574-O574-P574</f>
      </c>
      <c r="I574" s="19">
        <f>H574-Q574</f>
      </c>
      <c r="J574" s="19">
        <v>0.0347095964</v>
      </c>
      <c r="K574" s="19">
        <v>0.0595811217</v>
      </c>
      <c r="L574" s="19">
        <v>5.720710008</v>
      </c>
      <c r="M574" s="19">
        <v>5.720710008</v>
      </c>
      <c r="N574" s="20">
        <v>30.36</v>
      </c>
      <c r="O574" s="21">
        <v>0</v>
      </c>
      <c r="P574" s="20">
        <v>3.9</v>
      </c>
      <c r="Q574" s="20">
        <v>4.4102</v>
      </c>
    </row>
    <row x14ac:dyDescent="0.25" r="575" customHeight="1" ht="15" customFormat="1" s="6">
      <c r="A575" s="41" t="s">
        <v>375</v>
      </c>
      <c r="B575" s="45" t="s">
        <v>464</v>
      </c>
      <c r="C575" s="46" t="s">
        <v>465</v>
      </c>
      <c r="D575" s="47" t="s">
        <v>27</v>
      </c>
      <c r="E575" s="17" t="s">
        <v>474</v>
      </c>
      <c r="F575" s="17" t="s">
        <v>27</v>
      </c>
      <c r="G575" s="18">
        <v>22</v>
      </c>
      <c r="H575" s="19">
        <f>N575-O575-P575</f>
      </c>
      <c r="I575" s="19">
        <f>H575-Q575</f>
      </c>
      <c r="J575" s="19">
        <v>0.129249302</v>
      </c>
      <c r="K575" s="19">
        <v>0.2218642451</v>
      </c>
      <c r="L575" s="19">
        <v>21.3024020064</v>
      </c>
      <c r="M575" s="19">
        <v>21.3024020064</v>
      </c>
      <c r="N575" s="20">
        <v>111.32</v>
      </c>
      <c r="O575" s="20">
        <v>0.36</v>
      </c>
      <c r="P575" s="20">
        <v>12.43</v>
      </c>
      <c r="Q575" s="20">
        <v>16.4278</v>
      </c>
    </row>
    <row x14ac:dyDescent="0.25" r="576" customHeight="1" ht="15" customFormat="1" s="6">
      <c r="A576" s="41" t="s">
        <v>375</v>
      </c>
      <c r="B576" s="45" t="s">
        <v>464</v>
      </c>
      <c r="C576" s="46" t="s">
        <v>465</v>
      </c>
      <c r="D576" s="47" t="s">
        <v>27</v>
      </c>
      <c r="E576" s="17" t="s">
        <v>475</v>
      </c>
      <c r="F576" s="17" t="s">
        <v>27</v>
      </c>
      <c r="G576" s="18">
        <v>1</v>
      </c>
      <c r="H576" s="19">
        <f>N576-O576-P576</f>
      </c>
      <c r="I576" s="19">
        <f>H576-Q576</f>
      </c>
      <c r="J576" s="19">
        <v>0.0058374038</v>
      </c>
      <c r="K576" s="19">
        <v>0.0100202567</v>
      </c>
      <c r="L576" s="19">
        <v>0.9620997557</v>
      </c>
      <c r="M576" s="19">
        <v>0.9620997557</v>
      </c>
      <c r="N576" s="20">
        <v>5.06</v>
      </c>
      <c r="O576" s="21">
        <v>0</v>
      </c>
      <c r="P576" s="20">
        <v>0.61</v>
      </c>
      <c r="Q576" s="20">
        <v>0.742</v>
      </c>
    </row>
    <row x14ac:dyDescent="0.25" r="577" customHeight="1" ht="15" customFormat="1" s="6">
      <c r="A577" s="41" t="s">
        <v>375</v>
      </c>
      <c r="B577" s="45" t="s">
        <v>464</v>
      </c>
      <c r="C577" s="46" t="s">
        <v>465</v>
      </c>
      <c r="D577" s="47" t="s">
        <v>27</v>
      </c>
      <c r="E577" s="17" t="s">
        <v>476</v>
      </c>
      <c r="F577" s="17" t="s">
        <v>27</v>
      </c>
      <c r="G577" s="18">
        <v>9</v>
      </c>
      <c r="H577" s="19">
        <f>N577-O577-P577</f>
      </c>
      <c r="I577" s="19">
        <f>H577-Q577</f>
      </c>
      <c r="J577" s="19">
        <v>0.0595546363</v>
      </c>
      <c r="K577" s="19">
        <v>0.1022291356</v>
      </c>
      <c r="L577" s="19">
        <v>9.81557953</v>
      </c>
      <c r="M577" s="19">
        <v>9.81557953</v>
      </c>
      <c r="N577" s="20">
        <v>50.58</v>
      </c>
      <c r="O577" s="21">
        <v>0</v>
      </c>
      <c r="P577" s="20">
        <v>5.18</v>
      </c>
      <c r="Q577" s="20">
        <v>7.5704</v>
      </c>
    </row>
    <row x14ac:dyDescent="0.25" r="578" customHeight="1" ht="15" customFormat="1" s="6">
      <c r="A578" s="41" t="s">
        <v>375</v>
      </c>
      <c r="B578" s="45" t="s">
        <v>464</v>
      </c>
      <c r="C578" s="46" t="s">
        <v>465</v>
      </c>
      <c r="D578" s="47" t="s">
        <v>27</v>
      </c>
      <c r="E578" s="17" t="s">
        <v>477</v>
      </c>
      <c r="F578" s="17" t="s">
        <v>27</v>
      </c>
      <c r="G578" s="18">
        <v>10</v>
      </c>
      <c r="H578" s="19">
        <f>N578-O578-P578</f>
      </c>
      <c r="I578" s="19">
        <f>H578-Q578</f>
      </c>
      <c r="J578" s="19">
        <v>0.0551208329</v>
      </c>
      <c r="K578" s="19">
        <v>0.094618244</v>
      </c>
      <c r="L578" s="19">
        <v>9.08481612</v>
      </c>
      <c r="M578" s="19">
        <v>9.08481612</v>
      </c>
      <c r="N578" s="20">
        <v>50.6</v>
      </c>
      <c r="O578" s="21">
        <v>0</v>
      </c>
      <c r="P578" s="20">
        <v>8.58</v>
      </c>
      <c r="Q578" s="20">
        <v>7.0022</v>
      </c>
    </row>
    <row x14ac:dyDescent="0.25" r="579" customHeight="1" ht="15" customFormat="1" s="6">
      <c r="A579" s="41" t="s">
        <v>375</v>
      </c>
      <c r="B579" s="45" t="s">
        <v>464</v>
      </c>
      <c r="C579" s="46" t="s">
        <v>465</v>
      </c>
      <c r="D579" s="47" t="s">
        <v>27</v>
      </c>
      <c r="E579" s="17" t="s">
        <v>478</v>
      </c>
      <c r="F579" s="17" t="s">
        <v>27</v>
      </c>
      <c r="G579" s="18">
        <v>2</v>
      </c>
      <c r="H579" s="19">
        <f>N579-O579-P579</f>
      </c>
      <c r="I579" s="19">
        <f>H579-Q579</f>
      </c>
      <c r="J579" s="19">
        <v>0.012251989</v>
      </c>
      <c r="K579" s="19">
        <v>0.0210312803</v>
      </c>
      <c r="L579" s="19">
        <v>2.019328476</v>
      </c>
      <c r="M579" s="19">
        <v>2.019328476</v>
      </c>
      <c r="N579" s="20">
        <v>11.24</v>
      </c>
      <c r="O579" s="21">
        <v>0</v>
      </c>
      <c r="P579" s="20">
        <v>1.9</v>
      </c>
      <c r="Q579" s="20">
        <v>1.5563</v>
      </c>
    </row>
    <row x14ac:dyDescent="0.25" r="580" customHeight="1" ht="15" customFormat="1" s="6">
      <c r="A580" s="41" t="s">
        <v>375</v>
      </c>
      <c r="B580" s="45" t="s">
        <v>464</v>
      </c>
      <c r="C580" s="46" t="s">
        <v>465</v>
      </c>
      <c r="D580" s="47" t="s">
        <v>27</v>
      </c>
      <c r="E580" s="17" t="s">
        <v>479</v>
      </c>
      <c r="F580" s="17" t="s">
        <v>27</v>
      </c>
      <c r="G580" s="18">
        <v>2</v>
      </c>
      <c r="H580" s="19">
        <f>N580-O580-P580</f>
      </c>
      <c r="I580" s="19">
        <f>H580-Q580</f>
      </c>
      <c r="J580" s="19">
        <v>0.0046436875</v>
      </c>
      <c r="K580" s="19">
        <v>0.0079711705</v>
      </c>
      <c r="L580" s="19">
        <v>0.7653557607</v>
      </c>
      <c r="M580" s="19">
        <v>0.7653557607</v>
      </c>
      <c r="N580" s="20">
        <v>5.24</v>
      </c>
      <c r="O580" s="21">
        <v>0</v>
      </c>
      <c r="P580" s="20">
        <v>1.7</v>
      </c>
      <c r="Q580" s="20">
        <v>0.5905</v>
      </c>
    </row>
    <row x14ac:dyDescent="0.25" r="581" customHeight="1" ht="15" customFormat="1" s="6">
      <c r="A581" s="41" t="s">
        <v>375</v>
      </c>
      <c r="B581" s="45" t="s">
        <v>464</v>
      </c>
      <c r="C581" s="46" t="s">
        <v>465</v>
      </c>
      <c r="D581" s="47" t="s">
        <v>27</v>
      </c>
      <c r="E581" s="17" t="s">
        <v>480</v>
      </c>
      <c r="F581" s="17" t="s">
        <v>27</v>
      </c>
      <c r="G581" s="18">
        <v>2</v>
      </c>
      <c r="H581" s="19">
        <f>N581-O581-P581</f>
      </c>
      <c r="I581" s="19">
        <f>H581-Q581</f>
      </c>
      <c r="J581" s="19">
        <v>0.0056144018</v>
      </c>
      <c r="K581" s="19">
        <v>0.0096374604</v>
      </c>
      <c r="L581" s="19">
        <v>0.925345383</v>
      </c>
      <c r="M581" s="19">
        <v>0.925345383</v>
      </c>
      <c r="N581" s="20">
        <v>5.98</v>
      </c>
      <c r="O581" s="21">
        <v>0</v>
      </c>
      <c r="P581" s="20">
        <v>1.7</v>
      </c>
      <c r="Q581" s="20">
        <v>0.7135</v>
      </c>
    </row>
    <row x14ac:dyDescent="0.25" r="582" customHeight="1" ht="15" customFormat="1" s="6">
      <c r="A582" s="41" t="s">
        <v>375</v>
      </c>
      <c r="B582" s="45" t="s">
        <v>464</v>
      </c>
      <c r="C582" s="46" t="s">
        <v>465</v>
      </c>
      <c r="D582" s="47" t="s">
        <v>27</v>
      </c>
      <c r="E582" s="17" t="s">
        <v>481</v>
      </c>
      <c r="F582" s="17" t="s">
        <v>27</v>
      </c>
      <c r="G582" s="18">
        <v>1</v>
      </c>
      <c r="H582" s="19">
        <f>N582-O582-P582</f>
      </c>
      <c r="I582" s="19">
        <f>H582-Q582</f>
      </c>
      <c r="J582" s="19">
        <v>0.0065064096</v>
      </c>
      <c r="K582" s="19">
        <v>0.0111686456</v>
      </c>
      <c r="L582" s="19">
        <v>1.0723628738</v>
      </c>
      <c r="M582" s="19">
        <v>1.0723628738</v>
      </c>
      <c r="N582" s="20">
        <v>5.62</v>
      </c>
      <c r="O582" s="21">
        <v>0</v>
      </c>
      <c r="P582" s="20">
        <v>0.66</v>
      </c>
      <c r="Q582" s="20">
        <v>0.8267</v>
      </c>
    </row>
    <row x14ac:dyDescent="0.25" r="583" customHeight="1" ht="15" customFormat="1" s="6">
      <c r="A583" s="41" t="s">
        <v>375</v>
      </c>
      <c r="B583" s="45" t="s">
        <v>464</v>
      </c>
      <c r="C583" s="46" t="s">
        <v>465</v>
      </c>
      <c r="D583" s="47" t="s">
        <v>27</v>
      </c>
      <c r="E583" s="17" t="s">
        <v>482</v>
      </c>
      <c r="F583" s="17" t="s">
        <v>27</v>
      </c>
      <c r="G583" s="18">
        <v>1</v>
      </c>
      <c r="H583" s="19">
        <f>N583-O583-P583</f>
      </c>
      <c r="I583" s="19">
        <f>H583-Q583</f>
      </c>
      <c r="J583" s="19">
        <v>0.0065588806</v>
      </c>
      <c r="K583" s="19">
        <v>0.0112587154</v>
      </c>
      <c r="L583" s="19">
        <v>1.0810109615</v>
      </c>
      <c r="M583" s="19">
        <v>1.0810109615</v>
      </c>
      <c r="N583" s="20">
        <v>5.62</v>
      </c>
      <c r="O583" s="21">
        <v>0</v>
      </c>
      <c r="P583" s="20">
        <v>0.62</v>
      </c>
      <c r="Q583" s="20">
        <v>0.8333</v>
      </c>
    </row>
    <row x14ac:dyDescent="0.25" r="584" customHeight="1" ht="15" customFormat="1" s="6">
      <c r="A584" s="41" t="s">
        <v>375</v>
      </c>
      <c r="B584" s="45" t="s">
        <v>464</v>
      </c>
      <c r="C584" s="46" t="s">
        <v>465</v>
      </c>
      <c r="D584" s="47" t="s">
        <v>27</v>
      </c>
      <c r="E584" s="17" t="s">
        <v>483</v>
      </c>
      <c r="F584" s="17" t="s">
        <v>27</v>
      </c>
      <c r="G584" s="18">
        <v>1</v>
      </c>
      <c r="H584" s="19">
        <f>N584-O584-P584</f>
      </c>
      <c r="I584" s="19">
        <f>H584-Q584</f>
      </c>
      <c r="J584" s="19">
        <v>0.0065588806</v>
      </c>
      <c r="K584" s="19">
        <v>0.0112587154</v>
      </c>
      <c r="L584" s="19">
        <v>1.0810109615</v>
      </c>
      <c r="M584" s="19">
        <v>1.0810109615</v>
      </c>
      <c r="N584" s="20">
        <v>5.62</v>
      </c>
      <c r="O584" s="21">
        <v>0</v>
      </c>
      <c r="P584" s="20">
        <v>0.62</v>
      </c>
      <c r="Q584" s="20">
        <v>0.8363</v>
      </c>
    </row>
    <row x14ac:dyDescent="0.25" r="585" customHeight="1" ht="15" customFormat="1" s="6">
      <c r="A585" s="48"/>
      <c r="B585" s="49"/>
      <c r="C585" s="50"/>
      <c r="D585" s="51"/>
      <c r="E585" s="52" t="s">
        <v>29</v>
      </c>
      <c r="F585" s="53"/>
      <c r="G585" s="54">
        <f>SUM(G567:G584)/1</f>
      </c>
      <c r="H585" s="55">
        <f>SUM(H567:H584)/1</f>
      </c>
      <c r="I585" s="55">
        <f>SUM(I567:I584)/1</f>
      </c>
      <c r="J585" s="55">
        <v>0.6067358128</v>
      </c>
      <c r="K585" s="55">
        <v>1.0414987243</v>
      </c>
      <c r="L585" s="55"/>
      <c r="M585" s="55">
        <v>100</v>
      </c>
      <c r="N585" s="56">
        <f>SUM(N567:N584)/1</f>
      </c>
      <c r="O585" s="56">
        <f>SUM(O567:O584)/1</f>
      </c>
      <c r="P585" s="56">
        <f>SUM(P567:P584)/1</f>
      </c>
      <c r="Q585" s="56">
        <f>SUM(Q567:Q584)/1</f>
      </c>
    </row>
    <row x14ac:dyDescent="0.25" r="586" customHeight="1" ht="15" customFormat="1" s="6">
      <c r="A586" s="48"/>
      <c r="B586" s="49"/>
      <c r="C586" s="57"/>
      <c r="D586" s="58" t="s">
        <v>30</v>
      </c>
      <c r="E586" s="59"/>
      <c r="F586" s="60"/>
      <c r="G586" s="61">
        <f>SUM(G567:G585)/2</f>
      </c>
      <c r="H586" s="62">
        <f>SUM(H567:H585)/2</f>
      </c>
      <c r="I586" s="62">
        <f>SUM(I567:I585)/2</f>
      </c>
      <c r="J586" s="62">
        <v>0.6067358128</v>
      </c>
      <c r="K586" s="62">
        <v>1.0414987243</v>
      </c>
      <c r="L586" s="62"/>
      <c r="M586" s="62"/>
      <c r="N586" s="63">
        <f>SUM(N567:N585)/2</f>
      </c>
      <c r="O586" s="63">
        <f>SUM(O567:O585)/2</f>
      </c>
      <c r="P586" s="63">
        <f>SUM(P567:P585)/2</f>
      </c>
      <c r="Q586" s="63">
        <f>SUM(Q567:Q585)/2</f>
      </c>
    </row>
    <row x14ac:dyDescent="0.25" r="587" customHeight="1" ht="15" customFormat="1" s="6">
      <c r="A587" s="48"/>
      <c r="B587" s="64"/>
      <c r="C587" s="65" t="s">
        <v>31</v>
      </c>
      <c r="D587" s="66"/>
      <c r="E587" s="66"/>
      <c r="F587" s="67"/>
      <c r="G587" s="68">
        <f>SUM(G567:G586)/3</f>
      </c>
      <c r="H587" s="69">
        <f>SUM(H567:H586)/3</f>
      </c>
      <c r="I587" s="69">
        <f>SUM(I567:I586)/3</f>
      </c>
      <c r="J587" s="69">
        <v>0.6067358128</v>
      </c>
      <c r="K587" s="69">
        <v>1.0414987243</v>
      </c>
      <c r="L587" s="69">
        <v>100</v>
      </c>
      <c r="M587" s="69"/>
      <c r="N587" s="70">
        <f>SUM(N567:N586)/3</f>
      </c>
      <c r="O587" s="70">
        <f>SUM(O567:O586)/3</f>
      </c>
      <c r="P587" s="70">
        <f>SUM(P567:P586)/3</f>
      </c>
      <c r="Q587" s="70">
        <f>SUM(Q567:Q586)/3</f>
      </c>
    </row>
    <row x14ac:dyDescent="0.25" r="588" customHeight="1" ht="15" customFormat="1" s="6">
      <c r="A588" s="41" t="s">
        <v>375</v>
      </c>
      <c r="B588" s="42" t="s">
        <v>484</v>
      </c>
      <c r="C588" s="43" t="s">
        <v>485</v>
      </c>
      <c r="D588" s="44" t="s">
        <v>27</v>
      </c>
      <c r="E588" s="17" t="s">
        <v>486</v>
      </c>
      <c r="F588" s="17" t="s">
        <v>27</v>
      </c>
      <c r="G588" s="18">
        <v>35</v>
      </c>
      <c r="H588" s="19">
        <f>N588-O588-P588</f>
      </c>
      <c r="I588" s="19">
        <f>H588-Q588</f>
      </c>
      <c r="J588" s="19">
        <v>0.0213163621</v>
      </c>
      <c r="K588" s="19">
        <v>0.036590825</v>
      </c>
      <c r="L588" s="19">
        <v>6.2891864695</v>
      </c>
      <c r="M588" s="19">
        <v>6.2891864695</v>
      </c>
      <c r="N588" s="20">
        <v>16.45</v>
      </c>
      <c r="O588" s="20">
        <v>0.2</v>
      </c>
      <c r="P588" s="21">
        <v>0</v>
      </c>
      <c r="Q588" s="20">
        <v>2.7056</v>
      </c>
    </row>
    <row x14ac:dyDescent="0.25" r="589" customHeight="1" ht="15" customFormat="1" s="6">
      <c r="A589" s="41" t="s">
        <v>375</v>
      </c>
      <c r="B589" s="45" t="s">
        <v>484</v>
      </c>
      <c r="C589" s="46" t="s">
        <v>485</v>
      </c>
      <c r="D589" s="47" t="s">
        <v>27</v>
      </c>
      <c r="E589" s="17" t="s">
        <v>487</v>
      </c>
      <c r="F589" s="17" t="s">
        <v>27</v>
      </c>
      <c r="G589" s="18">
        <v>6</v>
      </c>
      <c r="H589" s="19">
        <f>N589-O589-P589</f>
      </c>
      <c r="I589" s="19">
        <f>H589-Q589</f>
      </c>
      <c r="J589" s="19">
        <v>0.0136687073</v>
      </c>
      <c r="K589" s="19">
        <v>0.0234631628</v>
      </c>
      <c r="L589" s="19">
        <v>4.0328198777</v>
      </c>
      <c r="M589" s="19">
        <v>4.0328198777</v>
      </c>
      <c r="N589" s="20">
        <v>10.56</v>
      </c>
      <c r="O589" s="20">
        <v>0.14</v>
      </c>
      <c r="P589" s="21">
        <v>0</v>
      </c>
      <c r="Q589" s="20">
        <v>1.7328</v>
      </c>
    </row>
    <row x14ac:dyDescent="0.25" r="590" customHeight="1" ht="15" customFormat="1" s="6">
      <c r="A590" s="41" t="s">
        <v>375</v>
      </c>
      <c r="B590" s="45" t="s">
        <v>484</v>
      </c>
      <c r="C590" s="46" t="s">
        <v>485</v>
      </c>
      <c r="D590" s="47" t="s">
        <v>27</v>
      </c>
      <c r="E590" s="17" t="s">
        <v>488</v>
      </c>
      <c r="F590" s="17" t="s">
        <v>27</v>
      </c>
      <c r="G590" s="18">
        <v>1</v>
      </c>
      <c r="H590" s="19">
        <f>N590-O590-P590</f>
      </c>
      <c r="I590" s="19">
        <f>H590-Q590</f>
      </c>
      <c r="J590" s="19">
        <v>0.002859672</v>
      </c>
      <c r="K590" s="19">
        <v>0.0049087999</v>
      </c>
      <c r="L590" s="19">
        <v>0.8437185541</v>
      </c>
      <c r="M590" s="19">
        <v>0.8437185541</v>
      </c>
      <c r="N590" s="20">
        <v>2.18</v>
      </c>
      <c r="O590" s="21">
        <v>0</v>
      </c>
      <c r="P590" s="21">
        <v>0</v>
      </c>
      <c r="Q590" s="20">
        <v>0.3638</v>
      </c>
    </row>
    <row x14ac:dyDescent="0.25" r="591" customHeight="1" ht="15" customFormat="1" s="6">
      <c r="A591" s="41" t="s">
        <v>375</v>
      </c>
      <c r="B591" s="45" t="s">
        <v>484</v>
      </c>
      <c r="C591" s="46" t="s">
        <v>485</v>
      </c>
      <c r="D591" s="47" t="s">
        <v>27</v>
      </c>
      <c r="E591" s="17" t="s">
        <v>489</v>
      </c>
      <c r="F591" s="17" t="s">
        <v>27</v>
      </c>
      <c r="G591" s="18">
        <v>1</v>
      </c>
      <c r="H591" s="19">
        <f>N591-O591-P591</f>
      </c>
      <c r="I591" s="19">
        <f>H591-Q591</f>
      </c>
      <c r="J591" s="19">
        <v>0.0100219696</v>
      </c>
      <c r="K591" s="19">
        <v>0.0172033171</v>
      </c>
      <c r="L591" s="19">
        <v>2.9568852078</v>
      </c>
      <c r="M591" s="19">
        <v>2.9568852078</v>
      </c>
      <c r="N591" s="20">
        <v>9.84</v>
      </c>
      <c r="O591" s="21">
        <v>0</v>
      </c>
      <c r="P591" s="20">
        <v>2.2</v>
      </c>
      <c r="Q591" s="20">
        <v>1.2745</v>
      </c>
    </row>
    <row x14ac:dyDescent="0.25" r="592" customHeight="1" ht="15" customFormat="1" s="6">
      <c r="A592" s="41" t="s">
        <v>375</v>
      </c>
      <c r="B592" s="45" t="s">
        <v>484</v>
      </c>
      <c r="C592" s="46" t="s">
        <v>485</v>
      </c>
      <c r="D592" s="47" t="s">
        <v>27</v>
      </c>
      <c r="E592" s="17" t="s">
        <v>490</v>
      </c>
      <c r="F592" s="17" t="s">
        <v>27</v>
      </c>
      <c r="G592" s="18">
        <v>10</v>
      </c>
      <c r="H592" s="19">
        <f>N592-O592-P592</f>
      </c>
      <c r="I592" s="19">
        <f>H592-Q592</f>
      </c>
      <c r="J592" s="19">
        <v>0.0962056613</v>
      </c>
      <c r="K592" s="19">
        <v>0.1651428371</v>
      </c>
      <c r="L592" s="19">
        <v>28.3845498878</v>
      </c>
      <c r="M592" s="19">
        <v>28.3845498878</v>
      </c>
      <c r="N592" s="20">
        <v>98.4</v>
      </c>
      <c r="O592" s="20">
        <v>3.06</v>
      </c>
      <c r="P592" s="20">
        <v>22</v>
      </c>
      <c r="Q592" s="20">
        <v>12.2185</v>
      </c>
    </row>
    <row x14ac:dyDescent="0.25" r="593" customHeight="1" ht="15" customFormat="1" s="6">
      <c r="A593" s="41" t="s">
        <v>375</v>
      </c>
      <c r="B593" s="45" t="s">
        <v>484</v>
      </c>
      <c r="C593" s="46" t="s">
        <v>485</v>
      </c>
      <c r="D593" s="47" t="s">
        <v>27</v>
      </c>
      <c r="E593" s="17" t="s">
        <v>491</v>
      </c>
      <c r="F593" s="17" t="s">
        <v>27</v>
      </c>
      <c r="G593" s="18">
        <v>2</v>
      </c>
      <c r="H593" s="19">
        <f>N593-O593-P593</f>
      </c>
      <c r="I593" s="19">
        <f>H593-Q593</f>
      </c>
      <c r="J593" s="19">
        <v>0.0044338033</v>
      </c>
      <c r="K593" s="19">
        <v>0.0076108916</v>
      </c>
      <c r="L593" s="19">
        <v>1.3081507857</v>
      </c>
      <c r="M593" s="19">
        <v>1.3081507857</v>
      </c>
      <c r="N593" s="20">
        <v>3.52</v>
      </c>
      <c r="O593" s="20">
        <v>0.14</v>
      </c>
      <c r="P593" s="21">
        <v>0</v>
      </c>
      <c r="Q593" s="20">
        <v>0.5632</v>
      </c>
    </row>
    <row x14ac:dyDescent="0.25" r="594" customHeight="1" ht="15" customFormat="1" s="6">
      <c r="A594" s="41" t="s">
        <v>375</v>
      </c>
      <c r="B594" s="45" t="s">
        <v>484</v>
      </c>
      <c r="C594" s="46" t="s">
        <v>485</v>
      </c>
      <c r="D594" s="47" t="s">
        <v>27</v>
      </c>
      <c r="E594" s="17" t="s">
        <v>492</v>
      </c>
      <c r="F594" s="17" t="s">
        <v>27</v>
      </c>
      <c r="G594" s="18">
        <v>101</v>
      </c>
      <c r="H594" s="19">
        <f>N594-O594-P594</f>
      </c>
      <c r="I594" s="19">
        <f>H594-Q594</f>
      </c>
      <c r="J594" s="19">
        <v>0.0616403603</v>
      </c>
      <c r="K594" s="19">
        <v>0.1058094071</v>
      </c>
      <c r="L594" s="19">
        <v>18.1863921356</v>
      </c>
      <c r="M594" s="19">
        <v>18.1863921356</v>
      </c>
      <c r="N594" s="20">
        <v>47.47</v>
      </c>
      <c r="O594" s="20">
        <v>0.48</v>
      </c>
      <c r="P594" s="21">
        <v>0</v>
      </c>
      <c r="Q594" s="20">
        <v>7.833</v>
      </c>
    </row>
    <row x14ac:dyDescent="0.25" r="595" customHeight="1" ht="15" customFormat="1" s="6">
      <c r="A595" s="41" t="s">
        <v>375</v>
      </c>
      <c r="B595" s="45" t="s">
        <v>484</v>
      </c>
      <c r="C595" s="46" t="s">
        <v>485</v>
      </c>
      <c r="D595" s="47" t="s">
        <v>27</v>
      </c>
      <c r="E595" s="17" t="s">
        <v>493</v>
      </c>
      <c r="F595" s="17" t="s">
        <v>27</v>
      </c>
      <c r="G595" s="18">
        <v>46</v>
      </c>
      <c r="H595" s="19">
        <f>N595-O595-P595</f>
      </c>
      <c r="I595" s="19">
        <f>H595-Q595</f>
      </c>
      <c r="J595" s="19">
        <v>0.1052831521</v>
      </c>
      <c r="K595" s="19">
        <v>0.1807248991</v>
      </c>
      <c r="L595" s="19">
        <v>31.0627757566</v>
      </c>
      <c r="M595" s="19">
        <v>31.0627757566</v>
      </c>
      <c r="N595" s="20">
        <v>80.96</v>
      </c>
      <c r="O595" s="20">
        <v>0.7</v>
      </c>
      <c r="P595" s="21">
        <v>0</v>
      </c>
      <c r="Q595" s="20">
        <v>13.3839</v>
      </c>
    </row>
    <row x14ac:dyDescent="0.25" r="596" customHeight="1" ht="15" customFormat="1" s="6">
      <c r="A596" s="41" t="s">
        <v>375</v>
      </c>
      <c r="B596" s="45" t="s">
        <v>484</v>
      </c>
      <c r="C596" s="46" t="s">
        <v>485</v>
      </c>
      <c r="D596" s="47" t="s">
        <v>27</v>
      </c>
      <c r="E596" s="17" t="s">
        <v>494</v>
      </c>
      <c r="F596" s="17" t="s">
        <v>27</v>
      </c>
      <c r="G596" s="18">
        <v>1</v>
      </c>
      <c r="H596" s="19">
        <f>N596-O596-P596</f>
      </c>
      <c r="I596" s="19">
        <f>H596-Q596</f>
      </c>
      <c r="J596" s="19">
        <v>0.002308726</v>
      </c>
      <c r="K596" s="19">
        <v>0.0039630678</v>
      </c>
      <c r="L596" s="19">
        <v>0.681167273</v>
      </c>
      <c r="M596" s="19">
        <v>0.681167273</v>
      </c>
      <c r="N596" s="20">
        <v>1.76</v>
      </c>
      <c r="O596" s="21">
        <v>0</v>
      </c>
      <c r="P596" s="21">
        <v>0</v>
      </c>
      <c r="Q596" s="20">
        <v>0.2932</v>
      </c>
    </row>
    <row x14ac:dyDescent="0.25" r="597" customHeight="1" ht="15" customFormat="1" s="6">
      <c r="A597" s="41" t="s">
        <v>375</v>
      </c>
      <c r="B597" s="45" t="s">
        <v>484</v>
      </c>
      <c r="C597" s="46" t="s">
        <v>485</v>
      </c>
      <c r="D597" s="47" t="s">
        <v>27</v>
      </c>
      <c r="E597" s="17" t="s">
        <v>495</v>
      </c>
      <c r="F597" s="17" t="s">
        <v>27</v>
      </c>
      <c r="G597" s="18">
        <v>100</v>
      </c>
      <c r="H597" s="75">
        <f>N597-O597-P597</f>
      </c>
      <c r="I597" s="75">
        <f>H597-Q597</f>
      </c>
      <c r="J597" s="75">
        <v>0</v>
      </c>
      <c r="K597" s="75">
        <v>0</v>
      </c>
      <c r="L597" s="75">
        <v>0</v>
      </c>
      <c r="M597" s="75">
        <v>0</v>
      </c>
      <c r="N597" s="21">
        <v>0</v>
      </c>
      <c r="O597" s="21">
        <v>0</v>
      </c>
      <c r="P597" s="21">
        <v>0</v>
      </c>
      <c r="Q597" s="21">
        <v>0</v>
      </c>
    </row>
    <row x14ac:dyDescent="0.25" r="598" customHeight="1" ht="15" customFormat="1" s="6">
      <c r="A598" s="41" t="s">
        <v>375</v>
      </c>
      <c r="B598" s="45" t="s">
        <v>484</v>
      </c>
      <c r="C598" s="46" t="s">
        <v>485</v>
      </c>
      <c r="D598" s="47" t="s">
        <v>27</v>
      </c>
      <c r="E598" s="17" t="s">
        <v>496</v>
      </c>
      <c r="F598" s="17" t="s">
        <v>27</v>
      </c>
      <c r="G598" s="18">
        <v>1</v>
      </c>
      <c r="H598" s="19">
        <f>N598-O598-P598</f>
      </c>
      <c r="I598" s="19">
        <f>H598-Q598</f>
      </c>
      <c r="J598" s="19">
        <v>0.001154363</v>
      </c>
      <c r="K598" s="19">
        <v>0.0019815339</v>
      </c>
      <c r="L598" s="19">
        <v>0.3405836365</v>
      </c>
      <c r="M598" s="19">
        <v>0.3405836365</v>
      </c>
      <c r="N598" s="20">
        <v>0.88</v>
      </c>
      <c r="O598" s="21">
        <v>0</v>
      </c>
      <c r="P598" s="21">
        <v>0</v>
      </c>
      <c r="Q598" s="20">
        <v>0.1463</v>
      </c>
    </row>
    <row x14ac:dyDescent="0.25" r="599" customHeight="1" ht="15" customFormat="1" s="6">
      <c r="A599" s="41" t="s">
        <v>375</v>
      </c>
      <c r="B599" s="45" t="s">
        <v>484</v>
      </c>
      <c r="C599" s="46" t="s">
        <v>485</v>
      </c>
      <c r="D599" s="47" t="s">
        <v>27</v>
      </c>
      <c r="E599" s="17" t="s">
        <v>497</v>
      </c>
      <c r="F599" s="17" t="s">
        <v>27</v>
      </c>
      <c r="G599" s="18">
        <v>2</v>
      </c>
      <c r="H599" s="19">
        <f>N599-O599-P599</f>
      </c>
      <c r="I599" s="19">
        <f>H599-Q599</f>
      </c>
      <c r="J599" s="19">
        <v>0.0200439393</v>
      </c>
      <c r="K599" s="19">
        <v>0.0344066342</v>
      </c>
      <c r="L599" s="19">
        <v>5.9137704157</v>
      </c>
      <c r="M599" s="19">
        <v>5.9137704157</v>
      </c>
      <c r="N599" s="20">
        <v>19.68</v>
      </c>
      <c r="O599" s="21">
        <v>0</v>
      </c>
      <c r="P599" s="20">
        <v>4.4</v>
      </c>
      <c r="Q599" s="20">
        <v>2.5478</v>
      </c>
    </row>
    <row x14ac:dyDescent="0.25" r="600" customHeight="1" ht="15" customFormat="1" s="6">
      <c r="A600" s="48"/>
      <c r="B600" s="49"/>
      <c r="C600" s="50"/>
      <c r="D600" s="51"/>
      <c r="E600" s="52" t="s">
        <v>29</v>
      </c>
      <c r="F600" s="53"/>
      <c r="G600" s="54">
        <f>SUM(G588:G599)/1</f>
      </c>
      <c r="H600" s="55">
        <f>SUM(H588:H599)/1</f>
      </c>
      <c r="I600" s="55">
        <f>SUM(I588:I599)/1</f>
      </c>
      <c r="J600" s="55">
        <v>0.3389367163</v>
      </c>
      <c r="K600" s="55">
        <v>0.5818053756</v>
      </c>
      <c r="L600" s="55"/>
      <c r="M600" s="55">
        <v>100</v>
      </c>
      <c r="N600" s="56">
        <f>SUM(N588:N599)/1</f>
      </c>
      <c r="O600" s="56">
        <f>SUM(O588:O599)/1</f>
      </c>
      <c r="P600" s="56">
        <f>SUM(P588:P599)/1</f>
      </c>
      <c r="Q600" s="56">
        <f>SUM(Q588:Q599)/1</f>
      </c>
    </row>
    <row x14ac:dyDescent="0.25" r="601" customHeight="1" ht="15" customFormat="1" s="6">
      <c r="A601" s="48"/>
      <c r="B601" s="49"/>
      <c r="C601" s="57"/>
      <c r="D601" s="58" t="s">
        <v>30</v>
      </c>
      <c r="E601" s="59"/>
      <c r="F601" s="60"/>
      <c r="G601" s="61">
        <f>SUM(G588:G600)/2</f>
      </c>
      <c r="H601" s="62">
        <f>SUM(H588:H600)/2</f>
      </c>
      <c r="I601" s="62">
        <f>SUM(I588:I600)/2</f>
      </c>
      <c r="J601" s="62">
        <v>0.3389367163</v>
      </c>
      <c r="K601" s="62">
        <v>0.5818053756</v>
      </c>
      <c r="L601" s="62"/>
      <c r="M601" s="62"/>
      <c r="N601" s="63">
        <f>SUM(N588:N600)/2</f>
      </c>
      <c r="O601" s="63">
        <f>SUM(O588:O600)/2</f>
      </c>
      <c r="P601" s="63">
        <f>SUM(P588:P600)/2</f>
      </c>
      <c r="Q601" s="63">
        <f>SUM(Q588:Q600)/2</f>
      </c>
    </row>
    <row x14ac:dyDescent="0.25" r="602" customHeight="1" ht="15" customFormat="1" s="6">
      <c r="A602" s="48"/>
      <c r="B602" s="64"/>
      <c r="C602" s="65" t="s">
        <v>31</v>
      </c>
      <c r="D602" s="66"/>
      <c r="E602" s="66"/>
      <c r="F602" s="67"/>
      <c r="G602" s="68">
        <f>SUM(G588:G601)/3</f>
      </c>
      <c r="H602" s="69">
        <f>SUM(H588:H601)/3</f>
      </c>
      <c r="I602" s="69">
        <f>SUM(I588:I601)/3</f>
      </c>
      <c r="J602" s="69">
        <v>0.3389367163</v>
      </c>
      <c r="K602" s="69">
        <v>0.5818053756</v>
      </c>
      <c r="L602" s="69">
        <v>100</v>
      </c>
      <c r="M602" s="69"/>
      <c r="N602" s="70">
        <f>SUM(N588:N601)/3</f>
      </c>
      <c r="O602" s="70">
        <f>SUM(O588:O601)/3</f>
      </c>
      <c r="P602" s="70">
        <f>SUM(P588:P601)/3</f>
      </c>
      <c r="Q602" s="70">
        <f>SUM(Q588:Q601)/3</f>
      </c>
    </row>
    <row x14ac:dyDescent="0.25" r="603" customHeight="1" ht="15" customFormat="1" s="6">
      <c r="A603" s="41" t="s">
        <v>375</v>
      </c>
      <c r="B603" s="42" t="s">
        <v>498</v>
      </c>
      <c r="C603" s="43" t="s">
        <v>498</v>
      </c>
      <c r="D603" s="44" t="s">
        <v>27</v>
      </c>
      <c r="E603" s="17" t="s">
        <v>499</v>
      </c>
      <c r="F603" s="17" t="s">
        <v>27</v>
      </c>
      <c r="G603" s="18">
        <v>37</v>
      </c>
      <c r="H603" s="19">
        <f>N603-O603-P603</f>
      </c>
      <c r="I603" s="19">
        <f>H603-Q603</f>
      </c>
      <c r="J603" s="19">
        <v>0.161230404</v>
      </c>
      <c r="K603" s="19">
        <v>0.2767617413</v>
      </c>
      <c r="L603" s="19">
        <v>5.7403195449</v>
      </c>
      <c r="M603" s="19">
        <v>5.7403195449</v>
      </c>
      <c r="N603" s="20">
        <v>152.07</v>
      </c>
      <c r="O603" s="20">
        <v>0.26</v>
      </c>
      <c r="P603" s="20">
        <v>28.9</v>
      </c>
      <c r="Q603" s="20">
        <v>20.526</v>
      </c>
    </row>
    <row x14ac:dyDescent="0.25" r="604" customHeight="1" ht="15" customFormat="1" s="6">
      <c r="A604" s="41" t="s">
        <v>375</v>
      </c>
      <c r="B604" s="45" t="s">
        <v>498</v>
      </c>
      <c r="C604" s="46" t="s">
        <v>498</v>
      </c>
      <c r="D604" s="47" t="s">
        <v>27</v>
      </c>
      <c r="E604" s="17" t="s">
        <v>500</v>
      </c>
      <c r="F604" s="17" t="s">
        <v>27</v>
      </c>
      <c r="G604" s="18">
        <v>34</v>
      </c>
      <c r="H604" s="19">
        <f>N604-O604-P604</f>
      </c>
      <c r="I604" s="19">
        <f>H604-Q604</f>
      </c>
      <c r="J604" s="19">
        <v>0.1458170345</v>
      </c>
      <c r="K604" s="19">
        <v>0.2503037601</v>
      </c>
      <c r="L604" s="19">
        <v>5.1915541503</v>
      </c>
      <c r="M604" s="19">
        <v>5.1915541503</v>
      </c>
      <c r="N604" s="20">
        <v>139.74</v>
      </c>
      <c r="O604" s="20">
        <v>0.53</v>
      </c>
      <c r="P604" s="20">
        <v>28.05</v>
      </c>
      <c r="Q604" s="20">
        <v>18.5386</v>
      </c>
    </row>
    <row x14ac:dyDescent="0.25" r="605" customHeight="1" ht="15" customFormat="1" s="6">
      <c r="A605" s="41" t="s">
        <v>375</v>
      </c>
      <c r="B605" s="45" t="s">
        <v>498</v>
      </c>
      <c r="C605" s="46" t="s">
        <v>498</v>
      </c>
      <c r="D605" s="47" t="s">
        <v>27</v>
      </c>
      <c r="E605" s="17" t="s">
        <v>501</v>
      </c>
      <c r="F605" s="17" t="s">
        <v>27</v>
      </c>
      <c r="G605" s="18">
        <v>11</v>
      </c>
      <c r="H605" s="19">
        <f>N605-O605-P605</f>
      </c>
      <c r="I605" s="19">
        <f>H605-Q605</f>
      </c>
      <c r="J605" s="19">
        <v>0.0481553017</v>
      </c>
      <c r="K605" s="19">
        <v>0.0826614883</v>
      </c>
      <c r="L605" s="19">
        <v>1.7144832031</v>
      </c>
      <c r="M605" s="19">
        <v>1.7144832031</v>
      </c>
      <c r="N605" s="20">
        <v>45.21</v>
      </c>
      <c r="O605" s="21">
        <v>0</v>
      </c>
      <c r="P605" s="20">
        <v>8.5</v>
      </c>
      <c r="Q605" s="20">
        <v>5.4311</v>
      </c>
    </row>
    <row x14ac:dyDescent="0.25" r="606" customHeight="1" ht="15" customFormat="1" s="6">
      <c r="A606" s="41" t="s">
        <v>375</v>
      </c>
      <c r="B606" s="45" t="s">
        <v>498</v>
      </c>
      <c r="C606" s="46" t="s">
        <v>498</v>
      </c>
      <c r="D606" s="47" t="s">
        <v>27</v>
      </c>
      <c r="E606" s="17" t="s">
        <v>502</v>
      </c>
      <c r="F606" s="17" t="s">
        <v>27</v>
      </c>
      <c r="G606" s="18">
        <v>20</v>
      </c>
      <c r="H606" s="19">
        <f>N606-O606-P606</f>
      </c>
      <c r="I606" s="19">
        <f>H606-Q606</f>
      </c>
      <c r="J606" s="19">
        <v>0.0855278036</v>
      </c>
      <c r="K606" s="19">
        <v>0.1468136484</v>
      </c>
      <c r="L606" s="19">
        <v>3.0450641472</v>
      </c>
      <c r="M606" s="19">
        <v>3.0450641472</v>
      </c>
      <c r="N606" s="20">
        <v>82.2</v>
      </c>
      <c r="O606" s="21">
        <v>0</v>
      </c>
      <c r="P606" s="20">
        <v>17</v>
      </c>
      <c r="Q606" s="20">
        <v>10.8653</v>
      </c>
    </row>
    <row x14ac:dyDescent="0.25" r="607" customHeight="1" ht="15" customFormat="1" s="6">
      <c r="A607" s="41" t="s">
        <v>375</v>
      </c>
      <c r="B607" s="45" t="s">
        <v>498</v>
      </c>
      <c r="C607" s="46" t="s">
        <v>498</v>
      </c>
      <c r="D607" s="47" t="s">
        <v>27</v>
      </c>
      <c r="E607" s="17" t="s">
        <v>503</v>
      </c>
      <c r="F607" s="17" t="s">
        <v>27</v>
      </c>
      <c r="G607" s="18">
        <v>36</v>
      </c>
      <c r="H607" s="19">
        <f>N607-O607-P607</f>
      </c>
      <c r="I607" s="19">
        <f>H607-Q607</f>
      </c>
      <c r="J607" s="19">
        <v>0.1558390041</v>
      </c>
      <c r="K607" s="19">
        <v>0.2675070772</v>
      </c>
      <c r="L607" s="19">
        <v>5.5483684154</v>
      </c>
      <c r="M607" s="19">
        <v>5.5483684154</v>
      </c>
      <c r="N607" s="20">
        <v>147.96</v>
      </c>
      <c r="O607" s="20">
        <v>0.26</v>
      </c>
      <c r="P607" s="20">
        <v>28.9</v>
      </c>
      <c r="Q607" s="20">
        <v>19.8114</v>
      </c>
    </row>
    <row x14ac:dyDescent="0.25" r="608" customHeight="1" ht="15" customFormat="1" s="6">
      <c r="A608" s="41" t="s">
        <v>375</v>
      </c>
      <c r="B608" s="45" t="s">
        <v>498</v>
      </c>
      <c r="C608" s="46" t="s">
        <v>498</v>
      </c>
      <c r="D608" s="47" t="s">
        <v>27</v>
      </c>
      <c r="E608" s="17" t="s">
        <v>504</v>
      </c>
      <c r="F608" s="17" t="s">
        <v>27</v>
      </c>
      <c r="G608" s="18">
        <v>13</v>
      </c>
      <c r="H608" s="19">
        <f>N608-O608-P608</f>
      </c>
      <c r="I608" s="19">
        <f>H608-Q608</f>
      </c>
      <c r="J608" s="19">
        <v>0.0555930724</v>
      </c>
      <c r="K608" s="19">
        <v>0.0954288715</v>
      </c>
      <c r="L608" s="19">
        <v>1.9792916957</v>
      </c>
      <c r="M608" s="19">
        <v>1.9792916957</v>
      </c>
      <c r="N608" s="20">
        <v>53.43</v>
      </c>
      <c r="O608" s="21">
        <v>0</v>
      </c>
      <c r="P608" s="20">
        <v>11.05</v>
      </c>
      <c r="Q608" s="20">
        <v>7.0684</v>
      </c>
    </row>
    <row x14ac:dyDescent="0.25" r="609" customHeight="1" ht="15" customFormat="1" s="6">
      <c r="A609" s="41" t="s">
        <v>375</v>
      </c>
      <c r="B609" s="45" t="s">
        <v>498</v>
      </c>
      <c r="C609" s="46" t="s">
        <v>498</v>
      </c>
      <c r="D609" s="47" t="s">
        <v>27</v>
      </c>
      <c r="E609" s="17" t="s">
        <v>505</v>
      </c>
      <c r="F609" s="17" t="s">
        <v>27</v>
      </c>
      <c r="G609" s="18">
        <v>22</v>
      </c>
      <c r="H609" s="19">
        <f>N609-O609-P609</f>
      </c>
      <c r="I609" s="19">
        <f>H609-Q609</f>
      </c>
      <c r="J609" s="19">
        <v>0.0880726493</v>
      </c>
      <c r="K609" s="19">
        <v>0.15118203</v>
      </c>
      <c r="L609" s="19">
        <v>3.1356688166</v>
      </c>
      <c r="M609" s="19">
        <v>3.1356688166</v>
      </c>
      <c r="N609" s="20">
        <v>67.76</v>
      </c>
      <c r="O609" s="20">
        <v>0.62</v>
      </c>
      <c r="P609" s="21">
        <v>0</v>
      </c>
      <c r="Q609" s="20">
        <v>11.1938</v>
      </c>
    </row>
    <row x14ac:dyDescent="0.25" r="610" customHeight="1" ht="15" customFormat="1" s="6">
      <c r="A610" s="41" t="s">
        <v>375</v>
      </c>
      <c r="B610" s="45" t="s">
        <v>498</v>
      </c>
      <c r="C610" s="46" t="s">
        <v>498</v>
      </c>
      <c r="D610" s="47" t="s">
        <v>27</v>
      </c>
      <c r="E610" s="17" t="s">
        <v>506</v>
      </c>
      <c r="F610" s="17" t="s">
        <v>27</v>
      </c>
      <c r="G610" s="18">
        <v>12</v>
      </c>
      <c r="H610" s="19">
        <f>N610-O610-P610</f>
      </c>
      <c r="I610" s="19">
        <f>H610-Q610</f>
      </c>
      <c r="J610" s="19">
        <v>0.0481553017</v>
      </c>
      <c r="K610" s="19">
        <v>0.0826614883</v>
      </c>
      <c r="L610" s="19">
        <v>1.7144832031</v>
      </c>
      <c r="M610" s="19">
        <v>1.7144832031</v>
      </c>
      <c r="N610" s="20">
        <v>36.96</v>
      </c>
      <c r="O610" s="20">
        <v>0.25</v>
      </c>
      <c r="P610" s="21">
        <v>0</v>
      </c>
      <c r="Q610" s="20">
        <v>6.1137</v>
      </c>
    </row>
    <row x14ac:dyDescent="0.25" r="611" customHeight="1" ht="15" customFormat="1" s="6">
      <c r="A611" s="41" t="s">
        <v>375</v>
      </c>
      <c r="B611" s="45" t="s">
        <v>498</v>
      </c>
      <c r="C611" s="46" t="s">
        <v>498</v>
      </c>
      <c r="D611" s="47" t="s">
        <v>27</v>
      </c>
      <c r="E611" s="17" t="s">
        <v>507</v>
      </c>
      <c r="F611" s="17" t="s">
        <v>27</v>
      </c>
      <c r="G611" s="18">
        <v>2</v>
      </c>
      <c r="H611" s="19">
        <f>N611-O611-P611</f>
      </c>
      <c r="I611" s="19">
        <f>H611-Q611</f>
      </c>
      <c r="J611" s="19">
        <v>0.008080541</v>
      </c>
      <c r="K611" s="19">
        <v>0.0138707373</v>
      </c>
      <c r="L611" s="19">
        <v>0.2876931771</v>
      </c>
      <c r="M611" s="19">
        <v>0.2876931771</v>
      </c>
      <c r="N611" s="20">
        <v>6.16</v>
      </c>
      <c r="O611" s="21">
        <v>0</v>
      </c>
      <c r="P611" s="21">
        <v>0</v>
      </c>
      <c r="Q611" s="20">
        <v>1.0213</v>
      </c>
    </row>
    <row x14ac:dyDescent="0.25" r="612" customHeight="1" ht="15" customFormat="1" s="6">
      <c r="A612" s="41" t="s">
        <v>375</v>
      </c>
      <c r="B612" s="45" t="s">
        <v>498</v>
      </c>
      <c r="C612" s="46" t="s">
        <v>498</v>
      </c>
      <c r="D612" s="47" t="s">
        <v>27</v>
      </c>
      <c r="E612" s="17" t="s">
        <v>508</v>
      </c>
      <c r="F612" s="17" t="s">
        <v>27</v>
      </c>
      <c r="G612" s="18">
        <v>3</v>
      </c>
      <c r="H612" s="19">
        <f>N612-O612-P612</f>
      </c>
      <c r="I612" s="19">
        <f>H612-Q612</f>
      </c>
      <c r="J612" s="19">
        <v>0.0121208114</v>
      </c>
      <c r="K612" s="19">
        <v>0.020806106</v>
      </c>
      <c r="L612" s="19">
        <v>0.4315397656</v>
      </c>
      <c r="M612" s="19">
        <v>0.4315397656</v>
      </c>
      <c r="N612" s="20">
        <v>9.24</v>
      </c>
      <c r="O612" s="21">
        <v>0</v>
      </c>
      <c r="P612" s="21">
        <v>0</v>
      </c>
      <c r="Q612" s="20">
        <v>1.5388</v>
      </c>
    </row>
    <row x14ac:dyDescent="0.25" r="613" customHeight="1" ht="15" customFormat="1" s="6">
      <c r="A613" s="41" t="s">
        <v>375</v>
      </c>
      <c r="B613" s="45" t="s">
        <v>498</v>
      </c>
      <c r="C613" s="46" t="s">
        <v>498</v>
      </c>
      <c r="D613" s="47" t="s">
        <v>27</v>
      </c>
      <c r="E613" s="17" t="s">
        <v>509</v>
      </c>
      <c r="F613" s="17" t="s">
        <v>27</v>
      </c>
      <c r="G613" s="18">
        <v>20</v>
      </c>
      <c r="H613" s="19">
        <f>N613-O613-P613</f>
      </c>
      <c r="I613" s="19">
        <f>H613-Q613</f>
      </c>
      <c r="J613" s="19">
        <v>0.0808054096</v>
      </c>
      <c r="K613" s="19">
        <v>0.1387073734</v>
      </c>
      <c r="L613" s="19">
        <v>2.8769317709</v>
      </c>
      <c r="M613" s="19">
        <v>2.8769317709</v>
      </c>
      <c r="N613" s="20">
        <v>61.6</v>
      </c>
      <c r="O613" s="21">
        <v>0</v>
      </c>
      <c r="P613" s="21">
        <v>0</v>
      </c>
      <c r="Q613" s="20">
        <v>10.2688</v>
      </c>
    </row>
    <row x14ac:dyDescent="0.25" r="614" customHeight="1" ht="15" customFormat="1" s="6">
      <c r="A614" s="41" t="s">
        <v>375</v>
      </c>
      <c r="B614" s="45" t="s">
        <v>498</v>
      </c>
      <c r="C614" s="46" t="s">
        <v>498</v>
      </c>
      <c r="D614" s="47" t="s">
        <v>27</v>
      </c>
      <c r="E614" s="17" t="s">
        <v>510</v>
      </c>
      <c r="F614" s="17" t="s">
        <v>27</v>
      </c>
      <c r="G614" s="18">
        <v>6</v>
      </c>
      <c r="H614" s="19">
        <f>N614-O614-P614</f>
      </c>
      <c r="I614" s="19">
        <f>H614-Q614</f>
      </c>
      <c r="J614" s="19">
        <v>0.0242416229</v>
      </c>
      <c r="K614" s="19">
        <v>0.041612212</v>
      </c>
      <c r="L614" s="19">
        <v>0.8630795313</v>
      </c>
      <c r="M614" s="19">
        <v>0.8630795313</v>
      </c>
      <c r="N614" s="20">
        <v>18.48</v>
      </c>
      <c r="O614" s="21">
        <v>0</v>
      </c>
      <c r="P614" s="21">
        <v>0</v>
      </c>
      <c r="Q614" s="20">
        <v>3.0789</v>
      </c>
    </row>
    <row x14ac:dyDescent="0.25" r="615" customHeight="1" ht="15" customFormat="1" s="6">
      <c r="A615" s="41" t="s">
        <v>375</v>
      </c>
      <c r="B615" s="45" t="s">
        <v>498</v>
      </c>
      <c r="C615" s="46" t="s">
        <v>498</v>
      </c>
      <c r="D615" s="47" t="s">
        <v>27</v>
      </c>
      <c r="E615" s="17" t="s">
        <v>511</v>
      </c>
      <c r="F615" s="17" t="s">
        <v>27</v>
      </c>
      <c r="G615" s="18">
        <v>49</v>
      </c>
      <c r="H615" s="19">
        <f>N615-O615-P615</f>
      </c>
      <c r="I615" s="19">
        <f>H615-Q615</f>
      </c>
      <c r="J615" s="19">
        <v>0.3145770335</v>
      </c>
      <c r="K615" s="19">
        <v>0.5399905067</v>
      </c>
      <c r="L615" s="19">
        <v>11.1999514284</v>
      </c>
      <c r="M615" s="19">
        <v>11.1999514284</v>
      </c>
      <c r="N615" s="20">
        <v>279.3</v>
      </c>
      <c r="O615" s="20">
        <v>0.39</v>
      </c>
      <c r="P615" s="20">
        <v>39.1</v>
      </c>
      <c r="Q615" s="20">
        <v>39.9858</v>
      </c>
    </row>
    <row x14ac:dyDescent="0.25" r="616" customHeight="1" ht="15" customFormat="1" s="6">
      <c r="A616" s="41" t="s">
        <v>375</v>
      </c>
      <c r="B616" s="45" t="s">
        <v>498</v>
      </c>
      <c r="C616" s="46" t="s">
        <v>498</v>
      </c>
      <c r="D616" s="47" t="s">
        <v>27</v>
      </c>
      <c r="E616" s="17" t="s">
        <v>512</v>
      </c>
      <c r="F616" s="17" t="s">
        <v>27</v>
      </c>
      <c r="G616" s="18">
        <v>14</v>
      </c>
      <c r="H616" s="19">
        <f>N616-O616-P616</f>
      </c>
      <c r="I616" s="19">
        <f>H616-Q616</f>
      </c>
      <c r="J616" s="19">
        <v>0.0890695992</v>
      </c>
      <c r="K616" s="19">
        <v>0.1528933547</v>
      </c>
      <c r="L616" s="19">
        <v>3.1711634293</v>
      </c>
      <c r="M616" s="19">
        <v>3.1711634293</v>
      </c>
      <c r="N616" s="20">
        <v>79.8</v>
      </c>
      <c r="O616" s="21">
        <v>0</v>
      </c>
      <c r="P616" s="20">
        <v>11.9</v>
      </c>
      <c r="Q616" s="20">
        <v>11.3256</v>
      </c>
    </row>
    <row x14ac:dyDescent="0.25" r="617" customHeight="1" ht="15" customFormat="1" s="6">
      <c r="A617" s="41" t="s">
        <v>375</v>
      </c>
      <c r="B617" s="45" t="s">
        <v>498</v>
      </c>
      <c r="C617" s="46" t="s">
        <v>498</v>
      </c>
      <c r="D617" s="47" t="s">
        <v>27</v>
      </c>
      <c r="E617" s="17" t="s">
        <v>513</v>
      </c>
      <c r="F617" s="17" t="s">
        <v>27</v>
      </c>
      <c r="G617" s="18">
        <v>27</v>
      </c>
      <c r="H617" s="19">
        <f>N617-O617-P617</f>
      </c>
      <c r="I617" s="19">
        <f>H617-Q617</f>
      </c>
      <c r="J617" s="19">
        <v>0.1728920938</v>
      </c>
      <c r="K617" s="19">
        <v>0.2967797372</v>
      </c>
      <c r="L617" s="19">
        <v>6.1555131073</v>
      </c>
      <c r="M617" s="19">
        <v>6.1555131073</v>
      </c>
      <c r="N617" s="20">
        <v>153.9</v>
      </c>
      <c r="O617" s="21">
        <v>0</v>
      </c>
      <c r="P617" s="20">
        <v>22.1</v>
      </c>
      <c r="Q617" s="20">
        <v>21.9661</v>
      </c>
    </row>
    <row x14ac:dyDescent="0.25" r="618" customHeight="1" ht="15" customFormat="1" s="6">
      <c r="A618" s="41" t="s">
        <v>375</v>
      </c>
      <c r="B618" s="45" t="s">
        <v>498</v>
      </c>
      <c r="C618" s="46" t="s">
        <v>498</v>
      </c>
      <c r="D618" s="47" t="s">
        <v>27</v>
      </c>
      <c r="E618" s="17" t="s">
        <v>514</v>
      </c>
      <c r="F618" s="17" t="s">
        <v>27</v>
      </c>
      <c r="G618" s="18">
        <v>52</v>
      </c>
      <c r="H618" s="19">
        <f>N618-O618-P618</f>
      </c>
      <c r="I618" s="19">
        <f>H618-Q618</f>
      </c>
      <c r="J618" s="19">
        <v>0.3330599592</v>
      </c>
      <c r="K618" s="19">
        <v>0.5717175666</v>
      </c>
      <c r="L618" s="19">
        <v>11.8580028676</v>
      </c>
      <c r="M618" s="19">
        <v>11.8580028676</v>
      </c>
      <c r="N618" s="20">
        <v>296.4</v>
      </c>
      <c r="O618" s="21">
        <v>0</v>
      </c>
      <c r="P618" s="20">
        <v>42.5</v>
      </c>
      <c r="Q618" s="20">
        <v>42.3557</v>
      </c>
    </row>
    <row x14ac:dyDescent="0.25" r="619" customHeight="1" ht="15" customFormat="1" s="6">
      <c r="A619" s="41" t="s">
        <v>375</v>
      </c>
      <c r="B619" s="45" t="s">
        <v>498</v>
      </c>
      <c r="C619" s="46" t="s">
        <v>498</v>
      </c>
      <c r="D619" s="47" t="s">
        <v>27</v>
      </c>
      <c r="E619" s="17" t="s">
        <v>515</v>
      </c>
      <c r="F619" s="17" t="s">
        <v>27</v>
      </c>
      <c r="G619" s="18">
        <v>14</v>
      </c>
      <c r="H619" s="19">
        <f>N619-O619-P619</f>
      </c>
      <c r="I619" s="19">
        <f>H619-Q619</f>
      </c>
      <c r="J619" s="19">
        <v>0.0896730162</v>
      </c>
      <c r="K619" s="19">
        <v>0.1539291566</v>
      </c>
      <c r="L619" s="19">
        <v>3.1926470107</v>
      </c>
      <c r="M619" s="19">
        <v>3.1926470107</v>
      </c>
      <c r="N619" s="20">
        <v>79.8</v>
      </c>
      <c r="O619" s="20">
        <v>0.39</v>
      </c>
      <c r="P619" s="20">
        <v>11.05</v>
      </c>
      <c r="Q619" s="20">
        <v>11.4031</v>
      </c>
    </row>
    <row x14ac:dyDescent="0.25" r="620" customHeight="1" ht="15" customFormat="1" s="6">
      <c r="A620" s="41" t="s">
        <v>375</v>
      </c>
      <c r="B620" s="45" t="s">
        <v>498</v>
      </c>
      <c r="C620" s="46" t="s">
        <v>498</v>
      </c>
      <c r="D620" s="47" t="s">
        <v>27</v>
      </c>
      <c r="E620" s="17" t="s">
        <v>516</v>
      </c>
      <c r="F620" s="17" t="s">
        <v>27</v>
      </c>
      <c r="G620" s="18">
        <v>40</v>
      </c>
      <c r="H620" s="19">
        <f>N620-O620-P620</f>
      </c>
      <c r="I620" s="19">
        <f>H620-Q620</f>
      </c>
      <c r="J620" s="19">
        <v>0.2501294723</v>
      </c>
      <c r="K620" s="19">
        <v>0.4293623694</v>
      </c>
      <c r="L620" s="19">
        <v>8.9054115273</v>
      </c>
      <c r="M620" s="19">
        <v>8.9054115273</v>
      </c>
      <c r="N620" s="20">
        <v>228</v>
      </c>
      <c r="O620" s="20">
        <v>4.17</v>
      </c>
      <c r="P620" s="20">
        <v>33.15</v>
      </c>
      <c r="Q620" s="20">
        <v>31.8026</v>
      </c>
    </row>
    <row x14ac:dyDescent="0.25" r="621" customHeight="1" ht="15" customFormat="1" s="6">
      <c r="A621" s="41" t="s">
        <v>375</v>
      </c>
      <c r="B621" s="45" t="s">
        <v>498</v>
      </c>
      <c r="C621" s="46" t="s">
        <v>498</v>
      </c>
      <c r="D621" s="47" t="s">
        <v>27</v>
      </c>
      <c r="E621" s="17" t="s">
        <v>517</v>
      </c>
      <c r="F621" s="17" t="s">
        <v>27</v>
      </c>
      <c r="G621" s="18">
        <v>101</v>
      </c>
      <c r="H621" s="19">
        <f>N621-O621-P621</f>
      </c>
      <c r="I621" s="19">
        <f>H621-Q621</f>
      </c>
      <c r="J621" s="19">
        <v>0.645695564</v>
      </c>
      <c r="K621" s="19">
        <v>1.1083754935</v>
      </c>
      <c r="L621" s="19">
        <v>22.988833208</v>
      </c>
      <c r="M621" s="19">
        <v>22.988833208</v>
      </c>
      <c r="N621" s="20">
        <v>575.7</v>
      </c>
      <c r="O621" s="20">
        <v>2.72</v>
      </c>
      <c r="P621" s="20">
        <v>80.75</v>
      </c>
      <c r="Q621" s="20">
        <v>82.0783</v>
      </c>
    </row>
    <row x14ac:dyDescent="0.25" r="622" customHeight="1" ht="15" customFormat="1" s="6">
      <c r="A622" s="48"/>
      <c r="B622" s="49"/>
      <c r="C622" s="50"/>
      <c r="D622" s="51"/>
      <c r="E622" s="52" t="s">
        <v>29</v>
      </c>
      <c r="F622" s="53"/>
      <c r="G622" s="54">
        <f>SUM(G603:G621)/1</f>
      </c>
      <c r="H622" s="55">
        <f>SUM(H603:H621)/1</f>
      </c>
      <c r="I622" s="55">
        <f>SUM(I603:I621)/1</f>
      </c>
      <c r="J622" s="55">
        <v>2.8087356944</v>
      </c>
      <c r="K622" s="55">
        <v>4.8213647185</v>
      </c>
      <c r="L622" s="55">
        <v>99.9999999998</v>
      </c>
      <c r="M622" s="55">
        <v>100</v>
      </c>
      <c r="N622" s="56">
        <f>SUM(N603:N621)/1</f>
      </c>
      <c r="O622" s="56">
        <f>SUM(O603:O621)/1</f>
      </c>
      <c r="P622" s="56">
        <f>SUM(P603:P621)/1</f>
      </c>
      <c r="Q622" s="56">
        <f>SUM(Q603:Q621)/1</f>
      </c>
    </row>
    <row x14ac:dyDescent="0.25" r="623" customHeight="1" ht="15" customFormat="1" s="6">
      <c r="A623" s="48"/>
      <c r="B623" s="49"/>
      <c r="C623" s="57"/>
      <c r="D623" s="58" t="s">
        <v>30</v>
      </c>
      <c r="E623" s="59"/>
      <c r="F623" s="60"/>
      <c r="G623" s="61">
        <f>SUM(G603:G622)/2</f>
      </c>
      <c r="H623" s="62">
        <f>SUM(H603:H622)/2</f>
      </c>
      <c r="I623" s="62">
        <f>SUM(I603:I622)/2</f>
      </c>
      <c r="J623" s="62">
        <v>2.8087356944</v>
      </c>
      <c r="K623" s="62">
        <v>4.8213647185</v>
      </c>
      <c r="L623" s="62">
        <v>99.9999999998</v>
      </c>
      <c r="M623" s="62">
        <v>99.9999999998</v>
      </c>
      <c r="N623" s="63">
        <f>SUM(N603:N622)/2</f>
      </c>
      <c r="O623" s="63">
        <f>SUM(O603:O622)/2</f>
      </c>
      <c r="P623" s="63">
        <f>SUM(P603:P622)/2</f>
      </c>
      <c r="Q623" s="63">
        <f>SUM(Q603:Q622)/2</f>
      </c>
    </row>
    <row x14ac:dyDescent="0.25" r="624" customHeight="1" ht="15" customFormat="1" s="6">
      <c r="A624" s="41" t="s">
        <v>375</v>
      </c>
      <c r="B624" s="45" t="s">
        <v>498</v>
      </c>
      <c r="C624" s="16" t="s">
        <v>518</v>
      </c>
      <c r="D624" s="17" t="s">
        <v>27</v>
      </c>
      <c r="E624" s="17" t="s">
        <v>519</v>
      </c>
      <c r="F624" s="17" t="s">
        <v>27</v>
      </c>
      <c r="G624" s="18">
        <v>16</v>
      </c>
      <c r="H624" s="75">
        <f>N624-O624-P624</f>
      </c>
      <c r="I624" s="75">
        <f>H624-Q624</f>
      </c>
      <c r="J624" s="75">
        <v>0</v>
      </c>
      <c r="K624" s="75">
        <v>0</v>
      </c>
      <c r="L624" s="75">
        <v>0</v>
      </c>
      <c r="M624" s="75">
        <v>0</v>
      </c>
      <c r="N624" s="21">
        <v>0</v>
      </c>
      <c r="O624" s="21">
        <v>0</v>
      </c>
      <c r="P624" s="21">
        <v>0</v>
      </c>
      <c r="Q624" s="21">
        <v>0</v>
      </c>
    </row>
    <row x14ac:dyDescent="0.25" r="625" customHeight="1" ht="17.25" customFormat="1" s="6">
      <c r="A625" s="22"/>
      <c r="B625" s="23"/>
      <c r="C625" s="24"/>
      <c r="D625" s="25"/>
      <c r="E625" s="26" t="s">
        <v>29</v>
      </c>
      <c r="F625" s="27"/>
      <c r="G625" s="28">
        <f>SUM(G624:G624)/1</f>
      </c>
      <c r="H625" s="30">
        <f>SUM(H624:H624)/1</f>
      </c>
      <c r="I625" s="30">
        <f>SUM(I624:I624)/1</f>
      </c>
      <c r="J625" s="30">
        <v>0</v>
      </c>
      <c r="K625" s="30">
        <v>0</v>
      </c>
      <c r="L625" s="30">
        <v>0</v>
      </c>
      <c r="M625" s="29">
        <v>100</v>
      </c>
      <c r="N625" s="30">
        <f>SUM(N624:N624)/1</f>
      </c>
      <c r="O625" s="30">
        <f>SUM(O624:O624)/1</f>
      </c>
      <c r="P625" s="30">
        <f>SUM(P624:P624)/1</f>
      </c>
      <c r="Q625" s="30">
        <f>SUM(Q624:Q624)/1</f>
      </c>
    </row>
    <row x14ac:dyDescent="0.25" r="626" customHeight="1" ht="17.25" customFormat="1" s="6">
      <c r="A626" s="22"/>
      <c r="B626" s="23"/>
      <c r="C626" s="24"/>
      <c r="D626" s="31" t="s">
        <v>30</v>
      </c>
      <c r="E626" s="32"/>
      <c r="F626" s="32"/>
      <c r="G626" s="33">
        <f>SUM(G624:G625)/2</f>
      </c>
      <c r="H626" s="35">
        <f>SUM(H624:H625)/2</f>
      </c>
      <c r="I626" s="35">
        <f>SUM(I624:I625)/2</f>
      </c>
      <c r="J626" s="35">
        <v>0</v>
      </c>
      <c r="K626" s="35">
        <v>0</v>
      </c>
      <c r="L626" s="35">
        <v>0</v>
      </c>
      <c r="M626" s="35">
        <v>0</v>
      </c>
      <c r="N626" s="35">
        <f>SUM(N624:N625)/2</f>
      </c>
      <c r="O626" s="35">
        <f>SUM(O624:O625)/2</f>
      </c>
      <c r="P626" s="35">
        <f>SUM(P624:P625)/2</f>
      </c>
      <c r="Q626" s="35">
        <f>SUM(Q624:Q625)/2</f>
      </c>
    </row>
    <row x14ac:dyDescent="0.25" r="627" customHeight="1" ht="15" customFormat="1" s="6">
      <c r="A627" s="48"/>
      <c r="B627" s="64"/>
      <c r="C627" s="65" t="s">
        <v>31</v>
      </c>
      <c r="D627" s="66"/>
      <c r="E627" s="66"/>
      <c r="F627" s="67"/>
      <c r="G627" s="68">
        <f>SUM(G603:G626)/3</f>
      </c>
      <c r="H627" s="69">
        <f>SUM(H603:H626)/3</f>
      </c>
      <c r="I627" s="69">
        <f>SUM(I603:I626)/3</f>
      </c>
      <c r="J627" s="69">
        <v>2.8087356944</v>
      </c>
      <c r="K627" s="69">
        <v>4.8213647185</v>
      </c>
      <c r="L627" s="69">
        <v>100</v>
      </c>
      <c r="M627" s="69">
        <v>99.9999999998</v>
      </c>
      <c r="N627" s="70">
        <f>SUM(N603:N626)/3</f>
      </c>
      <c r="O627" s="70">
        <f>SUM(O603:O626)/3</f>
      </c>
      <c r="P627" s="70">
        <f>SUM(P603:P626)/3</f>
      </c>
      <c r="Q627" s="70">
        <f>SUM(Q603:Q626)/3</f>
      </c>
    </row>
    <row x14ac:dyDescent="0.25" r="628" customHeight="1" ht="15" customFormat="1" s="6">
      <c r="A628" s="41" t="s">
        <v>375</v>
      </c>
      <c r="B628" s="42" t="s">
        <v>520</v>
      </c>
      <c r="C628" s="43" t="s">
        <v>520</v>
      </c>
      <c r="D628" s="44" t="s">
        <v>27</v>
      </c>
      <c r="E628" s="17" t="s">
        <v>521</v>
      </c>
      <c r="F628" s="17" t="s">
        <v>27</v>
      </c>
      <c r="G628" s="18">
        <v>37</v>
      </c>
      <c r="H628" s="19">
        <f>N628-O628-P628</f>
      </c>
      <c r="I628" s="19">
        <f>H628-Q628</f>
      </c>
      <c r="J628" s="19">
        <v>0.2727707283</v>
      </c>
      <c r="K628" s="19">
        <v>0.4682274549</v>
      </c>
      <c r="L628" s="19">
        <v>9.4893875297</v>
      </c>
      <c r="M628" s="19">
        <v>9.4893875297</v>
      </c>
      <c r="N628" s="20">
        <v>207.94</v>
      </c>
      <c r="O628" s="21">
        <v>0</v>
      </c>
      <c r="P628" s="21">
        <v>0</v>
      </c>
      <c r="Q628" s="20">
        <v>34.6805</v>
      </c>
    </row>
    <row x14ac:dyDescent="0.25" r="629" customHeight="1" ht="15" customFormat="1" s="6">
      <c r="A629" s="41" t="s">
        <v>375</v>
      </c>
      <c r="B629" s="45" t="s">
        <v>520</v>
      </c>
      <c r="C629" s="46" t="s">
        <v>520</v>
      </c>
      <c r="D629" s="47" t="s">
        <v>27</v>
      </c>
      <c r="E629" s="17" t="s">
        <v>522</v>
      </c>
      <c r="F629" s="17" t="s">
        <v>27</v>
      </c>
      <c r="G629" s="18">
        <v>55</v>
      </c>
      <c r="H629" s="19">
        <f>N629-O629-P629</f>
      </c>
      <c r="I629" s="19">
        <f>H629-Q629</f>
      </c>
      <c r="J629" s="19">
        <v>0.3831435718</v>
      </c>
      <c r="K629" s="19">
        <v>0.6576891171</v>
      </c>
      <c r="L629" s="19">
        <v>13.3291348931</v>
      </c>
      <c r="M629" s="19">
        <v>13.3291348931</v>
      </c>
      <c r="N629" s="20">
        <v>293.15</v>
      </c>
      <c r="O629" s="20">
        <v>1.07</v>
      </c>
      <c r="P629" s="21">
        <v>0</v>
      </c>
      <c r="Q629" s="20">
        <v>48.7225</v>
      </c>
    </row>
    <row x14ac:dyDescent="0.25" r="630" customHeight="1" ht="15" customFormat="1" s="6">
      <c r="A630" s="41" t="s">
        <v>375</v>
      </c>
      <c r="B630" s="45" t="s">
        <v>520</v>
      </c>
      <c r="C630" s="46" t="s">
        <v>520</v>
      </c>
      <c r="D630" s="47" t="s">
        <v>27</v>
      </c>
      <c r="E630" s="17" t="s">
        <v>523</v>
      </c>
      <c r="F630" s="17" t="s">
        <v>27</v>
      </c>
      <c r="G630" s="18">
        <v>67</v>
      </c>
      <c r="H630" s="19">
        <f>N630-O630-P630</f>
      </c>
      <c r="I630" s="19">
        <f>H630-Q630</f>
      </c>
      <c r="J630" s="19">
        <v>0.4628339716</v>
      </c>
      <c r="K630" s="19">
        <v>0.7944825089</v>
      </c>
      <c r="L630" s="19">
        <v>16.1014744739</v>
      </c>
      <c r="M630" s="19">
        <v>16.1014744739</v>
      </c>
      <c r="N630" s="20">
        <v>357.11</v>
      </c>
      <c r="O630" s="20">
        <v>4.28</v>
      </c>
      <c r="P630" s="21">
        <v>0</v>
      </c>
      <c r="Q630" s="20">
        <v>58.8694</v>
      </c>
    </row>
    <row x14ac:dyDescent="0.25" r="631" customHeight="1" ht="15" customFormat="1" s="6">
      <c r="A631" s="41" t="s">
        <v>375</v>
      </c>
      <c r="B631" s="45" t="s">
        <v>520</v>
      </c>
      <c r="C631" s="46" t="s">
        <v>520</v>
      </c>
      <c r="D631" s="47" t="s">
        <v>27</v>
      </c>
      <c r="E631" s="17" t="s">
        <v>524</v>
      </c>
      <c r="F631" s="17" t="s">
        <v>27</v>
      </c>
      <c r="G631" s="18">
        <v>55</v>
      </c>
      <c r="H631" s="19">
        <f>N631-O631-P631</f>
      </c>
      <c r="I631" s="19">
        <f>H631-Q631</f>
      </c>
      <c r="J631" s="19">
        <v>0.3845471723</v>
      </c>
      <c r="K631" s="19">
        <v>0.6600984822</v>
      </c>
      <c r="L631" s="19">
        <v>13.3779645779</v>
      </c>
      <c r="M631" s="19">
        <v>13.3779645779</v>
      </c>
      <c r="N631" s="20">
        <v>293.15</v>
      </c>
      <c r="O631" s="21">
        <v>0</v>
      </c>
      <c r="P631" s="21">
        <v>0</v>
      </c>
      <c r="Q631" s="20">
        <v>48.9045</v>
      </c>
    </row>
    <row x14ac:dyDescent="0.25" r="632" customHeight="1" ht="15" customFormat="1" s="6">
      <c r="A632" s="41" t="s">
        <v>375</v>
      </c>
      <c r="B632" s="45" t="s">
        <v>520</v>
      </c>
      <c r="C632" s="46" t="s">
        <v>520</v>
      </c>
      <c r="D632" s="47" t="s">
        <v>27</v>
      </c>
      <c r="E632" s="17" t="s">
        <v>525</v>
      </c>
      <c r="F632" s="17" t="s">
        <v>27</v>
      </c>
      <c r="G632" s="18">
        <v>53</v>
      </c>
      <c r="H632" s="19">
        <f>N632-O632-P632</f>
      </c>
      <c r="I632" s="19">
        <f>H632-Q632</f>
      </c>
      <c r="J632" s="19">
        <v>0.1265339254</v>
      </c>
      <c r="K632" s="19">
        <v>0.2172031369</v>
      </c>
      <c r="L632" s="19">
        <v>4.4019732669</v>
      </c>
      <c r="M632" s="19">
        <v>4.4019732669</v>
      </c>
      <c r="N632" s="20">
        <v>96.46</v>
      </c>
      <c r="O632" s="21">
        <v>0</v>
      </c>
      <c r="P632" s="21">
        <v>0</v>
      </c>
      <c r="Q632" s="20">
        <v>16.0463</v>
      </c>
    </row>
    <row x14ac:dyDescent="0.25" r="633" customHeight="1" ht="15" customFormat="1" s="6">
      <c r="A633" s="41" t="s">
        <v>375</v>
      </c>
      <c r="B633" s="45" t="s">
        <v>520</v>
      </c>
      <c r="C633" s="46" t="s">
        <v>520</v>
      </c>
      <c r="D633" s="47" t="s">
        <v>27</v>
      </c>
      <c r="E633" s="17" t="s">
        <v>526</v>
      </c>
      <c r="F633" s="17" t="s">
        <v>27</v>
      </c>
      <c r="G633" s="18">
        <v>15</v>
      </c>
      <c r="H633" s="19">
        <f>N633-O633-P633</f>
      </c>
      <c r="I633" s="19">
        <f>H633-Q633</f>
      </c>
      <c r="J633" s="19">
        <v>0.0080411877</v>
      </c>
      <c r="K633" s="19">
        <v>0.013803185</v>
      </c>
      <c r="L633" s="19">
        <v>0.2797438951</v>
      </c>
      <c r="M633" s="19">
        <v>0.2797438951</v>
      </c>
      <c r="N633" s="20">
        <v>6.3</v>
      </c>
      <c r="O633" s="20">
        <v>0.17</v>
      </c>
      <c r="P633" s="21">
        <v>0</v>
      </c>
      <c r="Q633" s="20">
        <v>1.0243</v>
      </c>
    </row>
    <row x14ac:dyDescent="0.25" r="634" customHeight="1" ht="15" customFormat="1" s="6">
      <c r="A634" s="41" t="s">
        <v>375</v>
      </c>
      <c r="B634" s="45" t="s">
        <v>520</v>
      </c>
      <c r="C634" s="46" t="s">
        <v>520</v>
      </c>
      <c r="D634" s="47" t="s">
        <v>27</v>
      </c>
      <c r="E634" s="17" t="s">
        <v>527</v>
      </c>
      <c r="F634" s="17" t="s">
        <v>27</v>
      </c>
      <c r="G634" s="18">
        <v>11</v>
      </c>
      <c r="H634" s="19">
        <f>N634-O634-P634</f>
      </c>
      <c r="I634" s="19">
        <f>H634-Q634</f>
      </c>
      <c r="J634" s="19">
        <v>0.0059554636</v>
      </c>
      <c r="K634" s="19">
        <v>0.0102229136</v>
      </c>
      <c r="L634" s="19">
        <v>0.2071838962</v>
      </c>
      <c r="M634" s="19">
        <v>0.2071838962</v>
      </c>
      <c r="N634" s="20">
        <v>4.62</v>
      </c>
      <c r="O634" s="20">
        <v>0.08</v>
      </c>
      <c r="P634" s="21">
        <v>0</v>
      </c>
      <c r="Q634" s="20">
        <v>0.7576</v>
      </c>
    </row>
    <row x14ac:dyDescent="0.25" r="635" customHeight="1" ht="15" customFormat="1" s="6">
      <c r="A635" s="41" t="s">
        <v>375</v>
      </c>
      <c r="B635" s="45" t="s">
        <v>520</v>
      </c>
      <c r="C635" s="46" t="s">
        <v>520</v>
      </c>
      <c r="D635" s="47" t="s">
        <v>27</v>
      </c>
      <c r="E635" s="17" t="s">
        <v>528</v>
      </c>
      <c r="F635" s="17" t="s">
        <v>27</v>
      </c>
      <c r="G635" s="18">
        <v>5</v>
      </c>
      <c r="H635" s="19">
        <f>N635-O635-P635</f>
      </c>
      <c r="I635" s="19">
        <f>H635-Q635</f>
      </c>
      <c r="J635" s="19">
        <v>0.0299084957</v>
      </c>
      <c r="K635" s="19">
        <v>0.0513397421</v>
      </c>
      <c r="L635" s="19">
        <v>1.0404830032</v>
      </c>
      <c r="M635" s="19">
        <v>1.0404830032</v>
      </c>
      <c r="N635" s="20">
        <v>22.8</v>
      </c>
      <c r="O635" s="21">
        <v>0</v>
      </c>
      <c r="P635" s="21">
        <v>0</v>
      </c>
      <c r="Q635" s="20">
        <v>3.8007</v>
      </c>
    </row>
    <row x14ac:dyDescent="0.25" r="636" customHeight="1" ht="15" customFormat="1" s="6">
      <c r="A636" s="41" t="s">
        <v>375</v>
      </c>
      <c r="B636" s="45" t="s">
        <v>520</v>
      </c>
      <c r="C636" s="46" t="s">
        <v>520</v>
      </c>
      <c r="D636" s="47" t="s">
        <v>27</v>
      </c>
      <c r="E636" s="17" t="s">
        <v>529</v>
      </c>
      <c r="F636" s="17" t="s">
        <v>27</v>
      </c>
      <c r="G636" s="18">
        <v>19</v>
      </c>
      <c r="H636" s="19">
        <f>N636-O636-P636</f>
      </c>
      <c r="I636" s="19">
        <f>H636-Q636</f>
      </c>
      <c r="J636" s="19">
        <v>0.0453612185</v>
      </c>
      <c r="K636" s="19">
        <v>0.0778652755</v>
      </c>
      <c r="L636" s="19">
        <v>1.5780658881</v>
      </c>
      <c r="M636" s="19">
        <v>1.5780658881</v>
      </c>
      <c r="N636" s="20">
        <v>34.58</v>
      </c>
      <c r="O636" s="21">
        <v>0</v>
      </c>
      <c r="P636" s="21">
        <v>0</v>
      </c>
      <c r="Q636" s="20">
        <v>5.765</v>
      </c>
    </row>
    <row x14ac:dyDescent="0.25" r="637" customHeight="1" ht="15" customFormat="1" s="6">
      <c r="A637" s="41" t="s">
        <v>375</v>
      </c>
      <c r="B637" s="45" t="s">
        <v>520</v>
      </c>
      <c r="C637" s="46" t="s">
        <v>520</v>
      </c>
      <c r="D637" s="47" t="s">
        <v>27</v>
      </c>
      <c r="E637" s="17" t="s">
        <v>530</v>
      </c>
      <c r="F637" s="17" t="s">
        <v>27</v>
      </c>
      <c r="G637" s="18">
        <v>27</v>
      </c>
      <c r="H637" s="19">
        <f>N637-O637-P637</f>
      </c>
      <c r="I637" s="19">
        <f>H637-Q637</f>
      </c>
      <c r="J637" s="19">
        <v>0.0768569634</v>
      </c>
      <c r="K637" s="19">
        <v>0.1319296267</v>
      </c>
      <c r="L637" s="19">
        <v>2.6737675068</v>
      </c>
      <c r="M637" s="19">
        <v>2.6737675068</v>
      </c>
      <c r="N637" s="20">
        <v>58.59</v>
      </c>
      <c r="O637" s="21">
        <v>0</v>
      </c>
      <c r="P637" s="21">
        <v>0</v>
      </c>
      <c r="Q637" s="20">
        <v>9.7407</v>
      </c>
    </row>
    <row x14ac:dyDescent="0.25" r="638" customHeight="1" ht="15" customFormat="1" s="6">
      <c r="A638" s="41" t="s">
        <v>375</v>
      </c>
      <c r="B638" s="45" t="s">
        <v>520</v>
      </c>
      <c r="C638" s="46" t="s">
        <v>520</v>
      </c>
      <c r="D638" s="47" t="s">
        <v>27</v>
      </c>
      <c r="E638" s="17" t="s">
        <v>531</v>
      </c>
      <c r="F638" s="17" t="s">
        <v>27</v>
      </c>
      <c r="G638" s="18">
        <v>70</v>
      </c>
      <c r="H638" s="19">
        <f>N638-O638-P638</f>
      </c>
      <c r="I638" s="19">
        <f>H638-Q638</f>
      </c>
      <c r="J638" s="19">
        <v>0.2736365005</v>
      </c>
      <c r="K638" s="19">
        <v>0.4697136053</v>
      </c>
      <c r="L638" s="19">
        <v>9.5195067745</v>
      </c>
      <c r="M638" s="19">
        <v>9.5195067745</v>
      </c>
      <c r="N638" s="20">
        <v>208.6</v>
      </c>
      <c r="O638" s="21">
        <v>0</v>
      </c>
      <c r="P638" s="21">
        <v>0</v>
      </c>
      <c r="Q638" s="20">
        <v>34.8459</v>
      </c>
    </row>
    <row x14ac:dyDescent="0.25" r="639" customHeight="1" ht="15" customFormat="1" s="6">
      <c r="A639" s="41" t="s">
        <v>375</v>
      </c>
      <c r="B639" s="45" t="s">
        <v>520</v>
      </c>
      <c r="C639" s="46" t="s">
        <v>520</v>
      </c>
      <c r="D639" s="47" t="s">
        <v>27</v>
      </c>
      <c r="E639" s="17" t="s">
        <v>532</v>
      </c>
      <c r="F639" s="17" t="s">
        <v>27</v>
      </c>
      <c r="G639" s="18">
        <v>101</v>
      </c>
      <c r="H639" s="19">
        <f>N639-O639-P639</f>
      </c>
      <c r="I639" s="19">
        <f>H639-Q639</f>
      </c>
      <c r="J639" s="19">
        <v>0.3940313137</v>
      </c>
      <c r="K639" s="19">
        <v>0.6763785847</v>
      </c>
      <c r="L639" s="19">
        <v>13.7079072145</v>
      </c>
      <c r="M639" s="19">
        <v>13.7079072145</v>
      </c>
      <c r="N639" s="20">
        <v>300.98</v>
      </c>
      <c r="O639" s="20">
        <v>0.6</v>
      </c>
      <c r="P639" s="21">
        <v>0</v>
      </c>
      <c r="Q639" s="20">
        <v>50.2296</v>
      </c>
    </row>
    <row x14ac:dyDescent="0.25" r="640" customHeight="1" ht="15" customFormat="1" s="6">
      <c r="A640" s="41" t="s">
        <v>375</v>
      </c>
      <c r="B640" s="45" t="s">
        <v>520</v>
      </c>
      <c r="C640" s="46" t="s">
        <v>520</v>
      </c>
      <c r="D640" s="47" t="s">
        <v>27</v>
      </c>
      <c r="E640" s="17" t="s">
        <v>533</v>
      </c>
      <c r="F640" s="17" t="s">
        <v>27</v>
      </c>
      <c r="G640" s="18">
        <v>18</v>
      </c>
      <c r="H640" s="19">
        <f>N640-O640-P640</f>
      </c>
      <c r="I640" s="19">
        <f>H640-Q640</f>
      </c>
      <c r="J640" s="19">
        <v>0.1241596106</v>
      </c>
      <c r="K640" s="19">
        <v>0.213127482</v>
      </c>
      <c r="L640" s="19">
        <v>4.3193735197</v>
      </c>
      <c r="M640" s="19">
        <v>4.3193735197</v>
      </c>
      <c r="N640" s="20">
        <v>95.94</v>
      </c>
      <c r="O640" s="20">
        <v>1.29</v>
      </c>
      <c r="P640" s="21">
        <v>0</v>
      </c>
      <c r="Q640" s="20">
        <v>13.1273</v>
      </c>
    </row>
    <row x14ac:dyDescent="0.25" r="641" customHeight="1" ht="15" customFormat="1" s="6">
      <c r="A641" s="41" t="s">
        <v>375</v>
      </c>
      <c r="B641" s="45" t="s">
        <v>520</v>
      </c>
      <c r="C641" s="46" t="s">
        <v>520</v>
      </c>
      <c r="D641" s="47" t="s">
        <v>27</v>
      </c>
      <c r="E641" s="17" t="s">
        <v>534</v>
      </c>
      <c r="F641" s="17" t="s">
        <v>27</v>
      </c>
      <c r="G641" s="18">
        <v>44</v>
      </c>
      <c r="H641" s="19">
        <f>N641-O641-P641</f>
      </c>
      <c r="I641" s="19">
        <f>H641-Q641</f>
      </c>
      <c r="J641" s="19">
        <v>0.2867017908</v>
      </c>
      <c r="K641" s="19">
        <v>0.4921409663</v>
      </c>
      <c r="L641" s="19">
        <v>9.9740335601</v>
      </c>
      <c r="M641" s="19">
        <v>9.9740335601</v>
      </c>
      <c r="N641" s="20">
        <v>219.56</v>
      </c>
      <c r="O641" s="20">
        <v>1</v>
      </c>
      <c r="P641" s="21">
        <v>0</v>
      </c>
      <c r="Q641" s="20">
        <v>36.4097</v>
      </c>
    </row>
    <row x14ac:dyDescent="0.25" r="642" customHeight="1" ht="15" customFormat="1" s="6">
      <c r="A642" s="48"/>
      <c r="B642" s="49"/>
      <c r="C642" s="50"/>
      <c r="D642" s="51"/>
      <c r="E642" s="52" t="s">
        <v>29</v>
      </c>
      <c r="F642" s="53"/>
      <c r="G642" s="54">
        <f>SUM(G628:G641)/1</f>
      </c>
      <c r="H642" s="55">
        <f>SUM(H628:H641)/1</f>
      </c>
      <c r="I642" s="55">
        <f>SUM(I628:I641)/1</f>
      </c>
      <c r="J642" s="55">
        <v>2.8744819139</v>
      </c>
      <c r="K642" s="55">
        <v>4.9342220812</v>
      </c>
      <c r="L642" s="55">
        <v>99.9999999997</v>
      </c>
      <c r="M642" s="55">
        <v>100</v>
      </c>
      <c r="N642" s="56">
        <f>SUM(N628:N641)/1</f>
      </c>
      <c r="O642" s="56">
        <f>SUM(O628:O641)/1</f>
      </c>
      <c r="P642" s="72">
        <f>SUM(P628:P641)/1</f>
      </c>
      <c r="Q642" s="56">
        <f>SUM(Q628:Q641)/1</f>
      </c>
    </row>
    <row x14ac:dyDescent="0.25" r="643" customHeight="1" ht="15" customFormat="1" s="6">
      <c r="A643" s="48"/>
      <c r="B643" s="49"/>
      <c r="C643" s="57"/>
      <c r="D643" s="58" t="s">
        <v>30</v>
      </c>
      <c r="E643" s="59"/>
      <c r="F643" s="60"/>
      <c r="G643" s="61">
        <f>SUM(G628:G642)/2</f>
      </c>
      <c r="H643" s="62">
        <f>SUM(H628:H642)/2</f>
      </c>
      <c r="I643" s="62">
        <f>SUM(I628:I642)/2</f>
      </c>
      <c r="J643" s="62">
        <v>2.8744819139</v>
      </c>
      <c r="K643" s="62">
        <v>4.9342220812</v>
      </c>
      <c r="L643" s="62">
        <v>99.9999999997</v>
      </c>
      <c r="M643" s="62">
        <v>99.9999999997</v>
      </c>
      <c r="N643" s="63">
        <f>SUM(N628:N642)/2</f>
      </c>
      <c r="O643" s="63">
        <f>SUM(O628:O642)/2</f>
      </c>
      <c r="P643" s="73">
        <f>SUM(P628:P642)/2</f>
      </c>
      <c r="Q643" s="63">
        <f>SUM(Q628:Q642)/2</f>
      </c>
    </row>
    <row x14ac:dyDescent="0.25" r="644" customHeight="1" ht="15" customFormat="1" s="6">
      <c r="A644" s="48"/>
      <c r="B644" s="64"/>
      <c r="C644" s="65" t="s">
        <v>31</v>
      </c>
      <c r="D644" s="66"/>
      <c r="E644" s="66"/>
      <c r="F644" s="67"/>
      <c r="G644" s="68">
        <f>SUM(G628:G643)/3</f>
      </c>
      <c r="H644" s="69">
        <f>SUM(H628:H643)/3</f>
      </c>
      <c r="I644" s="69">
        <f>SUM(I628:I643)/3</f>
      </c>
      <c r="J644" s="69">
        <v>2.8744819139</v>
      </c>
      <c r="K644" s="69">
        <v>4.9342220812</v>
      </c>
      <c r="L644" s="69">
        <v>100</v>
      </c>
      <c r="M644" s="69">
        <v>99.9999999997</v>
      </c>
      <c r="N644" s="70">
        <f>SUM(N628:N643)/3</f>
      </c>
      <c r="O644" s="70">
        <f>SUM(O628:O643)/3</f>
      </c>
      <c r="P644" s="74">
        <f>SUM(P628:P643)/3</f>
      </c>
      <c r="Q644" s="70">
        <f>SUM(Q628:Q643)/3</f>
      </c>
    </row>
    <row x14ac:dyDescent="0.25" r="645" customHeight="1" ht="15" customFormat="1" s="6">
      <c r="A645" s="41" t="s">
        <v>375</v>
      </c>
      <c r="B645" s="42" t="s">
        <v>535</v>
      </c>
      <c r="C645" s="43" t="s">
        <v>536</v>
      </c>
      <c r="D645" s="44" t="s">
        <v>27</v>
      </c>
      <c r="E645" s="17" t="s">
        <v>537</v>
      </c>
      <c r="F645" s="17" t="s">
        <v>27</v>
      </c>
      <c r="G645" s="18">
        <v>39</v>
      </c>
      <c r="H645" s="75">
        <f>N645-O645-P645</f>
      </c>
      <c r="I645" s="75">
        <f>H645-Q645</f>
      </c>
      <c r="J645" s="75">
        <v>0</v>
      </c>
      <c r="K645" s="75">
        <v>0</v>
      </c>
      <c r="L645" s="75">
        <v>0</v>
      </c>
      <c r="M645" s="75">
        <v>0</v>
      </c>
      <c r="N645" s="21">
        <v>0</v>
      </c>
      <c r="O645" s="21">
        <v>0</v>
      </c>
      <c r="P645" s="21">
        <v>0</v>
      </c>
      <c r="Q645" s="21">
        <v>0</v>
      </c>
    </row>
    <row x14ac:dyDescent="0.25" r="646" customHeight="1" ht="15" customFormat="1" s="6">
      <c r="A646" s="41" t="s">
        <v>375</v>
      </c>
      <c r="B646" s="45" t="s">
        <v>535</v>
      </c>
      <c r="C646" s="46" t="s">
        <v>536</v>
      </c>
      <c r="D646" s="47" t="s">
        <v>27</v>
      </c>
      <c r="E646" s="17" t="s">
        <v>435</v>
      </c>
      <c r="F646" s="17" t="s">
        <v>27</v>
      </c>
      <c r="G646" s="18">
        <v>88</v>
      </c>
      <c r="H646" s="19">
        <f>N646-O646-P646</f>
      </c>
      <c r="I646" s="19">
        <f>H646-Q646</f>
      </c>
      <c r="J646" s="19">
        <v>0.0172629739</v>
      </c>
      <c r="K646" s="19">
        <v>0.0296329389</v>
      </c>
      <c r="L646" s="19">
        <v>4.0767014653</v>
      </c>
      <c r="M646" s="19">
        <v>5.9215262779</v>
      </c>
      <c r="N646" s="20">
        <v>13.16</v>
      </c>
      <c r="O646" s="21">
        <v>0</v>
      </c>
      <c r="P646" s="21">
        <v>0</v>
      </c>
      <c r="Q646" s="20">
        <v>2.1965</v>
      </c>
    </row>
    <row x14ac:dyDescent="0.25" r="647" customHeight="1" ht="15" customFormat="1" s="6">
      <c r="A647" s="41" t="s">
        <v>375</v>
      </c>
      <c r="B647" s="45" t="s">
        <v>535</v>
      </c>
      <c r="C647" s="46" t="s">
        <v>536</v>
      </c>
      <c r="D647" s="47" t="s">
        <v>27</v>
      </c>
      <c r="E647" s="17" t="s">
        <v>538</v>
      </c>
      <c r="F647" s="17" t="s">
        <v>27</v>
      </c>
      <c r="G647" s="18">
        <v>52</v>
      </c>
      <c r="H647" s="19">
        <f>N647-O647-P647</f>
      </c>
      <c r="I647" s="19">
        <f>H647-Q647</f>
      </c>
      <c r="J647" s="19">
        <v>0.0172629739</v>
      </c>
      <c r="K647" s="19">
        <v>0.0296329389</v>
      </c>
      <c r="L647" s="19">
        <v>4.0767014653</v>
      </c>
      <c r="M647" s="19">
        <v>5.9215262779</v>
      </c>
      <c r="N647" s="20">
        <v>13.16</v>
      </c>
      <c r="O647" s="21">
        <v>0</v>
      </c>
      <c r="P647" s="21">
        <v>0</v>
      </c>
      <c r="Q647" s="20">
        <v>2.1971</v>
      </c>
    </row>
    <row x14ac:dyDescent="0.25" r="648" customHeight="1" ht="15" customFormat="1" s="6">
      <c r="A648" s="41" t="s">
        <v>375</v>
      </c>
      <c r="B648" s="45" t="s">
        <v>535</v>
      </c>
      <c r="C648" s="46" t="s">
        <v>536</v>
      </c>
      <c r="D648" s="47" t="s">
        <v>27</v>
      </c>
      <c r="E648" s="17" t="s">
        <v>539</v>
      </c>
      <c r="F648" s="17" t="s">
        <v>27</v>
      </c>
      <c r="G648" s="18">
        <v>7</v>
      </c>
      <c r="H648" s="75">
        <f>N648-O648-P648</f>
      </c>
      <c r="I648" s="75">
        <f>H648-Q648</f>
      </c>
      <c r="J648" s="75">
        <v>0</v>
      </c>
      <c r="K648" s="75">
        <v>0</v>
      </c>
      <c r="L648" s="75">
        <v>0</v>
      </c>
      <c r="M648" s="75">
        <v>0</v>
      </c>
      <c r="N648" s="21">
        <v>0</v>
      </c>
      <c r="O648" s="21">
        <v>0</v>
      </c>
      <c r="P648" s="21">
        <v>0</v>
      </c>
      <c r="Q648" s="21">
        <v>0</v>
      </c>
    </row>
    <row x14ac:dyDescent="0.25" r="649" customHeight="1" ht="15" customFormat="1" s="6">
      <c r="A649" s="41" t="s">
        <v>375</v>
      </c>
      <c r="B649" s="45" t="s">
        <v>535</v>
      </c>
      <c r="C649" s="46" t="s">
        <v>536</v>
      </c>
      <c r="D649" s="47" t="s">
        <v>27</v>
      </c>
      <c r="E649" s="17" t="s">
        <v>540</v>
      </c>
      <c r="F649" s="17" t="s">
        <v>27</v>
      </c>
      <c r="G649" s="18">
        <v>120</v>
      </c>
      <c r="H649" s="19">
        <f>N649-O649-P649</f>
      </c>
      <c r="I649" s="19">
        <f>H649-Q649</f>
      </c>
      <c r="J649" s="19">
        <v>0.039458226</v>
      </c>
      <c r="K649" s="19">
        <v>0.0677324317</v>
      </c>
      <c r="L649" s="19">
        <v>9.3181747777</v>
      </c>
      <c r="M649" s="19">
        <v>13.5349172066</v>
      </c>
      <c r="N649" s="20">
        <v>30.08</v>
      </c>
      <c r="O649" s="21">
        <v>0</v>
      </c>
      <c r="P649" s="21">
        <v>0</v>
      </c>
      <c r="Q649" s="20">
        <v>5.0238</v>
      </c>
    </row>
    <row x14ac:dyDescent="0.25" r="650" customHeight="1" ht="15" customFormat="1" s="6">
      <c r="A650" s="41" t="s">
        <v>375</v>
      </c>
      <c r="B650" s="45" t="s">
        <v>535</v>
      </c>
      <c r="C650" s="46" t="s">
        <v>536</v>
      </c>
      <c r="D650" s="47" t="s">
        <v>27</v>
      </c>
      <c r="E650" s="17" t="s">
        <v>541</v>
      </c>
      <c r="F650" s="17" t="s">
        <v>27</v>
      </c>
      <c r="G650" s="18">
        <v>543</v>
      </c>
      <c r="H650" s="75">
        <f>N650-O650-P650</f>
      </c>
      <c r="I650" s="75">
        <f>H650-Q650</f>
      </c>
      <c r="J650" s="75">
        <v>0</v>
      </c>
      <c r="K650" s="75">
        <v>0</v>
      </c>
      <c r="L650" s="75">
        <v>0</v>
      </c>
      <c r="M650" s="75">
        <v>0</v>
      </c>
      <c r="N650" s="21">
        <v>0</v>
      </c>
      <c r="O650" s="21">
        <v>0</v>
      </c>
      <c r="P650" s="21">
        <v>0</v>
      </c>
      <c r="Q650" s="21">
        <v>0</v>
      </c>
    </row>
    <row x14ac:dyDescent="0.25" r="651" customHeight="1" ht="15" customFormat="1" s="6">
      <c r="A651" s="41" t="s">
        <v>375</v>
      </c>
      <c r="B651" s="45" t="s">
        <v>535</v>
      </c>
      <c r="C651" s="46" t="s">
        <v>536</v>
      </c>
      <c r="D651" s="47" t="s">
        <v>27</v>
      </c>
      <c r="E651" s="17" t="s">
        <v>542</v>
      </c>
      <c r="F651" s="17" t="s">
        <v>27</v>
      </c>
      <c r="G651" s="18">
        <v>4</v>
      </c>
      <c r="H651" s="75">
        <f>N651-O651-P651</f>
      </c>
      <c r="I651" s="75">
        <f>H651-Q651</f>
      </c>
      <c r="J651" s="75">
        <v>0</v>
      </c>
      <c r="K651" s="75">
        <v>0</v>
      </c>
      <c r="L651" s="75">
        <v>0</v>
      </c>
      <c r="M651" s="75">
        <v>0</v>
      </c>
      <c r="N651" s="21">
        <v>0</v>
      </c>
      <c r="O651" s="21">
        <v>0</v>
      </c>
      <c r="P651" s="21">
        <v>0</v>
      </c>
      <c r="Q651" s="21">
        <v>0</v>
      </c>
    </row>
    <row x14ac:dyDescent="0.25" r="652" customHeight="1" ht="15" customFormat="1" s="6">
      <c r="A652" s="41" t="s">
        <v>375</v>
      </c>
      <c r="B652" s="45" t="s">
        <v>535</v>
      </c>
      <c r="C652" s="46" t="s">
        <v>536</v>
      </c>
      <c r="D652" s="47" t="s">
        <v>27</v>
      </c>
      <c r="E652" s="17" t="s">
        <v>543</v>
      </c>
      <c r="F652" s="17" t="s">
        <v>27</v>
      </c>
      <c r="G652" s="18">
        <v>87</v>
      </c>
      <c r="H652" s="75">
        <f>N652-O652-P652</f>
      </c>
      <c r="I652" s="75">
        <f>H652-Q652</f>
      </c>
      <c r="J652" s="75">
        <v>0</v>
      </c>
      <c r="K652" s="75">
        <v>0</v>
      </c>
      <c r="L652" s="75">
        <v>0</v>
      </c>
      <c r="M652" s="75">
        <v>0</v>
      </c>
      <c r="N652" s="21">
        <v>0</v>
      </c>
      <c r="O652" s="21">
        <v>0</v>
      </c>
      <c r="P652" s="21">
        <v>0</v>
      </c>
      <c r="Q652" s="21">
        <v>0</v>
      </c>
    </row>
    <row x14ac:dyDescent="0.25" r="653" customHeight="1" ht="15" customFormat="1" s="6">
      <c r="A653" s="41" t="s">
        <v>375</v>
      </c>
      <c r="B653" s="45" t="s">
        <v>535</v>
      </c>
      <c r="C653" s="46" t="s">
        <v>536</v>
      </c>
      <c r="D653" s="47" t="s">
        <v>27</v>
      </c>
      <c r="E653" s="17" t="s">
        <v>544</v>
      </c>
      <c r="F653" s="17" t="s">
        <v>27</v>
      </c>
      <c r="G653" s="18">
        <v>148</v>
      </c>
      <c r="H653" s="19">
        <f>N653-O653-P653</f>
      </c>
      <c r="I653" s="19">
        <f>H653-Q653</f>
      </c>
      <c r="J653" s="19">
        <v>0.0468566433</v>
      </c>
      <c r="K653" s="19">
        <v>0.0804322626</v>
      </c>
      <c r="L653" s="19">
        <v>11.0653325486</v>
      </c>
      <c r="M653" s="19">
        <v>16.0727141829</v>
      </c>
      <c r="N653" s="20">
        <v>35.72</v>
      </c>
      <c r="O653" s="21">
        <v>0</v>
      </c>
      <c r="P653" s="21">
        <v>0</v>
      </c>
      <c r="Q653" s="20">
        <v>5.8038</v>
      </c>
    </row>
    <row x14ac:dyDescent="0.25" r="654" customHeight="1" ht="15" customFormat="1" s="6">
      <c r="A654" s="41" t="s">
        <v>375</v>
      </c>
      <c r="B654" s="45" t="s">
        <v>535</v>
      </c>
      <c r="C654" s="46" t="s">
        <v>536</v>
      </c>
      <c r="D654" s="47" t="s">
        <v>27</v>
      </c>
      <c r="E654" s="17" t="s">
        <v>545</v>
      </c>
      <c r="F654" s="17" t="s">
        <v>27</v>
      </c>
      <c r="G654" s="18">
        <v>34</v>
      </c>
      <c r="H654" s="19">
        <f>N654-O654-P654</f>
      </c>
      <c r="I654" s="19">
        <f>H654-Q654</f>
      </c>
      <c r="J654" s="19">
        <v>0.0419243651</v>
      </c>
      <c r="K654" s="19">
        <v>0.0719657087</v>
      </c>
      <c r="L654" s="19">
        <v>9.9005607013</v>
      </c>
      <c r="M654" s="19">
        <v>14.380849532</v>
      </c>
      <c r="N654" s="20">
        <v>31.96</v>
      </c>
      <c r="O654" s="21">
        <v>0</v>
      </c>
      <c r="P654" s="21">
        <v>0</v>
      </c>
      <c r="Q654" s="20">
        <v>5.3296</v>
      </c>
    </row>
    <row x14ac:dyDescent="0.25" r="655" customHeight="1" ht="15" customFormat="1" s="6">
      <c r="A655" s="41" t="s">
        <v>375</v>
      </c>
      <c r="B655" s="45" t="s">
        <v>535</v>
      </c>
      <c r="C655" s="46" t="s">
        <v>536</v>
      </c>
      <c r="D655" s="47" t="s">
        <v>27</v>
      </c>
      <c r="E655" s="17" t="s">
        <v>546</v>
      </c>
      <c r="F655" s="17" t="s">
        <v>27</v>
      </c>
      <c r="G655" s="18">
        <v>115</v>
      </c>
      <c r="H655" s="19">
        <f>N655-O655-P655</f>
      </c>
      <c r="I655" s="19">
        <f>H655-Q655</f>
      </c>
      <c r="J655" s="19">
        <v>0.048798072</v>
      </c>
      <c r="K655" s="19">
        <v>0.0837648424</v>
      </c>
      <c r="L655" s="19">
        <v>11.5238065735</v>
      </c>
      <c r="M655" s="19">
        <v>16.7386609071</v>
      </c>
      <c r="N655" s="20">
        <v>37.3</v>
      </c>
      <c r="O655" s="21">
        <v>0</v>
      </c>
      <c r="P655" s="20">
        <v>0.1</v>
      </c>
      <c r="Q655" s="20">
        <v>6.2101</v>
      </c>
    </row>
    <row x14ac:dyDescent="0.25" r="656" customHeight="1" ht="15" customFormat="1" s="6">
      <c r="A656" s="41" t="s">
        <v>375</v>
      </c>
      <c r="B656" s="45" t="s">
        <v>535</v>
      </c>
      <c r="C656" s="46" t="s">
        <v>536</v>
      </c>
      <c r="D656" s="47" t="s">
        <v>27</v>
      </c>
      <c r="E656" s="17" t="s">
        <v>547</v>
      </c>
      <c r="F656" s="17" t="s">
        <v>27</v>
      </c>
      <c r="G656" s="18">
        <v>13</v>
      </c>
      <c r="H656" s="75">
        <f>N656-O656-P656</f>
      </c>
      <c r="I656" s="75">
        <f>H656-Q656</f>
      </c>
      <c r="J656" s="75">
        <v>0</v>
      </c>
      <c r="K656" s="75">
        <v>0</v>
      </c>
      <c r="L656" s="75">
        <v>0</v>
      </c>
      <c r="M656" s="75">
        <v>0</v>
      </c>
      <c r="N656" s="21">
        <v>0</v>
      </c>
      <c r="O656" s="21">
        <v>0</v>
      </c>
      <c r="P656" s="21">
        <v>0</v>
      </c>
      <c r="Q656" s="21">
        <v>0</v>
      </c>
    </row>
    <row x14ac:dyDescent="0.25" r="657" customHeight="1" ht="15" customFormat="1" s="6">
      <c r="A657" s="41" t="s">
        <v>375</v>
      </c>
      <c r="B657" s="45" t="s">
        <v>535</v>
      </c>
      <c r="C657" s="46" t="s">
        <v>536</v>
      </c>
      <c r="D657" s="47" t="s">
        <v>27</v>
      </c>
      <c r="E657" s="17" t="s">
        <v>548</v>
      </c>
      <c r="F657" s="17" t="s">
        <v>27</v>
      </c>
      <c r="G657" s="18">
        <v>3</v>
      </c>
      <c r="H657" s="75">
        <f>N657-O657-P657</f>
      </c>
      <c r="I657" s="75">
        <f>H657-Q657</f>
      </c>
      <c r="J657" s="75">
        <v>0</v>
      </c>
      <c r="K657" s="75">
        <v>0</v>
      </c>
      <c r="L657" s="75">
        <v>0</v>
      </c>
      <c r="M657" s="75">
        <v>0</v>
      </c>
      <c r="N657" s="21">
        <v>0</v>
      </c>
      <c r="O657" s="21">
        <v>0</v>
      </c>
      <c r="P657" s="21">
        <v>0</v>
      </c>
      <c r="Q657" s="21">
        <v>0</v>
      </c>
    </row>
    <row x14ac:dyDescent="0.25" r="658" customHeight="1" ht="15" customFormat="1" s="6">
      <c r="A658" s="41" t="s">
        <v>375</v>
      </c>
      <c r="B658" s="45" t="s">
        <v>535</v>
      </c>
      <c r="C658" s="46" t="s">
        <v>536</v>
      </c>
      <c r="D658" s="47" t="s">
        <v>27</v>
      </c>
      <c r="E658" s="17" t="s">
        <v>549</v>
      </c>
      <c r="F658" s="17" t="s">
        <v>27</v>
      </c>
      <c r="G658" s="18">
        <v>7</v>
      </c>
      <c r="H658" s="75">
        <f>N658-O658-P658</f>
      </c>
      <c r="I658" s="75">
        <f>H658-Q658</f>
      </c>
      <c r="J658" s="75">
        <v>0</v>
      </c>
      <c r="K658" s="75">
        <v>0</v>
      </c>
      <c r="L658" s="75">
        <v>0</v>
      </c>
      <c r="M658" s="75">
        <v>0</v>
      </c>
      <c r="N658" s="21">
        <v>0</v>
      </c>
      <c r="O658" s="21">
        <v>0</v>
      </c>
      <c r="P658" s="21">
        <v>0</v>
      </c>
      <c r="Q658" s="21">
        <v>0</v>
      </c>
    </row>
    <row x14ac:dyDescent="0.25" r="659" customHeight="1" ht="15" customFormat="1" s="6">
      <c r="A659" s="41" t="s">
        <v>375</v>
      </c>
      <c r="B659" s="45" t="s">
        <v>535</v>
      </c>
      <c r="C659" s="46" t="s">
        <v>536</v>
      </c>
      <c r="D659" s="47" t="s">
        <v>27</v>
      </c>
      <c r="E659" s="17" t="s">
        <v>550</v>
      </c>
      <c r="F659" s="17" t="s">
        <v>27</v>
      </c>
      <c r="G659" s="18">
        <v>1</v>
      </c>
      <c r="H659" s="75">
        <f>N659-O659-P659</f>
      </c>
      <c r="I659" s="75">
        <f>H659-Q659</f>
      </c>
      <c r="J659" s="75">
        <v>0</v>
      </c>
      <c r="K659" s="75">
        <v>0</v>
      </c>
      <c r="L659" s="75">
        <v>0</v>
      </c>
      <c r="M659" s="75">
        <v>0</v>
      </c>
      <c r="N659" s="21">
        <v>0</v>
      </c>
      <c r="O659" s="21">
        <v>0</v>
      </c>
      <c r="P659" s="21">
        <v>0</v>
      </c>
      <c r="Q659" s="21">
        <v>0</v>
      </c>
    </row>
    <row x14ac:dyDescent="0.25" r="660" customHeight="1" ht="15" customFormat="1" s="6">
      <c r="A660" s="41" t="s">
        <v>375</v>
      </c>
      <c r="B660" s="45" t="s">
        <v>535</v>
      </c>
      <c r="C660" s="46" t="s">
        <v>536</v>
      </c>
      <c r="D660" s="47" t="s">
        <v>27</v>
      </c>
      <c r="E660" s="17" t="s">
        <v>551</v>
      </c>
      <c r="F660" s="17" t="s">
        <v>27</v>
      </c>
      <c r="G660" s="18">
        <v>36</v>
      </c>
      <c r="H660" s="19">
        <f>N660-O660-P660</f>
      </c>
      <c r="I660" s="19">
        <f>H660-Q660</f>
      </c>
      <c r="J660" s="19">
        <v>0.0207785339</v>
      </c>
      <c r="K660" s="19">
        <v>0.0356676103</v>
      </c>
      <c r="L660" s="19">
        <v>4.9069111861</v>
      </c>
      <c r="M660" s="19">
        <v>7.1274298056</v>
      </c>
      <c r="N660" s="20">
        <v>15.84</v>
      </c>
      <c r="O660" s="21">
        <v>0</v>
      </c>
      <c r="P660" s="21">
        <v>0</v>
      </c>
      <c r="Q660" s="20">
        <v>2.6437</v>
      </c>
    </row>
    <row x14ac:dyDescent="0.25" r="661" customHeight="1" ht="15" customFormat="1" s="6">
      <c r="A661" s="41" t="s">
        <v>375</v>
      </c>
      <c r="B661" s="45" t="s">
        <v>535</v>
      </c>
      <c r="C661" s="46" t="s">
        <v>536</v>
      </c>
      <c r="D661" s="47" t="s">
        <v>27</v>
      </c>
      <c r="E661" s="17" t="s">
        <v>552</v>
      </c>
      <c r="F661" s="17" t="s">
        <v>27</v>
      </c>
      <c r="G661" s="18">
        <v>111</v>
      </c>
      <c r="H661" s="75">
        <f>N661-O661-P661</f>
      </c>
      <c r="I661" s="75">
        <f>H661-Q661</f>
      </c>
      <c r="J661" s="75">
        <v>0</v>
      </c>
      <c r="K661" s="75">
        <v>0</v>
      </c>
      <c r="L661" s="75">
        <v>0</v>
      </c>
      <c r="M661" s="75">
        <v>0</v>
      </c>
      <c r="N661" s="21">
        <v>0</v>
      </c>
      <c r="O661" s="21">
        <v>0</v>
      </c>
      <c r="P661" s="21">
        <v>0</v>
      </c>
      <c r="Q661" s="21">
        <v>0</v>
      </c>
    </row>
    <row x14ac:dyDescent="0.25" r="662" customHeight="1" ht="15" customFormat="1" s="6">
      <c r="A662" s="41" t="s">
        <v>375</v>
      </c>
      <c r="B662" s="45" t="s">
        <v>535</v>
      </c>
      <c r="C662" s="46" t="s">
        <v>536</v>
      </c>
      <c r="D662" s="47" t="s">
        <v>27</v>
      </c>
      <c r="E662" s="17" t="s">
        <v>553</v>
      </c>
      <c r="F662" s="17" t="s">
        <v>27</v>
      </c>
      <c r="G662" s="18">
        <v>46</v>
      </c>
      <c r="H662" s="19">
        <f>N662-O662-P662</f>
      </c>
      <c r="I662" s="19">
        <f>H662-Q662</f>
      </c>
      <c r="J662" s="19">
        <v>0.0135637652</v>
      </c>
      <c r="K662" s="19">
        <v>0.0232830234</v>
      </c>
      <c r="L662" s="19">
        <v>3.2031225798</v>
      </c>
      <c r="M662" s="19">
        <v>4.6526277898</v>
      </c>
      <c r="N662" s="20">
        <v>10.34</v>
      </c>
      <c r="O662" s="21">
        <v>0</v>
      </c>
      <c r="P662" s="21">
        <v>0</v>
      </c>
      <c r="Q662" s="20">
        <v>1.725</v>
      </c>
    </row>
    <row x14ac:dyDescent="0.25" r="663" customHeight="1" ht="15" customFormat="1" s="6">
      <c r="A663" s="41" t="s">
        <v>375</v>
      </c>
      <c r="B663" s="45" t="s">
        <v>535</v>
      </c>
      <c r="C663" s="46" t="s">
        <v>536</v>
      </c>
      <c r="D663" s="47" t="s">
        <v>27</v>
      </c>
      <c r="E663" s="17" t="s">
        <v>554</v>
      </c>
      <c r="F663" s="17" t="s">
        <v>27</v>
      </c>
      <c r="G663" s="18">
        <v>4</v>
      </c>
      <c r="H663" s="75">
        <f>N663-O663-P663</f>
      </c>
      <c r="I663" s="75">
        <f>H663-Q663</f>
      </c>
      <c r="J663" s="75">
        <v>0</v>
      </c>
      <c r="K663" s="75">
        <v>0</v>
      </c>
      <c r="L663" s="75">
        <v>0</v>
      </c>
      <c r="M663" s="75">
        <v>0</v>
      </c>
      <c r="N663" s="21">
        <v>0</v>
      </c>
      <c r="O663" s="21">
        <v>0</v>
      </c>
      <c r="P663" s="21">
        <v>0</v>
      </c>
      <c r="Q663" s="21">
        <v>0</v>
      </c>
    </row>
    <row x14ac:dyDescent="0.25" r="664" customHeight="1" ht="15" customFormat="1" s="6">
      <c r="A664" s="41" t="s">
        <v>375</v>
      </c>
      <c r="B664" s="45" t="s">
        <v>535</v>
      </c>
      <c r="C664" s="46" t="s">
        <v>536</v>
      </c>
      <c r="D664" s="47" t="s">
        <v>27</v>
      </c>
      <c r="E664" s="17" t="s">
        <v>555</v>
      </c>
      <c r="F664" s="17" t="s">
        <v>27</v>
      </c>
      <c r="G664" s="18">
        <v>194</v>
      </c>
      <c r="H664" s="75">
        <f>N664-O664-P664</f>
      </c>
      <c r="I664" s="75">
        <f>H664-Q664</f>
      </c>
      <c r="J664" s="75">
        <v>0</v>
      </c>
      <c r="K664" s="75">
        <v>0</v>
      </c>
      <c r="L664" s="75">
        <v>0</v>
      </c>
      <c r="M664" s="75">
        <v>0</v>
      </c>
      <c r="N664" s="21">
        <v>0</v>
      </c>
      <c r="O664" s="21">
        <v>0</v>
      </c>
      <c r="P664" s="21">
        <v>0</v>
      </c>
      <c r="Q664" s="21">
        <v>0</v>
      </c>
    </row>
    <row x14ac:dyDescent="0.25" r="665" customHeight="1" ht="15" customFormat="1" s="6">
      <c r="A665" s="41" t="s">
        <v>375</v>
      </c>
      <c r="B665" s="45" t="s">
        <v>535</v>
      </c>
      <c r="C665" s="46" t="s">
        <v>536</v>
      </c>
      <c r="D665" s="47" t="s">
        <v>27</v>
      </c>
      <c r="E665" s="17" t="s">
        <v>556</v>
      </c>
      <c r="F665" s="17" t="s">
        <v>27</v>
      </c>
      <c r="G665" s="18">
        <v>22</v>
      </c>
      <c r="H665" s="75">
        <f>N665-O665-P665</f>
      </c>
      <c r="I665" s="75">
        <f>H665-Q665</f>
      </c>
      <c r="J665" s="75">
        <v>0</v>
      </c>
      <c r="K665" s="75">
        <v>0</v>
      </c>
      <c r="L665" s="75">
        <v>0</v>
      </c>
      <c r="M665" s="75">
        <v>0</v>
      </c>
      <c r="N665" s="21">
        <v>0</v>
      </c>
      <c r="O665" s="21">
        <v>0</v>
      </c>
      <c r="P665" s="21">
        <v>0</v>
      </c>
      <c r="Q665" s="21">
        <v>0</v>
      </c>
    </row>
    <row x14ac:dyDescent="0.25" r="666" customHeight="1" ht="15" customFormat="1" s="6">
      <c r="A666" s="41" t="s">
        <v>375</v>
      </c>
      <c r="B666" s="45" t="s">
        <v>535</v>
      </c>
      <c r="C666" s="46" t="s">
        <v>536</v>
      </c>
      <c r="D666" s="47" t="s">
        <v>27</v>
      </c>
      <c r="E666" s="17" t="s">
        <v>557</v>
      </c>
      <c r="F666" s="17" t="s">
        <v>27</v>
      </c>
      <c r="G666" s="18">
        <v>246</v>
      </c>
      <c r="H666" s="75">
        <f>N666-O666-P666</f>
      </c>
      <c r="I666" s="75">
        <f>H666-Q666</f>
      </c>
      <c r="J666" s="75">
        <v>0</v>
      </c>
      <c r="K666" s="75">
        <v>0</v>
      </c>
      <c r="L666" s="75">
        <v>0</v>
      </c>
      <c r="M666" s="75">
        <v>0</v>
      </c>
      <c r="N666" s="21">
        <v>0</v>
      </c>
      <c r="O666" s="21">
        <v>0</v>
      </c>
      <c r="P666" s="21">
        <v>0</v>
      </c>
      <c r="Q666" s="21">
        <v>0</v>
      </c>
    </row>
    <row x14ac:dyDescent="0.25" r="667" customHeight="1" ht="15" customFormat="1" s="6">
      <c r="A667" s="41" t="s">
        <v>375</v>
      </c>
      <c r="B667" s="45" t="s">
        <v>535</v>
      </c>
      <c r="C667" s="46" t="s">
        <v>536</v>
      </c>
      <c r="D667" s="47" t="s">
        <v>27</v>
      </c>
      <c r="E667" s="17" t="s">
        <v>558</v>
      </c>
      <c r="F667" s="17" t="s">
        <v>27</v>
      </c>
      <c r="G667" s="18">
        <v>25</v>
      </c>
      <c r="H667" s="75">
        <f>N667-O667-P667</f>
      </c>
      <c r="I667" s="75">
        <f>H667-Q667</f>
      </c>
      <c r="J667" s="75">
        <v>0</v>
      </c>
      <c r="K667" s="75">
        <v>0</v>
      </c>
      <c r="L667" s="75">
        <v>0</v>
      </c>
      <c r="M667" s="75">
        <v>0</v>
      </c>
      <c r="N667" s="21">
        <v>0</v>
      </c>
      <c r="O667" s="21">
        <v>0</v>
      </c>
      <c r="P667" s="21">
        <v>0</v>
      </c>
      <c r="Q667" s="21">
        <v>0</v>
      </c>
    </row>
    <row x14ac:dyDescent="0.25" r="668" customHeight="1" ht="15" customFormat="1" s="6">
      <c r="A668" s="41" t="s">
        <v>375</v>
      </c>
      <c r="B668" s="45" t="s">
        <v>535</v>
      </c>
      <c r="C668" s="46" t="s">
        <v>536</v>
      </c>
      <c r="D668" s="47" t="s">
        <v>27</v>
      </c>
      <c r="E668" s="17" t="s">
        <v>559</v>
      </c>
      <c r="F668" s="17" t="s">
        <v>27</v>
      </c>
      <c r="G668" s="18">
        <v>74</v>
      </c>
      <c r="H668" s="19">
        <f>N668-O668-P668</f>
      </c>
      <c r="I668" s="19">
        <f>H668-Q668</f>
      </c>
      <c r="J668" s="19">
        <v>0.0172629739</v>
      </c>
      <c r="K668" s="19">
        <v>0.0296329389</v>
      </c>
      <c r="L668" s="19">
        <v>4.0767014653</v>
      </c>
      <c r="M668" s="19">
        <v>5.9215262779</v>
      </c>
      <c r="N668" s="20">
        <v>13.16</v>
      </c>
      <c r="O668" s="21">
        <v>0</v>
      </c>
      <c r="P668" s="21">
        <v>0</v>
      </c>
      <c r="Q668" s="20">
        <v>2.1968</v>
      </c>
    </row>
    <row x14ac:dyDescent="0.25" r="669" customHeight="1" ht="15" customFormat="1" s="6">
      <c r="A669" s="41" t="s">
        <v>375</v>
      </c>
      <c r="B669" s="45" t="s">
        <v>535</v>
      </c>
      <c r="C669" s="46" t="s">
        <v>536</v>
      </c>
      <c r="D669" s="47" t="s">
        <v>27</v>
      </c>
      <c r="E669" s="17" t="s">
        <v>560</v>
      </c>
      <c r="F669" s="17" t="s">
        <v>27</v>
      </c>
      <c r="G669" s="18">
        <v>13</v>
      </c>
      <c r="H669" s="75">
        <f>N669-O669-P669</f>
      </c>
      <c r="I669" s="75">
        <f>H669-Q669</f>
      </c>
      <c r="J669" s="75">
        <v>0</v>
      </c>
      <c r="K669" s="75">
        <v>0</v>
      </c>
      <c r="L669" s="75">
        <v>0</v>
      </c>
      <c r="M669" s="75">
        <v>0</v>
      </c>
      <c r="N669" s="21">
        <v>0</v>
      </c>
      <c r="O669" s="21">
        <v>0</v>
      </c>
      <c r="P669" s="21">
        <v>0</v>
      </c>
      <c r="Q669" s="21">
        <v>0</v>
      </c>
    </row>
    <row x14ac:dyDescent="0.25" r="670" customHeight="1" ht="15" customFormat="1" s="6">
      <c r="A670" s="41" t="s">
        <v>375</v>
      </c>
      <c r="B670" s="45" t="s">
        <v>535</v>
      </c>
      <c r="C670" s="46" t="s">
        <v>536</v>
      </c>
      <c r="D670" s="47" t="s">
        <v>27</v>
      </c>
      <c r="E670" s="17" t="s">
        <v>561</v>
      </c>
      <c r="F670" s="17" t="s">
        <v>27</v>
      </c>
      <c r="G670" s="18">
        <v>122</v>
      </c>
      <c r="H670" s="19">
        <f>N670-O670-P670</f>
      </c>
      <c r="I670" s="19">
        <f>H670-Q670</f>
      </c>
      <c r="J670" s="19">
        <v>0.0283605999</v>
      </c>
      <c r="K670" s="19">
        <v>0.0486826853</v>
      </c>
      <c r="L670" s="19">
        <v>6.6974381215</v>
      </c>
      <c r="M670" s="19">
        <v>9.7282217423</v>
      </c>
      <c r="N670" s="20">
        <v>21.62</v>
      </c>
      <c r="O670" s="21">
        <v>0</v>
      </c>
      <c r="P670" s="21">
        <v>0</v>
      </c>
      <c r="Q670" s="20">
        <v>3.607</v>
      </c>
    </row>
    <row x14ac:dyDescent="0.25" r="671" customHeight="1" ht="15" customFormat="1" s="6">
      <c r="A671" s="48"/>
      <c r="B671" s="49"/>
      <c r="C671" s="50"/>
      <c r="D671" s="51"/>
      <c r="E671" s="52" t="s">
        <v>29</v>
      </c>
      <c r="F671" s="53"/>
      <c r="G671" s="54">
        <f>SUM(G645:G670)/1</f>
      </c>
      <c r="H671" s="55">
        <f>SUM(H645:H670)/1</f>
      </c>
      <c r="I671" s="55">
        <f>SUM(I645:I670)/1</f>
      </c>
      <c r="J671" s="55">
        <v>0.2915291271</v>
      </c>
      <c r="K671" s="55">
        <v>0.5004273811</v>
      </c>
      <c r="L671" s="55">
        <v>68.8454508844</v>
      </c>
      <c r="M671" s="55">
        <v>100</v>
      </c>
      <c r="N671" s="56">
        <f>SUM(N645:N670)/1</f>
      </c>
      <c r="O671" s="72">
        <f>SUM(O645:O670)/1</f>
      </c>
      <c r="P671" s="56">
        <f>SUM(P645:P670)/1</f>
      </c>
      <c r="Q671" s="56">
        <f>SUM(Q645:Q670)/1</f>
      </c>
    </row>
    <row x14ac:dyDescent="0.25" r="672" customHeight="1" ht="15" customFormat="1" s="6">
      <c r="A672" s="48"/>
      <c r="B672" s="49"/>
      <c r="C672" s="57"/>
      <c r="D672" s="58" t="s">
        <v>30</v>
      </c>
      <c r="E672" s="59"/>
      <c r="F672" s="60"/>
      <c r="G672" s="61">
        <f>SUM(G645:G671)/2</f>
      </c>
      <c r="H672" s="62">
        <f>SUM(H645:H671)/2</f>
      </c>
      <c r="I672" s="62">
        <f>SUM(I645:I671)/2</f>
      </c>
      <c r="J672" s="62">
        <v>0.2915291271</v>
      </c>
      <c r="K672" s="62">
        <v>0.5004273811</v>
      </c>
      <c r="L672" s="62">
        <v>68.8454508844</v>
      </c>
      <c r="M672" s="62">
        <v>100</v>
      </c>
      <c r="N672" s="63">
        <f>SUM(N645:N671)/2</f>
      </c>
      <c r="O672" s="73">
        <f>SUM(O645:O671)/2</f>
      </c>
      <c r="P672" s="63">
        <f>SUM(P645:P671)/2</f>
      </c>
      <c r="Q672" s="63">
        <f>SUM(Q645:Q671)/2</f>
      </c>
    </row>
    <row x14ac:dyDescent="0.25" r="673" customHeight="1" ht="15" customFormat="1" s="6">
      <c r="A673" s="41" t="s">
        <v>375</v>
      </c>
      <c r="B673" s="45" t="s">
        <v>535</v>
      </c>
      <c r="C673" s="43" t="s">
        <v>562</v>
      </c>
      <c r="D673" s="44" t="s">
        <v>27</v>
      </c>
      <c r="E673" s="17" t="s">
        <v>563</v>
      </c>
      <c r="F673" s="17" t="s">
        <v>27</v>
      </c>
      <c r="G673" s="18">
        <v>8</v>
      </c>
      <c r="H673" s="19">
        <f>N673-O673-P673</f>
      </c>
      <c r="I673" s="19">
        <f>H673-Q673</f>
      </c>
      <c r="J673" s="19">
        <v>0.012802935</v>
      </c>
      <c r="K673" s="19">
        <v>0.0219770124</v>
      </c>
      <c r="L673" s="19">
        <v>3.0234503268</v>
      </c>
      <c r="M673" s="19">
        <v>9.7046833052</v>
      </c>
      <c r="N673" s="20">
        <v>9.76</v>
      </c>
      <c r="O673" s="21">
        <v>0</v>
      </c>
      <c r="P673" s="21">
        <v>0</v>
      </c>
      <c r="Q673" s="20">
        <v>1.6282</v>
      </c>
    </row>
    <row x14ac:dyDescent="0.25" r="674" customHeight="1" ht="15" customFormat="1" s="6">
      <c r="A674" s="41" t="s">
        <v>375</v>
      </c>
      <c r="B674" s="45" t="s">
        <v>535</v>
      </c>
      <c r="C674" s="46" t="s">
        <v>562</v>
      </c>
      <c r="D674" s="47" t="s">
        <v>27</v>
      </c>
      <c r="E674" s="17" t="s">
        <v>564</v>
      </c>
      <c r="F674" s="17" t="s">
        <v>27</v>
      </c>
      <c r="G674" s="18">
        <v>20</v>
      </c>
      <c r="H674" s="19">
        <f>N674-O674-P674</f>
      </c>
      <c r="I674" s="19">
        <f>H674-Q674</f>
      </c>
      <c r="J674" s="19">
        <v>0.0316793935</v>
      </c>
      <c r="K674" s="19">
        <v>0.0543795952</v>
      </c>
      <c r="L674" s="19">
        <v>7.4811808804</v>
      </c>
      <c r="M674" s="19">
        <v>24.0131251864</v>
      </c>
      <c r="N674" s="20">
        <v>24.4</v>
      </c>
      <c r="O674" s="20">
        <v>0.25</v>
      </c>
      <c r="P674" s="21">
        <v>0</v>
      </c>
      <c r="Q674" s="20">
        <v>4.0286</v>
      </c>
    </row>
    <row x14ac:dyDescent="0.25" r="675" customHeight="1" ht="15" customFormat="1" s="6">
      <c r="A675" s="41" t="s">
        <v>375</v>
      </c>
      <c r="B675" s="45" t="s">
        <v>535</v>
      </c>
      <c r="C675" s="46" t="s">
        <v>562</v>
      </c>
      <c r="D675" s="47" t="s">
        <v>27</v>
      </c>
      <c r="E675" s="17" t="s">
        <v>565</v>
      </c>
      <c r="F675" s="17" t="s">
        <v>27</v>
      </c>
      <c r="G675" s="18">
        <v>14</v>
      </c>
      <c r="H675" s="19">
        <f>N675-O675-P675</f>
      </c>
      <c r="I675" s="19">
        <f>H675-Q675</f>
      </c>
      <c r="J675" s="19">
        <v>0.02209031</v>
      </c>
      <c r="K675" s="19">
        <v>0.0379193534</v>
      </c>
      <c r="L675" s="19">
        <v>5.2166909327</v>
      </c>
      <c r="M675" s="19">
        <v>16.7445560306</v>
      </c>
      <c r="N675" s="20">
        <v>17.08</v>
      </c>
      <c r="O675" s="20">
        <v>0.24</v>
      </c>
      <c r="P675" s="21">
        <v>0</v>
      </c>
      <c r="Q675" s="20">
        <v>2.8077</v>
      </c>
    </row>
    <row x14ac:dyDescent="0.25" r="676" customHeight="1" ht="15" customFormat="1" s="6">
      <c r="A676" s="41" t="s">
        <v>375</v>
      </c>
      <c r="B676" s="45" t="s">
        <v>535</v>
      </c>
      <c r="C676" s="46" t="s">
        <v>562</v>
      </c>
      <c r="D676" s="47" t="s">
        <v>27</v>
      </c>
      <c r="E676" s="17" t="s">
        <v>566</v>
      </c>
      <c r="F676" s="17" t="s">
        <v>27</v>
      </c>
      <c r="G676" s="18">
        <v>10</v>
      </c>
      <c r="H676" s="19">
        <f>N676-O676-P676</f>
      </c>
      <c r="I676" s="19">
        <f>H676-Q676</f>
      </c>
      <c r="J676" s="19">
        <v>0.0123306956</v>
      </c>
      <c r="K676" s="19">
        <v>0.0211663849</v>
      </c>
      <c r="L676" s="19">
        <v>2.911929618</v>
      </c>
      <c r="M676" s="19">
        <v>9.3467236751</v>
      </c>
      <c r="N676" s="20">
        <v>9.4</v>
      </c>
      <c r="O676" s="21">
        <v>0</v>
      </c>
      <c r="P676" s="21">
        <v>0</v>
      </c>
      <c r="Q676" s="20">
        <v>1.5666</v>
      </c>
    </row>
    <row x14ac:dyDescent="0.25" r="677" customHeight="1" ht="15" customFormat="1" s="6">
      <c r="A677" s="41" t="s">
        <v>375</v>
      </c>
      <c r="B677" s="45" t="s">
        <v>535</v>
      </c>
      <c r="C677" s="46" t="s">
        <v>562</v>
      </c>
      <c r="D677" s="47" t="s">
        <v>27</v>
      </c>
      <c r="E677" s="17" t="s">
        <v>567</v>
      </c>
      <c r="F677" s="17" t="s">
        <v>27</v>
      </c>
      <c r="G677" s="18">
        <v>9</v>
      </c>
      <c r="H677" s="19">
        <f>N677-O677-P677</f>
      </c>
      <c r="I677" s="19">
        <f>H677-Q677</f>
      </c>
      <c r="J677" s="19">
        <v>0.0110976261</v>
      </c>
      <c r="K677" s="19">
        <v>0.0190497464</v>
      </c>
      <c r="L677" s="19">
        <v>2.6207366562</v>
      </c>
      <c r="M677" s="19">
        <v>8.4120513075</v>
      </c>
      <c r="N677" s="20">
        <v>8.46</v>
      </c>
      <c r="O677" s="21">
        <v>0</v>
      </c>
      <c r="P677" s="21">
        <v>0</v>
      </c>
      <c r="Q677" s="20">
        <v>1.4133</v>
      </c>
    </row>
    <row x14ac:dyDescent="0.25" r="678" customHeight="1" ht="15" customFormat="1" s="6">
      <c r="A678" s="41" t="s">
        <v>375</v>
      </c>
      <c r="B678" s="45" t="s">
        <v>535</v>
      </c>
      <c r="C678" s="46" t="s">
        <v>562</v>
      </c>
      <c r="D678" s="47" t="s">
        <v>27</v>
      </c>
      <c r="E678" s="17" t="s">
        <v>568</v>
      </c>
      <c r="F678" s="17" t="s">
        <v>27</v>
      </c>
      <c r="G678" s="18">
        <v>18</v>
      </c>
      <c r="H678" s="19">
        <f>N678-O678-P678</f>
      </c>
      <c r="I678" s="19">
        <f>H678-Q678</f>
      </c>
      <c r="J678" s="19">
        <v>0.0221952521</v>
      </c>
      <c r="K678" s="19">
        <v>0.0380994928</v>
      </c>
      <c r="L678" s="19">
        <v>5.2414733125</v>
      </c>
      <c r="M678" s="19">
        <v>16.8241026151</v>
      </c>
      <c r="N678" s="20">
        <v>16.92</v>
      </c>
      <c r="O678" s="21">
        <v>0</v>
      </c>
      <c r="P678" s="21">
        <v>0</v>
      </c>
      <c r="Q678" s="20">
        <v>2.8259</v>
      </c>
    </row>
    <row x14ac:dyDescent="0.25" r="679" customHeight="1" ht="15" customFormat="1" s="6">
      <c r="A679" s="41" t="s">
        <v>375</v>
      </c>
      <c r="B679" s="45" t="s">
        <v>535</v>
      </c>
      <c r="C679" s="46" t="s">
        <v>562</v>
      </c>
      <c r="D679" s="47" t="s">
        <v>27</v>
      </c>
      <c r="E679" s="17" t="s">
        <v>569</v>
      </c>
      <c r="F679" s="17" t="s">
        <v>27</v>
      </c>
      <c r="G679" s="18">
        <v>5</v>
      </c>
      <c r="H679" s="19">
        <f>N679-O679-P679</f>
      </c>
      <c r="I679" s="19">
        <f>H679-Q679</f>
      </c>
      <c r="J679" s="19">
        <v>0.0061653478</v>
      </c>
      <c r="K679" s="19">
        <v>0.0105831924</v>
      </c>
      <c r="L679" s="19">
        <v>1.455964809</v>
      </c>
      <c r="M679" s="19">
        <v>4.6733618375</v>
      </c>
      <c r="N679" s="20">
        <v>4.7</v>
      </c>
      <c r="O679" s="21">
        <v>0</v>
      </c>
      <c r="P679" s="21">
        <v>0</v>
      </c>
      <c r="Q679" s="20">
        <v>0.7862</v>
      </c>
    </row>
    <row x14ac:dyDescent="0.25" r="680" customHeight="1" ht="15" customFormat="1" s="6">
      <c r="A680" s="41" t="s">
        <v>375</v>
      </c>
      <c r="B680" s="45" t="s">
        <v>535</v>
      </c>
      <c r="C680" s="46" t="s">
        <v>562</v>
      </c>
      <c r="D680" s="47" t="s">
        <v>27</v>
      </c>
      <c r="E680" s="17" t="s">
        <v>570</v>
      </c>
      <c r="F680" s="17" t="s">
        <v>27</v>
      </c>
      <c r="G680" s="18">
        <v>5</v>
      </c>
      <c r="H680" s="19">
        <f>N680-O680-P680</f>
      </c>
      <c r="I680" s="19">
        <f>H680-Q680</f>
      </c>
      <c r="J680" s="19">
        <v>0.0061653478</v>
      </c>
      <c r="K680" s="19">
        <v>0.0105831924</v>
      </c>
      <c r="L680" s="19">
        <v>1.455964809</v>
      </c>
      <c r="M680" s="19">
        <v>4.6733618375</v>
      </c>
      <c r="N680" s="20">
        <v>4.7</v>
      </c>
      <c r="O680" s="21">
        <v>0</v>
      </c>
      <c r="P680" s="21">
        <v>0</v>
      </c>
      <c r="Q680" s="20">
        <v>0.7837</v>
      </c>
    </row>
    <row x14ac:dyDescent="0.25" r="681" customHeight="1" ht="15" customFormat="1" s="6">
      <c r="A681" s="41" t="s">
        <v>375</v>
      </c>
      <c r="B681" s="45" t="s">
        <v>535</v>
      </c>
      <c r="C681" s="46" t="s">
        <v>562</v>
      </c>
      <c r="D681" s="47" t="s">
        <v>27</v>
      </c>
      <c r="E681" s="17" t="s">
        <v>571</v>
      </c>
      <c r="F681" s="17" t="s">
        <v>27</v>
      </c>
      <c r="G681" s="18">
        <v>6</v>
      </c>
      <c r="H681" s="19">
        <f>N681-O681-P681</f>
      </c>
      <c r="I681" s="19">
        <f>H681-Q681</f>
      </c>
      <c r="J681" s="19">
        <v>0.0073984174</v>
      </c>
      <c r="K681" s="19">
        <v>0.0126998309</v>
      </c>
      <c r="L681" s="19">
        <v>1.7471577708</v>
      </c>
      <c r="M681" s="19">
        <v>5.608034205</v>
      </c>
      <c r="N681" s="20">
        <v>5.64</v>
      </c>
      <c r="O681" s="21">
        <v>0</v>
      </c>
      <c r="P681" s="21">
        <v>0</v>
      </c>
      <c r="Q681" s="20">
        <v>0.9413</v>
      </c>
    </row>
    <row x14ac:dyDescent="0.25" r="682" customHeight="1" ht="15" customFormat="1" s="6">
      <c r="A682" s="48"/>
      <c r="B682" s="49"/>
      <c r="C682" s="50"/>
      <c r="D682" s="51"/>
      <c r="E682" s="52" t="s">
        <v>29</v>
      </c>
      <c r="F682" s="53"/>
      <c r="G682" s="54">
        <f>SUM(G673:G681)/1</f>
      </c>
      <c r="H682" s="55">
        <f>SUM(H673:H681)/1</f>
      </c>
      <c r="I682" s="55">
        <f>SUM(I673:I681)/1</f>
      </c>
      <c r="J682" s="55">
        <v>0.1319253253</v>
      </c>
      <c r="K682" s="55">
        <v>0.2264578008</v>
      </c>
      <c r="L682" s="55">
        <v>31.1545491154</v>
      </c>
      <c r="M682" s="55">
        <v>100</v>
      </c>
      <c r="N682" s="56">
        <f>SUM(N673:N681)/1</f>
      </c>
      <c r="O682" s="56">
        <f>SUM(O673:O681)/1</f>
      </c>
      <c r="P682" s="72">
        <f>SUM(P673:P681)/1</f>
      </c>
      <c r="Q682" s="56">
        <f>SUM(Q673:Q681)/1</f>
      </c>
    </row>
    <row x14ac:dyDescent="0.25" r="683" customHeight="1" ht="15" customFormat="1" s="6">
      <c r="A683" s="48"/>
      <c r="B683" s="49"/>
      <c r="C683" s="57"/>
      <c r="D683" s="58" t="s">
        <v>30</v>
      </c>
      <c r="E683" s="59"/>
      <c r="F683" s="60"/>
      <c r="G683" s="61">
        <f>SUM(G673:G682)/2</f>
      </c>
      <c r="H683" s="62">
        <f>SUM(H673:H682)/2</f>
      </c>
      <c r="I683" s="62">
        <f>SUM(I673:I682)/2</f>
      </c>
      <c r="J683" s="62">
        <v>0.1319253253</v>
      </c>
      <c r="K683" s="62">
        <v>0.2264578008</v>
      </c>
      <c r="L683" s="62">
        <v>31.1545491154</v>
      </c>
      <c r="M683" s="62">
        <v>99.9999999999</v>
      </c>
      <c r="N683" s="63">
        <f>SUM(N673:N682)/2</f>
      </c>
      <c r="O683" s="63">
        <f>SUM(O673:O682)/2</f>
      </c>
      <c r="P683" s="73">
        <f>SUM(P673:P682)/2</f>
      </c>
      <c r="Q683" s="63">
        <f>SUM(Q673:Q682)/2</f>
      </c>
    </row>
    <row x14ac:dyDescent="0.25" r="684" customHeight="1" ht="15" customFormat="1" s="6">
      <c r="A684" s="48"/>
      <c r="B684" s="64"/>
      <c r="C684" s="65" t="s">
        <v>31</v>
      </c>
      <c r="D684" s="66"/>
      <c r="E684" s="66"/>
      <c r="F684" s="67"/>
      <c r="G684" s="68">
        <f>SUM(G645:G683)/3</f>
      </c>
      <c r="H684" s="69">
        <f>SUM(H645:H683)/3</f>
      </c>
      <c r="I684" s="69">
        <f>SUM(I645:I683)/3</f>
      </c>
      <c r="J684" s="69">
        <v>0.4234544524</v>
      </c>
      <c r="K684" s="69">
        <v>0.7268851819</v>
      </c>
      <c r="L684" s="69">
        <v>100</v>
      </c>
      <c r="M684" s="69"/>
      <c r="N684" s="70">
        <f>SUM(N645:N683)/3</f>
      </c>
      <c r="O684" s="70">
        <f>SUM(O645:O683)/3</f>
      </c>
      <c r="P684" s="70">
        <f>SUM(P645:P683)/3</f>
      </c>
      <c r="Q684" s="70">
        <f>SUM(Q645:Q683)/3</f>
      </c>
    </row>
    <row x14ac:dyDescent="0.25" r="685" customHeight="1" ht="15" customFormat="1" s="6">
      <c r="A685" s="41" t="s">
        <v>375</v>
      </c>
      <c r="B685" s="42" t="s">
        <v>375</v>
      </c>
      <c r="C685" s="43" t="s">
        <v>572</v>
      </c>
      <c r="D685" s="44" t="s">
        <v>27</v>
      </c>
      <c r="E685" s="17" t="s">
        <v>573</v>
      </c>
      <c r="F685" s="17" t="s">
        <v>27</v>
      </c>
      <c r="G685" s="18">
        <v>23</v>
      </c>
      <c r="H685" s="19">
        <f>N685-O685-P685</f>
      </c>
      <c r="I685" s="19">
        <f>H685-Q685</f>
      </c>
      <c r="J685" s="19">
        <v>0.0038959751</v>
      </c>
      <c r="K685" s="19">
        <v>0.0066876769</v>
      </c>
      <c r="L685" s="19">
        <v>22.9166666667</v>
      </c>
      <c r="M685" s="19">
        <v>22.9166666667</v>
      </c>
      <c r="N685" s="20">
        <v>2.97</v>
      </c>
      <c r="O685" s="21">
        <v>0</v>
      </c>
      <c r="P685" s="21">
        <v>0</v>
      </c>
      <c r="Q685" s="20">
        <v>0.4992</v>
      </c>
    </row>
    <row x14ac:dyDescent="0.25" r="686" customHeight="1" ht="15" customFormat="1" s="6">
      <c r="A686" s="41" t="s">
        <v>375</v>
      </c>
      <c r="B686" s="45" t="s">
        <v>375</v>
      </c>
      <c r="C686" s="46" t="s">
        <v>572</v>
      </c>
      <c r="D686" s="47" t="s">
        <v>27</v>
      </c>
      <c r="E686" s="17" t="s">
        <v>574</v>
      </c>
      <c r="F686" s="17" t="s">
        <v>27</v>
      </c>
      <c r="G686" s="18">
        <v>9</v>
      </c>
      <c r="H686" s="19">
        <f>N686-O686-P686</f>
      </c>
      <c r="I686" s="19">
        <f>H686-Q686</f>
      </c>
      <c r="J686" s="19">
        <v>0.0131046435</v>
      </c>
      <c r="K686" s="19">
        <v>0.0224949133</v>
      </c>
      <c r="L686" s="19">
        <v>77.0833333333</v>
      </c>
      <c r="M686" s="19">
        <v>77.0833333333</v>
      </c>
      <c r="N686" s="20">
        <v>9.99</v>
      </c>
      <c r="O686" s="21">
        <v>0</v>
      </c>
      <c r="P686" s="21">
        <v>0</v>
      </c>
      <c r="Q686" s="20">
        <v>1.664</v>
      </c>
    </row>
    <row x14ac:dyDescent="0.25" r="687" customHeight="1" ht="15" customFormat="1" s="6">
      <c r="A687" s="41" t="s">
        <v>375</v>
      </c>
      <c r="B687" s="45" t="s">
        <v>375</v>
      </c>
      <c r="C687" s="46" t="s">
        <v>572</v>
      </c>
      <c r="D687" s="47" t="s">
        <v>27</v>
      </c>
      <c r="E687" s="17" t="s">
        <v>575</v>
      </c>
      <c r="F687" s="17" t="s">
        <v>27</v>
      </c>
      <c r="G687" s="18">
        <v>64</v>
      </c>
      <c r="H687" s="75">
        <f>N687-O687-P687</f>
      </c>
      <c r="I687" s="75">
        <f>H687-Q687</f>
      </c>
      <c r="J687" s="75">
        <v>0</v>
      </c>
      <c r="K687" s="75">
        <v>0</v>
      </c>
      <c r="L687" s="75">
        <v>0</v>
      </c>
      <c r="M687" s="75">
        <v>0</v>
      </c>
      <c r="N687" s="21">
        <v>0</v>
      </c>
      <c r="O687" s="21">
        <v>0</v>
      </c>
      <c r="P687" s="21">
        <v>0</v>
      </c>
      <c r="Q687" s="21">
        <v>0</v>
      </c>
    </row>
    <row x14ac:dyDescent="0.25" r="688" customHeight="1" ht="15" customFormat="1" s="6">
      <c r="A688" s="48"/>
      <c r="B688" s="49"/>
      <c r="C688" s="50"/>
      <c r="D688" s="51"/>
      <c r="E688" s="52" t="s">
        <v>29</v>
      </c>
      <c r="F688" s="53"/>
      <c r="G688" s="54">
        <f>SUM(G685:G687)/1</f>
      </c>
      <c r="H688" s="55">
        <f>SUM(H685:H687)/1</f>
      </c>
      <c r="I688" s="55">
        <f>SUM(I685:I687)/1</f>
      </c>
      <c r="J688" s="55">
        <v>0.0170006186</v>
      </c>
      <c r="K688" s="55">
        <v>0.0291825902</v>
      </c>
      <c r="L688" s="55"/>
      <c r="M688" s="55">
        <v>100</v>
      </c>
      <c r="N688" s="56">
        <f>SUM(N685:N687)/1</f>
      </c>
      <c r="O688" s="72">
        <f>SUM(O685:O687)/1</f>
      </c>
      <c r="P688" s="72">
        <f>SUM(P685:P687)/1</f>
      </c>
      <c r="Q688" s="56">
        <f>SUM(Q685:Q687)/1</f>
      </c>
    </row>
    <row x14ac:dyDescent="0.25" r="689" customHeight="1" ht="15" customFormat="1" s="6">
      <c r="A689" s="48"/>
      <c r="B689" s="49"/>
      <c r="C689" s="57"/>
      <c r="D689" s="58" t="s">
        <v>30</v>
      </c>
      <c r="E689" s="59"/>
      <c r="F689" s="60"/>
      <c r="G689" s="61">
        <f>SUM(G685:G688)/2</f>
      </c>
      <c r="H689" s="62">
        <f>SUM(H685:H688)/2</f>
      </c>
      <c r="I689" s="62">
        <f>SUM(I685:I688)/2</f>
      </c>
      <c r="J689" s="62">
        <v>0.0170006186</v>
      </c>
      <c r="K689" s="62">
        <v>0.0291825902</v>
      </c>
      <c r="L689" s="62"/>
      <c r="M689" s="62"/>
      <c r="N689" s="63">
        <f>SUM(N685:N688)/2</f>
      </c>
      <c r="O689" s="73">
        <f>SUM(O685:O688)/2</f>
      </c>
      <c r="P689" s="73">
        <f>SUM(P685:P688)/2</f>
      </c>
      <c r="Q689" s="63">
        <f>SUM(Q685:Q688)/2</f>
      </c>
    </row>
    <row x14ac:dyDescent="0.25" r="690" customHeight="1" ht="15" customFormat="1" s="6">
      <c r="A690" s="48"/>
      <c r="B690" s="64"/>
      <c r="C690" s="65" t="s">
        <v>31</v>
      </c>
      <c r="D690" s="66"/>
      <c r="E690" s="66"/>
      <c r="F690" s="67"/>
      <c r="G690" s="68">
        <f>SUM(G685:G689)/3</f>
      </c>
      <c r="H690" s="69">
        <f>SUM(H685:H689)/3</f>
      </c>
      <c r="I690" s="69">
        <f>SUM(I685:I689)/3</f>
      </c>
      <c r="J690" s="69">
        <v>0.0170006186</v>
      </c>
      <c r="K690" s="69">
        <v>0.0291825902</v>
      </c>
      <c r="L690" s="69">
        <v>100</v>
      </c>
      <c r="M690" s="69"/>
      <c r="N690" s="70">
        <f>SUM(N685:N689)/3</f>
      </c>
      <c r="O690" s="74">
        <f>SUM(O685:O689)/3</f>
      </c>
      <c r="P690" s="74">
        <f>SUM(P685:P689)/3</f>
      </c>
      <c r="Q690" s="70">
        <f>SUM(Q685:Q689)/3</f>
      </c>
    </row>
    <row x14ac:dyDescent="0.25" r="691" customHeight="1" ht="15" customFormat="1" s="6">
      <c r="A691" s="41" t="s">
        <v>375</v>
      </c>
      <c r="B691" s="42" t="s">
        <v>576</v>
      </c>
      <c r="C691" s="43" t="s">
        <v>577</v>
      </c>
      <c r="D691" s="44" t="s">
        <v>27</v>
      </c>
      <c r="E691" s="17" t="s">
        <v>578</v>
      </c>
      <c r="F691" s="17" t="s">
        <v>27</v>
      </c>
      <c r="G691" s="18">
        <v>14</v>
      </c>
      <c r="H691" s="19">
        <f>N691-O691-P691</f>
      </c>
      <c r="I691" s="19">
        <f>H691-Q691</f>
      </c>
      <c r="J691" s="19">
        <v>0.1101891948</v>
      </c>
      <c r="K691" s="19">
        <v>0.1891464182</v>
      </c>
      <c r="L691" s="19">
        <v>22.9947987955</v>
      </c>
      <c r="M691" s="19">
        <v>22.9947987955</v>
      </c>
      <c r="N691" s="20">
        <v>95.9</v>
      </c>
      <c r="O691" s="21">
        <v>0</v>
      </c>
      <c r="P691" s="20">
        <v>11.9</v>
      </c>
      <c r="Q691" s="20">
        <v>14.0036</v>
      </c>
    </row>
    <row x14ac:dyDescent="0.25" r="692" customHeight="1" ht="15" customFormat="1" s="6">
      <c r="A692" s="41" t="s">
        <v>375</v>
      </c>
      <c r="B692" s="45" t="s">
        <v>576</v>
      </c>
      <c r="C692" s="46" t="s">
        <v>577</v>
      </c>
      <c r="D692" s="47" t="s">
        <v>27</v>
      </c>
      <c r="E692" s="17" t="s">
        <v>579</v>
      </c>
      <c r="F692" s="17" t="s">
        <v>27</v>
      </c>
      <c r="G692" s="18">
        <v>24</v>
      </c>
      <c r="H692" s="19">
        <f>N692-O692-P692</f>
      </c>
      <c r="I692" s="19">
        <f>H692-Q692</f>
      </c>
      <c r="J692" s="19">
        <v>0.188436641</v>
      </c>
      <c r="K692" s="19">
        <v>0.3234628926</v>
      </c>
      <c r="L692" s="19">
        <v>39.3238434164</v>
      </c>
      <c r="M692" s="19">
        <v>39.3238434164</v>
      </c>
      <c r="N692" s="20">
        <v>164.4</v>
      </c>
      <c r="O692" s="20">
        <v>1.2</v>
      </c>
      <c r="P692" s="20">
        <v>19.55</v>
      </c>
      <c r="Q692" s="20">
        <v>23.9657</v>
      </c>
    </row>
    <row x14ac:dyDescent="0.25" r="693" customHeight="1" ht="15" customFormat="1" s="6">
      <c r="A693" s="41" t="s">
        <v>375</v>
      </c>
      <c r="B693" s="45" t="s">
        <v>576</v>
      </c>
      <c r="C693" s="46" t="s">
        <v>577</v>
      </c>
      <c r="D693" s="47" t="s">
        <v>27</v>
      </c>
      <c r="E693" s="17" t="s">
        <v>580</v>
      </c>
      <c r="F693" s="17" t="s">
        <v>27</v>
      </c>
      <c r="G693" s="18">
        <v>4</v>
      </c>
      <c r="H693" s="19">
        <f>N693-O693-P693</f>
      </c>
      <c r="I693" s="19">
        <f>H693-Q693</f>
      </c>
      <c r="J693" s="19">
        <v>0.0314826271</v>
      </c>
      <c r="K693" s="19">
        <v>0.0540418338</v>
      </c>
      <c r="L693" s="19">
        <v>6.569942513</v>
      </c>
      <c r="M693" s="19">
        <v>6.569942513</v>
      </c>
      <c r="N693" s="20">
        <v>27.4</v>
      </c>
      <c r="O693" s="21">
        <v>0</v>
      </c>
      <c r="P693" s="20">
        <v>3.4</v>
      </c>
      <c r="Q693" s="20">
        <v>4.0041</v>
      </c>
    </row>
    <row x14ac:dyDescent="0.25" r="694" customHeight="1" ht="15" customFormat="1" s="6">
      <c r="A694" s="41" t="s">
        <v>375</v>
      </c>
      <c r="B694" s="45" t="s">
        <v>576</v>
      </c>
      <c r="C694" s="46" t="s">
        <v>577</v>
      </c>
      <c r="D694" s="47" t="s">
        <v>27</v>
      </c>
      <c r="E694" s="17" t="s">
        <v>581</v>
      </c>
      <c r="F694" s="17" t="s">
        <v>27</v>
      </c>
      <c r="G694" s="18">
        <v>16</v>
      </c>
      <c r="H694" s="19">
        <f>N694-O694-P694</f>
      </c>
      <c r="I694" s="19">
        <f>H694-Q694</f>
      </c>
      <c r="J694" s="19">
        <v>0.1254713868</v>
      </c>
      <c r="K694" s="19">
        <v>0.2153792251</v>
      </c>
      <c r="L694" s="19">
        <v>26.1839583904</v>
      </c>
      <c r="M694" s="19">
        <v>26.1839583904</v>
      </c>
      <c r="N694" s="20">
        <v>109.6</v>
      </c>
      <c r="O694" s="20">
        <v>1.2</v>
      </c>
      <c r="P694" s="20">
        <v>12.75</v>
      </c>
      <c r="Q694" s="20">
        <v>15.9533</v>
      </c>
    </row>
    <row x14ac:dyDescent="0.25" r="695" customHeight="1" ht="15" customFormat="1" s="6">
      <c r="A695" s="41" t="s">
        <v>375</v>
      </c>
      <c r="B695" s="45" t="s">
        <v>576</v>
      </c>
      <c r="C695" s="46" t="s">
        <v>577</v>
      </c>
      <c r="D695" s="47" t="s">
        <v>27</v>
      </c>
      <c r="E695" s="17" t="s">
        <v>582</v>
      </c>
      <c r="F695" s="17" t="s">
        <v>27</v>
      </c>
      <c r="G695" s="18">
        <v>3</v>
      </c>
      <c r="H695" s="19">
        <f>N695-O695-P695</f>
      </c>
      <c r="I695" s="19">
        <f>H695-Q695</f>
      </c>
      <c r="J695" s="19">
        <v>0.0236119703</v>
      </c>
      <c r="K695" s="19">
        <v>0.0405313753</v>
      </c>
      <c r="L695" s="19">
        <v>4.9274568848</v>
      </c>
      <c r="M695" s="19">
        <v>4.9274568848</v>
      </c>
      <c r="N695" s="20">
        <v>20.55</v>
      </c>
      <c r="O695" s="21">
        <v>0</v>
      </c>
      <c r="P695" s="20">
        <v>2.55</v>
      </c>
      <c r="Q695" s="20">
        <v>3.0037</v>
      </c>
    </row>
    <row x14ac:dyDescent="0.25" r="696" customHeight="1" ht="15" customFormat="1" s="6">
      <c r="A696" s="48"/>
      <c r="B696" s="49"/>
      <c r="C696" s="50"/>
      <c r="D696" s="51"/>
      <c r="E696" s="52" t="s">
        <v>29</v>
      </c>
      <c r="F696" s="53"/>
      <c r="G696" s="54">
        <f>SUM(G691:G695)/1</f>
      </c>
      <c r="H696" s="55">
        <f>SUM(H691:H695)/1</f>
      </c>
      <c r="I696" s="55">
        <f>SUM(I691:I695)/1</f>
      </c>
      <c r="J696" s="55">
        <v>0.47919182</v>
      </c>
      <c r="K696" s="55">
        <v>0.822561745</v>
      </c>
      <c r="L696" s="55"/>
      <c r="M696" s="55">
        <v>100</v>
      </c>
      <c r="N696" s="56">
        <f>SUM(N691:N695)/1</f>
      </c>
      <c r="O696" s="56">
        <f>SUM(O691:O695)/1</f>
      </c>
      <c r="P696" s="56">
        <f>SUM(P691:P695)/1</f>
      </c>
      <c r="Q696" s="56">
        <f>SUM(Q691:Q695)/1</f>
      </c>
    </row>
    <row x14ac:dyDescent="0.25" r="697" customHeight="1" ht="15" customFormat="1" s="6">
      <c r="A697" s="48"/>
      <c r="B697" s="49"/>
      <c r="C697" s="57"/>
      <c r="D697" s="58" t="s">
        <v>30</v>
      </c>
      <c r="E697" s="59"/>
      <c r="F697" s="60"/>
      <c r="G697" s="61">
        <f>SUM(G691:G696)/2</f>
      </c>
      <c r="H697" s="62">
        <f>SUM(H691:H696)/2</f>
      </c>
      <c r="I697" s="62">
        <f>SUM(I691:I696)/2</f>
      </c>
      <c r="J697" s="62">
        <v>0.47919182</v>
      </c>
      <c r="K697" s="62">
        <v>0.822561745</v>
      </c>
      <c r="L697" s="62"/>
      <c r="M697" s="62"/>
      <c r="N697" s="63">
        <f>SUM(N691:N696)/2</f>
      </c>
      <c r="O697" s="63">
        <f>SUM(O691:O696)/2</f>
      </c>
      <c r="P697" s="63">
        <f>SUM(P691:P696)/2</f>
      </c>
      <c r="Q697" s="63">
        <f>SUM(Q691:Q696)/2</f>
      </c>
    </row>
    <row x14ac:dyDescent="0.25" r="698" customHeight="1" ht="15" customFormat="1" s="6">
      <c r="A698" s="48"/>
      <c r="B698" s="64"/>
      <c r="C698" s="65" t="s">
        <v>31</v>
      </c>
      <c r="D698" s="66"/>
      <c r="E698" s="66"/>
      <c r="F698" s="67"/>
      <c r="G698" s="68">
        <f>SUM(G691:G697)/3</f>
      </c>
      <c r="H698" s="69">
        <f>SUM(H691:H697)/3</f>
      </c>
      <c r="I698" s="69">
        <f>SUM(I691:I697)/3</f>
      </c>
      <c r="J698" s="69">
        <v>0.47919182</v>
      </c>
      <c r="K698" s="69">
        <v>0.822561745</v>
      </c>
      <c r="L698" s="69">
        <v>100</v>
      </c>
      <c r="M698" s="69"/>
      <c r="N698" s="70">
        <f>SUM(N691:N697)/3</f>
      </c>
      <c r="O698" s="70">
        <f>SUM(O691:O697)/3</f>
      </c>
      <c r="P698" s="70">
        <f>SUM(P691:P697)/3</f>
      </c>
      <c r="Q698" s="70">
        <f>SUM(Q691:Q697)/3</f>
      </c>
    </row>
    <row x14ac:dyDescent="0.25" r="699" customHeight="1" ht="15" customFormat="1" s="6">
      <c r="A699" s="41" t="s">
        <v>375</v>
      </c>
      <c r="B699" s="42" t="s">
        <v>583</v>
      </c>
      <c r="C699" s="43" t="s">
        <v>584</v>
      </c>
      <c r="D699" s="44" t="s">
        <v>27</v>
      </c>
      <c r="E699" s="17" t="s">
        <v>585</v>
      </c>
      <c r="F699" s="17" t="s">
        <v>27</v>
      </c>
      <c r="G699" s="18">
        <v>54</v>
      </c>
      <c r="H699" s="19">
        <f>N699-O699-P699</f>
      </c>
      <c r="I699" s="19">
        <f>H699-Q699</f>
      </c>
      <c r="J699" s="19">
        <v>0.0237693835</v>
      </c>
      <c r="K699" s="19">
        <v>0.0408015845</v>
      </c>
      <c r="L699" s="19">
        <v>0.1028176111</v>
      </c>
      <c r="M699" s="19">
        <v>0.344626246</v>
      </c>
      <c r="N699" s="20">
        <v>18.36</v>
      </c>
      <c r="O699" s="20">
        <v>0.24</v>
      </c>
      <c r="P699" s="21">
        <v>0</v>
      </c>
      <c r="Q699" s="20">
        <v>3.0201</v>
      </c>
    </row>
    <row x14ac:dyDescent="0.25" r="700" customHeight="1" ht="15" customFormat="1" s="6">
      <c r="A700" s="41" t="s">
        <v>375</v>
      </c>
      <c r="B700" s="45" t="s">
        <v>583</v>
      </c>
      <c r="C700" s="46" t="s">
        <v>584</v>
      </c>
      <c r="D700" s="47" t="s">
        <v>27</v>
      </c>
      <c r="E700" s="17" t="s">
        <v>586</v>
      </c>
      <c r="F700" s="17" t="s">
        <v>27</v>
      </c>
      <c r="G700" s="18">
        <v>166</v>
      </c>
      <c r="H700" s="19">
        <f>N700-O700-P700</f>
      </c>
      <c r="I700" s="19">
        <f>H700-Q700</f>
      </c>
      <c r="J700" s="19">
        <v>1.715632646</v>
      </c>
      <c r="K700" s="19">
        <v>2.9449872146</v>
      </c>
      <c r="L700" s="19">
        <v>7.4211958619</v>
      </c>
      <c r="M700" s="19">
        <v>24.8745214317</v>
      </c>
      <c r="N700" s="20">
        <v>1440.88</v>
      </c>
      <c r="O700" s="20">
        <v>1.26</v>
      </c>
      <c r="P700" s="20">
        <v>131.75</v>
      </c>
      <c r="Q700" s="20">
        <v>217.9953</v>
      </c>
    </row>
    <row x14ac:dyDescent="0.25" r="701" customHeight="1" ht="15" customFormat="1" s="6">
      <c r="A701" s="41" t="s">
        <v>375</v>
      </c>
      <c r="B701" s="45" t="s">
        <v>583</v>
      </c>
      <c r="C701" s="46" t="s">
        <v>584</v>
      </c>
      <c r="D701" s="47" t="s">
        <v>27</v>
      </c>
      <c r="E701" s="17" t="s">
        <v>587</v>
      </c>
      <c r="F701" s="17" t="s">
        <v>27</v>
      </c>
      <c r="G701" s="18">
        <v>98</v>
      </c>
      <c r="H701" s="19">
        <f>N701-O701-P701</f>
      </c>
      <c r="I701" s="19">
        <f>H701-Q701</f>
      </c>
      <c r="J701" s="19">
        <v>1.0001637097</v>
      </c>
      <c r="K701" s="19">
        <v>1.716841507</v>
      </c>
      <c r="L701" s="19">
        <v>4.326340374</v>
      </c>
      <c r="M701" s="19">
        <v>14.5011192745</v>
      </c>
      <c r="N701" s="20">
        <v>850.64</v>
      </c>
      <c r="O701" s="20">
        <v>6.59</v>
      </c>
      <c r="P701" s="20">
        <v>81.6</v>
      </c>
      <c r="Q701" s="20">
        <v>127.0947</v>
      </c>
    </row>
    <row x14ac:dyDescent="0.25" r="702" customHeight="1" ht="15" customFormat="1" s="6">
      <c r="A702" s="41" t="s">
        <v>375</v>
      </c>
      <c r="B702" s="45" t="s">
        <v>583</v>
      </c>
      <c r="C702" s="46" t="s">
        <v>584</v>
      </c>
      <c r="D702" s="47" t="s">
        <v>27</v>
      </c>
      <c r="E702" s="17" t="s">
        <v>588</v>
      </c>
      <c r="F702" s="17" t="s">
        <v>27</v>
      </c>
      <c r="G702" s="18">
        <v>44</v>
      </c>
      <c r="H702" s="19">
        <f>N702-O702-P702</f>
      </c>
      <c r="I702" s="19">
        <f>H702-Q702</f>
      </c>
      <c r="J702" s="19">
        <v>0.1911913708</v>
      </c>
      <c r="K702" s="19">
        <v>0.3281915531</v>
      </c>
      <c r="L702" s="19">
        <v>0.827023555</v>
      </c>
      <c r="M702" s="19">
        <v>2.7720350636</v>
      </c>
      <c r="N702" s="20">
        <v>146.96</v>
      </c>
      <c r="O702" s="20">
        <v>1.21</v>
      </c>
      <c r="P702" s="21">
        <v>0</v>
      </c>
      <c r="Q702" s="20">
        <v>24.3106</v>
      </c>
    </row>
    <row x14ac:dyDescent="0.25" r="703" customHeight="1" ht="15" customFormat="1" s="6">
      <c r="A703" s="41" t="s">
        <v>375</v>
      </c>
      <c r="B703" s="45" t="s">
        <v>583</v>
      </c>
      <c r="C703" s="46" t="s">
        <v>584</v>
      </c>
      <c r="D703" s="47" t="s">
        <v>27</v>
      </c>
      <c r="E703" s="17" t="s">
        <v>589</v>
      </c>
      <c r="F703" s="17" t="s">
        <v>27</v>
      </c>
      <c r="G703" s="18">
        <v>10</v>
      </c>
      <c r="H703" s="19">
        <f>N703-O703-P703</f>
      </c>
      <c r="I703" s="19">
        <f>H703-Q703</f>
      </c>
      <c r="J703" s="19">
        <v>0.0123306956</v>
      </c>
      <c r="K703" s="19">
        <v>0.0211663849</v>
      </c>
      <c r="L703" s="19">
        <v>0.0533380543</v>
      </c>
      <c r="M703" s="19">
        <v>0.1787796199</v>
      </c>
      <c r="N703" s="20">
        <v>9.4</v>
      </c>
      <c r="O703" s="21">
        <v>0</v>
      </c>
      <c r="P703" s="21">
        <v>0</v>
      </c>
      <c r="Q703" s="20">
        <v>1.5717</v>
      </c>
    </row>
    <row x14ac:dyDescent="0.25" r="704" customHeight="1" ht="15" customFormat="1" s="6">
      <c r="A704" s="41" t="s">
        <v>375</v>
      </c>
      <c r="B704" s="45" t="s">
        <v>583</v>
      </c>
      <c r="C704" s="46" t="s">
        <v>584</v>
      </c>
      <c r="D704" s="47" t="s">
        <v>27</v>
      </c>
      <c r="E704" s="17" t="s">
        <v>590</v>
      </c>
      <c r="F704" s="17" t="s">
        <v>27</v>
      </c>
      <c r="G704" s="18">
        <v>11</v>
      </c>
      <c r="H704" s="19">
        <f>N704-O704-P704</f>
      </c>
      <c r="I704" s="19">
        <f>H704-Q704</f>
      </c>
      <c r="J704" s="19">
        <v>0.1379070245</v>
      </c>
      <c r="K704" s="19">
        <v>0.2367257494</v>
      </c>
      <c r="L704" s="19">
        <v>0.5965350692</v>
      </c>
      <c r="M704" s="19">
        <v>1.9994788764</v>
      </c>
      <c r="N704" s="20">
        <v>119.13</v>
      </c>
      <c r="O704" s="20">
        <v>2.79</v>
      </c>
      <c r="P704" s="20">
        <v>11.21</v>
      </c>
      <c r="Q704" s="20">
        <v>17.5441</v>
      </c>
    </row>
    <row x14ac:dyDescent="0.25" r="705" customHeight="1" ht="15" customFormat="1" s="6">
      <c r="A705" s="41" t="s">
        <v>375</v>
      </c>
      <c r="B705" s="45" t="s">
        <v>583</v>
      </c>
      <c r="C705" s="46" t="s">
        <v>584</v>
      </c>
      <c r="D705" s="47" t="s">
        <v>27</v>
      </c>
      <c r="E705" s="17" t="s">
        <v>591</v>
      </c>
      <c r="F705" s="17" t="s">
        <v>27</v>
      </c>
      <c r="G705" s="18">
        <v>7</v>
      </c>
      <c r="H705" s="19">
        <f>N705-O705-P705</f>
      </c>
      <c r="I705" s="19">
        <f>H705-Q705</f>
      </c>
      <c r="J705" s="19">
        <v>0.0712687971</v>
      </c>
      <c r="K705" s="19">
        <v>0.1223372012</v>
      </c>
      <c r="L705" s="19">
        <v>0.3082826054</v>
      </c>
      <c r="M705" s="19">
        <v>1.0333081647</v>
      </c>
      <c r="N705" s="20">
        <v>59.43</v>
      </c>
      <c r="O705" s="21">
        <v>0</v>
      </c>
      <c r="P705" s="20">
        <v>5.1</v>
      </c>
      <c r="Q705" s="20">
        <v>9.0635</v>
      </c>
    </row>
    <row x14ac:dyDescent="0.25" r="706" customHeight="1" ht="15" customFormat="1" s="6">
      <c r="A706" s="41" t="s">
        <v>375</v>
      </c>
      <c r="B706" s="45" t="s">
        <v>583</v>
      </c>
      <c r="C706" s="46" t="s">
        <v>584</v>
      </c>
      <c r="D706" s="47" t="s">
        <v>27</v>
      </c>
      <c r="E706" s="17" t="s">
        <v>592</v>
      </c>
      <c r="F706" s="17" t="s">
        <v>27</v>
      </c>
      <c r="G706" s="18">
        <v>206</v>
      </c>
      <c r="H706" s="19">
        <f>N706-O706-P706</f>
      </c>
      <c r="I706" s="19">
        <f>H706-Q706</f>
      </c>
      <c r="J706" s="19">
        <v>2.0631090249</v>
      </c>
      <c r="K706" s="19">
        <v>3.5414514376</v>
      </c>
      <c r="L706" s="19">
        <v>8.924250884</v>
      </c>
      <c r="M706" s="19">
        <v>29.9124930818</v>
      </c>
      <c r="N706" s="20">
        <v>1748.94</v>
      </c>
      <c r="O706" s="20">
        <v>12.98</v>
      </c>
      <c r="P706" s="20">
        <v>163.2</v>
      </c>
      <c r="Q706" s="20">
        <v>260.9014</v>
      </c>
    </row>
    <row x14ac:dyDescent="0.25" r="707" customHeight="1" ht="15" customFormat="1" s="6">
      <c r="A707" s="41" t="s">
        <v>375</v>
      </c>
      <c r="B707" s="45" t="s">
        <v>583</v>
      </c>
      <c r="C707" s="46" t="s">
        <v>584</v>
      </c>
      <c r="D707" s="47" t="s">
        <v>27</v>
      </c>
      <c r="E707" s="17" t="s">
        <v>593</v>
      </c>
      <c r="F707" s="17" t="s">
        <v>27</v>
      </c>
      <c r="G707" s="18">
        <v>36</v>
      </c>
      <c r="H707" s="19">
        <f>N707-O707-P707</f>
      </c>
      <c r="I707" s="19">
        <f>H707-Q707</f>
      </c>
      <c r="J707" s="19">
        <v>0.3610139085</v>
      </c>
      <c r="K707" s="19">
        <v>0.6197022115</v>
      </c>
      <c r="L707" s="19">
        <v>1.5616133967</v>
      </c>
      <c r="M707" s="19">
        <v>5.2342488498</v>
      </c>
      <c r="N707" s="20">
        <v>305.64</v>
      </c>
      <c r="O707" s="20">
        <v>1.53</v>
      </c>
      <c r="P707" s="20">
        <v>28.9</v>
      </c>
      <c r="Q707" s="20">
        <v>45.9323</v>
      </c>
    </row>
    <row x14ac:dyDescent="0.25" r="708" customHeight="1" ht="15" customFormat="1" s="6">
      <c r="A708" s="41" t="s">
        <v>375</v>
      </c>
      <c r="B708" s="45" t="s">
        <v>583</v>
      </c>
      <c r="C708" s="46" t="s">
        <v>584</v>
      </c>
      <c r="D708" s="47" t="s">
        <v>27</v>
      </c>
      <c r="E708" s="17" t="s">
        <v>594</v>
      </c>
      <c r="F708" s="17" t="s">
        <v>27</v>
      </c>
      <c r="G708" s="18">
        <v>33</v>
      </c>
      <c r="H708" s="19">
        <f>N708-O708-P708</f>
      </c>
      <c r="I708" s="19">
        <f>H708-Q708</f>
      </c>
      <c r="J708" s="19">
        <v>0.4257369427</v>
      </c>
      <c r="K708" s="19">
        <v>0.7308032148</v>
      </c>
      <c r="L708" s="19">
        <v>1.8415814393</v>
      </c>
      <c r="M708" s="19">
        <v>6.1726516631</v>
      </c>
      <c r="N708" s="20">
        <v>357.39</v>
      </c>
      <c r="O708" s="20">
        <v>1.76</v>
      </c>
      <c r="P708" s="20">
        <v>31.08</v>
      </c>
      <c r="Q708" s="20">
        <v>54.1096</v>
      </c>
    </row>
    <row x14ac:dyDescent="0.25" r="709" customHeight="1" ht="15" customFormat="1" s="6">
      <c r="A709" s="41" t="s">
        <v>375</v>
      </c>
      <c r="B709" s="45" t="s">
        <v>583</v>
      </c>
      <c r="C709" s="46" t="s">
        <v>584</v>
      </c>
      <c r="D709" s="47" t="s">
        <v>27</v>
      </c>
      <c r="E709" s="17" t="s">
        <v>595</v>
      </c>
      <c r="F709" s="17" t="s">
        <v>27</v>
      </c>
      <c r="G709" s="18">
        <v>6</v>
      </c>
      <c r="H709" s="19">
        <f>N709-O709-P709</f>
      </c>
      <c r="I709" s="19">
        <f>H709-Q709</f>
      </c>
      <c r="J709" s="19">
        <v>0.0616272425</v>
      </c>
      <c r="K709" s="19">
        <v>0.1057868896</v>
      </c>
      <c r="L709" s="19">
        <v>0.2665767864</v>
      </c>
      <c r="M709" s="19">
        <v>0.8935177173</v>
      </c>
      <c r="N709" s="20">
        <v>52.08</v>
      </c>
      <c r="O709" s="21">
        <v>0</v>
      </c>
      <c r="P709" s="20">
        <v>5.1</v>
      </c>
      <c r="Q709" s="20">
        <v>7.8326</v>
      </c>
    </row>
    <row x14ac:dyDescent="0.25" r="710" customHeight="1" ht="15" customFormat="1" s="6">
      <c r="A710" s="41" t="s">
        <v>375</v>
      </c>
      <c r="B710" s="45" t="s">
        <v>583</v>
      </c>
      <c r="C710" s="46" t="s">
        <v>584</v>
      </c>
      <c r="D710" s="47" t="s">
        <v>27</v>
      </c>
      <c r="E710" s="17" t="s">
        <v>596</v>
      </c>
      <c r="F710" s="17" t="s">
        <v>27</v>
      </c>
      <c r="G710" s="18">
        <v>19</v>
      </c>
      <c r="H710" s="19">
        <f>N710-O710-P710</f>
      </c>
      <c r="I710" s="19">
        <f>H710-Q710</f>
      </c>
      <c r="J710" s="19">
        <v>0.034893245</v>
      </c>
      <c r="K710" s="19">
        <v>0.0598963658</v>
      </c>
      <c r="L710" s="19">
        <v>0.1509353452</v>
      </c>
      <c r="M710" s="19">
        <v>0.5059082861</v>
      </c>
      <c r="N710" s="20">
        <v>26.6</v>
      </c>
      <c r="O710" s="21">
        <v>0</v>
      </c>
      <c r="P710" s="21">
        <v>0</v>
      </c>
      <c r="Q710" s="20">
        <v>4.4332</v>
      </c>
    </row>
    <row x14ac:dyDescent="0.25" r="711" customHeight="1" ht="15" customFormat="1" s="6">
      <c r="A711" s="41" t="s">
        <v>375</v>
      </c>
      <c r="B711" s="45" t="s">
        <v>583</v>
      </c>
      <c r="C711" s="46" t="s">
        <v>584</v>
      </c>
      <c r="D711" s="47" t="s">
        <v>27</v>
      </c>
      <c r="E711" s="17" t="s">
        <v>597</v>
      </c>
      <c r="F711" s="17" t="s">
        <v>27</v>
      </c>
      <c r="G711" s="18">
        <v>69</v>
      </c>
      <c r="H711" s="19">
        <f>N711-O711-P711</f>
      </c>
      <c r="I711" s="19">
        <f>H711-Q711</f>
      </c>
      <c r="J711" s="19">
        <v>0.7103136562</v>
      </c>
      <c r="K711" s="19">
        <v>1.2192963573</v>
      </c>
      <c r="L711" s="19">
        <v>3.0725556418</v>
      </c>
      <c r="M711" s="19">
        <v>10.2986570607</v>
      </c>
      <c r="N711" s="20">
        <v>598.92</v>
      </c>
      <c r="O711" s="20">
        <v>1.33</v>
      </c>
      <c r="P711" s="20">
        <v>56.1</v>
      </c>
      <c r="Q711" s="20">
        <v>90.2762</v>
      </c>
    </row>
    <row x14ac:dyDescent="0.25" r="712" customHeight="1" ht="15" customFormat="1" s="6">
      <c r="A712" s="41" t="s">
        <v>375</v>
      </c>
      <c r="B712" s="45" t="s">
        <v>583</v>
      </c>
      <c r="C712" s="46" t="s">
        <v>584</v>
      </c>
      <c r="D712" s="47" t="s">
        <v>27</v>
      </c>
      <c r="E712" s="17" t="s">
        <v>598</v>
      </c>
      <c r="F712" s="17" t="s">
        <v>27</v>
      </c>
      <c r="G712" s="18">
        <v>9</v>
      </c>
      <c r="H712" s="19">
        <f>N712-O712-P712</f>
      </c>
      <c r="I712" s="19">
        <f>H712-Q712</f>
      </c>
      <c r="J712" s="19">
        <v>0.0881907092</v>
      </c>
      <c r="K712" s="19">
        <v>0.1513846869</v>
      </c>
      <c r="L712" s="19">
        <v>0.3814805736</v>
      </c>
      <c r="M712" s="19">
        <v>1.2786546643</v>
      </c>
      <c r="N712" s="20">
        <v>76.41</v>
      </c>
      <c r="O712" s="20">
        <v>1.53</v>
      </c>
      <c r="P712" s="20">
        <v>7.65</v>
      </c>
      <c r="Q712" s="20">
        <v>11.2098</v>
      </c>
    </row>
    <row x14ac:dyDescent="0.25" r="713" customHeight="1" ht="15" customFormat="1" s="6">
      <c r="A713" s="48"/>
      <c r="B713" s="49"/>
      <c r="C713" s="50"/>
      <c r="D713" s="51"/>
      <c r="E713" s="52" t="s">
        <v>29</v>
      </c>
      <c r="F713" s="53"/>
      <c r="G713" s="54">
        <f>SUM(G699:G712)/1</f>
      </c>
      <c r="H713" s="55">
        <f>SUM(H699:H712)/1</f>
      </c>
      <c r="I713" s="55">
        <f>SUM(I699:I712)/1</f>
      </c>
      <c r="J713" s="55">
        <v>6.8971483562</v>
      </c>
      <c r="K713" s="55">
        <v>11.8393723582</v>
      </c>
      <c r="L713" s="55">
        <v>29.8345271979</v>
      </c>
      <c r="M713" s="55">
        <v>100</v>
      </c>
      <c r="N713" s="56">
        <f>SUM(N699:N712)/1</f>
      </c>
      <c r="O713" s="56">
        <f>SUM(O699:O712)/1</f>
      </c>
      <c r="P713" s="56">
        <f>SUM(P699:P712)/1</f>
      </c>
      <c r="Q713" s="56">
        <f>SUM(Q699:Q712)/1</f>
      </c>
    </row>
    <row x14ac:dyDescent="0.25" r="714" customHeight="1" ht="15" customFormat="1" s="6">
      <c r="A714" s="48"/>
      <c r="B714" s="49"/>
      <c r="C714" s="57"/>
      <c r="D714" s="58" t="s">
        <v>30</v>
      </c>
      <c r="E714" s="59"/>
      <c r="F714" s="60"/>
      <c r="G714" s="61">
        <f>SUM(G699:G713)/2</f>
      </c>
      <c r="H714" s="62">
        <f>SUM(H699:H713)/2</f>
      </c>
      <c r="I714" s="62">
        <f>SUM(I699:I713)/2</f>
      </c>
      <c r="J714" s="62">
        <v>6.8971483562</v>
      </c>
      <c r="K714" s="62">
        <v>11.8393723582</v>
      </c>
      <c r="L714" s="62">
        <v>29.8345271979</v>
      </c>
      <c r="M714" s="62">
        <v>99.9999999999</v>
      </c>
      <c r="N714" s="63">
        <f>SUM(N699:N713)/2</f>
      </c>
      <c r="O714" s="63">
        <f>SUM(O699:O713)/2</f>
      </c>
      <c r="P714" s="63">
        <f>SUM(P699:P713)/2</f>
      </c>
      <c r="Q714" s="63">
        <f>SUM(Q699:Q713)/2</f>
      </c>
    </row>
    <row x14ac:dyDescent="0.25" r="715" customHeight="1" ht="15" customFormat="1" s="6">
      <c r="A715" s="41" t="s">
        <v>375</v>
      </c>
      <c r="B715" s="45" t="s">
        <v>583</v>
      </c>
      <c r="C715" s="43" t="s">
        <v>583</v>
      </c>
      <c r="D715" s="44" t="s">
        <v>27</v>
      </c>
      <c r="E715" s="17" t="s">
        <v>599</v>
      </c>
      <c r="F715" s="17" t="s">
        <v>27</v>
      </c>
      <c r="G715" s="18">
        <v>38</v>
      </c>
      <c r="H715" s="19">
        <f>N715-O715-P715</f>
      </c>
      <c r="I715" s="19">
        <f>H715-Q715</f>
      </c>
      <c r="J715" s="19">
        <v>0.0666513451</v>
      </c>
      <c r="K715" s="19">
        <v>0.1144110656</v>
      </c>
      <c r="L715" s="19">
        <v>0.2883092064</v>
      </c>
      <c r="M715" s="19">
        <v>0.4164921378</v>
      </c>
      <c r="N715" s="20">
        <v>50.92</v>
      </c>
      <c r="O715" s="20">
        <v>0.11</v>
      </c>
      <c r="P715" s="21">
        <v>0</v>
      </c>
      <c r="Q715" s="20">
        <v>8.4694</v>
      </c>
    </row>
    <row x14ac:dyDescent="0.25" r="716" customHeight="1" ht="15" customFormat="1" s="6">
      <c r="A716" s="41" t="s">
        <v>375</v>
      </c>
      <c r="B716" s="45" t="s">
        <v>583</v>
      </c>
      <c r="C716" s="46" t="s">
        <v>583</v>
      </c>
      <c r="D716" s="47" t="s">
        <v>27</v>
      </c>
      <c r="E716" s="17" t="s">
        <v>600</v>
      </c>
      <c r="F716" s="17" t="s">
        <v>27</v>
      </c>
      <c r="G716" s="18">
        <v>9</v>
      </c>
      <c r="H716" s="19">
        <f>N716-O716-P716</f>
      </c>
      <c r="I716" s="19">
        <f>H716-Q716</f>
      </c>
      <c r="J716" s="19">
        <v>0.0973075533</v>
      </c>
      <c r="K716" s="19">
        <v>0.1670343013</v>
      </c>
      <c r="L716" s="19">
        <v>0.4209166882</v>
      </c>
      <c r="M716" s="19">
        <v>0.6080572089</v>
      </c>
      <c r="N716" s="20">
        <v>87.48</v>
      </c>
      <c r="O716" s="21">
        <v>0</v>
      </c>
      <c r="P716" s="20">
        <v>13.3</v>
      </c>
      <c r="Q716" s="20">
        <v>12.3725</v>
      </c>
    </row>
    <row x14ac:dyDescent="0.25" r="717" customHeight="1" ht="15" customFormat="1" s="6">
      <c r="A717" s="41" t="s">
        <v>375</v>
      </c>
      <c r="B717" s="45" t="s">
        <v>583</v>
      </c>
      <c r="C717" s="46" t="s">
        <v>583</v>
      </c>
      <c r="D717" s="47" t="s">
        <v>27</v>
      </c>
      <c r="E717" s="17" t="s">
        <v>601</v>
      </c>
      <c r="F717" s="17" t="s">
        <v>27</v>
      </c>
      <c r="G717" s="18">
        <v>23</v>
      </c>
      <c r="H717" s="19">
        <f>N717-O717-P717</f>
      </c>
      <c r="I717" s="19">
        <f>H717-Q717</f>
      </c>
      <c r="J717" s="19">
        <v>0.0346964786</v>
      </c>
      <c r="K717" s="19">
        <v>0.0595586043</v>
      </c>
      <c r="L717" s="19">
        <v>0.150084206</v>
      </c>
      <c r="M717" s="19">
        <v>0.2168119867</v>
      </c>
      <c r="N717" s="20">
        <v>26.45</v>
      </c>
      <c r="O717" s="21">
        <v>0</v>
      </c>
      <c r="P717" s="21">
        <v>0</v>
      </c>
      <c r="Q717" s="20">
        <v>4.4093</v>
      </c>
    </row>
    <row x14ac:dyDescent="0.25" r="718" customHeight="1" ht="15" customFormat="1" s="6">
      <c r="A718" s="41" t="s">
        <v>375</v>
      </c>
      <c r="B718" s="45" t="s">
        <v>583</v>
      </c>
      <c r="C718" s="46" t="s">
        <v>583</v>
      </c>
      <c r="D718" s="47" t="s">
        <v>27</v>
      </c>
      <c r="E718" s="17" t="s">
        <v>602</v>
      </c>
      <c r="F718" s="17" t="s">
        <v>27</v>
      </c>
      <c r="G718" s="18">
        <v>11</v>
      </c>
      <c r="H718" s="19">
        <f>N718-O718-P718</f>
      </c>
      <c r="I718" s="19">
        <f>H718-Q718</f>
      </c>
      <c r="J718" s="19">
        <v>0.0284261887</v>
      </c>
      <c r="K718" s="19">
        <v>0.0487952724</v>
      </c>
      <c r="L718" s="19">
        <v>0.122961238</v>
      </c>
      <c r="M718" s="19">
        <v>0.1776300851</v>
      </c>
      <c r="N718" s="20">
        <v>21.67</v>
      </c>
      <c r="O718" s="21">
        <v>0</v>
      </c>
      <c r="P718" s="21">
        <v>0</v>
      </c>
      <c r="Q718" s="20">
        <v>3.6123</v>
      </c>
    </row>
    <row x14ac:dyDescent="0.25" r="719" customHeight="1" ht="15" customFormat="1" s="6">
      <c r="A719" s="41" t="s">
        <v>375</v>
      </c>
      <c r="B719" s="45" t="s">
        <v>583</v>
      </c>
      <c r="C719" s="46" t="s">
        <v>583</v>
      </c>
      <c r="D719" s="47" t="s">
        <v>27</v>
      </c>
      <c r="E719" s="17" t="s">
        <v>603</v>
      </c>
      <c r="F719" s="17" t="s">
        <v>27</v>
      </c>
      <c r="G719" s="18">
        <v>70</v>
      </c>
      <c r="H719" s="19">
        <f>N719-O719-P719</f>
      </c>
      <c r="I719" s="19">
        <f>H719-Q719</f>
      </c>
      <c r="J719" s="19">
        <v>0.1322270338</v>
      </c>
      <c r="K719" s="19">
        <v>0.2269757019</v>
      </c>
      <c r="L719" s="19">
        <v>0.5719655187</v>
      </c>
      <c r="M719" s="19">
        <v>0.8262626942</v>
      </c>
      <c r="N719" s="20">
        <v>100.8</v>
      </c>
      <c r="O719" s="21">
        <v>0</v>
      </c>
      <c r="P719" s="21">
        <v>0</v>
      </c>
      <c r="Q719" s="20">
        <v>16.8122</v>
      </c>
    </row>
    <row x14ac:dyDescent="0.25" r="720" customHeight="1" ht="15" customFormat="1" s="6">
      <c r="A720" s="41" t="s">
        <v>375</v>
      </c>
      <c r="B720" s="45" t="s">
        <v>583</v>
      </c>
      <c r="C720" s="46" t="s">
        <v>583</v>
      </c>
      <c r="D720" s="47" t="s">
        <v>27</v>
      </c>
      <c r="E720" s="17" t="s">
        <v>604</v>
      </c>
      <c r="F720" s="17" t="s">
        <v>27</v>
      </c>
      <c r="G720" s="18">
        <v>219</v>
      </c>
      <c r="H720" s="19">
        <f>N720-O720-P720</f>
      </c>
      <c r="I720" s="19">
        <f>H720-Q720</f>
      </c>
      <c r="J720" s="19">
        <v>0.4125798281</v>
      </c>
      <c r="K720" s="19">
        <v>0.7082182317</v>
      </c>
      <c r="L720" s="19">
        <v>1.7846686005</v>
      </c>
      <c r="M720" s="19">
        <v>2.578136335</v>
      </c>
      <c r="N720" s="20">
        <v>315.36</v>
      </c>
      <c r="O720" s="20">
        <v>0.84</v>
      </c>
      <c r="P720" s="21">
        <v>0</v>
      </c>
      <c r="Q720" s="20">
        <v>52.4442</v>
      </c>
    </row>
    <row x14ac:dyDescent="0.25" r="721" customHeight="1" ht="15" customFormat="1" s="6">
      <c r="A721" s="41" t="s">
        <v>375</v>
      </c>
      <c r="B721" s="45" t="s">
        <v>583</v>
      </c>
      <c r="C721" s="46" t="s">
        <v>583</v>
      </c>
      <c r="D721" s="47" t="s">
        <v>27</v>
      </c>
      <c r="E721" s="17" t="s">
        <v>605</v>
      </c>
      <c r="F721" s="17" t="s">
        <v>27</v>
      </c>
      <c r="G721" s="18">
        <v>117</v>
      </c>
      <c r="H721" s="19">
        <f>N721-O721-P721</f>
      </c>
      <c r="I721" s="19">
        <f>H721-Q721</f>
      </c>
      <c r="J721" s="19">
        <v>0.1579771992</v>
      </c>
      <c r="K721" s="19">
        <v>0.2711774184</v>
      </c>
      <c r="L721" s="19">
        <v>0.683351264</v>
      </c>
      <c r="M721" s="19">
        <v>0.9871707962</v>
      </c>
      <c r="N721" s="20">
        <v>120.51</v>
      </c>
      <c r="O721" s="20">
        <v>0.08</v>
      </c>
      <c r="P721" s="21">
        <v>0</v>
      </c>
      <c r="Q721" s="20">
        <v>19.9185</v>
      </c>
    </row>
    <row x14ac:dyDescent="0.25" r="722" customHeight="1" ht="15" customFormat="1" s="6">
      <c r="A722" s="41" t="s">
        <v>375</v>
      </c>
      <c r="B722" s="45" t="s">
        <v>583</v>
      </c>
      <c r="C722" s="46" t="s">
        <v>583</v>
      </c>
      <c r="D722" s="47" t="s">
        <v>27</v>
      </c>
      <c r="E722" s="17" t="s">
        <v>606</v>
      </c>
      <c r="F722" s="17" t="s">
        <v>27</v>
      </c>
      <c r="G722" s="18">
        <v>22</v>
      </c>
      <c r="H722" s="19">
        <f>N722-O722-P722</f>
      </c>
      <c r="I722" s="19">
        <f>H722-Q722</f>
      </c>
      <c r="J722" s="19">
        <v>0.0421342493</v>
      </c>
      <c r="K722" s="19">
        <v>0.0723259875</v>
      </c>
      <c r="L722" s="19">
        <v>0.1822572665</v>
      </c>
      <c r="M722" s="19">
        <v>0.2632892633</v>
      </c>
      <c r="N722" s="20">
        <v>32.12</v>
      </c>
      <c r="O722" s="21">
        <v>0</v>
      </c>
      <c r="P722" s="21">
        <v>0</v>
      </c>
      <c r="Q722" s="20">
        <v>5.3543</v>
      </c>
    </row>
    <row x14ac:dyDescent="0.25" r="723" customHeight="1" ht="15" customFormat="1" s="6">
      <c r="A723" s="41" t="s">
        <v>375</v>
      </c>
      <c r="B723" s="45" t="s">
        <v>583</v>
      </c>
      <c r="C723" s="46" t="s">
        <v>583</v>
      </c>
      <c r="D723" s="47" t="s">
        <v>27</v>
      </c>
      <c r="E723" s="17" t="s">
        <v>607</v>
      </c>
      <c r="F723" s="17" t="s">
        <v>27</v>
      </c>
      <c r="G723" s="18">
        <v>78</v>
      </c>
      <c r="H723" s="19">
        <f>N723-O723-P723</f>
      </c>
      <c r="I723" s="19">
        <f>H723-Q723</f>
      </c>
      <c r="J723" s="19">
        <v>0.1051126212</v>
      </c>
      <c r="K723" s="19">
        <v>0.1804321725</v>
      </c>
      <c r="L723" s="19">
        <v>0.4546785418</v>
      </c>
      <c r="M723" s="19">
        <v>0.6568296596</v>
      </c>
      <c r="N723" s="20">
        <v>80.67</v>
      </c>
      <c r="O723" s="20">
        <v>0.54</v>
      </c>
      <c r="P723" s="21">
        <v>0</v>
      </c>
      <c r="Q723" s="20">
        <v>13.3588</v>
      </c>
    </row>
    <row x14ac:dyDescent="0.25" r="724" customHeight="1" ht="15" customFormat="1" s="6">
      <c r="A724" s="41" t="s">
        <v>375</v>
      </c>
      <c r="B724" s="45" t="s">
        <v>583</v>
      </c>
      <c r="C724" s="46" t="s">
        <v>583</v>
      </c>
      <c r="D724" s="47" t="s">
        <v>27</v>
      </c>
      <c r="E724" s="17" t="s">
        <v>608</v>
      </c>
      <c r="F724" s="17" t="s">
        <v>27</v>
      </c>
      <c r="G724" s="18">
        <v>66</v>
      </c>
      <c r="H724" s="19">
        <f>N724-O724-P724</f>
      </c>
      <c r="I724" s="19">
        <f>H724-Q724</f>
      </c>
      <c r="J724" s="19">
        <v>0.1701373639</v>
      </c>
      <c r="K724" s="19">
        <v>0.2920510767</v>
      </c>
      <c r="L724" s="19">
        <v>0.7359516644</v>
      </c>
      <c r="M724" s="19">
        <v>1.0631574547</v>
      </c>
      <c r="N724" s="20">
        <v>130.02</v>
      </c>
      <c r="O724" s="20">
        <v>0.32</v>
      </c>
      <c r="P724" s="21">
        <v>0</v>
      </c>
      <c r="Q724" s="20">
        <v>21.6279</v>
      </c>
    </row>
    <row x14ac:dyDescent="0.25" r="725" customHeight="1" ht="15" customFormat="1" s="6">
      <c r="A725" s="41" t="s">
        <v>375</v>
      </c>
      <c r="B725" s="45" t="s">
        <v>583</v>
      </c>
      <c r="C725" s="46" t="s">
        <v>583</v>
      </c>
      <c r="D725" s="47" t="s">
        <v>27</v>
      </c>
      <c r="E725" s="17" t="s">
        <v>609</v>
      </c>
      <c r="F725" s="17" t="s">
        <v>27</v>
      </c>
      <c r="G725" s="18">
        <v>28</v>
      </c>
      <c r="H725" s="19">
        <f>N725-O725-P725</f>
      </c>
      <c r="I725" s="19">
        <f>H725-Q725</f>
      </c>
      <c r="J725" s="19">
        <v>0.0558291921</v>
      </c>
      <c r="K725" s="19">
        <v>0.0958341852</v>
      </c>
      <c r="L725" s="19">
        <v>0.2414965523</v>
      </c>
      <c r="M725" s="19">
        <v>0.3488664709</v>
      </c>
      <c r="N725" s="20">
        <v>42.56</v>
      </c>
      <c r="O725" s="21">
        <v>0</v>
      </c>
      <c r="P725" s="21">
        <v>0</v>
      </c>
      <c r="Q725" s="20">
        <v>7.0954</v>
      </c>
    </row>
    <row x14ac:dyDescent="0.25" r="726" customHeight="1" ht="15" customFormat="1" s="6">
      <c r="A726" s="41" t="s">
        <v>375</v>
      </c>
      <c r="B726" s="45" t="s">
        <v>583</v>
      </c>
      <c r="C726" s="46" t="s">
        <v>583</v>
      </c>
      <c r="D726" s="47" t="s">
        <v>27</v>
      </c>
      <c r="E726" s="17" t="s">
        <v>610</v>
      </c>
      <c r="F726" s="17" t="s">
        <v>27</v>
      </c>
      <c r="G726" s="18">
        <v>7</v>
      </c>
      <c r="H726" s="19">
        <f>N726-O726-P726</f>
      </c>
      <c r="I726" s="19">
        <f>H726-Q726</f>
      </c>
      <c r="J726" s="19">
        <v>0.0140491223</v>
      </c>
      <c r="K726" s="19">
        <v>0.0241161683</v>
      </c>
      <c r="L726" s="19">
        <v>0.0607713364</v>
      </c>
      <c r="M726" s="19">
        <v>0.0877904113</v>
      </c>
      <c r="N726" s="20">
        <v>10.71</v>
      </c>
      <c r="O726" s="21">
        <v>0</v>
      </c>
      <c r="P726" s="21">
        <v>0</v>
      </c>
      <c r="Q726" s="20">
        <v>1.7877</v>
      </c>
    </row>
    <row x14ac:dyDescent="0.25" r="727" customHeight="1" ht="15" customFormat="1" s="6">
      <c r="A727" s="41" t="s">
        <v>375</v>
      </c>
      <c r="B727" s="45" t="s">
        <v>583</v>
      </c>
      <c r="C727" s="46" t="s">
        <v>583</v>
      </c>
      <c r="D727" s="47" t="s">
        <v>27</v>
      </c>
      <c r="E727" s="17" t="s">
        <v>611</v>
      </c>
      <c r="F727" s="17" t="s">
        <v>27</v>
      </c>
      <c r="G727" s="18">
        <v>36</v>
      </c>
      <c r="H727" s="19">
        <f>N727-O727-P727</f>
      </c>
      <c r="I727" s="19">
        <f>H727-Q727</f>
      </c>
      <c r="J727" s="19">
        <v>0.3793000677</v>
      </c>
      <c r="K727" s="19">
        <v>0.6510915099</v>
      </c>
      <c r="L727" s="19">
        <v>1.6407125964</v>
      </c>
      <c r="M727" s="19">
        <v>2.3701771629</v>
      </c>
      <c r="N727" s="20">
        <v>320.4</v>
      </c>
      <c r="O727" s="20">
        <v>0.65</v>
      </c>
      <c r="P727" s="20">
        <v>30.6</v>
      </c>
      <c r="Q727" s="20">
        <v>48.1814</v>
      </c>
    </row>
    <row x14ac:dyDescent="0.25" r="728" customHeight="1" ht="15" customFormat="1" s="6">
      <c r="A728" s="41" t="s">
        <v>375</v>
      </c>
      <c r="B728" s="45" t="s">
        <v>583</v>
      </c>
      <c r="C728" s="46" t="s">
        <v>583</v>
      </c>
      <c r="D728" s="47" t="s">
        <v>27</v>
      </c>
      <c r="E728" s="17" t="s">
        <v>612</v>
      </c>
      <c r="F728" s="17" t="s">
        <v>27</v>
      </c>
      <c r="G728" s="18">
        <v>117</v>
      </c>
      <c r="H728" s="19">
        <f>N728-O728-P728</f>
      </c>
      <c r="I728" s="19">
        <f>H728-Q728</f>
      </c>
      <c r="J728" s="19">
        <v>1.3055976636</v>
      </c>
      <c r="K728" s="19">
        <v>2.2411373644</v>
      </c>
      <c r="L728" s="19">
        <v>5.6475353279</v>
      </c>
      <c r="M728" s="19">
        <v>8.1584424292</v>
      </c>
      <c r="N728" s="20">
        <v>1137.24</v>
      </c>
      <c r="O728" s="20">
        <v>4.25</v>
      </c>
      <c r="P728" s="20">
        <v>137.7</v>
      </c>
      <c r="Q728" s="20">
        <v>165.9233</v>
      </c>
    </row>
    <row x14ac:dyDescent="0.25" r="729" customHeight="1" ht="15" customFormat="1" s="6">
      <c r="A729" s="41" t="s">
        <v>375</v>
      </c>
      <c r="B729" s="45" t="s">
        <v>583</v>
      </c>
      <c r="C729" s="46" t="s">
        <v>583</v>
      </c>
      <c r="D729" s="47" t="s">
        <v>27</v>
      </c>
      <c r="E729" s="17" t="s">
        <v>613</v>
      </c>
      <c r="F729" s="17" t="s">
        <v>27</v>
      </c>
      <c r="G729" s="18">
        <v>29</v>
      </c>
      <c r="H729" s="19">
        <f>N729-O729-P729</f>
      </c>
      <c r="I729" s="19">
        <f>H729-Q729</f>
      </c>
      <c r="J729" s="19">
        <v>0.3230642251</v>
      </c>
      <c r="K729" s="19">
        <v>0.5545592843</v>
      </c>
      <c r="L729" s="19">
        <v>1.3974570231</v>
      </c>
      <c r="M729" s="19">
        <v>2.0187696063</v>
      </c>
      <c r="N729" s="20">
        <v>285.36</v>
      </c>
      <c r="O729" s="20">
        <v>3.63</v>
      </c>
      <c r="P729" s="20">
        <v>35.45</v>
      </c>
      <c r="Q729" s="20">
        <v>41.0748</v>
      </c>
    </row>
    <row x14ac:dyDescent="0.25" r="730" customHeight="1" ht="15" customFormat="1" s="6">
      <c r="A730" s="41" t="s">
        <v>375</v>
      </c>
      <c r="B730" s="45" t="s">
        <v>583</v>
      </c>
      <c r="C730" s="46" t="s">
        <v>583</v>
      </c>
      <c r="D730" s="47" t="s">
        <v>27</v>
      </c>
      <c r="E730" s="17" t="s">
        <v>614</v>
      </c>
      <c r="F730" s="17" t="s">
        <v>27</v>
      </c>
      <c r="G730" s="18">
        <v>11</v>
      </c>
      <c r="H730" s="19">
        <f>N730-O730-P730</f>
      </c>
      <c r="I730" s="19">
        <f>H730-Q730</f>
      </c>
      <c r="J730" s="19">
        <v>0.1277276417</v>
      </c>
      <c r="K730" s="19">
        <v>0.2192522231</v>
      </c>
      <c r="L730" s="19">
        <v>0.5525028031</v>
      </c>
      <c r="M730" s="19">
        <v>0.7981468108</v>
      </c>
      <c r="N730" s="20">
        <v>104.17</v>
      </c>
      <c r="O730" s="21">
        <v>0</v>
      </c>
      <c r="P730" s="20">
        <v>6.8</v>
      </c>
      <c r="Q730" s="20">
        <v>16.2293</v>
      </c>
    </row>
    <row x14ac:dyDescent="0.25" r="731" customHeight="1" ht="15" customFormat="1" s="6">
      <c r="A731" s="41" t="s">
        <v>375</v>
      </c>
      <c r="B731" s="45" t="s">
        <v>583</v>
      </c>
      <c r="C731" s="46" t="s">
        <v>583</v>
      </c>
      <c r="D731" s="47" t="s">
        <v>27</v>
      </c>
      <c r="E731" s="17" t="s">
        <v>615</v>
      </c>
      <c r="F731" s="17" t="s">
        <v>27</v>
      </c>
      <c r="G731" s="18">
        <v>100</v>
      </c>
      <c r="H731" s="19">
        <f>N731-O731-P731</f>
      </c>
      <c r="I731" s="19">
        <f>H731-Q731</f>
      </c>
      <c r="J731" s="19">
        <v>1.121371824</v>
      </c>
      <c r="K731" s="19">
        <v>1.9249025671</v>
      </c>
      <c r="L731" s="19">
        <v>4.8506420994</v>
      </c>
      <c r="M731" s="19">
        <v>7.0072486518</v>
      </c>
      <c r="N731" s="20">
        <v>984</v>
      </c>
      <c r="O731" s="20">
        <v>7.55</v>
      </c>
      <c r="P731" s="20">
        <v>121.6</v>
      </c>
      <c r="Q731" s="20">
        <v>142.5084</v>
      </c>
    </row>
    <row x14ac:dyDescent="0.25" r="732" customHeight="1" ht="15" customFormat="1" s="6">
      <c r="A732" s="41" t="s">
        <v>375</v>
      </c>
      <c r="B732" s="45" t="s">
        <v>583</v>
      </c>
      <c r="C732" s="46" t="s">
        <v>583</v>
      </c>
      <c r="D732" s="47" t="s">
        <v>27</v>
      </c>
      <c r="E732" s="17" t="s">
        <v>616</v>
      </c>
      <c r="F732" s="17" t="s">
        <v>27</v>
      </c>
      <c r="G732" s="18">
        <v>35</v>
      </c>
      <c r="H732" s="19">
        <f>N732-O732-P732</f>
      </c>
      <c r="I732" s="19">
        <f>H732-Q732</f>
      </c>
      <c r="J732" s="19">
        <v>0.3897155702</v>
      </c>
      <c r="K732" s="19">
        <v>0.6689703499</v>
      </c>
      <c r="L732" s="19">
        <v>1.6857662295</v>
      </c>
      <c r="M732" s="19">
        <v>2.4352617441</v>
      </c>
      <c r="N732" s="20">
        <v>344.4</v>
      </c>
      <c r="O732" s="20">
        <v>3.06</v>
      </c>
      <c r="P732" s="20">
        <v>44.25</v>
      </c>
      <c r="Q732" s="20">
        <v>49.5204</v>
      </c>
    </row>
    <row x14ac:dyDescent="0.25" r="733" customHeight="1" ht="15" customFormat="1" s="6">
      <c r="A733" s="41" t="s">
        <v>375</v>
      </c>
      <c r="B733" s="45" t="s">
        <v>583</v>
      </c>
      <c r="C733" s="46" t="s">
        <v>583</v>
      </c>
      <c r="D733" s="47" t="s">
        <v>27</v>
      </c>
      <c r="E733" s="17" t="s">
        <v>617</v>
      </c>
      <c r="F733" s="17" t="s">
        <v>27</v>
      </c>
      <c r="G733" s="18">
        <v>13</v>
      </c>
      <c r="H733" s="19">
        <f>N733-O733-P733</f>
      </c>
      <c r="I733" s="19">
        <f>H733-Q733</f>
      </c>
      <c r="J733" s="19">
        <v>0.1232544851</v>
      </c>
      <c r="K733" s="19">
        <v>0.2115737793</v>
      </c>
      <c r="L733" s="19">
        <v>0.5331535727</v>
      </c>
      <c r="M733" s="19">
        <v>0.7701948685</v>
      </c>
      <c r="N733" s="20">
        <v>108.16</v>
      </c>
      <c r="O733" s="21">
        <v>0</v>
      </c>
      <c r="P733" s="20">
        <v>14.2</v>
      </c>
      <c r="Q733" s="21">
        <v>0</v>
      </c>
    </row>
    <row x14ac:dyDescent="0.25" r="734" customHeight="1" ht="15" customFormat="1" s="6">
      <c r="A734" s="41" t="s">
        <v>375</v>
      </c>
      <c r="B734" s="45" t="s">
        <v>583</v>
      </c>
      <c r="C734" s="46" t="s">
        <v>583</v>
      </c>
      <c r="D734" s="47" t="s">
        <v>27</v>
      </c>
      <c r="E734" s="17" t="s">
        <v>618</v>
      </c>
      <c r="F734" s="17" t="s">
        <v>27</v>
      </c>
      <c r="G734" s="18">
        <v>5</v>
      </c>
      <c r="H734" s="19">
        <f>N734-O734-P734</f>
      </c>
      <c r="I734" s="19">
        <f>H734-Q734</f>
      </c>
      <c r="J734" s="19">
        <v>0.0072410042</v>
      </c>
      <c r="K734" s="19">
        <v>0.0124296218</v>
      </c>
      <c r="L734" s="19">
        <v>0.0313219213</v>
      </c>
      <c r="M734" s="19">
        <v>0.045247719</v>
      </c>
      <c r="N734" s="20">
        <v>5.75</v>
      </c>
      <c r="O734" s="20">
        <v>0.23</v>
      </c>
      <c r="P734" s="21">
        <v>0</v>
      </c>
      <c r="Q734" s="20">
        <v>0.9197</v>
      </c>
    </row>
    <row x14ac:dyDescent="0.25" r="735" customHeight="1" ht="15" customFormat="1" s="6">
      <c r="A735" s="41" t="s">
        <v>375</v>
      </c>
      <c r="B735" s="45" t="s">
        <v>583</v>
      </c>
      <c r="C735" s="46" t="s">
        <v>583</v>
      </c>
      <c r="D735" s="47" t="s">
        <v>27</v>
      </c>
      <c r="E735" s="17" t="s">
        <v>619</v>
      </c>
      <c r="F735" s="17" t="s">
        <v>27</v>
      </c>
      <c r="G735" s="18">
        <v>12</v>
      </c>
      <c r="H735" s="19">
        <f>N735-O735-P735</f>
      </c>
      <c r="I735" s="19">
        <f>H735-Q735</f>
      </c>
      <c r="J735" s="19">
        <v>0.0181025106</v>
      </c>
      <c r="K735" s="19">
        <v>0.0310740544</v>
      </c>
      <c r="L735" s="19">
        <v>0.0783048031</v>
      </c>
      <c r="M735" s="19">
        <v>0.1131192974</v>
      </c>
      <c r="N735" s="20">
        <v>13.8</v>
      </c>
      <c r="O735" s="21">
        <v>0</v>
      </c>
      <c r="P735" s="21">
        <v>0</v>
      </c>
      <c r="Q735" s="20">
        <v>2.302</v>
      </c>
    </row>
    <row x14ac:dyDescent="0.25" r="736" customHeight="1" ht="15" customFormat="1" s="6">
      <c r="A736" s="41" t="s">
        <v>375</v>
      </c>
      <c r="B736" s="45" t="s">
        <v>583</v>
      </c>
      <c r="C736" s="46" t="s">
        <v>583</v>
      </c>
      <c r="D736" s="47" t="s">
        <v>27</v>
      </c>
      <c r="E736" s="17" t="s">
        <v>620</v>
      </c>
      <c r="F736" s="17" t="s">
        <v>27</v>
      </c>
      <c r="G736" s="18">
        <v>20</v>
      </c>
      <c r="H736" s="19">
        <f>N736-O736-P736</f>
      </c>
      <c r="I736" s="19">
        <f>H736-Q736</f>
      </c>
      <c r="J736" s="19">
        <v>0.0230872599</v>
      </c>
      <c r="K736" s="19">
        <v>0.0396306781</v>
      </c>
      <c r="L736" s="19">
        <v>0.0998669953</v>
      </c>
      <c r="M736" s="19">
        <v>0.1442680895</v>
      </c>
      <c r="N736" s="20">
        <v>17.6</v>
      </c>
      <c r="O736" s="21">
        <v>0</v>
      </c>
      <c r="P736" s="21">
        <v>0</v>
      </c>
      <c r="Q736" s="20">
        <v>2.9353</v>
      </c>
    </row>
    <row x14ac:dyDescent="0.25" r="737" customHeight="1" ht="15" customFormat="1" s="6">
      <c r="A737" s="41" t="s">
        <v>375</v>
      </c>
      <c r="B737" s="45" t="s">
        <v>583</v>
      </c>
      <c r="C737" s="46" t="s">
        <v>583</v>
      </c>
      <c r="D737" s="47" t="s">
        <v>27</v>
      </c>
      <c r="E737" s="17" t="s">
        <v>621</v>
      </c>
      <c r="F737" s="17" t="s">
        <v>27</v>
      </c>
      <c r="G737" s="18">
        <v>7</v>
      </c>
      <c r="H737" s="19">
        <f>N737-O737-P737</f>
      </c>
      <c r="I737" s="19">
        <f>H737-Q737</f>
      </c>
      <c r="J737" s="19">
        <v>0.0105597978</v>
      </c>
      <c r="K737" s="19">
        <v>0.0181265317</v>
      </c>
      <c r="L737" s="19">
        <v>0.0456778018</v>
      </c>
      <c r="M737" s="19">
        <v>0.0659862568</v>
      </c>
      <c r="N737" s="20">
        <v>8.05</v>
      </c>
      <c r="O737" s="21">
        <v>0</v>
      </c>
      <c r="P737" s="21">
        <v>0</v>
      </c>
      <c r="Q737" s="20">
        <v>1.3429</v>
      </c>
    </row>
    <row x14ac:dyDescent="0.25" r="738" customHeight="1" ht="15" customFormat="1" s="6">
      <c r="A738" s="41" t="s">
        <v>375</v>
      </c>
      <c r="B738" s="45" t="s">
        <v>583</v>
      </c>
      <c r="C738" s="46" t="s">
        <v>583</v>
      </c>
      <c r="D738" s="47" t="s">
        <v>27</v>
      </c>
      <c r="E738" s="17" t="s">
        <v>622</v>
      </c>
      <c r="F738" s="17" t="s">
        <v>27</v>
      </c>
      <c r="G738" s="18">
        <v>18</v>
      </c>
      <c r="H738" s="19">
        <f>N738-O738-P738</f>
      </c>
      <c r="I738" s="19">
        <f>H738-Q738</f>
      </c>
      <c r="J738" s="19">
        <v>0.0206867096</v>
      </c>
      <c r="K738" s="19">
        <v>0.0355099883</v>
      </c>
      <c r="L738" s="19">
        <v>0.0894830975</v>
      </c>
      <c r="M738" s="19">
        <v>0.129267487</v>
      </c>
      <c r="N738" s="20">
        <v>15.84</v>
      </c>
      <c r="O738" s="20">
        <v>0.07</v>
      </c>
      <c r="P738" s="21">
        <v>0</v>
      </c>
      <c r="Q738" s="20">
        <v>2.6301</v>
      </c>
    </row>
    <row x14ac:dyDescent="0.25" r="739" customHeight="1" ht="15" customFormat="1" s="6">
      <c r="A739" s="41" t="s">
        <v>375</v>
      </c>
      <c r="B739" s="45" t="s">
        <v>583</v>
      </c>
      <c r="C739" s="46" t="s">
        <v>583</v>
      </c>
      <c r="D739" s="47" t="s">
        <v>27</v>
      </c>
      <c r="E739" s="17" t="s">
        <v>623</v>
      </c>
      <c r="F739" s="17" t="s">
        <v>27</v>
      </c>
      <c r="G739" s="18">
        <v>18</v>
      </c>
      <c r="H739" s="19">
        <f>N739-O739-P739</f>
      </c>
      <c r="I739" s="19">
        <f>H739-Q739</f>
      </c>
      <c r="J739" s="19">
        <v>0.0207785339</v>
      </c>
      <c r="K739" s="19">
        <v>0.0356676103</v>
      </c>
      <c r="L739" s="19">
        <v>0.0898802958</v>
      </c>
      <c r="M739" s="19">
        <v>0.1298412805</v>
      </c>
      <c r="N739" s="20">
        <v>15.84</v>
      </c>
      <c r="O739" s="21">
        <v>0</v>
      </c>
      <c r="P739" s="21">
        <v>0</v>
      </c>
      <c r="Q739" s="20">
        <v>2.6411</v>
      </c>
    </row>
    <row x14ac:dyDescent="0.25" r="740" customHeight="1" ht="15" customFormat="1" s="6">
      <c r="A740" s="41" t="s">
        <v>375</v>
      </c>
      <c r="B740" s="45" t="s">
        <v>583</v>
      </c>
      <c r="C740" s="46" t="s">
        <v>583</v>
      </c>
      <c r="D740" s="47" t="s">
        <v>27</v>
      </c>
      <c r="E740" s="17" t="s">
        <v>624</v>
      </c>
      <c r="F740" s="17" t="s">
        <v>27</v>
      </c>
      <c r="G740" s="18">
        <v>3</v>
      </c>
      <c r="H740" s="19">
        <f>N740-O740-P740</f>
      </c>
      <c r="I740" s="19">
        <f>H740-Q740</f>
      </c>
      <c r="J740" s="19">
        <v>0.0060210524</v>
      </c>
      <c r="K740" s="19">
        <v>0.0103355007</v>
      </c>
      <c r="L740" s="19">
        <v>0.0260448584</v>
      </c>
      <c r="M740" s="19">
        <v>0.037624462</v>
      </c>
      <c r="N740" s="20">
        <v>4.59</v>
      </c>
      <c r="O740" s="21">
        <v>0</v>
      </c>
      <c r="P740" s="21">
        <v>0</v>
      </c>
      <c r="Q740" s="20">
        <v>0.7661</v>
      </c>
    </row>
    <row x14ac:dyDescent="0.25" r="741" customHeight="1" ht="15" customFormat="1" s="6">
      <c r="A741" s="41" t="s">
        <v>375</v>
      </c>
      <c r="B741" s="45" t="s">
        <v>583</v>
      </c>
      <c r="C741" s="46" t="s">
        <v>583</v>
      </c>
      <c r="D741" s="47" t="s">
        <v>27</v>
      </c>
      <c r="E741" s="17" t="s">
        <v>625</v>
      </c>
      <c r="F741" s="17" t="s">
        <v>27</v>
      </c>
      <c r="G741" s="18">
        <v>131</v>
      </c>
      <c r="H741" s="19">
        <f>N741-O741-P741</f>
      </c>
      <c r="I741" s="19">
        <f>H741-Q741</f>
      </c>
      <c r="J741" s="19">
        <v>1.4413402574</v>
      </c>
      <c r="K741" s="19">
        <v>2.4741477378</v>
      </c>
      <c r="L741" s="19">
        <v>6.2347078663</v>
      </c>
      <c r="M741" s="19">
        <v>9.0066732188</v>
      </c>
      <c r="N741" s="20">
        <v>1320.48</v>
      </c>
      <c r="O741" s="20">
        <v>49.98</v>
      </c>
      <c r="P741" s="20">
        <v>171.73</v>
      </c>
      <c r="Q741" s="20">
        <v>183.2309</v>
      </c>
    </row>
    <row x14ac:dyDescent="0.25" r="742" customHeight="1" ht="15" customFormat="1" s="6">
      <c r="A742" s="41" t="s">
        <v>375</v>
      </c>
      <c r="B742" s="45" t="s">
        <v>583</v>
      </c>
      <c r="C742" s="46" t="s">
        <v>583</v>
      </c>
      <c r="D742" s="47" t="s">
        <v>27</v>
      </c>
      <c r="E742" s="17" t="s">
        <v>626</v>
      </c>
      <c r="F742" s="17" t="s">
        <v>27</v>
      </c>
      <c r="G742" s="18">
        <v>30</v>
      </c>
      <c r="H742" s="19">
        <f>N742-O742-P742</f>
      </c>
      <c r="I742" s="19">
        <f>H742-Q742</f>
      </c>
      <c r="J742" s="19">
        <v>0.3091069271</v>
      </c>
      <c r="K742" s="19">
        <v>0.530600738</v>
      </c>
      <c r="L742" s="19">
        <v>1.3370828851</v>
      </c>
      <c r="M742" s="19">
        <v>1.9315529886</v>
      </c>
      <c r="N742" s="20">
        <v>261.9</v>
      </c>
      <c r="O742" s="21">
        <v>0</v>
      </c>
      <c r="P742" s="20">
        <v>26.26</v>
      </c>
      <c r="Q742" s="20">
        <v>39.2961</v>
      </c>
    </row>
    <row x14ac:dyDescent="0.25" r="743" customHeight="1" ht="15" customFormat="1" s="6">
      <c r="A743" s="41" t="s">
        <v>375</v>
      </c>
      <c r="B743" s="45" t="s">
        <v>583</v>
      </c>
      <c r="C743" s="46" t="s">
        <v>583</v>
      </c>
      <c r="D743" s="47" t="s">
        <v>27</v>
      </c>
      <c r="E743" s="17" t="s">
        <v>627</v>
      </c>
      <c r="F743" s="17" t="s">
        <v>27</v>
      </c>
      <c r="G743" s="18">
        <v>10</v>
      </c>
      <c r="H743" s="19">
        <f>N743-O743-P743</f>
      </c>
      <c r="I743" s="19">
        <f>H743-Q743</f>
      </c>
      <c r="J743" s="19">
        <v>0.1012559994</v>
      </c>
      <c r="K743" s="19">
        <v>0.1738120479</v>
      </c>
      <c r="L743" s="19">
        <v>0.4379962141</v>
      </c>
      <c r="M743" s="19">
        <v>0.632730331</v>
      </c>
      <c r="N743" s="20">
        <v>87.3</v>
      </c>
      <c r="O743" s="21">
        <v>0</v>
      </c>
      <c r="P743" s="20">
        <v>10.11</v>
      </c>
      <c r="Q743" s="20">
        <v>12.8727</v>
      </c>
    </row>
    <row x14ac:dyDescent="0.25" r="744" customHeight="1" ht="15" customFormat="1" s="6">
      <c r="A744" s="41" t="s">
        <v>375</v>
      </c>
      <c r="B744" s="45" t="s">
        <v>583</v>
      </c>
      <c r="C744" s="46" t="s">
        <v>583</v>
      </c>
      <c r="D744" s="47" t="s">
        <v>27</v>
      </c>
      <c r="E744" s="17" t="s">
        <v>628</v>
      </c>
      <c r="F744" s="17" t="s">
        <v>27</v>
      </c>
      <c r="G744" s="18">
        <v>8</v>
      </c>
      <c r="H744" s="19">
        <f>N744-O744-P744</f>
      </c>
      <c r="I744" s="19">
        <f>H744-Q744</f>
      </c>
      <c r="J744" s="19">
        <v>0.07869345</v>
      </c>
      <c r="K744" s="19">
        <v>0.135082067</v>
      </c>
      <c r="L744" s="19">
        <v>0.3403989233</v>
      </c>
      <c r="M744" s="19">
        <v>0.4917410617</v>
      </c>
      <c r="N744" s="20">
        <v>69.84</v>
      </c>
      <c r="O744" s="20">
        <v>1.41</v>
      </c>
      <c r="P744" s="20">
        <v>8.44</v>
      </c>
      <c r="Q744" s="20">
        <v>9.9972</v>
      </c>
    </row>
    <row x14ac:dyDescent="0.25" r="745" customHeight="1" ht="15" customFormat="1" s="6">
      <c r="A745" s="41" t="s">
        <v>375</v>
      </c>
      <c r="B745" s="45" t="s">
        <v>583</v>
      </c>
      <c r="C745" s="46" t="s">
        <v>583</v>
      </c>
      <c r="D745" s="47" t="s">
        <v>27</v>
      </c>
      <c r="E745" s="17" t="s">
        <v>629</v>
      </c>
      <c r="F745" s="17" t="s">
        <v>27</v>
      </c>
      <c r="G745" s="18">
        <v>26</v>
      </c>
      <c r="H745" s="19">
        <f>N745-O745-P745</f>
      </c>
      <c r="I745" s="19">
        <f>H745-Q745</f>
      </c>
      <c r="J745" s="19">
        <v>0.2919488953</v>
      </c>
      <c r="K745" s="19">
        <v>0.5011479386</v>
      </c>
      <c r="L745" s="19">
        <v>1.2628635499</v>
      </c>
      <c r="M745" s="19">
        <v>1.8243355676</v>
      </c>
      <c r="N745" s="20">
        <v>246.22</v>
      </c>
      <c r="O745" s="20">
        <v>2.41</v>
      </c>
      <c r="P745" s="20">
        <v>21.25</v>
      </c>
      <c r="Q745" s="20">
        <v>37.0866</v>
      </c>
    </row>
    <row x14ac:dyDescent="0.25" r="746" customHeight="1" ht="15" customFormat="1" s="6">
      <c r="A746" s="41" t="s">
        <v>375</v>
      </c>
      <c r="B746" s="45" t="s">
        <v>583</v>
      </c>
      <c r="C746" s="46" t="s">
        <v>583</v>
      </c>
      <c r="D746" s="47" t="s">
        <v>27</v>
      </c>
      <c r="E746" s="17" t="s">
        <v>630</v>
      </c>
      <c r="F746" s="17" t="s">
        <v>27</v>
      </c>
      <c r="G746" s="18">
        <v>50</v>
      </c>
      <c r="H746" s="19">
        <f>N746-O746-P746</f>
      </c>
      <c r="I746" s="19">
        <f>H746-Q746</f>
      </c>
      <c r="J746" s="19">
        <v>0.3384382413</v>
      </c>
      <c r="K746" s="19">
        <v>0.5809497132</v>
      </c>
      <c r="L746" s="19">
        <v>1.4639593632</v>
      </c>
      <c r="M746" s="19">
        <v>2.1148390386</v>
      </c>
      <c r="N746" s="20">
        <v>278.5</v>
      </c>
      <c r="O746" s="20">
        <v>0.82</v>
      </c>
      <c r="P746" s="20">
        <v>19.68</v>
      </c>
      <c r="Q746" s="20">
        <v>43.0234</v>
      </c>
    </row>
    <row x14ac:dyDescent="0.25" r="747" customHeight="1" ht="15" customFormat="1" s="6">
      <c r="A747" s="41" t="s">
        <v>375</v>
      </c>
      <c r="B747" s="45" t="s">
        <v>583</v>
      </c>
      <c r="C747" s="46" t="s">
        <v>583</v>
      </c>
      <c r="D747" s="47" t="s">
        <v>27</v>
      </c>
      <c r="E747" s="17" t="s">
        <v>631</v>
      </c>
      <c r="F747" s="17" t="s">
        <v>27</v>
      </c>
      <c r="G747" s="18">
        <v>17</v>
      </c>
      <c r="H747" s="19">
        <f>N747-O747-P747</f>
      </c>
      <c r="I747" s="19">
        <f>H747-Q747</f>
      </c>
      <c r="J747" s="19">
        <v>0.1412389358</v>
      </c>
      <c r="K747" s="19">
        <v>0.2424451768</v>
      </c>
      <c r="L747" s="19">
        <v>0.6109476924</v>
      </c>
      <c r="M747" s="19">
        <v>0.8825764313</v>
      </c>
      <c r="N747" s="20">
        <v>109.48</v>
      </c>
      <c r="O747" s="20">
        <v>1.81</v>
      </c>
      <c r="P747" s="21">
        <v>0</v>
      </c>
      <c r="Q747" s="20">
        <v>17.9407</v>
      </c>
    </row>
    <row x14ac:dyDescent="0.25" r="748" customHeight="1" ht="15" customFormat="1" s="6">
      <c r="A748" s="41" t="s">
        <v>375</v>
      </c>
      <c r="B748" s="45" t="s">
        <v>583</v>
      </c>
      <c r="C748" s="46" t="s">
        <v>583</v>
      </c>
      <c r="D748" s="47" t="s">
        <v>27</v>
      </c>
      <c r="E748" s="17" t="s">
        <v>632</v>
      </c>
      <c r="F748" s="17" t="s">
        <v>27</v>
      </c>
      <c r="G748" s="18">
        <v>24</v>
      </c>
      <c r="H748" s="19">
        <f>N748-O748-P748</f>
      </c>
      <c r="I748" s="19">
        <f>H748-Q748</f>
      </c>
      <c r="J748" s="19">
        <v>0.262512639</v>
      </c>
      <c r="K748" s="19">
        <v>0.450618824</v>
      </c>
      <c r="L748" s="19">
        <v>1.1355331309</v>
      </c>
      <c r="M748" s="19">
        <v>1.6403937535</v>
      </c>
      <c r="N748" s="20">
        <v>236.16</v>
      </c>
      <c r="O748" s="20">
        <v>4.84</v>
      </c>
      <c r="P748" s="20">
        <v>31.2</v>
      </c>
      <c r="Q748" s="20">
        <v>33.3813</v>
      </c>
    </row>
    <row x14ac:dyDescent="0.25" r="749" customHeight="1" ht="15" customFormat="1" s="6">
      <c r="A749" s="41" t="s">
        <v>375</v>
      </c>
      <c r="B749" s="45" t="s">
        <v>583</v>
      </c>
      <c r="C749" s="46" t="s">
        <v>583</v>
      </c>
      <c r="D749" s="47" t="s">
        <v>27</v>
      </c>
      <c r="E749" s="17" t="s">
        <v>633</v>
      </c>
      <c r="F749" s="17" t="s">
        <v>27</v>
      </c>
      <c r="G749" s="18">
        <v>9</v>
      </c>
      <c r="H749" s="19">
        <f>N749-O749-P749</f>
      </c>
      <c r="I749" s="19">
        <f>H749-Q749</f>
      </c>
      <c r="J749" s="19">
        <v>0.0885448887</v>
      </c>
      <c r="K749" s="19">
        <v>0.1519926575</v>
      </c>
      <c r="L749" s="19">
        <v>0.3830126241</v>
      </c>
      <c r="M749" s="19">
        <v>0.5533009113</v>
      </c>
      <c r="N749" s="20">
        <v>75.15</v>
      </c>
      <c r="O749" s="21">
        <v>0</v>
      </c>
      <c r="P749" s="20">
        <v>7.65</v>
      </c>
      <c r="Q749" s="20">
        <v>11.252</v>
      </c>
    </row>
    <row x14ac:dyDescent="0.25" r="750" customHeight="1" ht="15" customFormat="1" s="6">
      <c r="A750" s="41" t="s">
        <v>375</v>
      </c>
      <c r="B750" s="45" t="s">
        <v>583</v>
      </c>
      <c r="C750" s="46" t="s">
        <v>583</v>
      </c>
      <c r="D750" s="47" t="s">
        <v>27</v>
      </c>
      <c r="E750" s="17" t="s">
        <v>634</v>
      </c>
      <c r="F750" s="17" t="s">
        <v>27</v>
      </c>
      <c r="G750" s="18">
        <v>54</v>
      </c>
      <c r="H750" s="19">
        <f>N750-O750-P750</f>
      </c>
      <c r="I750" s="19">
        <f>H750-Q750</f>
      </c>
      <c r="J750" s="19">
        <v>0.6349783531</v>
      </c>
      <c r="K750" s="19">
        <v>1.0899787526</v>
      </c>
      <c r="L750" s="19">
        <v>2.746682827</v>
      </c>
      <c r="M750" s="19">
        <v>3.9678642831</v>
      </c>
      <c r="N750" s="20">
        <v>531.36</v>
      </c>
      <c r="O750" s="20">
        <v>2.25</v>
      </c>
      <c r="P750" s="20">
        <v>45.05</v>
      </c>
      <c r="Q750" s="20">
        <v>80.7453</v>
      </c>
    </row>
    <row x14ac:dyDescent="0.25" r="751" customHeight="1" ht="15" customFormat="1" s="6">
      <c r="A751" s="41" t="s">
        <v>375</v>
      </c>
      <c r="B751" s="45" t="s">
        <v>583</v>
      </c>
      <c r="C751" s="46" t="s">
        <v>583</v>
      </c>
      <c r="D751" s="47" t="s">
        <v>27</v>
      </c>
      <c r="E751" s="17" t="s">
        <v>635</v>
      </c>
      <c r="F751" s="17" t="s">
        <v>27</v>
      </c>
      <c r="G751" s="18">
        <v>17</v>
      </c>
      <c r="H751" s="19">
        <f>N751-O751-P751</f>
      </c>
      <c r="I751" s="19">
        <f>H751-Q751</f>
      </c>
      <c r="J751" s="19">
        <v>0.1992981473</v>
      </c>
      <c r="K751" s="19">
        <v>0.3421073253</v>
      </c>
      <c r="L751" s="19">
        <v>0.8620904886</v>
      </c>
      <c r="M751" s="19">
        <v>1.2453778881</v>
      </c>
      <c r="N751" s="20">
        <v>167.28</v>
      </c>
      <c r="O751" s="20">
        <v>0.9</v>
      </c>
      <c r="P751" s="20">
        <v>14.45</v>
      </c>
      <c r="Q751" s="20">
        <v>25.3398</v>
      </c>
    </row>
    <row x14ac:dyDescent="0.25" r="752" customHeight="1" ht="15" customFormat="1" s="6">
      <c r="A752" s="41" t="s">
        <v>375</v>
      </c>
      <c r="B752" s="45" t="s">
        <v>583</v>
      </c>
      <c r="C752" s="46" t="s">
        <v>583</v>
      </c>
      <c r="D752" s="47" t="s">
        <v>27</v>
      </c>
      <c r="E752" s="17" t="s">
        <v>636</v>
      </c>
      <c r="F752" s="17" t="s">
        <v>27</v>
      </c>
      <c r="G752" s="18">
        <v>22</v>
      </c>
      <c r="H752" s="19">
        <f>N752-O752-P752</f>
      </c>
      <c r="I752" s="19">
        <f>H752-Q752</f>
      </c>
      <c r="J752" s="19">
        <v>0.258498604</v>
      </c>
      <c r="K752" s="19">
        <v>0.4437284902</v>
      </c>
      <c r="L752" s="19">
        <v>1.1181698919</v>
      </c>
      <c r="M752" s="19">
        <v>1.6153107789</v>
      </c>
      <c r="N752" s="20">
        <v>216.48</v>
      </c>
      <c r="O752" s="20">
        <v>0.72</v>
      </c>
      <c r="P752" s="20">
        <v>18.7</v>
      </c>
      <c r="Q752" s="20">
        <v>32.8843</v>
      </c>
    </row>
    <row x14ac:dyDescent="0.25" r="753" customHeight="1" ht="15" customFormat="1" s="6">
      <c r="A753" s="41" t="s">
        <v>375</v>
      </c>
      <c r="B753" s="45" t="s">
        <v>583</v>
      </c>
      <c r="C753" s="46" t="s">
        <v>583</v>
      </c>
      <c r="D753" s="47" t="s">
        <v>27</v>
      </c>
      <c r="E753" s="17" t="s">
        <v>637</v>
      </c>
      <c r="F753" s="17" t="s">
        <v>27</v>
      </c>
      <c r="G753" s="18">
        <v>92</v>
      </c>
      <c r="H753" s="19">
        <f>N753-O753-P753</f>
      </c>
      <c r="I753" s="19">
        <f>H753-Q753</f>
      </c>
      <c r="J753" s="19">
        <v>0.9402417761</v>
      </c>
      <c r="K753" s="19">
        <v>1.6139818834</v>
      </c>
      <c r="L753" s="19">
        <v>4.067140127</v>
      </c>
      <c r="M753" s="19">
        <v>5.8753999136</v>
      </c>
      <c r="N753" s="20">
        <v>798.56</v>
      </c>
      <c r="O753" s="20">
        <v>7.84</v>
      </c>
      <c r="P753" s="20">
        <v>73.95</v>
      </c>
      <c r="Q753" s="20">
        <v>119.4978</v>
      </c>
    </row>
    <row x14ac:dyDescent="0.25" r="754" customHeight="1" ht="15" customFormat="1" s="6">
      <c r="A754" s="41" t="s">
        <v>375</v>
      </c>
      <c r="B754" s="45" t="s">
        <v>583</v>
      </c>
      <c r="C754" s="46" t="s">
        <v>583</v>
      </c>
      <c r="D754" s="47" t="s">
        <v>27</v>
      </c>
      <c r="E754" s="17" t="s">
        <v>638</v>
      </c>
      <c r="F754" s="17" t="s">
        <v>27</v>
      </c>
      <c r="G754" s="18">
        <v>87</v>
      </c>
      <c r="H754" s="19">
        <f>N754-O754-P754</f>
      </c>
      <c r="I754" s="19">
        <f>H754-Q754</f>
      </c>
      <c r="J754" s="19">
        <v>1.0309379777</v>
      </c>
      <c r="K754" s="19">
        <v>1.7696673995</v>
      </c>
      <c r="L754" s="19">
        <v>4.4594585393</v>
      </c>
      <c r="M754" s="19">
        <v>6.4421439878</v>
      </c>
      <c r="N754" s="20">
        <v>856.08</v>
      </c>
      <c r="O754" s="20">
        <v>2.17</v>
      </c>
      <c r="P754" s="20">
        <v>68</v>
      </c>
      <c r="Q754" s="20">
        <v>131.1222</v>
      </c>
    </row>
    <row x14ac:dyDescent="0.25" r="755" customHeight="1" ht="15" customFormat="1" s="6">
      <c r="A755" s="41" t="s">
        <v>375</v>
      </c>
      <c r="B755" s="45" t="s">
        <v>583</v>
      </c>
      <c r="C755" s="46" t="s">
        <v>583</v>
      </c>
      <c r="D755" s="47" t="s">
        <v>27</v>
      </c>
      <c r="E755" s="17" t="s">
        <v>639</v>
      </c>
      <c r="F755" s="17" t="s">
        <v>27</v>
      </c>
      <c r="G755" s="18">
        <v>47</v>
      </c>
      <c r="H755" s="19">
        <f>N755-O755-P755</f>
      </c>
      <c r="I755" s="19">
        <f>H755-Q755</f>
      </c>
      <c r="J755" s="19">
        <v>0.6243398487</v>
      </c>
      <c r="K755" s="19">
        <v>1.0717171162</v>
      </c>
      <c r="L755" s="19">
        <v>2.7006645695</v>
      </c>
      <c r="M755" s="19">
        <v>3.9013862032</v>
      </c>
      <c r="N755" s="20">
        <v>517.94</v>
      </c>
      <c r="O755" s="20">
        <v>2.04</v>
      </c>
      <c r="P755" s="20">
        <v>39.95</v>
      </c>
      <c r="Q755" s="20">
        <v>79.3329</v>
      </c>
    </row>
    <row x14ac:dyDescent="0.25" r="756" customHeight="1" ht="15" customFormat="1" s="6">
      <c r="A756" s="41" t="s">
        <v>375</v>
      </c>
      <c r="B756" s="45" t="s">
        <v>583</v>
      </c>
      <c r="C756" s="46" t="s">
        <v>583</v>
      </c>
      <c r="D756" s="47" t="s">
        <v>27</v>
      </c>
      <c r="E756" s="17" t="s">
        <v>640</v>
      </c>
      <c r="F756" s="17" t="s">
        <v>27</v>
      </c>
      <c r="G756" s="18">
        <v>42</v>
      </c>
      <c r="H756" s="19">
        <f>N756-O756-P756</f>
      </c>
      <c r="I756" s="19">
        <f>H756-Q756</f>
      </c>
      <c r="J756" s="19">
        <v>0.3291639841</v>
      </c>
      <c r="K756" s="19">
        <v>0.5650298896</v>
      </c>
      <c r="L756" s="19">
        <v>1.4238423373</v>
      </c>
      <c r="M756" s="19">
        <v>2.0568858913</v>
      </c>
      <c r="N756" s="20">
        <v>293.58</v>
      </c>
      <c r="O756" s="20">
        <v>8.65</v>
      </c>
      <c r="P756" s="20">
        <v>34</v>
      </c>
      <c r="Q756" s="20">
        <v>41.8434</v>
      </c>
    </row>
    <row x14ac:dyDescent="0.25" r="757" customHeight="1" ht="15" customFormat="1" s="6">
      <c r="A757" s="41" t="s">
        <v>375</v>
      </c>
      <c r="B757" s="45" t="s">
        <v>583</v>
      </c>
      <c r="C757" s="46" t="s">
        <v>583</v>
      </c>
      <c r="D757" s="47" t="s">
        <v>27</v>
      </c>
      <c r="E757" s="17" t="s">
        <v>641</v>
      </c>
      <c r="F757" s="17" t="s">
        <v>27</v>
      </c>
      <c r="G757" s="18">
        <v>18</v>
      </c>
      <c r="H757" s="19">
        <f>N757-O757-P757</f>
      </c>
      <c r="I757" s="19">
        <f>H757-Q757</f>
      </c>
      <c r="J757" s="19">
        <v>0.1629619485</v>
      </c>
      <c r="K757" s="19">
        <v>0.2797340421</v>
      </c>
      <c r="L757" s="19">
        <v>0.7049134562</v>
      </c>
      <c r="M757" s="19">
        <v>1.0183195882</v>
      </c>
      <c r="N757" s="20">
        <v>139.14</v>
      </c>
      <c r="O757" s="21">
        <v>0</v>
      </c>
      <c r="P757" s="20">
        <v>14.91</v>
      </c>
      <c r="Q757" s="20">
        <v>20.7045</v>
      </c>
    </row>
    <row x14ac:dyDescent="0.25" r="758" customHeight="1" ht="15" customFormat="1" s="6">
      <c r="A758" s="41" t="s">
        <v>375</v>
      </c>
      <c r="B758" s="45" t="s">
        <v>583</v>
      </c>
      <c r="C758" s="46" t="s">
        <v>583</v>
      </c>
      <c r="D758" s="47" t="s">
        <v>27</v>
      </c>
      <c r="E758" s="17" t="s">
        <v>642</v>
      </c>
      <c r="F758" s="17" t="s">
        <v>27</v>
      </c>
      <c r="G758" s="18">
        <v>38</v>
      </c>
      <c r="H758" s="19">
        <f>N758-O758-P758</f>
      </c>
      <c r="I758" s="19">
        <f>H758-Q758</f>
      </c>
      <c r="J758" s="19">
        <v>0.4321646457</v>
      </c>
      <c r="K758" s="19">
        <v>0.7418367558</v>
      </c>
      <c r="L758" s="19">
        <v>1.8693853186</v>
      </c>
      <c r="M758" s="19">
        <v>2.7005182995</v>
      </c>
      <c r="N758" s="20">
        <v>383.04</v>
      </c>
      <c r="O758" s="20">
        <v>0.51</v>
      </c>
      <c r="P758" s="20">
        <v>53.08</v>
      </c>
      <c r="Q758" s="20">
        <v>54.9288</v>
      </c>
    </row>
    <row x14ac:dyDescent="0.25" r="759" customHeight="1" ht="15" customFormat="1" s="6">
      <c r="A759" s="41" t="s">
        <v>375</v>
      </c>
      <c r="B759" s="45" t="s">
        <v>583</v>
      </c>
      <c r="C759" s="46" t="s">
        <v>583</v>
      </c>
      <c r="D759" s="47" t="s">
        <v>27</v>
      </c>
      <c r="E759" s="17" t="s">
        <v>643</v>
      </c>
      <c r="F759" s="17" t="s">
        <v>27</v>
      </c>
      <c r="G759" s="18">
        <v>36</v>
      </c>
      <c r="H759" s="19">
        <f>N759-O759-P759</f>
      </c>
      <c r="I759" s="19">
        <f>H759-Q759</f>
      </c>
      <c r="J759" s="19">
        <v>0.2819531612</v>
      </c>
      <c r="K759" s="19">
        <v>0.4839896564</v>
      </c>
      <c r="L759" s="19">
        <v>1.2196256803</v>
      </c>
      <c r="M759" s="19">
        <v>1.7618740425</v>
      </c>
      <c r="N759" s="20">
        <v>248.76</v>
      </c>
      <c r="O759" s="21">
        <v>0</v>
      </c>
      <c r="P759" s="20">
        <v>33.82</v>
      </c>
      <c r="Q759" s="20">
        <v>35.8447</v>
      </c>
    </row>
    <row x14ac:dyDescent="0.25" r="760" customHeight="1" ht="15" customFormat="1" s="6">
      <c r="A760" s="41" t="s">
        <v>375</v>
      </c>
      <c r="B760" s="45" t="s">
        <v>583</v>
      </c>
      <c r="C760" s="46" t="s">
        <v>583</v>
      </c>
      <c r="D760" s="47" t="s">
        <v>27</v>
      </c>
      <c r="E760" s="17" t="s">
        <v>644</v>
      </c>
      <c r="F760" s="17" t="s">
        <v>27</v>
      </c>
      <c r="G760" s="18">
        <v>12</v>
      </c>
      <c r="H760" s="19">
        <f>N760-O760-P760</f>
      </c>
      <c r="I760" s="19">
        <f>H760-Q760</f>
      </c>
      <c r="J760" s="19">
        <v>0.0958514818</v>
      </c>
      <c r="K760" s="19">
        <v>0.1645348664</v>
      </c>
      <c r="L760" s="19">
        <v>0.4146182584</v>
      </c>
      <c r="M760" s="19">
        <v>0.5989584828</v>
      </c>
      <c r="N760" s="20">
        <v>82.92</v>
      </c>
      <c r="O760" s="20">
        <v>0.56</v>
      </c>
      <c r="P760" s="20">
        <v>9.29</v>
      </c>
      <c r="Q760" s="20">
        <v>12.1882</v>
      </c>
    </row>
    <row x14ac:dyDescent="0.25" r="761" customHeight="1" ht="15" customFormat="1" s="6">
      <c r="A761" s="41" t="s">
        <v>375</v>
      </c>
      <c r="B761" s="45" t="s">
        <v>583</v>
      </c>
      <c r="C761" s="46" t="s">
        <v>583</v>
      </c>
      <c r="D761" s="47" t="s">
        <v>27</v>
      </c>
      <c r="E761" s="17" t="s">
        <v>645</v>
      </c>
      <c r="F761" s="17" t="s">
        <v>27</v>
      </c>
      <c r="G761" s="18">
        <v>45</v>
      </c>
      <c r="H761" s="19">
        <f>N761-O761-P761</f>
      </c>
      <c r="I761" s="19">
        <f>H761-Q761</f>
      </c>
      <c r="J761" s="19">
        <v>0.3666020748</v>
      </c>
      <c r="K761" s="19">
        <v>0.629294637</v>
      </c>
      <c r="L761" s="19">
        <v>1.585785749</v>
      </c>
      <c r="M761" s="19">
        <v>2.2908297137</v>
      </c>
      <c r="N761" s="20">
        <v>352.8</v>
      </c>
      <c r="O761" s="20">
        <v>17.58</v>
      </c>
      <c r="P761" s="20">
        <v>55.75</v>
      </c>
      <c r="Q761" s="20">
        <v>46.6053</v>
      </c>
    </row>
    <row x14ac:dyDescent="0.25" r="762" customHeight="1" ht="15" customFormat="1" s="6">
      <c r="A762" s="41" t="s">
        <v>375</v>
      </c>
      <c r="B762" s="45" t="s">
        <v>583</v>
      </c>
      <c r="C762" s="46" t="s">
        <v>583</v>
      </c>
      <c r="D762" s="47" t="s">
        <v>27</v>
      </c>
      <c r="E762" s="17" t="s">
        <v>646</v>
      </c>
      <c r="F762" s="17" t="s">
        <v>27</v>
      </c>
      <c r="G762" s="18">
        <v>11</v>
      </c>
      <c r="H762" s="19">
        <f>N762-O762-P762</f>
      </c>
      <c r="I762" s="19">
        <f>H762-Q762</f>
      </c>
      <c r="J762" s="19">
        <v>0.0939887597</v>
      </c>
      <c r="K762" s="19">
        <v>0.1613373913</v>
      </c>
      <c r="L762" s="19">
        <v>0.4065608077</v>
      </c>
      <c r="M762" s="19">
        <v>0.587318671</v>
      </c>
      <c r="N762" s="20">
        <v>86.24</v>
      </c>
      <c r="O762" s="20">
        <v>0.84</v>
      </c>
      <c r="P762" s="20">
        <v>13.75</v>
      </c>
      <c r="Q762" s="20">
        <v>11.9383</v>
      </c>
    </row>
    <row x14ac:dyDescent="0.25" r="763" customHeight="1" ht="15" customFormat="1" s="6">
      <c r="A763" s="41" t="s">
        <v>375</v>
      </c>
      <c r="B763" s="45" t="s">
        <v>583</v>
      </c>
      <c r="C763" s="46" t="s">
        <v>583</v>
      </c>
      <c r="D763" s="47" t="s">
        <v>27</v>
      </c>
      <c r="E763" s="17" t="s">
        <v>647</v>
      </c>
      <c r="F763" s="17" t="s">
        <v>27</v>
      </c>
      <c r="G763" s="18">
        <v>4</v>
      </c>
      <c r="H763" s="19">
        <f>N763-O763-P763</f>
      </c>
      <c r="I763" s="19">
        <f>H763-Q763</f>
      </c>
      <c r="J763" s="19">
        <v>0.0249368642</v>
      </c>
      <c r="K763" s="19">
        <v>0.0428056358</v>
      </c>
      <c r="L763" s="19">
        <v>0.1078677035</v>
      </c>
      <c r="M763" s="19">
        <v>0.1558259307</v>
      </c>
      <c r="N763" s="20">
        <v>23.71</v>
      </c>
      <c r="O763" s="20">
        <v>0.39</v>
      </c>
      <c r="P763" s="20">
        <v>4.31</v>
      </c>
      <c r="Q763" s="20">
        <v>3.1716</v>
      </c>
    </row>
    <row x14ac:dyDescent="0.25" r="764" customHeight="1" ht="15" customFormat="1" s="6">
      <c r="A764" s="41" t="s">
        <v>375</v>
      </c>
      <c r="B764" s="45" t="s">
        <v>583</v>
      </c>
      <c r="C764" s="46" t="s">
        <v>583</v>
      </c>
      <c r="D764" s="47" t="s">
        <v>27</v>
      </c>
      <c r="E764" s="17" t="s">
        <v>648</v>
      </c>
      <c r="F764" s="17" t="s">
        <v>27</v>
      </c>
      <c r="G764" s="18">
        <v>36</v>
      </c>
      <c r="H764" s="19">
        <f>N764-O764-P764</f>
      </c>
      <c r="I764" s="19">
        <f>H764-Q764</f>
      </c>
      <c r="J764" s="19">
        <v>0.234650514</v>
      </c>
      <c r="K764" s="19">
        <v>0.4027918011</v>
      </c>
      <c r="L764" s="19">
        <v>1.0150118252</v>
      </c>
      <c r="M764" s="19">
        <v>1.4662884001</v>
      </c>
      <c r="N764" s="20">
        <v>179.28</v>
      </c>
      <c r="O764" s="20">
        <v>0.4</v>
      </c>
      <c r="P764" s="21">
        <v>0</v>
      </c>
      <c r="Q764" s="20">
        <v>29.8199</v>
      </c>
    </row>
    <row x14ac:dyDescent="0.25" r="765" customHeight="1" ht="15" customFormat="1" s="6">
      <c r="A765" s="41" t="s">
        <v>375</v>
      </c>
      <c r="B765" s="45" t="s">
        <v>583</v>
      </c>
      <c r="C765" s="46" t="s">
        <v>583</v>
      </c>
      <c r="D765" s="47" t="s">
        <v>27</v>
      </c>
      <c r="E765" s="17" t="s">
        <v>649</v>
      </c>
      <c r="F765" s="17" t="s">
        <v>27</v>
      </c>
      <c r="G765" s="18">
        <v>20</v>
      </c>
      <c r="H765" s="19">
        <f>N765-O765-P765</f>
      </c>
      <c r="I765" s="19">
        <f>H765-Q765</f>
      </c>
      <c r="J765" s="19">
        <v>0.1149771777</v>
      </c>
      <c r="K765" s="19">
        <v>0.1973652805</v>
      </c>
      <c r="L765" s="19">
        <v>0.4973489852</v>
      </c>
      <c r="M765" s="19">
        <v>0.7184714796</v>
      </c>
      <c r="N765" s="20">
        <v>88</v>
      </c>
      <c r="O765" s="20">
        <v>0.35</v>
      </c>
      <c r="P765" s="21">
        <v>0</v>
      </c>
      <c r="Q765" s="20">
        <v>14.6109</v>
      </c>
    </row>
    <row x14ac:dyDescent="0.25" r="766" customHeight="1" ht="15" customFormat="1" s="6">
      <c r="A766" s="41" t="s">
        <v>375</v>
      </c>
      <c r="B766" s="45" t="s">
        <v>583</v>
      </c>
      <c r="C766" s="46" t="s">
        <v>583</v>
      </c>
      <c r="D766" s="47" t="s">
        <v>27</v>
      </c>
      <c r="E766" s="17" t="s">
        <v>650</v>
      </c>
      <c r="F766" s="17" t="s">
        <v>27</v>
      </c>
      <c r="G766" s="18">
        <v>39</v>
      </c>
      <c r="H766" s="19">
        <f>N766-O766-P766</f>
      </c>
      <c r="I766" s="19">
        <f>H766-Q766</f>
      </c>
      <c r="J766" s="19">
        <v>0.2708292996</v>
      </c>
      <c r="K766" s="19">
        <v>0.4648948751</v>
      </c>
      <c r="L766" s="19">
        <v>1.1715079462</v>
      </c>
      <c r="M766" s="19">
        <v>1.6923630539</v>
      </c>
      <c r="N766" s="20">
        <v>249.6</v>
      </c>
      <c r="O766" s="20">
        <v>0.38</v>
      </c>
      <c r="P766" s="20">
        <v>42.76</v>
      </c>
      <c r="Q766" s="20">
        <v>34.4287</v>
      </c>
    </row>
    <row x14ac:dyDescent="0.25" r="767" customHeight="1" ht="15" customFormat="1" s="6">
      <c r="A767" s="41" t="s">
        <v>375</v>
      </c>
      <c r="B767" s="45" t="s">
        <v>583</v>
      </c>
      <c r="C767" s="46" t="s">
        <v>583</v>
      </c>
      <c r="D767" s="47" t="s">
        <v>27</v>
      </c>
      <c r="E767" s="17" t="s">
        <v>651</v>
      </c>
      <c r="F767" s="17" t="s">
        <v>27</v>
      </c>
      <c r="G767" s="18">
        <v>16</v>
      </c>
      <c r="H767" s="19">
        <f>N767-O767-P767</f>
      </c>
      <c r="I767" s="19">
        <f>H767-Q767</f>
      </c>
      <c r="J767" s="19">
        <v>0.1107139053</v>
      </c>
      <c r="K767" s="19">
        <v>0.1900471155</v>
      </c>
      <c r="L767" s="19">
        <v>0.4789076366</v>
      </c>
      <c r="M767" s="19">
        <v>0.6918310653</v>
      </c>
      <c r="N767" s="20">
        <v>100.3</v>
      </c>
      <c r="O767" s="20">
        <v>1.42</v>
      </c>
      <c r="P767" s="20">
        <v>14.48</v>
      </c>
      <c r="Q767" s="20">
        <v>14.0736</v>
      </c>
    </row>
    <row x14ac:dyDescent="0.25" r="768" customHeight="1" ht="15" customFormat="1" s="6">
      <c r="A768" s="41" t="s">
        <v>375</v>
      </c>
      <c r="B768" s="45" t="s">
        <v>583</v>
      </c>
      <c r="C768" s="46" t="s">
        <v>583</v>
      </c>
      <c r="D768" s="47" t="s">
        <v>27</v>
      </c>
      <c r="E768" s="17" t="s">
        <v>652</v>
      </c>
      <c r="F768" s="17" t="s">
        <v>27</v>
      </c>
      <c r="G768" s="18">
        <v>19</v>
      </c>
      <c r="H768" s="19">
        <f>N768-O768-P768</f>
      </c>
      <c r="I768" s="19">
        <f>H768-Q768</f>
      </c>
      <c r="J768" s="19">
        <v>0.1374216673</v>
      </c>
      <c r="K768" s="19">
        <v>0.2358926045</v>
      </c>
      <c r="L768" s="19">
        <v>0.5944355926</v>
      </c>
      <c r="M768" s="19">
        <v>0.8587230143</v>
      </c>
      <c r="N768" s="20">
        <v>125.59</v>
      </c>
      <c r="O768" s="20">
        <v>0.97</v>
      </c>
      <c r="P768" s="20">
        <v>19.86</v>
      </c>
      <c r="Q768" s="20">
        <v>17.4526</v>
      </c>
    </row>
    <row x14ac:dyDescent="0.25" r="769" customHeight="1" ht="15" customFormat="1" s="6">
      <c r="A769" s="41" t="s">
        <v>375</v>
      </c>
      <c r="B769" s="45" t="s">
        <v>583</v>
      </c>
      <c r="C769" s="46" t="s">
        <v>583</v>
      </c>
      <c r="D769" s="47" t="s">
        <v>27</v>
      </c>
      <c r="E769" s="17" t="s">
        <v>653</v>
      </c>
      <c r="F769" s="17" t="s">
        <v>27</v>
      </c>
      <c r="G769" s="18">
        <v>1</v>
      </c>
      <c r="H769" s="19">
        <f>N769-O769-P769</f>
      </c>
      <c r="I769" s="19">
        <f>H769-Q769</f>
      </c>
      <c r="J769" s="19">
        <v>0.0063621142</v>
      </c>
      <c r="K769" s="19">
        <v>0.0109209539</v>
      </c>
      <c r="L769" s="19">
        <v>0.0275201663</v>
      </c>
      <c r="M769" s="19">
        <v>0.0397556951</v>
      </c>
      <c r="N769" s="20">
        <v>5.7</v>
      </c>
      <c r="O769" s="21">
        <v>0</v>
      </c>
      <c r="P769" s="20">
        <v>0.85</v>
      </c>
      <c r="Q769" s="20">
        <v>0.8093</v>
      </c>
    </row>
    <row x14ac:dyDescent="0.25" r="770" customHeight="1" ht="15" customFormat="1" s="6">
      <c r="A770" s="41" t="s">
        <v>375</v>
      </c>
      <c r="B770" s="45" t="s">
        <v>583</v>
      </c>
      <c r="C770" s="46" t="s">
        <v>583</v>
      </c>
      <c r="D770" s="47" t="s">
        <v>27</v>
      </c>
      <c r="E770" s="17" t="s">
        <v>654</v>
      </c>
      <c r="F770" s="17" t="s">
        <v>27</v>
      </c>
      <c r="G770" s="18">
        <v>80</v>
      </c>
      <c r="H770" s="19">
        <f>N770-O770-P770</f>
      </c>
      <c r="I770" s="19">
        <f>H770-Q770</f>
      </c>
      <c r="J770" s="19">
        <v>0.5463547578</v>
      </c>
      <c r="K770" s="19">
        <v>0.9378509905</v>
      </c>
      <c r="L770" s="19">
        <v>2.3633297472</v>
      </c>
      <c r="M770" s="19">
        <v>3.4140715488</v>
      </c>
      <c r="N770" s="20">
        <v>479.8</v>
      </c>
      <c r="O770" s="20">
        <v>2.22</v>
      </c>
      <c r="P770" s="20">
        <v>61.08</v>
      </c>
      <c r="Q770" s="20">
        <v>69.4804</v>
      </c>
    </row>
    <row x14ac:dyDescent="0.25" r="771" customHeight="1" ht="15" customFormat="1" s="6">
      <c r="A771" s="41" t="s">
        <v>375</v>
      </c>
      <c r="B771" s="45" t="s">
        <v>583</v>
      </c>
      <c r="C771" s="46" t="s">
        <v>583</v>
      </c>
      <c r="D771" s="47" t="s">
        <v>27</v>
      </c>
      <c r="E771" s="17" t="s">
        <v>655</v>
      </c>
      <c r="F771" s="17" t="s">
        <v>27</v>
      </c>
      <c r="G771" s="18">
        <v>67</v>
      </c>
      <c r="H771" s="19">
        <f>N771-O771-P771</f>
      </c>
      <c r="I771" s="19">
        <f>H771-Q771</f>
      </c>
      <c r="J771" s="19">
        <v>0.472869059</v>
      </c>
      <c r="K771" s="19">
        <v>0.8117083434</v>
      </c>
      <c r="L771" s="19">
        <v>2.0454576405</v>
      </c>
      <c r="M771" s="19">
        <v>2.9548727777</v>
      </c>
      <c r="N771" s="20">
        <v>438.32</v>
      </c>
      <c r="O771" s="20">
        <v>2.41</v>
      </c>
      <c r="P771" s="20">
        <v>75.43</v>
      </c>
      <c r="Q771" s="20">
        <v>60.0805</v>
      </c>
    </row>
    <row x14ac:dyDescent="0.25" r="772" customHeight="1" ht="15" customFormat="1" s="6">
      <c r="A772" s="41" t="s">
        <v>375</v>
      </c>
      <c r="B772" s="45" t="s">
        <v>583</v>
      </c>
      <c r="C772" s="46" t="s">
        <v>583</v>
      </c>
      <c r="D772" s="47" t="s">
        <v>27</v>
      </c>
      <c r="E772" s="17" t="s">
        <v>656</v>
      </c>
      <c r="F772" s="17" t="s">
        <v>27</v>
      </c>
      <c r="G772" s="18">
        <v>43</v>
      </c>
      <c r="H772" s="19">
        <f>N772-O772-P772</f>
      </c>
      <c r="I772" s="19">
        <f>H772-Q772</f>
      </c>
      <c r="J772" s="19">
        <v>0.2946905074</v>
      </c>
      <c r="K772" s="19">
        <v>0.5058540816</v>
      </c>
      <c r="L772" s="19">
        <v>1.2747227556</v>
      </c>
      <c r="M772" s="19">
        <v>1.8414674032</v>
      </c>
      <c r="N772" s="20">
        <v>284.1</v>
      </c>
      <c r="O772" s="20">
        <v>1.36</v>
      </c>
      <c r="P772" s="20">
        <v>58.09</v>
      </c>
      <c r="Q772" s="20">
        <v>37.4569</v>
      </c>
    </row>
    <row x14ac:dyDescent="0.25" r="773" customHeight="1" ht="15" customFormat="1" s="6">
      <c r="A773" s="41" t="s">
        <v>375</v>
      </c>
      <c r="B773" s="45" t="s">
        <v>583</v>
      </c>
      <c r="C773" s="46" t="s">
        <v>583</v>
      </c>
      <c r="D773" s="47" t="s">
        <v>27</v>
      </c>
      <c r="E773" s="17" t="s">
        <v>657</v>
      </c>
      <c r="F773" s="17" t="s">
        <v>27</v>
      </c>
      <c r="G773" s="18">
        <v>5</v>
      </c>
      <c r="H773" s="19">
        <f>N773-O773-P773</f>
      </c>
      <c r="I773" s="19">
        <f>H773-Q773</f>
      </c>
      <c r="J773" s="19">
        <v>0.0462401086</v>
      </c>
      <c r="K773" s="19">
        <v>0.0793739434</v>
      </c>
      <c r="L773" s="19">
        <v>0.2000177037</v>
      </c>
      <c r="M773" s="19">
        <v>0.2889460314</v>
      </c>
      <c r="N773" s="20">
        <v>38.65</v>
      </c>
      <c r="O773" s="21">
        <v>0</v>
      </c>
      <c r="P773" s="20">
        <v>3.4</v>
      </c>
      <c r="Q773" s="20">
        <v>5.8773</v>
      </c>
    </row>
    <row x14ac:dyDescent="0.25" r="774" customHeight="1" ht="15" customFormat="1" s="6">
      <c r="A774" s="41" t="s">
        <v>375</v>
      </c>
      <c r="B774" s="45" t="s">
        <v>583</v>
      </c>
      <c r="C774" s="46" t="s">
        <v>583</v>
      </c>
      <c r="D774" s="47" t="s">
        <v>27</v>
      </c>
      <c r="E774" s="17" t="s">
        <v>658</v>
      </c>
      <c r="F774" s="17" t="s">
        <v>27</v>
      </c>
      <c r="G774" s="18">
        <v>4</v>
      </c>
      <c r="H774" s="19">
        <f>N774-O774-P774</f>
      </c>
      <c r="I774" s="19">
        <f>H774-Q774</f>
      </c>
      <c r="J774" s="19">
        <v>0.045282512</v>
      </c>
      <c r="K774" s="19">
        <v>0.0777301709</v>
      </c>
      <c r="L774" s="19">
        <v>0.1958754931</v>
      </c>
      <c r="M774" s="19">
        <v>0.2829621845</v>
      </c>
      <c r="N774" s="20">
        <v>39.36</v>
      </c>
      <c r="O774" s="20">
        <v>1.44</v>
      </c>
      <c r="P774" s="20">
        <v>3.4</v>
      </c>
      <c r="Q774" s="20">
        <v>5.745</v>
      </c>
    </row>
    <row x14ac:dyDescent="0.25" r="775" customHeight="1" ht="15" customFormat="1" s="6">
      <c r="A775" s="48"/>
      <c r="B775" s="49"/>
      <c r="C775" s="50"/>
      <c r="D775" s="51"/>
      <c r="E775" s="52" t="s">
        <v>29</v>
      </c>
      <c r="F775" s="53"/>
      <c r="G775" s="54">
        <f>SUM(G715:G774)/1</f>
      </c>
      <c r="H775" s="55">
        <f>SUM(H715:H774)/1</f>
      </c>
      <c r="I775" s="55">
        <f>SUM(I715:I774)/1</f>
      </c>
      <c r="J775" s="55">
        <v>16.0030260052</v>
      </c>
      <c r="K775" s="55">
        <v>27.4701621519</v>
      </c>
      <c r="L775" s="55">
        <v>69.2232050043</v>
      </c>
      <c r="M775" s="55">
        <v>100</v>
      </c>
      <c r="N775" s="56">
        <f>SUM(N715:N774)/1</f>
      </c>
      <c r="O775" s="56">
        <f>SUM(O715:O774)/1</f>
      </c>
      <c r="P775" s="56">
        <f>SUM(P715:P774)/1</f>
      </c>
      <c r="Q775" s="56">
        <f>SUM(Q715:Q774)/1</f>
      </c>
    </row>
    <row x14ac:dyDescent="0.25" r="776" customHeight="1" ht="15" customFormat="1" s="6">
      <c r="A776" s="48"/>
      <c r="B776" s="49"/>
      <c r="C776" s="57"/>
      <c r="D776" s="58" t="s">
        <v>30</v>
      </c>
      <c r="E776" s="59"/>
      <c r="F776" s="60"/>
      <c r="G776" s="61">
        <f>SUM(G715:G775)/2</f>
      </c>
      <c r="H776" s="62">
        <f>SUM(H715:H775)/2</f>
      </c>
      <c r="I776" s="62">
        <f>SUM(I715:I775)/2</f>
      </c>
      <c r="J776" s="62">
        <v>16.0030260052</v>
      </c>
      <c r="K776" s="62">
        <v>27.4701621519</v>
      </c>
      <c r="L776" s="62">
        <v>69.2232050043</v>
      </c>
      <c r="M776" s="62"/>
      <c r="N776" s="63">
        <f>SUM(N715:N775)/2</f>
      </c>
      <c r="O776" s="63">
        <f>SUM(O715:O775)/2</f>
      </c>
      <c r="P776" s="63">
        <f>SUM(P715:P775)/2</f>
      </c>
      <c r="Q776" s="63">
        <f>SUM(Q715:Q775)/2</f>
      </c>
    </row>
    <row x14ac:dyDescent="0.25" r="777" customHeight="1" ht="15" customFormat="1" s="6">
      <c r="A777" s="41" t="s">
        <v>375</v>
      </c>
      <c r="B777" s="45" t="s">
        <v>583</v>
      </c>
      <c r="C777" s="43" t="s">
        <v>659</v>
      </c>
      <c r="D777" s="44" t="s">
        <v>27</v>
      </c>
      <c r="E777" s="17" t="s">
        <v>660</v>
      </c>
      <c r="F777" s="17" t="s">
        <v>27</v>
      </c>
      <c r="G777" s="18">
        <v>17</v>
      </c>
      <c r="H777" s="19">
        <f>N777-O777-P777</f>
      </c>
      <c r="I777" s="19">
        <f>H777-Q777</f>
      </c>
      <c r="J777" s="19">
        <v>0.1511953166</v>
      </c>
      <c r="K777" s="19">
        <v>0.2595359067</v>
      </c>
      <c r="L777" s="19">
        <v>0.6540153341</v>
      </c>
      <c r="M777" s="19">
        <v>69.4086474768</v>
      </c>
      <c r="N777" s="20">
        <v>131.41</v>
      </c>
      <c r="O777" s="20">
        <v>0.78</v>
      </c>
      <c r="P777" s="20">
        <v>15.37</v>
      </c>
      <c r="Q777" s="20">
        <v>19.2115</v>
      </c>
    </row>
    <row x14ac:dyDescent="0.25" r="778" customHeight="1" ht="15" customFormat="1" s="6">
      <c r="A778" s="41" t="s">
        <v>375</v>
      </c>
      <c r="B778" s="45" t="s">
        <v>583</v>
      </c>
      <c r="C778" s="46" t="s">
        <v>659</v>
      </c>
      <c r="D778" s="47" t="s">
        <v>27</v>
      </c>
      <c r="E778" s="17" t="s">
        <v>661</v>
      </c>
      <c r="F778" s="17" t="s">
        <v>27</v>
      </c>
      <c r="G778" s="18">
        <v>9</v>
      </c>
      <c r="H778" s="19">
        <f>N778-O778-P778</f>
      </c>
      <c r="I778" s="19">
        <f>H778-Q778</f>
      </c>
      <c r="J778" s="19">
        <v>0.0666382274</v>
      </c>
      <c r="K778" s="19">
        <v>0.1143885482</v>
      </c>
      <c r="L778" s="19">
        <v>0.2882524638</v>
      </c>
      <c r="M778" s="19">
        <v>30.5913525232</v>
      </c>
      <c r="N778" s="20">
        <v>59.49</v>
      </c>
      <c r="O778" s="21">
        <v>0</v>
      </c>
      <c r="P778" s="20">
        <v>8.69</v>
      </c>
      <c r="Q778" s="20">
        <v>8.472</v>
      </c>
    </row>
    <row x14ac:dyDescent="0.25" r="779" customHeight="1" ht="15" customFormat="1" s="6">
      <c r="A779" s="48"/>
      <c r="B779" s="49"/>
      <c r="C779" s="50"/>
      <c r="D779" s="51"/>
      <c r="E779" s="52" t="s">
        <v>29</v>
      </c>
      <c r="F779" s="53"/>
      <c r="G779" s="54">
        <f>SUM(G777:G778)/1</f>
      </c>
      <c r="H779" s="55">
        <f>SUM(H777:H778)/1</f>
      </c>
      <c r="I779" s="55">
        <f>SUM(I777:I778)/1</f>
      </c>
      <c r="J779" s="55">
        <v>0.217833544</v>
      </c>
      <c r="K779" s="55">
        <v>0.3739244549</v>
      </c>
      <c r="L779" s="55">
        <v>0.9422677979</v>
      </c>
      <c r="M779" s="55">
        <v>100</v>
      </c>
      <c r="N779" s="56">
        <f>SUM(N777:N778)/1</f>
      </c>
      <c r="O779" s="56">
        <f>SUM(O777:O778)/1</f>
      </c>
      <c r="P779" s="56">
        <f>SUM(P777:P778)/1</f>
      </c>
      <c r="Q779" s="56">
        <f>SUM(Q777:Q778)/1</f>
      </c>
    </row>
    <row x14ac:dyDescent="0.25" r="780" customHeight="1" ht="15" customFormat="1" s="6">
      <c r="A780" s="48"/>
      <c r="B780" s="49"/>
      <c r="C780" s="57"/>
      <c r="D780" s="58" t="s">
        <v>30</v>
      </c>
      <c r="E780" s="59"/>
      <c r="F780" s="60"/>
      <c r="G780" s="61">
        <f>SUM(G777:G779)/2</f>
      </c>
      <c r="H780" s="62">
        <f>SUM(H777:H779)/2</f>
      </c>
      <c r="I780" s="62">
        <f>SUM(I777:I779)/2</f>
      </c>
      <c r="J780" s="62">
        <v>0.217833544</v>
      </c>
      <c r="K780" s="62">
        <v>0.3739244549</v>
      </c>
      <c r="L780" s="62">
        <v>0.9422677979</v>
      </c>
      <c r="M780" s="62"/>
      <c r="N780" s="63">
        <f>SUM(N777:N779)/2</f>
      </c>
      <c r="O780" s="63">
        <f>SUM(O777:O779)/2</f>
      </c>
      <c r="P780" s="63">
        <f>SUM(P777:P779)/2</f>
      </c>
      <c r="Q780" s="63">
        <f>SUM(Q777:Q779)/2</f>
      </c>
    </row>
    <row x14ac:dyDescent="0.25" r="781" customHeight="1" ht="15" customFormat="1" s="6">
      <c r="A781" s="48"/>
      <c r="B781" s="64"/>
      <c r="C781" s="65" t="s">
        <v>31</v>
      </c>
      <c r="D781" s="66"/>
      <c r="E781" s="66"/>
      <c r="F781" s="67"/>
      <c r="G781" s="68">
        <f>SUM(G699:G780)/3</f>
      </c>
      <c r="H781" s="69">
        <f>SUM(H699:H780)/3</f>
      </c>
      <c r="I781" s="69">
        <f>SUM(I699:I780)/3</f>
      </c>
      <c r="J781" s="69">
        <v>23.1180079054</v>
      </c>
      <c r="K781" s="69">
        <v>39.683458965</v>
      </c>
      <c r="L781" s="69">
        <v>100</v>
      </c>
      <c r="M781" s="69"/>
      <c r="N781" s="70">
        <f>SUM(N699:N780)/3</f>
      </c>
      <c r="O781" s="70">
        <f>SUM(O699:O780)/3</f>
      </c>
      <c r="P781" s="70">
        <f>SUM(P699:P780)/3</f>
      </c>
      <c r="Q781" s="70">
        <f>SUM(Q699:Q780)/3</f>
      </c>
    </row>
    <row x14ac:dyDescent="0.25" r="782" customHeight="1" ht="15" customFormat="1" s="6">
      <c r="A782" s="41" t="s">
        <v>375</v>
      </c>
      <c r="B782" s="42" t="s">
        <v>662</v>
      </c>
      <c r="C782" s="43" t="s">
        <v>662</v>
      </c>
      <c r="D782" s="44" t="s">
        <v>27</v>
      </c>
      <c r="E782" s="17" t="s">
        <v>663</v>
      </c>
      <c r="F782" s="17" t="s">
        <v>27</v>
      </c>
      <c r="G782" s="18">
        <v>209</v>
      </c>
      <c r="H782" s="19">
        <f>N782-O782-P782</f>
      </c>
      <c r="I782" s="19">
        <f>H782-Q782</f>
      </c>
      <c r="J782" s="19">
        <v>1.1439343734</v>
      </c>
      <c r="K782" s="19">
        <v>1.963632548</v>
      </c>
      <c r="L782" s="19">
        <v>44.2258635467</v>
      </c>
      <c r="M782" s="19">
        <v>44.2258635467</v>
      </c>
      <c r="N782" s="20">
        <v>884.07</v>
      </c>
      <c r="O782" s="20">
        <v>6.54</v>
      </c>
      <c r="P782" s="20">
        <v>5.48</v>
      </c>
      <c r="Q782" s="20">
        <v>145.5765</v>
      </c>
    </row>
    <row x14ac:dyDescent="0.25" r="783" customHeight="1" ht="15" customFormat="1" s="6">
      <c r="A783" s="41" t="s">
        <v>375</v>
      </c>
      <c r="B783" s="45" t="s">
        <v>662</v>
      </c>
      <c r="C783" s="46" t="s">
        <v>662</v>
      </c>
      <c r="D783" s="47" t="s">
        <v>27</v>
      </c>
      <c r="E783" s="17" t="s">
        <v>664</v>
      </c>
      <c r="F783" s="17" t="s">
        <v>27</v>
      </c>
      <c r="G783" s="18">
        <v>4</v>
      </c>
      <c r="H783" s="19">
        <f>N783-O783-P783</f>
      </c>
      <c r="I783" s="19">
        <f>H783-Q783</f>
      </c>
      <c r="J783" s="19">
        <v>0.0103367959</v>
      </c>
      <c r="K783" s="19">
        <v>0.0177437354</v>
      </c>
      <c r="L783" s="19">
        <v>0.3996328247</v>
      </c>
      <c r="M783" s="19">
        <v>0.3996328247</v>
      </c>
      <c r="N783" s="20">
        <v>7.88</v>
      </c>
      <c r="O783" s="21">
        <v>0</v>
      </c>
      <c r="P783" s="21">
        <v>0</v>
      </c>
      <c r="Q783" s="20">
        <v>1.3137</v>
      </c>
    </row>
    <row x14ac:dyDescent="0.25" r="784" customHeight="1" ht="15" customFormat="1" s="6">
      <c r="A784" s="41" t="s">
        <v>375</v>
      </c>
      <c r="B784" s="45" t="s">
        <v>662</v>
      </c>
      <c r="C784" s="46" t="s">
        <v>662</v>
      </c>
      <c r="D784" s="47" t="s">
        <v>27</v>
      </c>
      <c r="E784" s="17" t="s">
        <v>665</v>
      </c>
      <c r="F784" s="17" t="s">
        <v>27</v>
      </c>
      <c r="G784" s="18">
        <v>24</v>
      </c>
      <c r="H784" s="75">
        <f>N784-O784-P784</f>
      </c>
      <c r="I784" s="75">
        <f>H784-Q784</f>
      </c>
      <c r="J784" s="75">
        <v>0</v>
      </c>
      <c r="K784" s="75">
        <v>0</v>
      </c>
      <c r="L784" s="75">
        <v>0</v>
      </c>
      <c r="M784" s="75">
        <v>0</v>
      </c>
      <c r="N784" s="21">
        <v>0</v>
      </c>
      <c r="O784" s="21">
        <v>0</v>
      </c>
      <c r="P784" s="21">
        <v>0</v>
      </c>
      <c r="Q784" s="21">
        <v>0</v>
      </c>
    </row>
    <row x14ac:dyDescent="0.25" r="785" customHeight="1" ht="15" customFormat="1" s="6">
      <c r="A785" s="41" t="s">
        <v>375</v>
      </c>
      <c r="B785" s="45" t="s">
        <v>662</v>
      </c>
      <c r="C785" s="46" t="s">
        <v>662</v>
      </c>
      <c r="D785" s="47" t="s">
        <v>27</v>
      </c>
      <c r="E785" s="17" t="s">
        <v>666</v>
      </c>
      <c r="F785" s="17" t="s">
        <v>27</v>
      </c>
      <c r="G785" s="18">
        <v>64</v>
      </c>
      <c r="H785" s="19">
        <f>N785-O785-P785</f>
      </c>
      <c r="I785" s="19">
        <f>H785-Q785</f>
      </c>
      <c r="J785" s="19">
        <v>0.2925523123</v>
      </c>
      <c r="K785" s="19">
        <v>0.5021837404</v>
      </c>
      <c r="L785" s="19">
        <v>11.3104203752</v>
      </c>
      <c r="M785" s="19">
        <v>11.3104203752</v>
      </c>
      <c r="N785" s="20">
        <v>224</v>
      </c>
      <c r="O785" s="20">
        <v>0.98</v>
      </c>
      <c r="P785" s="21">
        <v>0</v>
      </c>
      <c r="Q785" s="20">
        <v>37.1343</v>
      </c>
    </row>
    <row x14ac:dyDescent="0.25" r="786" customHeight="1" ht="15" customFormat="1" s="6">
      <c r="A786" s="41" t="s">
        <v>375</v>
      </c>
      <c r="B786" s="45" t="s">
        <v>662</v>
      </c>
      <c r="C786" s="46" t="s">
        <v>662</v>
      </c>
      <c r="D786" s="47" t="s">
        <v>27</v>
      </c>
      <c r="E786" s="17" t="s">
        <v>667</v>
      </c>
      <c r="F786" s="17" t="s">
        <v>27</v>
      </c>
      <c r="G786" s="18">
        <v>60</v>
      </c>
      <c r="H786" s="19">
        <f>N786-O786-P786</f>
      </c>
      <c r="I786" s="19">
        <f>H786-Q786</f>
      </c>
      <c r="J786" s="19">
        <v>0.2342307456</v>
      </c>
      <c r="K786" s="19">
        <v>0.4020712433</v>
      </c>
      <c r="L786" s="19">
        <v>9.055639235</v>
      </c>
      <c r="M786" s="19">
        <v>9.055639235</v>
      </c>
      <c r="N786" s="20">
        <v>179.4</v>
      </c>
      <c r="O786" s="20">
        <v>0.84</v>
      </c>
      <c r="P786" s="21">
        <v>0</v>
      </c>
      <c r="Q786" s="20">
        <v>29.7959</v>
      </c>
    </row>
    <row x14ac:dyDescent="0.25" r="787" customHeight="1" ht="15" customFormat="1" s="6">
      <c r="A787" s="41" t="s">
        <v>375</v>
      </c>
      <c r="B787" s="45" t="s">
        <v>662</v>
      </c>
      <c r="C787" s="46" t="s">
        <v>662</v>
      </c>
      <c r="D787" s="47" t="s">
        <v>27</v>
      </c>
      <c r="E787" s="17" t="s">
        <v>668</v>
      </c>
      <c r="F787" s="17" t="s">
        <v>27</v>
      </c>
      <c r="G787" s="18">
        <v>14</v>
      </c>
      <c r="H787" s="19">
        <f>N787-O787-P787</f>
      </c>
      <c r="I787" s="19">
        <f>H787-Q787</f>
      </c>
      <c r="J787" s="19">
        <v>0.0211195957</v>
      </c>
      <c r="K787" s="19">
        <v>0.0362530635</v>
      </c>
      <c r="L787" s="19">
        <v>0.81650869</v>
      </c>
      <c r="M787" s="19">
        <v>0.81650869</v>
      </c>
      <c r="N787" s="20">
        <v>16.1</v>
      </c>
      <c r="O787" s="21">
        <v>0</v>
      </c>
      <c r="P787" s="21">
        <v>0</v>
      </c>
      <c r="Q787" s="20">
        <v>2.6829</v>
      </c>
    </row>
    <row x14ac:dyDescent="0.25" r="788" customHeight="1" ht="15" customFormat="1" s="6">
      <c r="A788" s="41" t="s">
        <v>375</v>
      </c>
      <c r="B788" s="45" t="s">
        <v>662</v>
      </c>
      <c r="C788" s="46" t="s">
        <v>662</v>
      </c>
      <c r="D788" s="47" t="s">
        <v>27</v>
      </c>
      <c r="E788" s="17" t="s">
        <v>669</v>
      </c>
      <c r="F788" s="17" t="s">
        <v>27</v>
      </c>
      <c r="G788" s="18">
        <v>5</v>
      </c>
      <c r="H788" s="19">
        <f>N788-O788-P788</f>
      </c>
      <c r="I788" s="19">
        <f>H788-Q788</f>
      </c>
      <c r="J788" s="19">
        <v>0.0100350874</v>
      </c>
      <c r="K788" s="19">
        <v>0.0172258345</v>
      </c>
      <c r="L788" s="19">
        <v>0.3879684148</v>
      </c>
      <c r="M788" s="19">
        <v>0.3879684148</v>
      </c>
      <c r="N788" s="20">
        <v>7.65</v>
      </c>
      <c r="O788" s="21">
        <v>0</v>
      </c>
      <c r="P788" s="21">
        <v>0</v>
      </c>
      <c r="Q788" s="20">
        <v>1.2754</v>
      </c>
    </row>
    <row x14ac:dyDescent="0.25" r="789" customHeight="1" ht="15" customFormat="1" s="6">
      <c r="A789" s="41" t="s">
        <v>375</v>
      </c>
      <c r="B789" s="45" t="s">
        <v>662</v>
      </c>
      <c r="C789" s="46" t="s">
        <v>662</v>
      </c>
      <c r="D789" s="47" t="s">
        <v>27</v>
      </c>
      <c r="E789" s="17" t="s">
        <v>558</v>
      </c>
      <c r="F789" s="17" t="s">
        <v>27</v>
      </c>
      <c r="G789" s="18">
        <v>10</v>
      </c>
      <c r="H789" s="19">
        <f>N789-O789-P789</f>
      </c>
      <c r="I789" s="19">
        <f>H789-Q789</f>
      </c>
      <c r="J789" s="19">
        <v>0.0300396734</v>
      </c>
      <c r="K789" s="19">
        <v>0.0515649164</v>
      </c>
      <c r="L789" s="19">
        <v>1.1613695031</v>
      </c>
      <c r="M789" s="19">
        <v>1.1613695031</v>
      </c>
      <c r="N789" s="20">
        <v>22.9</v>
      </c>
      <c r="O789" s="21">
        <v>0</v>
      </c>
      <c r="P789" s="21">
        <v>0</v>
      </c>
      <c r="Q789" s="20">
        <v>3.8189</v>
      </c>
    </row>
    <row x14ac:dyDescent="0.25" r="790" customHeight="1" ht="15" customFormat="1" s="6">
      <c r="A790" s="41" t="s">
        <v>375</v>
      </c>
      <c r="B790" s="45" t="s">
        <v>662</v>
      </c>
      <c r="C790" s="46" t="s">
        <v>662</v>
      </c>
      <c r="D790" s="47" t="s">
        <v>27</v>
      </c>
      <c r="E790" s="17" t="s">
        <v>670</v>
      </c>
      <c r="F790" s="17" t="s">
        <v>27</v>
      </c>
      <c r="G790" s="18">
        <v>21</v>
      </c>
      <c r="H790" s="19">
        <f>N790-O790-P790</f>
      </c>
      <c r="I790" s="19">
        <f>H790-Q790</f>
      </c>
      <c r="J790" s="19">
        <v>0.0396681101</v>
      </c>
      <c r="K790" s="19">
        <v>0.0680927106</v>
      </c>
      <c r="L790" s="19">
        <v>1.5336163221</v>
      </c>
      <c r="M790" s="19">
        <v>1.5336163221</v>
      </c>
      <c r="N790" s="20">
        <v>30.24</v>
      </c>
      <c r="O790" s="21">
        <v>0</v>
      </c>
      <c r="P790" s="21">
        <v>0</v>
      </c>
      <c r="Q790" s="20">
        <v>5.045</v>
      </c>
    </row>
    <row x14ac:dyDescent="0.25" r="791" customHeight="1" ht="15" customFormat="1" s="6">
      <c r="A791" s="41" t="s">
        <v>375</v>
      </c>
      <c r="B791" s="45" t="s">
        <v>662</v>
      </c>
      <c r="C791" s="46" t="s">
        <v>662</v>
      </c>
      <c r="D791" s="47" t="s">
        <v>27</v>
      </c>
      <c r="E791" s="17" t="s">
        <v>671</v>
      </c>
      <c r="F791" s="17" t="s">
        <v>27</v>
      </c>
      <c r="G791" s="18">
        <v>123</v>
      </c>
      <c r="H791" s="19">
        <f>N791-O791-P791</f>
      </c>
      <c r="I791" s="19">
        <f>H791-Q791</f>
      </c>
      <c r="J791" s="19">
        <v>0.3725968917</v>
      </c>
      <c r="K791" s="19">
        <v>0.6395851028</v>
      </c>
      <c r="L791" s="19">
        <v>14.4050390251</v>
      </c>
      <c r="M791" s="19">
        <v>14.4050390251</v>
      </c>
      <c r="N791" s="20">
        <v>286.59</v>
      </c>
      <c r="O791" s="20">
        <v>0.95</v>
      </c>
      <c r="P791" s="20">
        <v>1.6</v>
      </c>
      <c r="Q791" s="20">
        <v>47.3666</v>
      </c>
    </row>
    <row x14ac:dyDescent="0.25" r="792" customHeight="1" ht="15" customFormat="1" s="6">
      <c r="A792" s="41" t="s">
        <v>375</v>
      </c>
      <c r="B792" s="45" t="s">
        <v>662</v>
      </c>
      <c r="C792" s="46" t="s">
        <v>662</v>
      </c>
      <c r="D792" s="47" t="s">
        <v>27</v>
      </c>
      <c r="E792" s="17" t="s">
        <v>672</v>
      </c>
      <c r="F792" s="17" t="s">
        <v>27</v>
      </c>
      <c r="G792" s="18">
        <v>131</v>
      </c>
      <c r="H792" s="19">
        <f>N792-O792-P792</f>
      </c>
      <c r="I792" s="19">
        <f>H792-Q792</f>
      </c>
      <c r="J792" s="19">
        <v>0.4239529272</v>
      </c>
      <c r="K792" s="19">
        <v>0.7277408442</v>
      </c>
      <c r="L792" s="19">
        <v>16.390524442</v>
      </c>
      <c r="M792" s="19">
        <v>16.390524442</v>
      </c>
      <c r="N792" s="20">
        <v>324.88</v>
      </c>
      <c r="O792" s="20">
        <v>1.69</v>
      </c>
      <c r="P792" s="21">
        <v>0</v>
      </c>
      <c r="Q792" s="20">
        <v>53.7661</v>
      </c>
    </row>
    <row x14ac:dyDescent="0.25" r="793" customHeight="1" ht="15" customFormat="1" s="6">
      <c r="A793" s="41" t="s">
        <v>375</v>
      </c>
      <c r="B793" s="45" t="s">
        <v>662</v>
      </c>
      <c r="C793" s="46" t="s">
        <v>662</v>
      </c>
      <c r="D793" s="47" t="s">
        <v>27</v>
      </c>
      <c r="E793" s="17" t="s">
        <v>673</v>
      </c>
      <c r="F793" s="17" t="s">
        <v>27</v>
      </c>
      <c r="G793" s="18">
        <v>6</v>
      </c>
      <c r="H793" s="19">
        <f>N793-O793-P793</f>
      </c>
      <c r="I793" s="19">
        <f>H793-Q793</f>
      </c>
      <c r="J793" s="19">
        <v>0.0081067765</v>
      </c>
      <c r="K793" s="19">
        <v>0.0139157722</v>
      </c>
      <c r="L793" s="19">
        <v>0.3134176214</v>
      </c>
      <c r="M793" s="19">
        <v>0.3134176214</v>
      </c>
      <c r="N793" s="20">
        <v>6.18</v>
      </c>
      <c r="O793" s="21">
        <v>0</v>
      </c>
      <c r="P793" s="21">
        <v>0</v>
      </c>
      <c r="Q793" s="20">
        <v>1.03</v>
      </c>
    </row>
    <row x14ac:dyDescent="0.25" r="794" customHeight="1" ht="15" customFormat="1" s="6">
      <c r="A794" s="48"/>
      <c r="B794" s="49"/>
      <c r="C794" s="50"/>
      <c r="D794" s="51"/>
      <c r="E794" s="52" t="s">
        <v>29</v>
      </c>
      <c r="F794" s="53"/>
      <c r="G794" s="54">
        <f>SUM(G782:G793)/1</f>
      </c>
      <c r="H794" s="55">
        <f>SUM(H782:H793)/1</f>
      </c>
      <c r="I794" s="55">
        <f>SUM(I782:I793)/1</f>
      </c>
      <c r="J794" s="55">
        <v>2.5865732892</v>
      </c>
      <c r="K794" s="55">
        <v>4.4400095113</v>
      </c>
      <c r="L794" s="55"/>
      <c r="M794" s="55">
        <v>100</v>
      </c>
      <c r="N794" s="56">
        <f>SUM(N782:N793)/1</f>
      </c>
      <c r="O794" s="56">
        <f>SUM(O782:O793)/1</f>
      </c>
      <c r="P794" s="56">
        <f>SUM(P782:P793)/1</f>
      </c>
      <c r="Q794" s="56">
        <f>SUM(Q782:Q793)/1</f>
      </c>
    </row>
    <row x14ac:dyDescent="0.25" r="795" customHeight="1" ht="15" customFormat="1" s="6">
      <c r="A795" s="48"/>
      <c r="B795" s="49"/>
      <c r="C795" s="57"/>
      <c r="D795" s="58" t="s">
        <v>30</v>
      </c>
      <c r="E795" s="59"/>
      <c r="F795" s="60"/>
      <c r="G795" s="61">
        <f>SUM(G782:G794)/2</f>
      </c>
      <c r="H795" s="62">
        <f>SUM(H782:H794)/2</f>
      </c>
      <c r="I795" s="62">
        <f>SUM(I782:I794)/2</f>
      </c>
      <c r="J795" s="62">
        <v>2.5865732892</v>
      </c>
      <c r="K795" s="62">
        <v>4.4400095113</v>
      </c>
      <c r="L795" s="62"/>
      <c r="M795" s="62"/>
      <c r="N795" s="63">
        <f>SUM(N782:N794)/2</f>
      </c>
      <c r="O795" s="63">
        <f>SUM(O782:O794)/2</f>
      </c>
      <c r="P795" s="63">
        <f>SUM(P782:P794)/2</f>
      </c>
      <c r="Q795" s="63">
        <f>SUM(Q782:Q794)/2</f>
      </c>
    </row>
    <row x14ac:dyDescent="0.25" r="796" customHeight="1" ht="15" customFormat="1" s="6">
      <c r="A796" s="48"/>
      <c r="B796" s="64"/>
      <c r="C796" s="65" t="s">
        <v>31</v>
      </c>
      <c r="D796" s="66"/>
      <c r="E796" s="66"/>
      <c r="F796" s="67"/>
      <c r="G796" s="68">
        <f>SUM(G782:G795)/3</f>
      </c>
      <c r="H796" s="69">
        <f>SUM(H782:H795)/3</f>
      </c>
      <c r="I796" s="69">
        <f>SUM(I782:I795)/3</f>
      </c>
      <c r="J796" s="69">
        <v>2.5865732892</v>
      </c>
      <c r="K796" s="69">
        <v>4.4400095113</v>
      </c>
      <c r="L796" s="69">
        <v>100</v>
      </c>
      <c r="M796" s="69"/>
      <c r="N796" s="70">
        <f>SUM(N782:N795)/3</f>
      </c>
      <c r="O796" s="70">
        <f>SUM(O782:O795)/3</f>
      </c>
      <c r="P796" s="70">
        <f>SUM(P782:P795)/3</f>
      </c>
      <c r="Q796" s="70">
        <f>SUM(Q782:Q795)/3</f>
      </c>
    </row>
    <row x14ac:dyDescent="0.25" r="797" customHeight="1" ht="15" customFormat="1" s="6">
      <c r="A797" s="41" t="s">
        <v>375</v>
      </c>
      <c r="B797" s="42" t="s">
        <v>674</v>
      </c>
      <c r="C797" s="43" t="s">
        <v>674</v>
      </c>
      <c r="D797" s="44" t="s">
        <v>27</v>
      </c>
      <c r="E797" s="17" t="s">
        <v>675</v>
      </c>
      <c r="F797" s="17" t="s">
        <v>27</v>
      </c>
      <c r="G797" s="18">
        <v>160</v>
      </c>
      <c r="H797" s="19">
        <f>N797-O797-P797</f>
      </c>
      <c r="I797" s="19">
        <f>H797-Q797</f>
      </c>
      <c r="J797" s="19">
        <v>1.1469514585</v>
      </c>
      <c r="K797" s="19">
        <v>1.968811557</v>
      </c>
      <c r="L797" s="19">
        <v>15.295037575</v>
      </c>
      <c r="M797" s="19">
        <v>15.295037575</v>
      </c>
      <c r="N797" s="20">
        <v>974.4</v>
      </c>
      <c r="O797" s="20">
        <v>7.88</v>
      </c>
      <c r="P797" s="20">
        <v>92.17</v>
      </c>
      <c r="Q797" s="20">
        <v>145.8344</v>
      </c>
    </row>
    <row x14ac:dyDescent="0.25" r="798" customHeight="1" ht="15" customFormat="1" s="6">
      <c r="A798" s="41" t="s">
        <v>375</v>
      </c>
      <c r="B798" s="45" t="s">
        <v>674</v>
      </c>
      <c r="C798" s="46" t="s">
        <v>674</v>
      </c>
      <c r="D798" s="47" t="s">
        <v>27</v>
      </c>
      <c r="E798" s="17" t="s">
        <v>676</v>
      </c>
      <c r="F798" s="17" t="s">
        <v>27</v>
      </c>
      <c r="G798" s="18">
        <v>62</v>
      </c>
      <c r="H798" s="19">
        <f>N798-O798-P798</f>
      </c>
      <c r="I798" s="19">
        <f>H798-Q798</f>
      </c>
      <c r="J798" s="19">
        <v>0.4084608511</v>
      </c>
      <c r="K798" s="19">
        <v>0.7011477585</v>
      </c>
      <c r="L798" s="19">
        <v>5.4469821011</v>
      </c>
      <c r="M798" s="19">
        <v>5.4469821011</v>
      </c>
      <c r="N798" s="20">
        <v>335.42</v>
      </c>
      <c r="O798" s="20">
        <v>2.72</v>
      </c>
      <c r="P798" s="20">
        <v>21.32</v>
      </c>
      <c r="Q798" s="20">
        <v>51.9003</v>
      </c>
    </row>
    <row x14ac:dyDescent="0.25" r="799" customHeight="1" ht="15" customFormat="1" s="6">
      <c r="A799" s="41" t="s">
        <v>375</v>
      </c>
      <c r="B799" s="45" t="s">
        <v>674</v>
      </c>
      <c r="C799" s="46" t="s">
        <v>674</v>
      </c>
      <c r="D799" s="47" t="s">
        <v>27</v>
      </c>
      <c r="E799" s="17" t="s">
        <v>677</v>
      </c>
      <c r="F799" s="17" t="s">
        <v>27</v>
      </c>
      <c r="G799" s="18">
        <v>96</v>
      </c>
      <c r="H799" s="19">
        <f>N799-O799-P799</f>
      </c>
      <c r="I799" s="19">
        <f>H799-Q799</f>
      </c>
      <c r="J799" s="19">
        <v>0.7283374602</v>
      </c>
      <c r="K799" s="19">
        <v>1.2502353072</v>
      </c>
      <c r="L799" s="19">
        <v>9.7126593616</v>
      </c>
      <c r="M799" s="19">
        <v>9.7126593616</v>
      </c>
      <c r="N799" s="20">
        <v>648</v>
      </c>
      <c r="O799" s="20">
        <v>4.92</v>
      </c>
      <c r="P799" s="20">
        <v>87.85</v>
      </c>
      <c r="Q799" s="20">
        <v>92.5925</v>
      </c>
    </row>
    <row x14ac:dyDescent="0.25" r="800" customHeight="1" ht="15" customFormat="1" s="6">
      <c r="A800" s="41" t="s">
        <v>375</v>
      </c>
      <c r="B800" s="45" t="s">
        <v>674</v>
      </c>
      <c r="C800" s="46" t="s">
        <v>674</v>
      </c>
      <c r="D800" s="47" t="s">
        <v>27</v>
      </c>
      <c r="E800" s="17" t="s">
        <v>678</v>
      </c>
      <c r="F800" s="17" t="s">
        <v>27</v>
      </c>
      <c r="G800" s="18">
        <v>44</v>
      </c>
      <c r="H800" s="19">
        <f>N800-O800-P800</f>
      </c>
      <c r="I800" s="19">
        <f>H800-Q800</f>
      </c>
      <c r="J800" s="19">
        <v>0.2973140597</v>
      </c>
      <c r="K800" s="19">
        <v>0.5103575678</v>
      </c>
      <c r="L800" s="19">
        <v>3.9647970108</v>
      </c>
      <c r="M800" s="19">
        <v>3.9647970108</v>
      </c>
      <c r="N800" s="20">
        <v>245.52</v>
      </c>
      <c r="O800" s="21">
        <v>0</v>
      </c>
      <c r="P800" s="20">
        <v>18.87</v>
      </c>
      <c r="Q800" s="20">
        <v>37.7913</v>
      </c>
    </row>
    <row x14ac:dyDescent="0.25" r="801" customHeight="1" ht="15" customFormat="1" s="6">
      <c r="A801" s="41" t="s">
        <v>375</v>
      </c>
      <c r="B801" s="45" t="s">
        <v>674</v>
      </c>
      <c r="C801" s="46" t="s">
        <v>674</v>
      </c>
      <c r="D801" s="47" t="s">
        <v>27</v>
      </c>
      <c r="E801" s="17" t="s">
        <v>679</v>
      </c>
      <c r="F801" s="17" t="s">
        <v>27</v>
      </c>
      <c r="G801" s="18">
        <v>108</v>
      </c>
      <c r="H801" s="19">
        <f>N801-O801-P801</f>
      </c>
      <c r="I801" s="19">
        <f>H801-Q801</f>
      </c>
      <c r="J801" s="19">
        <v>0.3919587074</v>
      </c>
      <c r="K801" s="19">
        <v>0.6728208306</v>
      </c>
      <c r="L801" s="19">
        <v>5.226919686</v>
      </c>
      <c r="M801" s="19">
        <v>5.226919686</v>
      </c>
      <c r="N801" s="20">
        <v>322.92</v>
      </c>
      <c r="O801" s="20">
        <v>1.7</v>
      </c>
      <c r="P801" s="20">
        <v>22.42</v>
      </c>
      <c r="Q801" s="20">
        <v>49.8497</v>
      </c>
    </row>
    <row x14ac:dyDescent="0.25" r="802" customHeight="1" ht="15" customFormat="1" s="6">
      <c r="A802" s="41" t="s">
        <v>375</v>
      </c>
      <c r="B802" s="45" t="s">
        <v>674</v>
      </c>
      <c r="C802" s="46" t="s">
        <v>674</v>
      </c>
      <c r="D802" s="47" t="s">
        <v>27</v>
      </c>
      <c r="E802" s="17" t="s">
        <v>680</v>
      </c>
      <c r="F802" s="17" t="s">
        <v>27</v>
      </c>
      <c r="G802" s="18">
        <v>15</v>
      </c>
      <c r="H802" s="19">
        <f>N802-O802-P802</f>
      </c>
      <c r="I802" s="19">
        <f>H802-Q802</f>
      </c>
      <c r="J802" s="19">
        <v>0.0552651283</v>
      </c>
      <c r="K802" s="19">
        <v>0.0948659357</v>
      </c>
      <c r="L802" s="19">
        <v>0.7369816813</v>
      </c>
      <c r="M802" s="19">
        <v>0.7369816813</v>
      </c>
      <c r="N802" s="20">
        <v>44.85</v>
      </c>
      <c r="O802" s="21">
        <v>0</v>
      </c>
      <c r="P802" s="20">
        <v>2.72</v>
      </c>
      <c r="Q802" s="20">
        <v>7.0392</v>
      </c>
    </row>
    <row x14ac:dyDescent="0.25" r="803" customHeight="1" ht="15" customFormat="1" s="6">
      <c r="A803" s="41" t="s">
        <v>375</v>
      </c>
      <c r="B803" s="45" t="s">
        <v>674</v>
      </c>
      <c r="C803" s="46" t="s">
        <v>674</v>
      </c>
      <c r="D803" s="47" t="s">
        <v>27</v>
      </c>
      <c r="E803" s="17" t="s">
        <v>681</v>
      </c>
      <c r="F803" s="17" t="s">
        <v>27</v>
      </c>
      <c r="G803" s="18">
        <v>105</v>
      </c>
      <c r="H803" s="19">
        <f>N803-O803-P803</f>
      </c>
      <c r="I803" s="19">
        <f>H803-Q803</f>
      </c>
      <c r="J803" s="19">
        <v>0.370275048</v>
      </c>
      <c r="K803" s="19">
        <v>0.6355995176</v>
      </c>
      <c r="L803" s="19">
        <v>4.9377597716</v>
      </c>
      <c r="M803" s="19">
        <v>4.9377597716</v>
      </c>
      <c r="N803" s="20">
        <v>313.95</v>
      </c>
      <c r="O803" s="21">
        <v>0</v>
      </c>
      <c r="P803" s="20">
        <v>31.68</v>
      </c>
      <c r="Q803" s="20">
        <v>46.5936</v>
      </c>
    </row>
    <row x14ac:dyDescent="0.25" r="804" customHeight="1" ht="15" customFormat="1" s="6">
      <c r="A804" s="41" t="s">
        <v>375</v>
      </c>
      <c r="B804" s="45" t="s">
        <v>674</v>
      </c>
      <c r="C804" s="46" t="s">
        <v>674</v>
      </c>
      <c r="D804" s="47" t="s">
        <v>27</v>
      </c>
      <c r="E804" s="17" t="s">
        <v>682</v>
      </c>
      <c r="F804" s="17" t="s">
        <v>27</v>
      </c>
      <c r="G804" s="18">
        <v>222</v>
      </c>
      <c r="H804" s="19">
        <f>N804-O804-P804</f>
      </c>
      <c r="I804" s="19">
        <f>H804-Q804</f>
      </c>
      <c r="J804" s="19">
        <v>1.3634469909</v>
      </c>
      <c r="K804" s="19">
        <v>2.340439234</v>
      </c>
      <c r="L804" s="19">
        <v>18.1820885288</v>
      </c>
      <c r="M804" s="19">
        <v>18.1820885288</v>
      </c>
      <c r="N804" s="20">
        <v>1101.12</v>
      </c>
      <c r="O804" s="20">
        <v>8.89</v>
      </c>
      <c r="P804" s="20">
        <v>52.84</v>
      </c>
      <c r="Q804" s="20">
        <v>173.3808</v>
      </c>
    </row>
    <row x14ac:dyDescent="0.25" r="805" customHeight="1" ht="15" customFormat="1" s="6">
      <c r="A805" s="41" t="s">
        <v>375</v>
      </c>
      <c r="B805" s="45" t="s">
        <v>674</v>
      </c>
      <c r="C805" s="46" t="s">
        <v>674</v>
      </c>
      <c r="D805" s="47" t="s">
        <v>27</v>
      </c>
      <c r="E805" s="17" t="s">
        <v>683</v>
      </c>
      <c r="F805" s="17" t="s">
        <v>27</v>
      </c>
      <c r="G805" s="18">
        <v>73</v>
      </c>
      <c r="H805" s="19">
        <f>N805-O805-P805</f>
      </c>
      <c r="I805" s="19">
        <f>H805-Q805</f>
      </c>
      <c r="J805" s="19">
        <v>0.5142424781</v>
      </c>
      <c r="K805" s="19">
        <v>0.88272832</v>
      </c>
      <c r="L805" s="19">
        <v>6.857620667</v>
      </c>
      <c r="M805" s="19">
        <v>6.857620667</v>
      </c>
      <c r="N805" s="20">
        <v>440.19</v>
      </c>
      <c r="O805" s="20">
        <v>2.87</v>
      </c>
      <c r="P805" s="20">
        <v>45.3</v>
      </c>
      <c r="Q805" s="20">
        <v>65.3972</v>
      </c>
    </row>
    <row x14ac:dyDescent="0.25" r="806" customHeight="1" ht="15" customFormat="1" s="6">
      <c r="A806" s="41" t="s">
        <v>375</v>
      </c>
      <c r="B806" s="45" t="s">
        <v>674</v>
      </c>
      <c r="C806" s="46" t="s">
        <v>674</v>
      </c>
      <c r="D806" s="47" t="s">
        <v>27</v>
      </c>
      <c r="E806" s="17" t="s">
        <v>684</v>
      </c>
      <c r="F806" s="17" t="s">
        <v>27</v>
      </c>
      <c r="G806" s="18">
        <v>89</v>
      </c>
      <c r="H806" s="19">
        <f>N806-O806-P806</f>
      </c>
      <c r="I806" s="19">
        <f>H806-Q806</f>
      </c>
      <c r="J806" s="19">
        <v>0.6248120881</v>
      </c>
      <c r="K806" s="19">
        <v>1.0725277437</v>
      </c>
      <c r="L806" s="19">
        <v>8.3321088207</v>
      </c>
      <c r="M806" s="19">
        <v>8.3321088207</v>
      </c>
      <c r="N806" s="20">
        <v>517.09</v>
      </c>
      <c r="O806" s="20">
        <v>2.28</v>
      </c>
      <c r="P806" s="20">
        <v>38.5</v>
      </c>
      <c r="Q806" s="20">
        <v>79.4175</v>
      </c>
    </row>
    <row x14ac:dyDescent="0.25" r="807" customHeight="1" ht="15" customFormat="1" s="6">
      <c r="A807" s="41" t="s">
        <v>375</v>
      </c>
      <c r="B807" s="45" t="s">
        <v>674</v>
      </c>
      <c r="C807" s="46" t="s">
        <v>674</v>
      </c>
      <c r="D807" s="47" t="s">
        <v>27</v>
      </c>
      <c r="E807" s="17" t="s">
        <v>685</v>
      </c>
      <c r="F807" s="17" t="s">
        <v>27</v>
      </c>
      <c r="G807" s="18">
        <v>26</v>
      </c>
      <c r="H807" s="19">
        <f>N807-O807-P807</f>
      </c>
      <c r="I807" s="19">
        <f>H807-Q807</f>
      </c>
      <c r="J807" s="19">
        <v>0.1725772675</v>
      </c>
      <c r="K807" s="19">
        <v>0.2962393189</v>
      </c>
      <c r="L807" s="19">
        <v>2.3013840491</v>
      </c>
      <c r="M807" s="19">
        <v>2.3013840491</v>
      </c>
      <c r="N807" s="20">
        <v>134.94</v>
      </c>
      <c r="O807" s="21">
        <v>0</v>
      </c>
      <c r="P807" s="20">
        <v>3.38</v>
      </c>
      <c r="Q807" s="20">
        <v>21.9706</v>
      </c>
    </row>
    <row x14ac:dyDescent="0.25" r="808" customHeight="1" ht="15" customFormat="1" s="6">
      <c r="A808" s="41" t="s">
        <v>375</v>
      </c>
      <c r="B808" s="45" t="s">
        <v>674</v>
      </c>
      <c r="C808" s="46" t="s">
        <v>674</v>
      </c>
      <c r="D808" s="47" t="s">
        <v>27</v>
      </c>
      <c r="E808" s="17" t="s">
        <v>686</v>
      </c>
      <c r="F808" s="17" t="s">
        <v>27</v>
      </c>
      <c r="G808" s="18">
        <v>23</v>
      </c>
      <c r="H808" s="19">
        <f>N808-O808-P808</f>
      </c>
      <c r="I808" s="19">
        <f>H808-Q808</f>
      </c>
      <c r="J808" s="19">
        <v>0.1347718795</v>
      </c>
      <c r="K808" s="19">
        <v>0.2313440835</v>
      </c>
      <c r="L808" s="19">
        <v>1.7972347006</v>
      </c>
      <c r="M808" s="19">
        <v>1.7972347006</v>
      </c>
      <c r="N808" s="20">
        <v>114.08</v>
      </c>
      <c r="O808" s="21">
        <v>0</v>
      </c>
      <c r="P808" s="20">
        <v>11.34</v>
      </c>
      <c r="Q808" s="20">
        <v>17.1295</v>
      </c>
    </row>
    <row x14ac:dyDescent="0.25" r="809" customHeight="1" ht="15" customFormat="1" s="6">
      <c r="A809" s="41" t="s">
        <v>375</v>
      </c>
      <c r="B809" s="45" t="s">
        <v>674</v>
      </c>
      <c r="C809" s="46" t="s">
        <v>674</v>
      </c>
      <c r="D809" s="47" t="s">
        <v>27</v>
      </c>
      <c r="E809" s="17" t="s">
        <v>687</v>
      </c>
      <c r="F809" s="17" t="s">
        <v>27</v>
      </c>
      <c r="G809" s="18">
        <v>112</v>
      </c>
      <c r="H809" s="19">
        <f>N809-O809-P809</f>
      </c>
      <c r="I809" s="19">
        <f>H809-Q809</f>
      </c>
      <c r="J809" s="19">
        <v>0.806493082</v>
      </c>
      <c r="K809" s="19">
        <v>1.3843941595</v>
      </c>
      <c r="L809" s="19">
        <v>10.754894552</v>
      </c>
      <c r="M809" s="19">
        <v>10.754894552</v>
      </c>
      <c r="N809" s="20">
        <v>694.4</v>
      </c>
      <c r="O809" s="20">
        <v>4.61</v>
      </c>
      <c r="P809" s="20">
        <v>74.98</v>
      </c>
      <c r="Q809" s="20">
        <v>102.4536</v>
      </c>
    </row>
    <row x14ac:dyDescent="0.25" r="810" customHeight="1" ht="15" customFormat="1" s="6">
      <c r="A810" s="41" t="s">
        <v>375</v>
      </c>
      <c r="B810" s="45" t="s">
        <v>674</v>
      </c>
      <c r="C810" s="46" t="s">
        <v>674</v>
      </c>
      <c r="D810" s="47" t="s">
        <v>27</v>
      </c>
      <c r="E810" s="17" t="s">
        <v>688</v>
      </c>
      <c r="F810" s="17" t="s">
        <v>27</v>
      </c>
      <c r="G810" s="18">
        <v>136</v>
      </c>
      <c r="H810" s="19">
        <f>N810-O810-P810</f>
      </c>
      <c r="I810" s="19">
        <f>H810-Q810</f>
      </c>
      <c r="J810" s="19">
        <v>0.4839404496</v>
      </c>
      <c r="K810" s="19">
        <v>0.830713055</v>
      </c>
      <c r="L810" s="19">
        <v>6.4535314945</v>
      </c>
      <c r="M810" s="19">
        <v>6.4535314945</v>
      </c>
      <c r="N810" s="20">
        <v>406.64</v>
      </c>
      <c r="O810" s="21">
        <v>0</v>
      </c>
      <c r="P810" s="20">
        <v>37.72</v>
      </c>
      <c r="Q810" s="20">
        <v>61.5793</v>
      </c>
    </row>
    <row x14ac:dyDescent="0.25" r="811" customHeight="1" ht="15" customFormat="1" s="6">
      <c r="A811" s="48"/>
      <c r="B811" s="49"/>
      <c r="C811" s="50"/>
      <c r="D811" s="51"/>
      <c r="E811" s="52" t="s">
        <v>29</v>
      </c>
      <c r="F811" s="53"/>
      <c r="G811" s="54">
        <f>SUM(G797:G810)/1</f>
      </c>
      <c r="H811" s="55">
        <f>SUM(H797:H810)/1</f>
      </c>
      <c r="I811" s="55">
        <f>SUM(I797:I810)/1</f>
      </c>
      <c r="J811" s="55">
        <v>7.4988469489</v>
      </c>
      <c r="K811" s="55">
        <v>12.872224389</v>
      </c>
      <c r="L811" s="55"/>
      <c r="M811" s="55">
        <v>100</v>
      </c>
      <c r="N811" s="56">
        <f>SUM(N797:N810)/1</f>
      </c>
      <c r="O811" s="56">
        <f>SUM(O797:O810)/1</f>
      </c>
      <c r="P811" s="56">
        <f>SUM(P797:P810)/1</f>
      </c>
      <c r="Q811" s="56">
        <f>SUM(Q797:Q810)/1</f>
      </c>
    </row>
    <row x14ac:dyDescent="0.25" r="812" customHeight="1" ht="15" customFormat="1" s="6">
      <c r="A812" s="48"/>
      <c r="B812" s="49"/>
      <c r="C812" s="57"/>
      <c r="D812" s="58" t="s">
        <v>30</v>
      </c>
      <c r="E812" s="59"/>
      <c r="F812" s="60"/>
      <c r="G812" s="61">
        <f>SUM(G797:G811)/2</f>
      </c>
      <c r="H812" s="62">
        <f>SUM(H797:H811)/2</f>
      </c>
      <c r="I812" s="62">
        <f>SUM(I797:I811)/2</f>
      </c>
      <c r="J812" s="62">
        <v>7.4988469489</v>
      </c>
      <c r="K812" s="62">
        <v>12.872224389</v>
      </c>
      <c r="L812" s="62"/>
      <c r="M812" s="62"/>
      <c r="N812" s="63">
        <f>SUM(N797:N811)/2</f>
      </c>
      <c r="O812" s="63">
        <f>SUM(O797:O811)/2</f>
      </c>
      <c r="P812" s="63">
        <f>SUM(P797:P811)/2</f>
      </c>
      <c r="Q812" s="63">
        <f>SUM(Q797:Q811)/2</f>
      </c>
    </row>
    <row x14ac:dyDescent="0.25" r="813" customHeight="1" ht="15" customFormat="1" s="6">
      <c r="A813" s="48"/>
      <c r="B813" s="64"/>
      <c r="C813" s="65" t="s">
        <v>31</v>
      </c>
      <c r="D813" s="66"/>
      <c r="E813" s="66"/>
      <c r="F813" s="67"/>
      <c r="G813" s="68">
        <f>SUM(G797:G812)/3</f>
      </c>
      <c r="H813" s="69">
        <f>SUM(H797:H812)/3</f>
      </c>
      <c r="I813" s="69">
        <f>SUM(I797:I812)/3</f>
      </c>
      <c r="J813" s="69">
        <v>7.4988469489</v>
      </c>
      <c r="K813" s="69">
        <v>12.872224389</v>
      </c>
      <c r="L813" s="69">
        <v>100</v>
      </c>
      <c r="M813" s="69"/>
      <c r="N813" s="70">
        <f>SUM(N797:N812)/3</f>
      </c>
      <c r="O813" s="70">
        <f>SUM(O797:O812)/3</f>
      </c>
      <c r="P813" s="70">
        <f>SUM(P797:P812)/3</f>
      </c>
      <c r="Q813" s="70">
        <f>SUM(Q797:Q812)/3</f>
      </c>
    </row>
    <row x14ac:dyDescent="0.25" r="814" customHeight="1" ht="15" customFormat="1" s="6">
      <c r="A814" s="41" t="s">
        <v>375</v>
      </c>
      <c r="B814" s="42" t="s">
        <v>689</v>
      </c>
      <c r="C814" s="43" t="s">
        <v>689</v>
      </c>
      <c r="D814" s="44" t="s">
        <v>27</v>
      </c>
      <c r="E814" s="17" t="s">
        <v>690</v>
      </c>
      <c r="F814" s="17" t="s">
        <v>27</v>
      </c>
      <c r="G814" s="18">
        <v>24</v>
      </c>
      <c r="H814" s="19">
        <f>N814-O814-P814</f>
      </c>
      <c r="I814" s="19">
        <f>H814-Q814</f>
      </c>
      <c r="J814" s="19">
        <v>0.2889711635</v>
      </c>
      <c r="K814" s="19">
        <v>0.4960364818</v>
      </c>
      <c r="L814" s="19">
        <v>11.1026550813</v>
      </c>
      <c r="M814" s="19">
        <v>11.1026550813</v>
      </c>
      <c r="N814" s="20">
        <v>241.92</v>
      </c>
      <c r="O814" s="21">
        <v>0</v>
      </c>
      <c r="P814" s="20">
        <v>21.63</v>
      </c>
      <c r="Q814" s="20">
        <v>36.7339</v>
      </c>
    </row>
    <row x14ac:dyDescent="0.25" r="815" customHeight="1" ht="15" customFormat="1" s="6">
      <c r="A815" s="41" t="s">
        <v>375</v>
      </c>
      <c r="B815" s="45" t="s">
        <v>689</v>
      </c>
      <c r="C815" s="46" t="s">
        <v>689</v>
      </c>
      <c r="D815" s="47" t="s">
        <v>27</v>
      </c>
      <c r="E815" s="17" t="s">
        <v>691</v>
      </c>
      <c r="F815" s="17" t="s">
        <v>27</v>
      </c>
      <c r="G815" s="18">
        <v>39</v>
      </c>
      <c r="H815" s="19">
        <f>N815-O815-P815</f>
      </c>
      <c r="I815" s="19">
        <f>H815-Q815</f>
      </c>
      <c r="J815" s="19">
        <v>0.5097824393</v>
      </c>
      <c r="K815" s="19">
        <v>0.8750723935</v>
      </c>
      <c r="L815" s="19">
        <v>19.5865169445</v>
      </c>
      <c r="M815" s="19">
        <v>19.5865169445</v>
      </c>
      <c r="N815" s="20">
        <v>438.75</v>
      </c>
      <c r="O815" s="20">
        <v>13.21</v>
      </c>
      <c r="P815" s="20">
        <v>36.92</v>
      </c>
      <c r="Q815" s="20">
        <v>64.7857</v>
      </c>
    </row>
    <row x14ac:dyDescent="0.25" r="816" customHeight="1" ht="15" customFormat="1" s="6">
      <c r="A816" s="41" t="s">
        <v>375</v>
      </c>
      <c r="B816" s="45" t="s">
        <v>689</v>
      </c>
      <c r="C816" s="46" t="s">
        <v>689</v>
      </c>
      <c r="D816" s="47" t="s">
        <v>27</v>
      </c>
      <c r="E816" s="17" t="s">
        <v>692</v>
      </c>
      <c r="F816" s="17" t="s">
        <v>27</v>
      </c>
      <c r="G816" s="18">
        <v>2</v>
      </c>
      <c r="H816" s="19">
        <f>N816-O816-P816</f>
      </c>
      <c r="I816" s="19">
        <f>H816-Q816</f>
      </c>
      <c r="J816" s="19">
        <v>0.0051683979</v>
      </c>
      <c r="K816" s="19">
        <v>0.0088718677</v>
      </c>
      <c r="L816" s="19">
        <v>0.198576699</v>
      </c>
      <c r="M816" s="19">
        <v>0.198576699</v>
      </c>
      <c r="N816" s="20">
        <v>3.94</v>
      </c>
      <c r="O816" s="21">
        <v>0</v>
      </c>
      <c r="P816" s="21">
        <v>0</v>
      </c>
      <c r="Q816" s="20">
        <v>0.6567</v>
      </c>
    </row>
    <row x14ac:dyDescent="0.25" r="817" customHeight="1" ht="15" customFormat="1" s="6">
      <c r="A817" s="41" t="s">
        <v>375</v>
      </c>
      <c r="B817" s="45" t="s">
        <v>689</v>
      </c>
      <c r="C817" s="46" t="s">
        <v>689</v>
      </c>
      <c r="D817" s="47" t="s">
        <v>27</v>
      </c>
      <c r="E817" s="17" t="s">
        <v>693</v>
      </c>
      <c r="F817" s="17" t="s">
        <v>27</v>
      </c>
      <c r="G817" s="18">
        <v>14</v>
      </c>
      <c r="H817" s="19">
        <f>N817-O817-P817</f>
      </c>
      <c r="I817" s="19">
        <f>H817-Q817</f>
      </c>
      <c r="J817" s="19">
        <v>0.0916406804</v>
      </c>
      <c r="K817" s="19">
        <v>0.1573067712</v>
      </c>
      <c r="L817" s="19">
        <v>3.5209563938</v>
      </c>
      <c r="M817" s="19">
        <v>3.5209563938</v>
      </c>
      <c r="N817" s="20">
        <v>69.86</v>
      </c>
      <c r="O817" s="21">
        <v>0</v>
      </c>
      <c r="P817" s="21">
        <v>0</v>
      </c>
      <c r="Q817" s="20">
        <v>11.6426</v>
      </c>
    </row>
    <row x14ac:dyDescent="0.25" r="818" customHeight="1" ht="15" customFormat="1" s="6">
      <c r="A818" s="41" t="s">
        <v>375</v>
      </c>
      <c r="B818" s="45" t="s">
        <v>689</v>
      </c>
      <c r="C818" s="46" t="s">
        <v>689</v>
      </c>
      <c r="D818" s="47" t="s">
        <v>27</v>
      </c>
      <c r="E818" s="17" t="s">
        <v>694</v>
      </c>
      <c r="F818" s="17" t="s">
        <v>27</v>
      </c>
      <c r="G818" s="18">
        <v>32</v>
      </c>
      <c r="H818" s="19">
        <f>N818-O818-P818</f>
      </c>
      <c r="I818" s="19">
        <f>H818-Q818</f>
      </c>
      <c r="J818" s="19">
        <v>0.519305934</v>
      </c>
      <c r="K818" s="19">
        <v>0.8914200483</v>
      </c>
      <c r="L818" s="19">
        <v>19.9524222325</v>
      </c>
      <c r="M818" s="19">
        <v>19.9524222325</v>
      </c>
      <c r="N818" s="20">
        <v>434.88</v>
      </c>
      <c r="O818" s="20">
        <v>4.02</v>
      </c>
      <c r="P818" s="20">
        <v>34.98</v>
      </c>
      <c r="Q818" s="20">
        <v>66.0053</v>
      </c>
    </row>
    <row x14ac:dyDescent="0.25" r="819" customHeight="1" ht="15" customFormat="1" s="6">
      <c r="A819" s="41" t="s">
        <v>375</v>
      </c>
      <c r="B819" s="45" t="s">
        <v>689</v>
      </c>
      <c r="C819" s="46" t="s">
        <v>689</v>
      </c>
      <c r="D819" s="47" t="s">
        <v>27</v>
      </c>
      <c r="E819" s="17" t="s">
        <v>695</v>
      </c>
      <c r="F819" s="17" t="s">
        <v>27</v>
      </c>
      <c r="G819" s="18">
        <v>26</v>
      </c>
      <c r="H819" s="19">
        <f>N819-O819-P819</f>
      </c>
      <c r="I819" s="19">
        <f>H819-Q819</f>
      </c>
      <c r="J819" s="19">
        <v>0.4352079664</v>
      </c>
      <c r="K819" s="19">
        <v>0.7470607998</v>
      </c>
      <c r="L819" s="19">
        <v>16.7212668589</v>
      </c>
      <c r="M819" s="19">
        <v>16.7212668589</v>
      </c>
      <c r="N819" s="20">
        <v>354.9</v>
      </c>
      <c r="O819" s="21">
        <v>0</v>
      </c>
      <c r="P819" s="20">
        <v>23.13</v>
      </c>
      <c r="Q819" s="20">
        <v>55.3188</v>
      </c>
    </row>
    <row x14ac:dyDescent="0.25" r="820" customHeight="1" ht="15" customFormat="1" s="6">
      <c r="A820" s="41" t="s">
        <v>375</v>
      </c>
      <c r="B820" s="45" t="s">
        <v>689</v>
      </c>
      <c r="C820" s="46" t="s">
        <v>689</v>
      </c>
      <c r="D820" s="47" t="s">
        <v>27</v>
      </c>
      <c r="E820" s="17" t="s">
        <v>696</v>
      </c>
      <c r="F820" s="17" t="s">
        <v>27</v>
      </c>
      <c r="G820" s="18">
        <v>53</v>
      </c>
      <c r="H820" s="19">
        <f>N820-O820-P820</f>
      </c>
      <c r="I820" s="19">
        <f>H820-Q820</f>
      </c>
      <c r="J820" s="19">
        <v>0.7043975458</v>
      </c>
      <c r="K820" s="19">
        <v>1.209140996</v>
      </c>
      <c r="L820" s="19">
        <v>27.0638872649</v>
      </c>
      <c r="M820" s="19">
        <v>27.0638872649</v>
      </c>
      <c r="N820" s="20">
        <v>630.17</v>
      </c>
      <c r="O820" s="20">
        <v>42.36</v>
      </c>
      <c r="P820" s="20">
        <v>50.83</v>
      </c>
      <c r="Q820" s="20">
        <v>89.501</v>
      </c>
    </row>
    <row x14ac:dyDescent="0.25" r="821" customHeight="1" ht="15" customFormat="1" s="6">
      <c r="A821" s="41" t="s">
        <v>375</v>
      </c>
      <c r="B821" s="45" t="s">
        <v>689</v>
      </c>
      <c r="C821" s="46" t="s">
        <v>689</v>
      </c>
      <c r="D821" s="47" t="s">
        <v>27</v>
      </c>
      <c r="E821" s="17" t="s">
        <v>697</v>
      </c>
      <c r="F821" s="17" t="s">
        <v>27</v>
      </c>
      <c r="G821" s="18">
        <v>21</v>
      </c>
      <c r="H821" s="19">
        <f>N821-O821-P821</f>
      </c>
      <c r="I821" s="19">
        <f>H821-Q821</f>
      </c>
      <c r="J821" s="19">
        <v>0.048247126</v>
      </c>
      <c r="K821" s="19">
        <v>0.0828191103</v>
      </c>
      <c r="L821" s="19">
        <v>1.8537185251</v>
      </c>
      <c r="M821" s="19">
        <v>1.8537185251</v>
      </c>
      <c r="N821" s="20">
        <v>38.22</v>
      </c>
      <c r="O821" s="20">
        <v>0.36</v>
      </c>
      <c r="P821" s="20">
        <v>1.08</v>
      </c>
      <c r="Q821" s="20">
        <v>6.1251</v>
      </c>
    </row>
    <row x14ac:dyDescent="0.25" r="822" customHeight="1" ht="15" customFormat="1" s="6">
      <c r="A822" s="48"/>
      <c r="B822" s="49"/>
      <c r="C822" s="50"/>
      <c r="D822" s="51"/>
      <c r="E822" s="52" t="s">
        <v>29</v>
      </c>
      <c r="F822" s="53"/>
      <c r="G822" s="54">
        <f>SUM(G814:G821)/1</f>
      </c>
      <c r="H822" s="55">
        <f>SUM(H814:H821)/1</f>
      </c>
      <c r="I822" s="55">
        <f>SUM(I814:I821)/1</f>
      </c>
      <c r="J822" s="55">
        <v>2.6027212533</v>
      </c>
      <c r="K822" s="55">
        <v>4.4677284686</v>
      </c>
      <c r="L822" s="55"/>
      <c r="M822" s="55">
        <v>100</v>
      </c>
      <c r="N822" s="56">
        <f>SUM(N814:N821)/1</f>
      </c>
      <c r="O822" s="56">
        <f>SUM(O814:O821)/1</f>
      </c>
      <c r="P822" s="56">
        <f>SUM(P814:P821)/1</f>
      </c>
      <c r="Q822" s="56">
        <f>SUM(Q814:Q821)/1</f>
      </c>
    </row>
    <row x14ac:dyDescent="0.25" r="823" customHeight="1" ht="15" customFormat="1" s="6">
      <c r="A823" s="48"/>
      <c r="B823" s="49"/>
      <c r="C823" s="57"/>
      <c r="D823" s="58" t="s">
        <v>30</v>
      </c>
      <c r="E823" s="59"/>
      <c r="F823" s="60"/>
      <c r="G823" s="61">
        <f>SUM(G814:G822)/2</f>
      </c>
      <c r="H823" s="62">
        <f>SUM(H814:H822)/2</f>
      </c>
      <c r="I823" s="62">
        <f>SUM(I814:I822)/2</f>
      </c>
      <c r="J823" s="62">
        <v>2.6027212533</v>
      </c>
      <c r="K823" s="62">
        <v>4.4677284686</v>
      </c>
      <c r="L823" s="62"/>
      <c r="M823" s="62"/>
      <c r="N823" s="63">
        <f>SUM(N814:N822)/2</f>
      </c>
      <c r="O823" s="63">
        <f>SUM(O814:O822)/2</f>
      </c>
      <c r="P823" s="63">
        <f>SUM(P814:P822)/2</f>
      </c>
      <c r="Q823" s="63">
        <f>SUM(Q814:Q822)/2</f>
      </c>
    </row>
    <row x14ac:dyDescent="0.25" r="824" customHeight="1" ht="15" customFormat="1" s="6">
      <c r="A824" s="48"/>
      <c r="B824" s="64"/>
      <c r="C824" s="65" t="s">
        <v>31</v>
      </c>
      <c r="D824" s="66"/>
      <c r="E824" s="66"/>
      <c r="F824" s="67"/>
      <c r="G824" s="68">
        <f>SUM(G814:G823)/3</f>
      </c>
      <c r="H824" s="69">
        <f>SUM(H814:H823)/3</f>
      </c>
      <c r="I824" s="69">
        <f>SUM(I814:I823)/3</f>
      </c>
      <c r="J824" s="69">
        <v>2.6027212533</v>
      </c>
      <c r="K824" s="69">
        <v>4.4677284686</v>
      </c>
      <c r="L824" s="69">
        <v>100</v>
      </c>
      <c r="M824" s="69"/>
      <c r="N824" s="70">
        <f>SUM(N814:N823)/3</f>
      </c>
      <c r="O824" s="70">
        <f>SUM(O814:O823)/3</f>
      </c>
      <c r="P824" s="70">
        <f>SUM(P814:P823)/3</f>
      </c>
      <c r="Q824" s="70">
        <f>SUM(Q814:Q823)/3</f>
      </c>
    </row>
    <row x14ac:dyDescent="0.25" r="825" customHeight="1" ht="15" customFormat="1" s="6">
      <c r="A825" s="76"/>
      <c r="B825" s="77" t="s">
        <v>374</v>
      </c>
      <c r="C825" s="78"/>
      <c r="D825" s="78"/>
      <c r="E825" s="78"/>
      <c r="F825" s="79"/>
      <c r="G825" s="80">
        <f>SUM(G476:G824)/4</f>
      </c>
      <c r="H825" s="81">
        <f>SUM(H476:H824)/4</f>
      </c>
      <c r="I825" s="81">
        <f>SUM(I476:I824)/4</f>
      </c>
      <c r="J825" s="81">
        <v>58.2560303663</v>
      </c>
      <c r="K825" s="81">
        <v>100</v>
      </c>
      <c r="L825" s="81"/>
      <c r="M825" s="81"/>
      <c r="N825" s="82">
        <f>SUM(N476:N824)/4</f>
      </c>
      <c r="O825" s="82">
        <f>SUM(O476:O824)/4</f>
      </c>
      <c r="P825" s="82">
        <f>SUM(P476:P824)/4</f>
      </c>
      <c r="Q825" s="82">
        <f>SUM(Q476:Q824)/4</f>
      </c>
    </row>
    <row x14ac:dyDescent="0.25" r="826" customHeight="1" ht="15" customFormat="1" s="6">
      <c r="A826" s="83" t="s">
        <v>698</v>
      </c>
      <c r="B826" s="15" t="s">
        <v>698</v>
      </c>
      <c r="C826" s="16" t="s">
        <v>699</v>
      </c>
      <c r="D826" s="17" t="s">
        <v>27</v>
      </c>
      <c r="E826" s="17" t="s">
        <v>700</v>
      </c>
      <c r="F826" s="17" t="s">
        <v>27</v>
      </c>
      <c r="G826" s="18">
        <v>4</v>
      </c>
      <c r="H826" s="19">
        <f>N826-O826-P826</f>
      </c>
      <c r="I826" s="19">
        <f>H826-Q826</f>
      </c>
      <c r="J826" s="19">
        <v>0.0052471045</v>
      </c>
      <c r="K826" s="19">
        <v>100</v>
      </c>
      <c r="L826" s="19">
        <v>100</v>
      </c>
      <c r="M826" s="19">
        <v>100</v>
      </c>
      <c r="N826" s="20">
        <v>4</v>
      </c>
      <c r="O826" s="21">
        <v>0</v>
      </c>
      <c r="P826" s="21">
        <v>0</v>
      </c>
      <c r="Q826" s="21">
        <v>0</v>
      </c>
    </row>
    <row x14ac:dyDescent="0.25" r="827" customHeight="1" ht="17.25" customFormat="1" s="6">
      <c r="A827" s="22"/>
      <c r="B827" s="23"/>
      <c r="C827" s="24"/>
      <c r="D827" s="25"/>
      <c r="E827" s="26" t="s">
        <v>29</v>
      </c>
      <c r="F827" s="27"/>
      <c r="G827" s="28">
        <f>SUM(G826:G826)/1</f>
      </c>
      <c r="H827" s="29">
        <f>SUM(H826:H826)/1</f>
      </c>
      <c r="I827" s="29">
        <f>SUM(I826:I826)/1</f>
      </c>
      <c r="J827" s="29">
        <v>0.0052471045</v>
      </c>
      <c r="K827" s="29"/>
      <c r="L827" s="29"/>
      <c r="M827" s="29">
        <v>100</v>
      </c>
      <c r="N827" s="29">
        <f>SUM(N826:N826)/1</f>
      </c>
      <c r="O827" s="30">
        <f>SUM(O826:O826)/1</f>
      </c>
      <c r="P827" s="30">
        <f>SUM(P826:P826)/1</f>
      </c>
      <c r="Q827" s="30">
        <f>SUM(Q826:Q826)/1</f>
      </c>
    </row>
    <row x14ac:dyDescent="0.25" r="828" customHeight="1" ht="17.25" customFormat="1" s="6">
      <c r="A828" s="22"/>
      <c r="B828" s="23"/>
      <c r="C828" s="24"/>
      <c r="D828" s="31" t="s">
        <v>30</v>
      </c>
      <c r="E828" s="32"/>
      <c r="F828" s="32"/>
      <c r="G828" s="33">
        <f>SUM(G826:G827)/2</f>
      </c>
      <c r="H828" s="34">
        <f>SUM(H826:H827)/2</f>
      </c>
      <c r="I828" s="34">
        <f>SUM(I826:I827)/2</f>
      </c>
      <c r="J828" s="34">
        <v>0.0052471045</v>
      </c>
      <c r="K828" s="34"/>
      <c r="L828" s="34"/>
      <c r="M828" s="34"/>
      <c r="N828" s="34">
        <f>SUM(N826:N827)/2</f>
      </c>
      <c r="O828" s="35">
        <f>SUM(O826:O827)/2</f>
      </c>
      <c r="P828" s="35">
        <f>SUM(P826:P827)/2</f>
      </c>
      <c r="Q828" s="35">
        <f>SUM(Q826:Q827)/2</f>
      </c>
    </row>
    <row x14ac:dyDescent="0.25" r="829" customHeight="1" ht="17.25" customFormat="1" s="6">
      <c r="A829" s="22"/>
      <c r="B829" s="23"/>
      <c r="C829" s="36" t="s">
        <v>31</v>
      </c>
      <c r="D829" s="37"/>
      <c r="E829" s="37"/>
      <c r="F829" s="37"/>
      <c r="G829" s="38">
        <f>SUM(G826:G828)/3</f>
      </c>
      <c r="H829" s="39">
        <f>SUM(H826:H828)/3</f>
      </c>
      <c r="I829" s="39">
        <f>SUM(I826:I828)/3</f>
      </c>
      <c r="J829" s="39">
        <v>0.0052471045</v>
      </c>
      <c r="K829" s="39"/>
      <c r="L829" s="39">
        <v>100</v>
      </c>
      <c r="M829" s="39"/>
      <c r="N829" s="39">
        <f>SUM(N826:N828)/3</f>
      </c>
      <c r="O829" s="40">
        <f>SUM(O826:O828)/3</f>
      </c>
      <c r="P829" s="40">
        <f>SUM(P826:P828)/3</f>
      </c>
      <c r="Q829" s="40">
        <f>SUM(Q826:Q828)/3</f>
      </c>
    </row>
    <row x14ac:dyDescent="0.25" r="830" customHeight="1" ht="17.25" customFormat="1" s="6">
      <c r="A830" s="22"/>
      <c r="B830" s="84" t="s">
        <v>374</v>
      </c>
      <c r="C830" s="85"/>
      <c r="D830" s="85"/>
      <c r="E830" s="85"/>
      <c r="F830" s="85"/>
      <c r="G830" s="86">
        <f>SUM(G826:G829)/4</f>
      </c>
      <c r="H830" s="87">
        <f>SUM(H826:H829)/4</f>
      </c>
      <c r="I830" s="87">
        <f>SUM(I826:I829)/4</f>
      </c>
      <c r="J830" s="87">
        <v>0.0052471045</v>
      </c>
      <c r="K830" s="87">
        <v>100</v>
      </c>
      <c r="L830" s="87"/>
      <c r="M830" s="87"/>
      <c r="N830" s="87">
        <f>SUM(N826:N829)/4</f>
      </c>
      <c r="O830" s="88">
        <f>SUM(O826:O829)/4</f>
      </c>
      <c r="P830" s="88">
        <f>SUM(P826:P829)/4</f>
      </c>
      <c r="Q830" s="88">
        <f>SUM(Q826:Q829)/4</f>
      </c>
    </row>
    <row x14ac:dyDescent="0.25" r="831" customHeight="1" ht="15" customFormat="1" s="6">
      <c r="A831" s="89" t="s">
        <v>701</v>
      </c>
      <c r="B831" s="66"/>
      <c r="C831" s="66"/>
      <c r="D831" s="66"/>
      <c r="E831" s="66"/>
      <c r="F831" s="67"/>
      <c r="G831" s="68">
        <f>SUM(G10:G830)/5</f>
      </c>
      <c r="H831" s="69">
        <f>SUM(H10:H830)/5</f>
      </c>
      <c r="I831" s="69">
        <f>SUM(I10:I830)/5</f>
      </c>
      <c r="J831" s="69">
        <v>100</v>
      </c>
      <c r="K831" s="69"/>
      <c r="L831" s="69"/>
      <c r="M831" s="69"/>
      <c r="N831" s="70">
        <f>SUM(N10:N830)/5</f>
      </c>
      <c r="O831" s="70">
        <f>SUM(O10:O830)/5</f>
      </c>
      <c r="P831" s="70">
        <f>SUM(P10:P830)/5</f>
      </c>
      <c r="Q831" s="70">
        <f>SUM(Q10:Q830)/5</f>
      </c>
    </row>
    <row x14ac:dyDescent="0.25" r="832" customHeight="1" ht="17.25" customFormat="1" s="6">
      <c r="A832" s="90"/>
      <c r="B832" s="2"/>
      <c r="C832" s="2"/>
      <c r="D832" s="2"/>
      <c r="E832" s="2"/>
      <c r="F832" s="2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Product Sales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2025-08-27T20:12:39.055Z</dcterms:created>
  <dcterms:modified xsi:type="dcterms:W3CDTF">2025-08-27T20:12:39.055Z</dcterms:modified>
</cp:coreProperties>
</file>