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lan\Dropbox\IFE2019\Exercises\"/>
    </mc:Choice>
  </mc:AlternateContent>
  <bookViews>
    <workbookView xWindow="1176" yWindow="0" windowWidth="21864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3" i="1" l="1"/>
  <c r="M6" i="1"/>
  <c r="P6" i="1" s="1"/>
  <c r="M7" i="1"/>
  <c r="P7" i="1" s="1"/>
  <c r="X13" i="1"/>
  <c r="Y13" i="1"/>
  <c r="X14" i="1"/>
  <c r="Y14" i="1"/>
  <c r="X15" i="1"/>
  <c r="Y15" i="1"/>
  <c r="Y12" i="1"/>
  <c r="S16" i="1"/>
  <c r="S15" i="1"/>
  <c r="S14" i="1"/>
  <c r="S13" i="1"/>
  <c r="S12" i="1"/>
  <c r="X12" i="1"/>
  <c r="R14" i="1"/>
  <c r="R15" i="1"/>
  <c r="R13" i="1"/>
  <c r="R16" i="1"/>
  <c r="R12" i="1"/>
  <c r="P16" i="1"/>
  <c r="P12" i="1"/>
  <c r="P5" i="1"/>
  <c r="O6" i="1"/>
  <c r="O7" i="1"/>
  <c r="O8" i="1" s="1"/>
  <c r="R7" i="1" s="1"/>
  <c r="O5" i="1"/>
  <c r="M5" i="1"/>
  <c r="I7" i="1"/>
  <c r="I6" i="1"/>
  <c r="I5" i="1"/>
  <c r="F8" i="1"/>
  <c r="F7" i="1"/>
  <c r="F6" i="1"/>
  <c r="F5" i="1"/>
  <c r="P8" i="1" l="1"/>
  <c r="S7" i="1" s="1"/>
  <c r="R5" i="1"/>
  <c r="R6" i="1"/>
  <c r="S6" i="1"/>
  <c r="S5" i="1"/>
</calcChain>
</file>

<file path=xl/sharedStrings.xml><?xml version="1.0" encoding="utf-8"?>
<sst xmlns="http://schemas.openxmlformats.org/spreadsheetml/2006/main" count="29" uniqueCount="24">
  <si>
    <t>MCD</t>
  </si>
  <si>
    <t>KH</t>
  </si>
  <si>
    <t>Coca Cola</t>
  </si>
  <si>
    <t># shares</t>
  </si>
  <si>
    <t>Price</t>
  </si>
  <si>
    <t>Value (market)</t>
  </si>
  <si>
    <t>weights of market PF</t>
  </si>
  <si>
    <t>Ronald</t>
  </si>
  <si>
    <t>Santa</t>
  </si>
  <si>
    <t>weights</t>
  </si>
  <si>
    <t>ownership</t>
  </si>
  <si>
    <t>risk free</t>
  </si>
  <si>
    <t>mcd</t>
  </si>
  <si>
    <t>ko</t>
  </si>
  <si>
    <t>kh</t>
  </si>
  <si>
    <t>NOW</t>
  </si>
  <si>
    <t>GOAL</t>
  </si>
  <si>
    <t>VALUE</t>
  </si>
  <si>
    <t>NUMBER</t>
  </si>
  <si>
    <t>PRICE</t>
  </si>
  <si>
    <t>Ronal</t>
  </si>
  <si>
    <t>weights incl riskfree</t>
  </si>
  <si>
    <t>santa</t>
  </si>
  <si>
    <t>ronald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</si>
</sst>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kr.&quot;_-;\-* #,##0.00\ &quot;kr.&quot;_-;_-* &quot;-&quot;??\ &quot;kr.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9" fontId="0" fillId="0" borderId="0" xfId="2" applyFont="1"/>
    <xf numFmtId="9" fontId="0" fillId="0" borderId="0" xfId="0" applyNumberFormat="1"/>
    <xf numFmtId="44" fontId="0" fillId="0" borderId="0" xfId="0" applyNumberFormat="1"/>
    <xf numFmtId="0" fontId="0" fillId="2" borderId="0" xfId="0" applyFill="1"/>
    <xf numFmtId="44" fontId="0" fillId="2" borderId="0" xfId="0" applyNumberFormat="1" applyFill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16"/>
  <sheetViews>
    <sheetView tabSelected="1" topLeftCell="A2" zoomScale="170" zoomScaleNormal="170" workbookViewId="0">
      <selection activeCell="X12" sqref="X12:Y15"/>
    </sheetView>
  </sheetViews>
  <sheetFormatPr defaultRowHeight="14.4" x14ac:dyDescent="0.3"/>
  <cols>
    <col min="6" max="6" width="17.77734375" bestFit="1" customWidth="1"/>
    <col min="15" max="15" width="17.77734375" bestFit="1" customWidth="1"/>
    <col min="16" max="16" width="20.6640625" customWidth="1"/>
    <col min="18" max="19" width="17.77734375" bestFit="1" customWidth="1"/>
  </cols>
  <sheetData>
    <row r="3" spans="3:26" x14ac:dyDescent="0.3">
      <c r="L3" t="s">
        <v>10</v>
      </c>
      <c r="R3" t="s">
        <v>9</v>
      </c>
    </row>
    <row r="4" spans="3:26" x14ac:dyDescent="0.3">
      <c r="D4" t="s">
        <v>3</v>
      </c>
      <c r="E4" t="s">
        <v>4</v>
      </c>
      <c r="F4" t="s">
        <v>5</v>
      </c>
      <c r="I4" t="s">
        <v>6</v>
      </c>
      <c r="L4" t="s">
        <v>7</v>
      </c>
      <c r="M4" t="s">
        <v>8</v>
      </c>
      <c r="O4" t="s">
        <v>7</v>
      </c>
      <c r="P4" t="s">
        <v>8</v>
      </c>
    </row>
    <row r="5" spans="3:26" x14ac:dyDescent="0.3">
      <c r="C5" t="s">
        <v>0</v>
      </c>
      <c r="D5">
        <v>800000</v>
      </c>
      <c r="E5">
        <v>180</v>
      </c>
      <c r="F5" s="1">
        <f>D5*E5</f>
        <v>144000000</v>
      </c>
      <c r="I5">
        <f>F5/F$8</f>
        <v>0.35599505562422745</v>
      </c>
      <c r="L5" s="2">
        <v>1</v>
      </c>
      <c r="M5" s="3">
        <f>1-L5</f>
        <v>0</v>
      </c>
      <c r="O5" s="4">
        <f>L5*F5</f>
        <v>144000000</v>
      </c>
      <c r="P5" s="4">
        <f>+M5*F5</f>
        <v>0</v>
      </c>
      <c r="R5" s="2">
        <f>O5/O$8</f>
        <v>0.68408551068883605</v>
      </c>
      <c r="S5" s="2">
        <f>P5/P$8</f>
        <v>0</v>
      </c>
    </row>
    <row r="6" spans="3:26" x14ac:dyDescent="0.3">
      <c r="C6" t="s">
        <v>2</v>
      </c>
      <c r="D6">
        <v>4250000</v>
      </c>
      <c r="E6">
        <v>50</v>
      </c>
      <c r="F6" s="1">
        <f>D6*E6</f>
        <v>212500000</v>
      </c>
      <c r="I6">
        <f>F6/F$8</f>
        <v>0.5253399258343634</v>
      </c>
      <c r="L6" s="2">
        <v>0.2</v>
      </c>
      <c r="M6" s="3">
        <f t="shared" ref="M6:M7" si="0">1-L6</f>
        <v>0.8</v>
      </c>
      <c r="O6" s="4">
        <f t="shared" ref="O6:O7" si="1">L6*F6</f>
        <v>42500000</v>
      </c>
      <c r="P6" s="4">
        <f>+M6*F6</f>
        <v>170000000</v>
      </c>
      <c r="R6" s="2">
        <f>O6/O$8</f>
        <v>0.20190023752969122</v>
      </c>
      <c r="S6" s="2">
        <f>P6/P$8</f>
        <v>0.87628865979381443</v>
      </c>
    </row>
    <row r="7" spans="3:26" x14ac:dyDescent="0.3">
      <c r="C7" t="s">
        <v>1</v>
      </c>
      <c r="D7">
        <v>1200000</v>
      </c>
      <c r="E7">
        <v>40</v>
      </c>
      <c r="F7" s="1">
        <f>D7*E7</f>
        <v>48000000</v>
      </c>
      <c r="I7">
        <f>F7/F$8</f>
        <v>0.11866501854140915</v>
      </c>
      <c r="L7" s="2">
        <v>0.5</v>
      </c>
      <c r="M7" s="3">
        <f t="shared" si="0"/>
        <v>0.5</v>
      </c>
      <c r="O7" s="4">
        <f t="shared" si="1"/>
        <v>24000000</v>
      </c>
      <c r="P7" s="4">
        <f>+M7*F7</f>
        <v>24000000</v>
      </c>
      <c r="R7" s="2">
        <f>O7/O$8</f>
        <v>0.11401425178147269</v>
      </c>
      <c r="S7" s="2">
        <f>P7/P$8</f>
        <v>0.12371134020618557</v>
      </c>
    </row>
    <row r="8" spans="3:26" x14ac:dyDescent="0.3">
      <c r="F8" s="1">
        <f>+SUM(F5:F7)</f>
        <v>404500000</v>
      </c>
      <c r="O8" s="4">
        <f>SUM(O5:O7)</f>
        <v>210500000</v>
      </c>
      <c r="P8" s="4">
        <f>SUM(P5:P7)</f>
        <v>194000000</v>
      </c>
    </row>
    <row r="10" spans="3:26" x14ac:dyDescent="0.3">
      <c r="O10" t="s">
        <v>15</v>
      </c>
      <c r="R10" t="s">
        <v>16</v>
      </c>
      <c r="S10" t="s">
        <v>17</v>
      </c>
      <c r="U10" t="s">
        <v>18</v>
      </c>
      <c r="V10" t="s">
        <v>19</v>
      </c>
      <c r="X10" t="s">
        <v>21</v>
      </c>
    </row>
    <row r="11" spans="3:26" x14ac:dyDescent="0.3">
      <c r="O11" t="s">
        <v>7</v>
      </c>
      <c r="P11" t="s">
        <v>8</v>
      </c>
      <c r="R11" t="s">
        <v>20</v>
      </c>
      <c r="S11" t="s">
        <v>8</v>
      </c>
      <c r="X11" t="s">
        <v>23</v>
      </c>
      <c r="Y11" t="s">
        <v>22</v>
      </c>
    </row>
    <row r="12" spans="3:26" x14ac:dyDescent="0.3">
      <c r="N12" t="s">
        <v>11</v>
      </c>
      <c r="O12" s="1">
        <v>0</v>
      </c>
      <c r="P12" s="1">
        <f>1000000*99</f>
        <v>99000000</v>
      </c>
      <c r="R12" s="5">
        <f>+U12*V12</f>
        <v>9900000</v>
      </c>
      <c r="S12" s="6">
        <f>+P12-R12</f>
        <v>89100000</v>
      </c>
      <c r="U12">
        <v>100000</v>
      </c>
      <c r="V12">
        <v>99</v>
      </c>
      <c r="X12" s="7">
        <f>+R12/R$16</f>
        <v>4.7030878859857482E-2</v>
      </c>
      <c r="Y12" s="7">
        <f>+S12/S$16</f>
        <v>0.30409556313993175</v>
      </c>
    </row>
    <row r="13" spans="3:26" x14ac:dyDescent="0.3">
      <c r="N13" t="s">
        <v>12</v>
      </c>
      <c r="O13" s="4">
        <v>144000000</v>
      </c>
      <c r="P13" s="4">
        <v>0</v>
      </c>
      <c r="R13" s="6">
        <f>+(R$16-R$12)*I5</f>
        <v>71412608.158220023</v>
      </c>
      <c r="S13" s="6">
        <f>+F5-R13</f>
        <v>72587391.841779977</v>
      </c>
      <c r="X13" s="7">
        <f t="shared" ref="X13:X15" si="2">+R13/R$16</f>
        <v>0.33925229528845618</v>
      </c>
      <c r="Y13" s="7">
        <f t="shared" ref="Y13:Y15" si="3">+S13/S$16</f>
        <v>0.24773853870914667</v>
      </c>
      <c r="Z13">
        <f>+X13/X14</f>
        <v>0.67764705882352949</v>
      </c>
    </row>
    <row r="14" spans="3:26" x14ac:dyDescent="0.3">
      <c r="N14" t="s">
        <v>13</v>
      </c>
      <c r="O14" s="4">
        <v>42500000</v>
      </c>
      <c r="P14" s="4">
        <v>170000000</v>
      </c>
      <c r="R14" s="6">
        <f t="shared" ref="R14:R15" si="4">+(R$16-R$12)*I6</f>
        <v>105383189.1223733</v>
      </c>
      <c r="S14" s="6">
        <f>+F6-R14</f>
        <v>107116810.8776267</v>
      </c>
      <c r="X14" s="7">
        <f t="shared" si="2"/>
        <v>0.50063272742220088</v>
      </c>
      <c r="Y14" s="7">
        <f t="shared" si="3"/>
        <v>0.36558638524787268</v>
      </c>
    </row>
    <row r="15" spans="3:26" x14ac:dyDescent="0.3">
      <c r="N15" t="s">
        <v>14</v>
      </c>
      <c r="O15" s="4">
        <v>24000000</v>
      </c>
      <c r="P15" s="4">
        <v>24000000</v>
      </c>
      <c r="R15" s="6">
        <f t="shared" si="4"/>
        <v>23804202.719406676</v>
      </c>
      <c r="S15" s="6">
        <f>+F7-R15</f>
        <v>24195797.280593324</v>
      </c>
      <c r="X15" s="7">
        <f t="shared" si="2"/>
        <v>0.1130840984294854</v>
      </c>
      <c r="Y15" s="7">
        <f t="shared" si="3"/>
        <v>8.2579512903048893E-2</v>
      </c>
    </row>
    <row r="16" spans="3:26" x14ac:dyDescent="0.3">
      <c r="O16" s="4">
        <v>210500000</v>
      </c>
      <c r="P16" s="4">
        <f>SUM(P12:P15)</f>
        <v>293000000</v>
      </c>
      <c r="R16" s="4">
        <f>+O16</f>
        <v>210500000</v>
      </c>
      <c r="S16" s="4">
        <f>SUM(S12:S15)</f>
        <v>293000000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Lange</dc:creator>
  <cp:lastModifiedBy>Nina Lange</cp:lastModifiedBy>
  <dcterms:created xsi:type="dcterms:W3CDTF">2019-12-04T08:01:08Z</dcterms:created>
  <dcterms:modified xsi:type="dcterms:W3CDTF">2019-12-04T08:36:04Z</dcterms:modified>
</cp:coreProperties>
</file>