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alu.sharepoint.com/teams/MiningExpansionsCanadianEnvironmentalAssessmentProcesses/Shared Documents/General/P1. Mines mines mines database/Manuscript draft 1/Final Appendices/"/>
    </mc:Choice>
  </mc:AlternateContent>
  <xr:revisionPtr revIDLastSave="10" documentId="8_{387D831B-B879-4764-B540-39E8CD7E0285}" xr6:coauthVersionLast="47" xr6:coauthVersionMax="47" xr10:uidLastSave="{16408110-C6A2-494F-B30F-995A3FE93F3E}"/>
  <bookViews>
    <workbookView xWindow="-120" yWindow="-120" windowWidth="29040" windowHeight="15720" xr2:uid="{00000000-000D-0000-FFFF-FFFF00000000}"/>
  </bookViews>
  <sheets>
    <sheet name="Data validation round 1" sheetId="2" r:id="rId1"/>
  </sheets>
  <definedNames>
    <definedName name="_xlnm._FilterDatabase" localSheetId="0" hidden="1">'Data validation round 1'!$C$1:$U$46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G29" i="2"/>
  <c r="V3" i="2"/>
  <c r="W3" i="2" s="1"/>
  <c r="V28" i="2"/>
  <c r="W28" i="2" s="1"/>
  <c r="V27" i="2"/>
  <c r="W27" i="2" s="1"/>
  <c r="V26" i="2"/>
  <c r="W26" i="2" s="1"/>
  <c r="V25" i="2"/>
  <c r="W25" i="2" s="1"/>
  <c r="V24" i="2"/>
  <c r="W24" i="2" s="1"/>
  <c r="V23" i="2"/>
  <c r="W23" i="2" s="1"/>
  <c r="V22" i="2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V15" i="2"/>
  <c r="W15" i="2" s="1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W30" i="2" l="1"/>
  <c r="V30" i="2"/>
</calcChain>
</file>

<file path=xl/sharedStrings.xml><?xml version="1.0" encoding="utf-8"?>
<sst xmlns="http://schemas.openxmlformats.org/spreadsheetml/2006/main" count="105" uniqueCount="63">
  <si>
    <t>Item #</t>
  </si>
  <si>
    <t>Validation</t>
  </si>
  <si>
    <t>Original Reviewer #</t>
  </si>
  <si>
    <t>Validation Reviewer #</t>
  </si>
  <si>
    <t>Original Mine Name</t>
  </si>
  <si>
    <t>Assigned jurisdiction</t>
  </si>
  <si>
    <t>Mine Name</t>
  </si>
  <si>
    <t>Proponent Name</t>
  </si>
  <si>
    <t>Jurisdiction (Province/Territory/Federal)</t>
  </si>
  <si>
    <t>Pursuant EIA Law(s)</t>
  </si>
  <si>
    <t>Mine or Quarry</t>
  </si>
  <si>
    <t>Target Material Class (base metal, precious metal, non-metal, or industrial)</t>
  </si>
  <si>
    <t>Target Mineral(s)</t>
  </si>
  <si>
    <r>
      <rPr>
        <b/>
        <sz val="12"/>
        <color rgb="FFFFFF00"/>
        <rFont val="Calibri"/>
        <family val="2"/>
        <scheme val="minor"/>
      </rPr>
      <t>Size</t>
    </r>
    <r>
      <rPr>
        <b/>
        <sz val="12"/>
        <color theme="0"/>
        <rFont val="Calibri"/>
        <family val="2"/>
        <scheme val="minor"/>
      </rPr>
      <t xml:space="preserve"> - milling/processing rate (average tonnes of target material per day)</t>
    </r>
  </si>
  <si>
    <r>
      <rPr>
        <b/>
        <sz val="12"/>
        <color rgb="FFFFFF00"/>
        <rFont val="Calibri"/>
        <family val="2"/>
        <scheme val="minor"/>
      </rPr>
      <t>Size</t>
    </r>
    <r>
      <rPr>
        <b/>
        <sz val="12"/>
        <color theme="0"/>
        <rFont val="Calibri"/>
        <family val="2"/>
        <scheme val="minor"/>
      </rPr>
      <t xml:space="preserve"> – production capacity (average tonnes of target material per day)</t>
    </r>
  </si>
  <si>
    <r>
      <rPr>
        <b/>
        <sz val="12"/>
        <color rgb="FFFFFF00"/>
        <rFont val="Calibri"/>
        <family val="2"/>
        <scheme val="minor"/>
      </rPr>
      <t>Lifespan</t>
    </r>
    <r>
      <rPr>
        <b/>
        <sz val="12"/>
        <color theme="0"/>
        <rFont val="Calibri"/>
        <family val="2"/>
        <scheme val="minor"/>
      </rPr>
      <t xml:space="preserve"> - includes construction, operation, and closure/remediation (years)</t>
    </r>
  </si>
  <si>
    <r>
      <rPr>
        <b/>
        <sz val="12"/>
        <color rgb="FFFFFF00"/>
        <rFont val="Calibri"/>
        <family val="2"/>
        <scheme val="minor"/>
      </rPr>
      <t>Footprint</t>
    </r>
    <r>
      <rPr>
        <b/>
        <sz val="12"/>
        <color theme="0"/>
        <rFont val="Calibri"/>
        <family val="2"/>
        <scheme val="minor"/>
      </rPr>
      <t xml:space="preserve"> – includes all  infrastructure in/around the project (hectares)</t>
    </r>
  </si>
  <si>
    <t>Layout (Open Pit, Underground, Placer)</t>
  </si>
  <si>
    <t>EIA start date (YYYY-MM-DD)</t>
  </si>
  <si>
    <r>
      <t xml:space="preserve">Project </t>
    </r>
    <r>
      <rPr>
        <b/>
        <sz val="12"/>
        <color rgb="FF92D050"/>
        <rFont val="Calibri"/>
        <family val="2"/>
        <scheme val="minor"/>
      </rPr>
      <t xml:space="preserve">approved </t>
    </r>
    <r>
      <rPr>
        <b/>
        <sz val="12"/>
        <color theme="0"/>
        <rFont val="Calibri"/>
        <family val="2"/>
        <scheme val="minor"/>
      </rPr>
      <t>date (YYYY-MM-DD)</t>
    </r>
  </si>
  <si>
    <r>
      <t xml:space="preserve">Project </t>
    </r>
    <r>
      <rPr>
        <b/>
        <sz val="12"/>
        <color rgb="FFFF0000"/>
        <rFont val="Calibri"/>
        <family val="2"/>
        <scheme val="minor"/>
      </rPr>
      <t xml:space="preserve">rejected </t>
    </r>
    <r>
      <rPr>
        <b/>
        <sz val="12"/>
        <color theme="0"/>
        <rFont val="Calibri"/>
        <family val="2"/>
        <scheme val="minor"/>
      </rPr>
      <t>date (YYYY-MM-DD)</t>
    </r>
  </si>
  <si>
    <t>Categories in agreement (/15)</t>
  </si>
  <si>
    <t>Percent agreement (/100)</t>
  </si>
  <si>
    <t>Original</t>
  </si>
  <si>
    <t>Huckleberry Copper Project</t>
  </si>
  <si>
    <t>Canada</t>
  </si>
  <si>
    <t>Dumont Nickel Mine Project</t>
  </si>
  <si>
    <t>Kitsault Mine Project</t>
  </si>
  <si>
    <t>Detour Lake Gold Mine Project</t>
  </si>
  <si>
    <t>Kearl Oil Sands Project - Mine Development</t>
  </si>
  <si>
    <t>Brule Mine</t>
  </si>
  <si>
    <t>BC</t>
  </si>
  <si>
    <t>KSM Mine</t>
  </si>
  <si>
    <t>McGillivray Coal</t>
  </si>
  <si>
    <t>Mt. Milligan Copper-Gold</t>
  </si>
  <si>
    <t>Swamp Point Aggregate Mine</t>
  </si>
  <si>
    <t>Hermann Mine</t>
  </si>
  <si>
    <t>Gregg River Coal Mine</t>
  </si>
  <si>
    <t>AB</t>
  </si>
  <si>
    <t>No. 7 Underground &amp; No. 8 Surface Mine &amp; Coal Processing</t>
  </si>
  <si>
    <t>McArthur River Uranium Mine</t>
  </si>
  <si>
    <t>SK</t>
  </si>
  <si>
    <t>Kronau Potash Project</t>
  </si>
  <si>
    <t>McClean Lake Uranium Mine</t>
  </si>
  <si>
    <t>St. Labre Bog Peat Mine</t>
  </si>
  <si>
    <t>MB</t>
  </si>
  <si>
    <t>Peat Mine - Julius Lake South Bog</t>
  </si>
  <si>
    <t>Exploitation d'un gisement de graphite naturel du lac Guéret</t>
  </si>
  <si>
    <t>QC</t>
  </si>
  <si>
    <t>Exploitation minière Troilus</t>
  </si>
  <si>
    <t>White Rock Quartz Mine</t>
  </si>
  <si>
    <t>NS</t>
  </si>
  <si>
    <t>Goldboro Gold Project</t>
  </si>
  <si>
    <t>Hammerdown Gold Mine</t>
  </si>
  <si>
    <t>NL</t>
  </si>
  <si>
    <t>Carmacks Copper Mine</t>
  </si>
  <si>
    <t>YK</t>
  </si>
  <si>
    <t>Gahcho Kue Diamond Mine</t>
  </si>
  <si>
    <t>NT</t>
  </si>
  <si>
    <t>NICO Project</t>
  </si>
  <si>
    <t>Meliadine Gold Mine</t>
  </si>
  <si>
    <t>NU</t>
  </si>
  <si>
    <t>Percent agreement in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</si>
</sst>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" fontId="2" fillId="2" borderId="1" xfId="0" applyNumberFormat="1" applyFont="1" applyFill="1" applyBorder="1" applyAlignment="1">
      <alignment vertic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6" fillId="3" borderId="0" xfId="0" applyNumberFormat="1" applyFont="1" applyFill="1" applyAlignment="1">
      <alignment vertical="center" wrapText="1"/>
    </xf>
    <xf numFmtId="1" fontId="0" fillId="0" borderId="0" xfId="0" applyNumberForma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/>
    <xf numFmtId="1" fontId="0" fillId="0" borderId="5" xfId="0" applyNumberFormat="1" applyBorder="1" applyAlignment="1">
      <alignment horizontal="right"/>
    </xf>
    <xf numFmtId="1" fontId="0" fillId="0" borderId="4" xfId="0" applyNumberFormat="1" applyBorder="1"/>
    <xf numFmtId="1" fontId="1" fillId="4" borderId="1" xfId="0" applyNumberFormat="1" applyFont="1" applyFill="1" applyBorder="1"/>
    <xf numFmtId="1" fontId="1" fillId="4" borderId="0" xfId="0" applyNumberFormat="1" applyFont="1" applyFill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/>
    </xf>
    <xf numFmtId="1" fontId="0" fillId="0" borderId="2" xfId="0" applyNumberFormat="1" applyBorder="1"/>
    <xf numFmtId="1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C726-6CC1-4F30-A3B4-A1E7D714B122}">
  <dimension ref="A1:W225"/>
  <sheetViews>
    <sheetView tabSelected="1" zoomScaleNormal="100" workbookViewId="0">
      <pane ySplit="1" topLeftCell="A2" activePane="bottomLeft" state="frozen"/>
      <selection pane="bottomLeft" activeCell="G25" sqref="G25"/>
    </sheetView>
  </sheetViews>
  <sheetFormatPr defaultColWidth="8.7109375" defaultRowHeight="15" x14ac:dyDescent="0.25"/>
  <cols>
    <col min="1" max="1" width="10.42578125" customWidth="1"/>
    <col min="2" max="2" width="11.140625" customWidth="1"/>
    <col min="3" max="4" width="11.42578125" style="4" customWidth="1"/>
    <col min="5" max="5" width="10.85546875" style="4" customWidth="1"/>
    <col min="6" max="6" width="11.7109375" style="4" customWidth="1"/>
    <col min="7" max="7" width="8.5703125" style="4" customWidth="1"/>
    <col min="8" max="8" width="11.42578125" style="4" customWidth="1"/>
    <col min="9" max="9" width="12.42578125" style="4" customWidth="1"/>
    <col min="10" max="10" width="10" style="4" customWidth="1"/>
    <col min="11" max="11" width="9.5703125" style="4" customWidth="1"/>
    <col min="12" max="12" width="15.5703125" style="4" customWidth="1"/>
    <col min="13" max="13" width="9.7109375" style="4" customWidth="1"/>
    <col min="14" max="15" width="11.140625" style="4" customWidth="1"/>
    <col min="16" max="16" width="13.5703125" style="4" customWidth="1"/>
    <col min="17" max="17" width="13.85546875" style="4" customWidth="1"/>
    <col min="18" max="18" width="14.42578125" style="4" customWidth="1"/>
    <col min="19" max="19" width="13" style="8" customWidth="1"/>
    <col min="20" max="20" width="10.7109375" style="8" customWidth="1"/>
    <col min="21" max="21" width="11.140625" style="8" customWidth="1"/>
    <col min="22" max="22" width="12.140625" customWidth="1"/>
    <col min="23" max="23" width="12.42578125" style="11" customWidth="1"/>
  </cols>
  <sheetData>
    <row r="1" spans="1:23" s="3" customFormat="1" ht="7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7" t="s">
        <v>19</v>
      </c>
      <c r="U1" s="7" t="s">
        <v>20</v>
      </c>
      <c r="V1" s="3" t="s">
        <v>21</v>
      </c>
      <c r="W1" s="10" t="s">
        <v>22</v>
      </c>
    </row>
    <row r="2" spans="1:23" ht="14.1" customHeight="1" x14ac:dyDescent="0.25">
      <c r="A2">
        <v>2</v>
      </c>
      <c r="B2" t="s">
        <v>23</v>
      </c>
      <c r="C2" s="12">
        <v>1</v>
      </c>
      <c r="D2" s="12">
        <v>4</v>
      </c>
      <c r="E2" s="13" t="s">
        <v>24</v>
      </c>
      <c r="F2" s="13" t="s">
        <v>25</v>
      </c>
      <c r="G2" s="12">
        <v>1</v>
      </c>
      <c r="H2" s="12">
        <v>0</v>
      </c>
      <c r="I2" s="4">
        <v>1</v>
      </c>
      <c r="J2" s="12">
        <v>1</v>
      </c>
      <c r="K2" s="4">
        <v>1</v>
      </c>
      <c r="L2" s="4">
        <v>1</v>
      </c>
      <c r="M2" s="4">
        <v>1</v>
      </c>
      <c r="N2" s="6">
        <v>1</v>
      </c>
      <c r="O2" s="6">
        <v>1</v>
      </c>
      <c r="P2" s="6">
        <v>1</v>
      </c>
      <c r="Q2" s="6">
        <v>1</v>
      </c>
      <c r="R2" s="4">
        <v>0</v>
      </c>
      <c r="S2" s="8">
        <v>1</v>
      </c>
      <c r="T2" s="8">
        <v>0</v>
      </c>
      <c r="U2" s="9">
        <v>1</v>
      </c>
      <c r="V2">
        <f t="shared" ref="V2:V28" si="0">SUM(G2:U2)</f>
        <v>12</v>
      </c>
      <c r="W2" s="11">
        <f>V2/15*100</f>
        <v>80</v>
      </c>
    </row>
    <row r="3" spans="1:23" x14ac:dyDescent="0.25">
      <c r="A3">
        <v>21</v>
      </c>
      <c r="B3" t="s">
        <v>23</v>
      </c>
      <c r="C3" s="4">
        <v>2</v>
      </c>
      <c r="D3" s="4">
        <v>1</v>
      </c>
      <c r="E3" s="13" t="s">
        <v>26</v>
      </c>
      <c r="F3" s="13" t="s">
        <v>25</v>
      </c>
      <c r="G3" s="12">
        <v>1</v>
      </c>
      <c r="H3" s="12">
        <v>1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6">
        <v>1</v>
      </c>
      <c r="O3" s="6">
        <v>1</v>
      </c>
      <c r="P3" s="6">
        <v>0</v>
      </c>
      <c r="Q3" s="6">
        <v>1</v>
      </c>
      <c r="R3" s="4">
        <v>1</v>
      </c>
      <c r="S3" s="8">
        <v>1</v>
      </c>
      <c r="T3" s="8">
        <v>1</v>
      </c>
      <c r="U3" s="9">
        <v>1</v>
      </c>
      <c r="V3">
        <f>SUM(G3:U3)</f>
        <v>12</v>
      </c>
      <c r="W3" s="11">
        <f t="shared" ref="W3:W28" si="1">V3/15*100</f>
        <v>80</v>
      </c>
    </row>
    <row r="4" spans="1:23" x14ac:dyDescent="0.25">
      <c r="A4">
        <v>25</v>
      </c>
      <c r="B4" t="s">
        <v>23</v>
      </c>
      <c r="C4" s="4">
        <v>2</v>
      </c>
      <c r="D4" s="4">
        <v>4</v>
      </c>
      <c r="E4" s="13" t="s">
        <v>27</v>
      </c>
      <c r="F4" s="13" t="s">
        <v>25</v>
      </c>
      <c r="G4" s="12">
        <v>1</v>
      </c>
      <c r="H4" s="12">
        <v>1</v>
      </c>
      <c r="I4" s="4">
        <v>1</v>
      </c>
      <c r="J4" s="4">
        <v>1</v>
      </c>
      <c r="K4" s="4">
        <v>1</v>
      </c>
      <c r="L4" s="4">
        <v>0</v>
      </c>
      <c r="M4" s="4">
        <v>1</v>
      </c>
      <c r="N4" s="6">
        <v>0</v>
      </c>
      <c r="O4" s="6">
        <v>0</v>
      </c>
      <c r="P4" s="6">
        <v>0</v>
      </c>
      <c r="Q4" s="6">
        <v>1</v>
      </c>
      <c r="R4" s="4">
        <v>1</v>
      </c>
      <c r="S4" s="8">
        <v>0</v>
      </c>
      <c r="T4" s="8">
        <v>1</v>
      </c>
      <c r="U4" s="9">
        <v>1</v>
      </c>
      <c r="V4">
        <f t="shared" si="0"/>
        <v>10</v>
      </c>
      <c r="W4" s="11">
        <f t="shared" si="1"/>
        <v>66.666666666666657</v>
      </c>
    </row>
    <row r="5" spans="1:23" x14ac:dyDescent="0.25">
      <c r="A5">
        <v>27</v>
      </c>
      <c r="B5" t="s">
        <v>23</v>
      </c>
      <c r="C5" s="4">
        <v>2</v>
      </c>
      <c r="D5" s="4">
        <v>1</v>
      </c>
      <c r="E5" s="13" t="s">
        <v>28</v>
      </c>
      <c r="F5" s="13" t="s">
        <v>25</v>
      </c>
      <c r="G5" s="12">
        <v>1</v>
      </c>
      <c r="H5" s="12">
        <v>1</v>
      </c>
      <c r="I5" s="4">
        <v>1</v>
      </c>
      <c r="J5" s="4">
        <v>0</v>
      </c>
      <c r="K5" s="4">
        <v>1</v>
      </c>
      <c r="L5" s="4">
        <v>1</v>
      </c>
      <c r="M5" s="4">
        <v>1</v>
      </c>
      <c r="N5" s="6">
        <v>1</v>
      </c>
      <c r="O5" s="6">
        <v>1</v>
      </c>
      <c r="P5" s="6">
        <v>0</v>
      </c>
      <c r="Q5" s="6">
        <v>1</v>
      </c>
      <c r="R5" s="4">
        <v>1</v>
      </c>
      <c r="S5" s="8">
        <v>0</v>
      </c>
      <c r="T5" s="8">
        <v>0</v>
      </c>
      <c r="U5" s="9">
        <v>1</v>
      </c>
      <c r="V5">
        <f t="shared" si="0"/>
        <v>11</v>
      </c>
      <c r="W5" s="11">
        <f t="shared" si="1"/>
        <v>73.333333333333329</v>
      </c>
    </row>
    <row r="6" spans="1:23" x14ac:dyDescent="0.25">
      <c r="A6">
        <v>34</v>
      </c>
      <c r="B6" t="s">
        <v>23</v>
      </c>
      <c r="C6" s="4">
        <v>2</v>
      </c>
      <c r="D6" s="4">
        <v>1</v>
      </c>
      <c r="E6" s="13" t="s">
        <v>29</v>
      </c>
      <c r="F6" s="13" t="s">
        <v>25</v>
      </c>
      <c r="G6" s="12">
        <v>1</v>
      </c>
      <c r="H6" s="12">
        <v>1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6">
        <v>1</v>
      </c>
      <c r="O6" s="6">
        <v>1</v>
      </c>
      <c r="P6" s="6">
        <v>0</v>
      </c>
      <c r="Q6" s="6">
        <v>0</v>
      </c>
      <c r="R6" s="4">
        <v>1</v>
      </c>
      <c r="S6" s="8">
        <v>1</v>
      </c>
      <c r="T6" s="8">
        <v>1</v>
      </c>
      <c r="U6" s="9">
        <v>1</v>
      </c>
      <c r="V6">
        <f t="shared" si="0"/>
        <v>12</v>
      </c>
      <c r="W6" s="11">
        <f t="shared" si="1"/>
        <v>80</v>
      </c>
    </row>
    <row r="7" spans="1:23" x14ac:dyDescent="0.25">
      <c r="A7">
        <v>62</v>
      </c>
      <c r="B7" t="s">
        <v>23</v>
      </c>
      <c r="C7" s="4">
        <v>4</v>
      </c>
      <c r="D7" s="4">
        <v>1</v>
      </c>
      <c r="E7" s="5" t="s">
        <v>30</v>
      </c>
      <c r="F7" s="5" t="s">
        <v>31</v>
      </c>
      <c r="G7" s="4">
        <v>1</v>
      </c>
      <c r="H7" s="4">
        <v>1</v>
      </c>
      <c r="I7" s="4">
        <v>1</v>
      </c>
      <c r="J7" s="14">
        <v>1</v>
      </c>
      <c r="K7" s="4">
        <v>1</v>
      </c>
      <c r="L7" s="4">
        <v>1</v>
      </c>
      <c r="M7" s="4">
        <v>0</v>
      </c>
      <c r="N7" s="6">
        <v>1</v>
      </c>
      <c r="O7" s="6">
        <v>1</v>
      </c>
      <c r="P7" s="6">
        <v>1</v>
      </c>
      <c r="Q7" s="6">
        <v>1</v>
      </c>
      <c r="R7" s="4">
        <v>1</v>
      </c>
      <c r="S7" s="8">
        <v>1</v>
      </c>
      <c r="T7" s="8">
        <v>1</v>
      </c>
      <c r="U7" s="9">
        <v>1</v>
      </c>
      <c r="V7">
        <f t="shared" si="0"/>
        <v>14</v>
      </c>
      <c r="W7" s="11">
        <f t="shared" si="1"/>
        <v>93.333333333333329</v>
      </c>
    </row>
    <row r="8" spans="1:23" x14ac:dyDescent="0.25">
      <c r="A8">
        <v>74</v>
      </c>
      <c r="B8" t="s">
        <v>23</v>
      </c>
      <c r="C8" s="4">
        <v>4</v>
      </c>
      <c r="D8" s="4">
        <v>1</v>
      </c>
      <c r="E8" s="5" t="s">
        <v>32</v>
      </c>
      <c r="F8" s="5" t="s">
        <v>31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6">
        <v>0</v>
      </c>
      <c r="O8" s="6">
        <v>0</v>
      </c>
      <c r="P8" s="6">
        <v>1</v>
      </c>
      <c r="Q8">
        <v>0</v>
      </c>
      <c r="R8" s="4">
        <v>0</v>
      </c>
      <c r="S8" s="8">
        <v>0</v>
      </c>
      <c r="T8" s="8">
        <v>0</v>
      </c>
      <c r="U8" s="9">
        <v>1</v>
      </c>
      <c r="V8">
        <f t="shared" si="0"/>
        <v>9</v>
      </c>
      <c r="W8" s="11">
        <f t="shared" si="1"/>
        <v>60</v>
      </c>
    </row>
    <row r="9" spans="1:23" x14ac:dyDescent="0.25">
      <c r="A9">
        <v>76</v>
      </c>
      <c r="B9" t="s">
        <v>23</v>
      </c>
      <c r="C9" s="4">
        <v>5</v>
      </c>
      <c r="D9" s="4">
        <v>4</v>
      </c>
      <c r="E9" s="5" t="s">
        <v>33</v>
      </c>
      <c r="F9" s="5" t="s">
        <v>31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6">
        <v>1</v>
      </c>
      <c r="O9" s="6">
        <v>1</v>
      </c>
      <c r="P9" s="6">
        <v>1</v>
      </c>
      <c r="Q9" s="6">
        <v>1</v>
      </c>
      <c r="R9" s="4">
        <v>1</v>
      </c>
      <c r="S9" s="8">
        <v>0</v>
      </c>
      <c r="T9" s="8">
        <v>1</v>
      </c>
      <c r="U9" s="9">
        <v>1</v>
      </c>
      <c r="V9">
        <f t="shared" si="0"/>
        <v>13</v>
      </c>
      <c r="W9" s="11">
        <f t="shared" si="1"/>
        <v>86.666666666666671</v>
      </c>
    </row>
    <row r="10" spans="1:23" x14ac:dyDescent="0.25">
      <c r="A10">
        <v>78</v>
      </c>
      <c r="B10" t="s">
        <v>23</v>
      </c>
      <c r="C10" s="4">
        <v>5</v>
      </c>
      <c r="D10" s="4">
        <v>4</v>
      </c>
      <c r="E10" s="5" t="s">
        <v>34</v>
      </c>
      <c r="F10" s="5" t="s">
        <v>31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15">
        <v>1</v>
      </c>
      <c r="O10" s="6">
        <v>1</v>
      </c>
      <c r="P10" s="6">
        <v>1</v>
      </c>
      <c r="Q10" s="6">
        <v>0</v>
      </c>
      <c r="R10" s="4">
        <v>1</v>
      </c>
      <c r="S10" s="8">
        <v>0</v>
      </c>
      <c r="T10" s="9">
        <v>0</v>
      </c>
      <c r="U10" s="9">
        <v>1</v>
      </c>
      <c r="V10">
        <f t="shared" si="0"/>
        <v>12</v>
      </c>
      <c r="W10" s="11">
        <f t="shared" si="1"/>
        <v>80</v>
      </c>
    </row>
    <row r="11" spans="1:23" x14ac:dyDescent="0.25">
      <c r="A11">
        <v>83</v>
      </c>
      <c r="B11" t="s">
        <v>23</v>
      </c>
      <c r="C11" s="4">
        <v>4</v>
      </c>
      <c r="D11" s="4">
        <v>1</v>
      </c>
      <c r="E11" s="5" t="s">
        <v>35</v>
      </c>
      <c r="F11" s="5" t="s">
        <v>31</v>
      </c>
      <c r="G11" s="4">
        <v>1</v>
      </c>
      <c r="H11" s="4">
        <v>1</v>
      </c>
      <c r="I11" s="4">
        <v>1</v>
      </c>
      <c r="J11" s="14">
        <v>1</v>
      </c>
      <c r="K11" s="4">
        <v>0</v>
      </c>
      <c r="L11" s="4">
        <v>0</v>
      </c>
      <c r="M11" s="4">
        <v>1</v>
      </c>
      <c r="N11" s="6">
        <v>0</v>
      </c>
      <c r="O11" s="6">
        <v>0</v>
      </c>
      <c r="P11" s="6">
        <v>1</v>
      </c>
      <c r="Q11" s="6">
        <v>1</v>
      </c>
      <c r="R11" s="4">
        <v>1</v>
      </c>
      <c r="S11" s="8">
        <v>1</v>
      </c>
      <c r="T11" s="8">
        <v>1</v>
      </c>
      <c r="U11" s="9">
        <v>1</v>
      </c>
      <c r="V11">
        <f t="shared" si="0"/>
        <v>11</v>
      </c>
      <c r="W11" s="11">
        <f t="shared" si="1"/>
        <v>73.333333333333329</v>
      </c>
    </row>
    <row r="12" spans="1:23" x14ac:dyDescent="0.25">
      <c r="A12">
        <v>86</v>
      </c>
      <c r="B12" t="s">
        <v>23</v>
      </c>
      <c r="C12" s="4">
        <v>6</v>
      </c>
      <c r="D12" s="4">
        <v>4</v>
      </c>
      <c r="E12" s="5" t="s">
        <v>36</v>
      </c>
      <c r="F12" s="5" t="s">
        <v>31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6">
        <v>1</v>
      </c>
      <c r="O12" s="6">
        <v>0</v>
      </c>
      <c r="P12" s="6">
        <v>1</v>
      </c>
      <c r="Q12" s="6">
        <v>1</v>
      </c>
      <c r="R12" s="4">
        <v>0</v>
      </c>
      <c r="S12" s="8">
        <v>1</v>
      </c>
      <c r="T12" s="8">
        <v>1</v>
      </c>
      <c r="U12" s="9">
        <v>1</v>
      </c>
      <c r="V12">
        <f t="shared" si="0"/>
        <v>12</v>
      </c>
      <c r="W12" s="11">
        <f t="shared" si="1"/>
        <v>80</v>
      </c>
    </row>
    <row r="13" spans="1:23" x14ac:dyDescent="0.25">
      <c r="A13">
        <v>103</v>
      </c>
      <c r="B13" t="s">
        <v>23</v>
      </c>
      <c r="C13" s="4">
        <v>2</v>
      </c>
      <c r="D13" s="4">
        <v>4</v>
      </c>
      <c r="E13" s="5" t="s">
        <v>37</v>
      </c>
      <c r="F13" s="5" t="s">
        <v>38</v>
      </c>
      <c r="G13" s="4">
        <v>1</v>
      </c>
      <c r="H13" s="4">
        <v>0</v>
      </c>
      <c r="I13" s="4">
        <v>1</v>
      </c>
      <c r="J13" s="4">
        <v>1</v>
      </c>
      <c r="K13" s="4">
        <v>1</v>
      </c>
      <c r="L13" s="4">
        <v>0</v>
      </c>
      <c r="M13" s="4">
        <v>0</v>
      </c>
      <c r="N13" s="15">
        <v>1</v>
      </c>
      <c r="O13" s="6">
        <v>0</v>
      </c>
      <c r="P13" s="6">
        <v>1</v>
      </c>
      <c r="Q13" s="6">
        <v>0</v>
      </c>
      <c r="R13" s="4">
        <v>0</v>
      </c>
      <c r="S13" s="8">
        <v>0</v>
      </c>
      <c r="T13" s="8">
        <v>0</v>
      </c>
      <c r="U13" s="9">
        <v>0</v>
      </c>
      <c r="V13">
        <f t="shared" si="0"/>
        <v>6</v>
      </c>
      <c r="W13" s="11">
        <f t="shared" si="1"/>
        <v>40</v>
      </c>
    </row>
    <row r="14" spans="1:23" ht="14.1" customHeight="1" x14ac:dyDescent="0.25">
      <c r="A14">
        <v>108</v>
      </c>
      <c r="B14" t="s">
        <v>23</v>
      </c>
      <c r="C14" s="4">
        <v>2</v>
      </c>
      <c r="D14" s="4">
        <v>1</v>
      </c>
      <c r="E14" s="5" t="s">
        <v>39</v>
      </c>
      <c r="F14" s="5" t="s">
        <v>38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0</v>
      </c>
      <c r="N14" s="15">
        <v>1</v>
      </c>
      <c r="O14" s="6">
        <v>0</v>
      </c>
      <c r="P14" s="6">
        <v>0</v>
      </c>
      <c r="Q14" s="6">
        <v>1</v>
      </c>
      <c r="R14" s="4">
        <v>1</v>
      </c>
      <c r="S14" s="8">
        <v>1</v>
      </c>
      <c r="T14" s="8">
        <v>1</v>
      </c>
      <c r="U14" s="9">
        <v>1</v>
      </c>
      <c r="V14">
        <f t="shared" si="0"/>
        <v>11</v>
      </c>
      <c r="W14" s="11">
        <f t="shared" si="1"/>
        <v>73.333333333333329</v>
      </c>
    </row>
    <row r="15" spans="1:23" x14ac:dyDescent="0.25">
      <c r="A15">
        <v>128</v>
      </c>
      <c r="B15" t="s">
        <v>23</v>
      </c>
      <c r="C15" s="4">
        <v>2</v>
      </c>
      <c r="D15" s="4">
        <v>4</v>
      </c>
      <c r="E15" s="5" t="s">
        <v>40</v>
      </c>
      <c r="F15" s="5" t="s">
        <v>41</v>
      </c>
      <c r="G15" s="4">
        <v>1</v>
      </c>
      <c r="H15" s="4">
        <v>1</v>
      </c>
      <c r="I15" s="4">
        <v>1</v>
      </c>
      <c r="J15" s="4">
        <v>0</v>
      </c>
      <c r="K15" s="4">
        <v>1</v>
      </c>
      <c r="L15" s="4">
        <v>1</v>
      </c>
      <c r="M15" s="4">
        <v>1</v>
      </c>
      <c r="N15" s="15">
        <v>0</v>
      </c>
      <c r="O15" s="6">
        <v>0</v>
      </c>
      <c r="P15" s="6">
        <v>0</v>
      </c>
      <c r="Q15" s="6">
        <v>1</v>
      </c>
      <c r="R15" s="4">
        <v>1</v>
      </c>
      <c r="S15" s="8">
        <v>0</v>
      </c>
      <c r="T15" s="8">
        <v>0</v>
      </c>
      <c r="U15" s="9">
        <v>1</v>
      </c>
      <c r="V15">
        <f t="shared" si="0"/>
        <v>9</v>
      </c>
      <c r="W15" s="11">
        <f t="shared" si="1"/>
        <v>60</v>
      </c>
    </row>
    <row r="16" spans="1:23" x14ac:dyDescent="0.25">
      <c r="A16">
        <v>138</v>
      </c>
      <c r="B16" t="s">
        <v>23</v>
      </c>
      <c r="C16" s="4">
        <v>2</v>
      </c>
      <c r="D16" s="4">
        <v>4</v>
      </c>
      <c r="E16" s="5" t="s">
        <v>42</v>
      </c>
      <c r="F16" s="5" t="s">
        <v>41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  <c r="M16" s="4">
        <v>1</v>
      </c>
      <c r="N16" s="6">
        <v>0</v>
      </c>
      <c r="O16" s="6">
        <v>1</v>
      </c>
      <c r="P16" s="6">
        <v>1</v>
      </c>
      <c r="Q16" s="6">
        <v>0</v>
      </c>
      <c r="R16" s="4">
        <v>1</v>
      </c>
      <c r="S16" s="8">
        <v>0</v>
      </c>
      <c r="T16" s="8">
        <v>1</v>
      </c>
      <c r="U16" s="9">
        <v>1</v>
      </c>
      <c r="V16">
        <f t="shared" si="0"/>
        <v>11</v>
      </c>
      <c r="W16" s="11">
        <f t="shared" si="1"/>
        <v>73.333333333333329</v>
      </c>
    </row>
    <row r="17" spans="1:23" x14ac:dyDescent="0.25">
      <c r="A17">
        <v>146</v>
      </c>
      <c r="B17" t="s">
        <v>23</v>
      </c>
      <c r="C17" s="4">
        <v>2</v>
      </c>
      <c r="D17" s="4">
        <v>1</v>
      </c>
      <c r="E17" s="5" t="s">
        <v>43</v>
      </c>
      <c r="F17" s="5" t="s">
        <v>41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0</v>
      </c>
      <c r="M17" s="4">
        <v>1</v>
      </c>
      <c r="N17" s="6">
        <v>1</v>
      </c>
      <c r="O17" s="6">
        <v>1</v>
      </c>
      <c r="P17" s="6">
        <v>1</v>
      </c>
      <c r="Q17" s="6">
        <v>1</v>
      </c>
      <c r="R17" s="4">
        <v>0</v>
      </c>
      <c r="S17" s="8">
        <v>0</v>
      </c>
      <c r="T17" s="9">
        <v>0</v>
      </c>
      <c r="U17" s="9">
        <v>1</v>
      </c>
      <c r="V17">
        <f t="shared" si="0"/>
        <v>11</v>
      </c>
      <c r="W17" s="11">
        <f t="shared" si="1"/>
        <v>73.333333333333329</v>
      </c>
    </row>
    <row r="18" spans="1:23" x14ac:dyDescent="0.25">
      <c r="A18">
        <v>166</v>
      </c>
      <c r="B18" t="s">
        <v>23</v>
      </c>
      <c r="C18" s="4">
        <v>2</v>
      </c>
      <c r="D18" s="4">
        <v>1</v>
      </c>
      <c r="E18" s="5" t="s">
        <v>44</v>
      </c>
      <c r="F18" s="5" t="s">
        <v>45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0</v>
      </c>
      <c r="M18" s="4">
        <v>1</v>
      </c>
      <c r="N18" s="15">
        <v>1</v>
      </c>
      <c r="O18" s="6">
        <v>1</v>
      </c>
      <c r="P18" s="6">
        <v>1</v>
      </c>
      <c r="Q18" s="6">
        <v>1</v>
      </c>
      <c r="R18" s="4">
        <v>1</v>
      </c>
      <c r="S18" s="8">
        <v>0</v>
      </c>
      <c r="T18" s="8">
        <v>1</v>
      </c>
      <c r="U18" s="9">
        <v>1</v>
      </c>
      <c r="V18">
        <f t="shared" si="0"/>
        <v>13</v>
      </c>
      <c r="W18" s="11">
        <f t="shared" si="1"/>
        <v>86.666666666666671</v>
      </c>
    </row>
    <row r="19" spans="1:23" x14ac:dyDescent="0.25">
      <c r="A19">
        <v>191</v>
      </c>
      <c r="B19" t="s">
        <v>23</v>
      </c>
      <c r="C19" s="4">
        <v>2</v>
      </c>
      <c r="D19" s="4">
        <v>4</v>
      </c>
      <c r="E19" s="5" t="s">
        <v>46</v>
      </c>
      <c r="F19" s="5" t="s">
        <v>45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  <c r="M19" s="4">
        <v>0</v>
      </c>
      <c r="N19" s="15">
        <v>1</v>
      </c>
      <c r="O19" s="6">
        <v>1</v>
      </c>
      <c r="P19" s="6">
        <v>1</v>
      </c>
      <c r="Q19" s="6">
        <v>1</v>
      </c>
      <c r="R19" s="4">
        <v>1</v>
      </c>
      <c r="S19" s="8">
        <v>1</v>
      </c>
      <c r="T19" s="8">
        <v>1</v>
      </c>
      <c r="U19" s="9">
        <v>1</v>
      </c>
      <c r="V19">
        <f t="shared" si="0"/>
        <v>13</v>
      </c>
      <c r="W19" s="11">
        <f t="shared" si="1"/>
        <v>86.666666666666671</v>
      </c>
    </row>
    <row r="20" spans="1:23" ht="15.6" customHeight="1" x14ac:dyDescent="0.25">
      <c r="A20">
        <v>225</v>
      </c>
      <c r="B20" t="s">
        <v>23</v>
      </c>
      <c r="C20" s="4">
        <v>5</v>
      </c>
      <c r="D20" s="26">
        <v>6</v>
      </c>
      <c r="E20" s="16" t="s">
        <v>47</v>
      </c>
      <c r="F20" s="16" t="s">
        <v>48</v>
      </c>
      <c r="G20" s="26">
        <v>1</v>
      </c>
      <c r="H20" s="27">
        <v>1</v>
      </c>
      <c r="I20" s="28">
        <v>1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29">
        <v>1</v>
      </c>
      <c r="T20" s="8">
        <v>1</v>
      </c>
      <c r="U20" s="30">
        <v>1</v>
      </c>
      <c r="V20">
        <f t="shared" si="0"/>
        <v>14</v>
      </c>
      <c r="W20" s="11">
        <f t="shared" si="1"/>
        <v>93.333333333333329</v>
      </c>
    </row>
    <row r="21" spans="1:23" ht="15.6" customHeight="1" x14ac:dyDescent="0.25">
      <c r="A21">
        <v>233</v>
      </c>
      <c r="B21" t="s">
        <v>23</v>
      </c>
      <c r="C21" s="4">
        <v>5</v>
      </c>
      <c r="D21" s="26">
        <v>6</v>
      </c>
      <c r="E21" s="16" t="s">
        <v>49</v>
      </c>
      <c r="F21" s="16" t="s">
        <v>48</v>
      </c>
      <c r="G21" s="26">
        <v>1</v>
      </c>
      <c r="H21" s="27">
        <v>1</v>
      </c>
      <c r="I21" s="28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29">
        <v>1</v>
      </c>
      <c r="T21" s="8">
        <v>0</v>
      </c>
      <c r="U21" s="30">
        <v>1</v>
      </c>
      <c r="V21">
        <f t="shared" si="0"/>
        <v>14</v>
      </c>
      <c r="W21" s="11">
        <f t="shared" si="1"/>
        <v>93.333333333333329</v>
      </c>
    </row>
    <row r="22" spans="1:23" x14ac:dyDescent="0.25">
      <c r="A22">
        <v>240</v>
      </c>
      <c r="B22" t="s">
        <v>23</v>
      </c>
      <c r="C22" s="4">
        <v>7</v>
      </c>
      <c r="D22" s="4">
        <v>4</v>
      </c>
      <c r="E22" s="5" t="s">
        <v>50</v>
      </c>
      <c r="F22" s="5" t="s">
        <v>51</v>
      </c>
      <c r="G22" s="4">
        <v>1</v>
      </c>
      <c r="H22" s="4">
        <v>1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>
        <v>0</v>
      </c>
      <c r="O22" s="6">
        <v>0</v>
      </c>
      <c r="P22" s="6">
        <v>0</v>
      </c>
      <c r="Q22" s="6">
        <v>0</v>
      </c>
      <c r="R22" s="4">
        <v>1</v>
      </c>
      <c r="S22" s="8">
        <v>1</v>
      </c>
      <c r="T22" s="8">
        <v>1</v>
      </c>
      <c r="U22" s="9">
        <v>1</v>
      </c>
      <c r="V22">
        <f t="shared" si="0"/>
        <v>9</v>
      </c>
      <c r="W22" s="11">
        <f t="shared" si="1"/>
        <v>60</v>
      </c>
    </row>
    <row r="23" spans="1:23" x14ac:dyDescent="0.25">
      <c r="A23">
        <v>243</v>
      </c>
      <c r="B23" t="s">
        <v>23</v>
      </c>
      <c r="C23" s="4">
        <v>2</v>
      </c>
      <c r="D23" s="4">
        <v>1</v>
      </c>
      <c r="E23" s="5" t="s">
        <v>52</v>
      </c>
      <c r="F23" s="5" t="s">
        <v>51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6">
        <v>1</v>
      </c>
      <c r="O23" s="6">
        <v>1</v>
      </c>
      <c r="P23" s="6">
        <v>1</v>
      </c>
      <c r="Q23" s="6">
        <v>1</v>
      </c>
      <c r="R23" s="4">
        <v>1</v>
      </c>
      <c r="S23" s="8">
        <v>1</v>
      </c>
      <c r="T23" s="8">
        <v>1</v>
      </c>
      <c r="U23" s="9">
        <v>1</v>
      </c>
      <c r="V23">
        <f t="shared" si="0"/>
        <v>14</v>
      </c>
      <c r="W23" s="11">
        <f t="shared" si="1"/>
        <v>93.333333333333329</v>
      </c>
    </row>
    <row r="24" spans="1:23" x14ac:dyDescent="0.25">
      <c r="A24">
        <v>264</v>
      </c>
      <c r="B24" t="s">
        <v>23</v>
      </c>
      <c r="C24" s="4">
        <v>2</v>
      </c>
      <c r="D24" s="4">
        <v>1</v>
      </c>
      <c r="E24" s="5" t="s">
        <v>53</v>
      </c>
      <c r="F24" s="5" t="s">
        <v>54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6">
        <v>0</v>
      </c>
      <c r="O24" s="6">
        <v>1</v>
      </c>
      <c r="P24" s="6">
        <v>1</v>
      </c>
      <c r="Q24" s="6">
        <v>1</v>
      </c>
      <c r="R24" s="4">
        <v>1</v>
      </c>
      <c r="S24" s="8">
        <v>1</v>
      </c>
      <c r="T24" s="8">
        <v>1</v>
      </c>
      <c r="U24" s="9">
        <v>1</v>
      </c>
      <c r="V24">
        <f t="shared" si="0"/>
        <v>14</v>
      </c>
      <c r="W24" s="11">
        <f t="shared" si="1"/>
        <v>93.333333333333329</v>
      </c>
    </row>
    <row r="25" spans="1:23" ht="14.1" customHeight="1" x14ac:dyDescent="0.25">
      <c r="A25">
        <v>270</v>
      </c>
      <c r="B25" t="s">
        <v>23</v>
      </c>
      <c r="C25" s="4">
        <v>2</v>
      </c>
      <c r="D25" s="4">
        <v>1</v>
      </c>
      <c r="E25" s="5" t="s">
        <v>55</v>
      </c>
      <c r="F25" s="5" t="s">
        <v>56</v>
      </c>
      <c r="G25" s="4">
        <v>1</v>
      </c>
      <c r="H25" s="4">
        <v>1</v>
      </c>
      <c r="I25" s="4">
        <v>1</v>
      </c>
      <c r="J25" s="4">
        <v>0</v>
      </c>
      <c r="K25" s="4">
        <v>1</v>
      </c>
      <c r="L25" s="4">
        <v>1</v>
      </c>
      <c r="M25" s="4">
        <v>1</v>
      </c>
      <c r="N25" s="6">
        <v>1</v>
      </c>
      <c r="O25" s="6">
        <v>0</v>
      </c>
      <c r="P25" s="6">
        <v>0</v>
      </c>
      <c r="Q25" s="6">
        <v>0</v>
      </c>
      <c r="R25" s="4">
        <v>1</v>
      </c>
      <c r="S25" s="8">
        <v>0</v>
      </c>
      <c r="T25" s="8">
        <v>0</v>
      </c>
      <c r="U25" s="9">
        <v>1</v>
      </c>
      <c r="V25">
        <f t="shared" si="0"/>
        <v>9</v>
      </c>
      <c r="W25" s="11">
        <f t="shared" si="1"/>
        <v>60</v>
      </c>
    </row>
    <row r="26" spans="1:23" x14ac:dyDescent="0.25">
      <c r="A26">
        <v>274</v>
      </c>
      <c r="B26" t="s">
        <v>23</v>
      </c>
      <c r="C26" s="4">
        <v>2</v>
      </c>
      <c r="D26" s="4">
        <v>1</v>
      </c>
      <c r="E26" s="5" t="s">
        <v>57</v>
      </c>
      <c r="F26" s="5" t="s">
        <v>58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6">
        <v>0</v>
      </c>
      <c r="O26" s="6">
        <v>0</v>
      </c>
      <c r="P26" s="6">
        <v>1</v>
      </c>
      <c r="Q26" s="6">
        <v>1</v>
      </c>
      <c r="R26" s="4">
        <v>1</v>
      </c>
      <c r="S26" s="8">
        <v>0</v>
      </c>
      <c r="T26" s="8">
        <v>1</v>
      </c>
      <c r="U26" s="9">
        <v>1</v>
      </c>
      <c r="V26">
        <f t="shared" si="0"/>
        <v>12</v>
      </c>
      <c r="W26" s="11">
        <f t="shared" si="1"/>
        <v>80</v>
      </c>
    </row>
    <row r="27" spans="1:23" x14ac:dyDescent="0.25">
      <c r="A27">
        <v>275</v>
      </c>
      <c r="B27" t="s">
        <v>23</v>
      </c>
      <c r="C27" s="4">
        <v>2</v>
      </c>
      <c r="D27" s="4">
        <v>1</v>
      </c>
      <c r="E27" s="5" t="s">
        <v>59</v>
      </c>
      <c r="F27" s="5" t="s">
        <v>58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6">
        <v>0</v>
      </c>
      <c r="O27" s="6">
        <v>0</v>
      </c>
      <c r="P27" s="6">
        <v>1</v>
      </c>
      <c r="Q27" s="6">
        <v>1</v>
      </c>
      <c r="R27" s="4">
        <v>1</v>
      </c>
      <c r="S27" s="8">
        <v>1</v>
      </c>
      <c r="T27" s="9">
        <v>0</v>
      </c>
      <c r="U27" s="9">
        <v>1</v>
      </c>
      <c r="V27">
        <f t="shared" si="0"/>
        <v>12</v>
      </c>
      <c r="W27" s="11">
        <f t="shared" si="1"/>
        <v>80</v>
      </c>
    </row>
    <row r="28" spans="1:23" s="17" customFormat="1" x14ac:dyDescent="0.25">
      <c r="A28" s="17">
        <v>285</v>
      </c>
      <c r="B28" s="17" t="s">
        <v>23</v>
      </c>
      <c r="C28" s="18">
        <v>2</v>
      </c>
      <c r="D28" s="18">
        <v>1</v>
      </c>
      <c r="E28" s="19" t="s">
        <v>60</v>
      </c>
      <c r="F28" s="19" t="s">
        <v>61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20">
        <v>1</v>
      </c>
      <c r="O28" s="20">
        <v>1</v>
      </c>
      <c r="P28" s="20">
        <v>0</v>
      </c>
      <c r="Q28" s="20">
        <v>1</v>
      </c>
      <c r="R28" s="17">
        <v>1</v>
      </c>
      <c r="S28" s="21">
        <v>0</v>
      </c>
      <c r="T28" s="21">
        <v>0</v>
      </c>
      <c r="U28" s="22">
        <v>1</v>
      </c>
      <c r="V28" s="17">
        <f t="shared" si="0"/>
        <v>12</v>
      </c>
      <c r="W28" s="23">
        <f t="shared" si="1"/>
        <v>80</v>
      </c>
    </row>
    <row r="29" spans="1:23" s="25" customFormat="1" ht="14.1" customHeight="1" x14ac:dyDescent="0.25">
      <c r="A29" s="25" t="s">
        <v>62</v>
      </c>
      <c r="C29" s="24"/>
      <c r="D29" s="24"/>
      <c r="E29" s="24"/>
      <c r="F29" s="24"/>
      <c r="G29" s="24">
        <f>SUM(G2:G28)/27*100</f>
        <v>96.296296296296291</v>
      </c>
      <c r="H29" s="24">
        <f t="shared" ref="H29:U29" si="2">SUM(H2:H28)/27*100</f>
        <v>92.592592592592595</v>
      </c>
      <c r="I29" s="24">
        <f t="shared" si="2"/>
        <v>100</v>
      </c>
      <c r="J29" s="24">
        <f t="shared" si="2"/>
        <v>81.481481481481481</v>
      </c>
      <c r="K29" s="24">
        <f t="shared" si="2"/>
        <v>96.296296296296291</v>
      </c>
      <c r="L29" s="24">
        <f t="shared" si="2"/>
        <v>59.259259259259252</v>
      </c>
      <c r="M29" s="24">
        <f t="shared" si="2"/>
        <v>74.074074074074076</v>
      </c>
      <c r="N29" s="24">
        <f t="shared" si="2"/>
        <v>66.666666666666657</v>
      </c>
      <c r="O29" s="24">
        <f t="shared" si="2"/>
        <v>59.259259259259252</v>
      </c>
      <c r="P29" s="24">
        <f t="shared" si="2"/>
        <v>66.666666666666657</v>
      </c>
      <c r="Q29" s="24">
        <f t="shared" si="2"/>
        <v>74.074074074074076</v>
      </c>
      <c r="R29" s="24">
        <f t="shared" si="2"/>
        <v>81.481481481481481</v>
      </c>
      <c r="S29" s="24">
        <f t="shared" si="2"/>
        <v>51.851851851851848</v>
      </c>
      <c r="T29" s="24">
        <f t="shared" si="2"/>
        <v>59.259259259259252</v>
      </c>
      <c r="U29" s="24">
        <f t="shared" si="2"/>
        <v>96.296296296296291</v>
      </c>
    </row>
    <row r="30" spans="1:23" x14ac:dyDescent="0.25">
      <c r="V30" s="11">
        <f>AVERAGE(V2:V28)</f>
        <v>11.555555555555555</v>
      </c>
      <c r="W30" s="11">
        <f>AVERAGE(W2:W28)</f>
        <v>77.037037037037024</v>
      </c>
    </row>
    <row r="47" spans="5:23" s="4" customFormat="1" hidden="1" x14ac:dyDescent="0.25">
      <c r="S47" s="8"/>
      <c r="T47" s="8"/>
      <c r="U47" s="8"/>
      <c r="W47" s="8"/>
    </row>
    <row r="48" spans="5:23" s="4" customFormat="1" x14ac:dyDescent="0.25">
      <c r="E48" s="5"/>
      <c r="F48" s="5"/>
      <c r="N48" s="6"/>
      <c r="O48" s="6"/>
      <c r="P48" s="6"/>
      <c r="Q48" s="6"/>
      <c r="S48" s="8"/>
      <c r="T48" s="8"/>
      <c r="U48" s="9"/>
      <c r="W48" s="8"/>
    </row>
    <row r="49" spans="5:23" s="4" customFormat="1" x14ac:dyDescent="0.25">
      <c r="E49" s="5"/>
      <c r="F49" s="5"/>
      <c r="N49" s="6"/>
      <c r="O49" s="6"/>
      <c r="P49" s="6"/>
      <c r="Q49" s="6"/>
      <c r="S49" s="8"/>
      <c r="T49" s="8"/>
      <c r="U49" s="9"/>
      <c r="W49" s="8"/>
    </row>
    <row r="50" spans="5:23" s="4" customFormat="1" x14ac:dyDescent="0.25">
      <c r="E50" s="5"/>
      <c r="F50" s="5"/>
      <c r="N50" s="6"/>
      <c r="O50" s="6"/>
      <c r="P50" s="6"/>
      <c r="Q50" s="6"/>
      <c r="S50" s="8"/>
      <c r="T50" s="8"/>
      <c r="U50" s="9"/>
      <c r="W50" s="8"/>
    </row>
    <row r="51" spans="5:23" s="4" customFormat="1" x14ac:dyDescent="0.25">
      <c r="E51" s="5"/>
      <c r="F51" s="5"/>
      <c r="N51" s="6"/>
      <c r="O51" s="6"/>
      <c r="P51" s="6"/>
      <c r="Q51" s="6"/>
      <c r="S51" s="8"/>
      <c r="T51" s="8"/>
      <c r="U51" s="9"/>
      <c r="W51" s="8"/>
    </row>
    <row r="52" spans="5:23" s="4" customFormat="1" x14ac:dyDescent="0.25">
      <c r="E52" s="5"/>
      <c r="F52" s="5"/>
      <c r="N52" s="6"/>
      <c r="O52" s="6"/>
      <c r="P52" s="6"/>
      <c r="Q52" s="6"/>
      <c r="S52" s="8"/>
      <c r="T52" s="8"/>
      <c r="U52" s="9"/>
      <c r="W52" s="8"/>
    </row>
    <row r="53" spans="5:23" s="4" customFormat="1" x14ac:dyDescent="0.25">
      <c r="E53" s="5"/>
      <c r="F53" s="5"/>
      <c r="N53" s="6"/>
      <c r="O53" s="6"/>
      <c r="P53" s="6"/>
      <c r="Q53" s="6"/>
      <c r="S53" s="8"/>
      <c r="T53" s="8"/>
      <c r="U53" s="9"/>
      <c r="W53" s="8"/>
    </row>
    <row r="54" spans="5:23" s="4" customFormat="1" x14ac:dyDescent="0.25">
      <c r="E54" s="5"/>
      <c r="F54" s="5"/>
      <c r="N54" s="6"/>
      <c r="O54" s="6"/>
      <c r="P54" s="6"/>
      <c r="Q54" s="6"/>
      <c r="S54" s="8"/>
      <c r="T54" s="8"/>
      <c r="U54" s="9"/>
      <c r="W54" s="8"/>
    </row>
    <row r="55" spans="5:23" s="4" customFormat="1" x14ac:dyDescent="0.25">
      <c r="E55" s="5"/>
      <c r="F55" s="5"/>
      <c r="N55" s="6"/>
      <c r="O55" s="6"/>
      <c r="P55" s="6"/>
      <c r="Q55" s="6"/>
      <c r="S55" s="8"/>
      <c r="T55" s="8"/>
      <c r="U55" s="9"/>
      <c r="W55" s="8"/>
    </row>
    <row r="56" spans="5:23" s="4" customFormat="1" x14ac:dyDescent="0.25">
      <c r="E56" s="5"/>
      <c r="F56" s="5"/>
      <c r="N56" s="6"/>
      <c r="O56" s="6"/>
      <c r="P56" s="6"/>
      <c r="Q56" s="6"/>
      <c r="S56" s="8"/>
      <c r="T56" s="8"/>
      <c r="U56" s="9"/>
      <c r="W56" s="8"/>
    </row>
    <row r="57" spans="5:23" s="4" customFormat="1" x14ac:dyDescent="0.25">
      <c r="E57" s="5"/>
      <c r="F57" s="5"/>
      <c r="N57" s="6"/>
      <c r="O57" s="6"/>
      <c r="P57" s="6"/>
      <c r="Q57" s="6"/>
      <c r="S57" s="8"/>
      <c r="T57" s="8"/>
      <c r="U57" s="9"/>
      <c r="W57" s="8"/>
    </row>
    <row r="58" spans="5:23" s="4" customFormat="1" x14ac:dyDescent="0.25">
      <c r="E58" s="5"/>
      <c r="F58" s="5"/>
      <c r="N58" s="6"/>
      <c r="O58" s="6"/>
      <c r="P58" s="6"/>
      <c r="Q58" s="6"/>
      <c r="S58" s="8"/>
      <c r="T58" s="8"/>
      <c r="U58" s="9"/>
      <c r="W58" s="8"/>
    </row>
    <row r="59" spans="5:23" s="4" customFormat="1" x14ac:dyDescent="0.25">
      <c r="E59" s="5"/>
      <c r="F59" s="5"/>
      <c r="N59" s="6"/>
      <c r="O59" s="6"/>
      <c r="P59" s="6"/>
      <c r="Q59" s="6"/>
      <c r="S59" s="8"/>
      <c r="T59" s="8"/>
      <c r="U59" s="9"/>
      <c r="W59" s="8"/>
    </row>
    <row r="60" spans="5:23" s="4" customFormat="1" x14ac:dyDescent="0.25">
      <c r="E60" s="5"/>
      <c r="F60" s="5"/>
      <c r="N60" s="6"/>
      <c r="O60" s="6"/>
      <c r="P60" s="6"/>
      <c r="Q60" s="6"/>
      <c r="S60" s="8"/>
      <c r="T60" s="8"/>
      <c r="U60" s="9"/>
      <c r="W60" s="8"/>
    </row>
    <row r="61" spans="5:23" s="4" customFormat="1" x14ac:dyDescent="0.25">
      <c r="E61" s="5"/>
      <c r="F61" s="5"/>
      <c r="N61" s="6"/>
      <c r="O61" s="6"/>
      <c r="P61" s="6"/>
      <c r="Q61" s="6"/>
      <c r="S61" s="8"/>
      <c r="T61" s="8"/>
      <c r="U61" s="9"/>
      <c r="W61" s="8"/>
    </row>
    <row r="62" spans="5:23" s="4" customFormat="1" x14ac:dyDescent="0.25">
      <c r="E62" s="5"/>
      <c r="F62" s="5"/>
      <c r="N62" s="6"/>
      <c r="O62" s="6"/>
      <c r="P62" s="6"/>
      <c r="Q62" s="6"/>
      <c r="S62" s="8"/>
      <c r="T62" s="8"/>
      <c r="U62" s="9"/>
      <c r="W62" s="8"/>
    </row>
    <row r="63" spans="5:23" s="4" customFormat="1" x14ac:dyDescent="0.25">
      <c r="E63" s="5"/>
      <c r="F63" s="5"/>
      <c r="N63" s="6"/>
      <c r="O63" s="6"/>
      <c r="P63" s="6"/>
      <c r="Q63" s="6"/>
      <c r="S63" s="8"/>
      <c r="T63" s="8"/>
      <c r="U63" s="9"/>
      <c r="W63" s="8"/>
    </row>
    <row r="64" spans="5:23" s="4" customFormat="1" x14ac:dyDescent="0.25">
      <c r="E64" s="5"/>
      <c r="F64" s="5"/>
      <c r="N64" s="6"/>
      <c r="O64" s="6"/>
      <c r="P64" s="6"/>
      <c r="Q64" s="6"/>
      <c r="S64" s="8"/>
      <c r="T64" s="8"/>
      <c r="U64" s="9"/>
      <c r="W64" s="8"/>
    </row>
    <row r="65" spans="5:23" s="4" customFormat="1" x14ac:dyDescent="0.25">
      <c r="E65" s="5"/>
      <c r="F65" s="5"/>
      <c r="N65" s="6"/>
      <c r="O65" s="6"/>
      <c r="P65" s="6"/>
      <c r="Q65" s="6"/>
      <c r="S65" s="8"/>
      <c r="T65" s="8"/>
      <c r="U65" s="9"/>
      <c r="W65" s="8"/>
    </row>
    <row r="66" spans="5:23" s="4" customFormat="1" x14ac:dyDescent="0.25">
      <c r="E66" s="5"/>
      <c r="F66" s="5"/>
      <c r="N66" s="6"/>
      <c r="O66" s="6"/>
      <c r="P66" s="6"/>
      <c r="Q66" s="6"/>
      <c r="S66" s="8"/>
      <c r="T66" s="8"/>
      <c r="U66" s="9"/>
      <c r="W66" s="8"/>
    </row>
    <row r="67" spans="5:23" s="4" customFormat="1" x14ac:dyDescent="0.25">
      <c r="E67" s="5"/>
      <c r="F67" s="5"/>
      <c r="N67" s="6"/>
      <c r="O67" s="6"/>
      <c r="P67" s="6"/>
      <c r="Q67" s="6"/>
      <c r="S67" s="8"/>
      <c r="T67" s="8"/>
      <c r="U67" s="9"/>
      <c r="W67" s="8"/>
    </row>
    <row r="68" spans="5:23" s="4" customFormat="1" x14ac:dyDescent="0.25">
      <c r="E68" s="5"/>
      <c r="F68" s="5"/>
      <c r="N68" s="6"/>
      <c r="O68" s="6"/>
      <c r="P68" s="6"/>
      <c r="Q68" s="6"/>
      <c r="S68" s="8"/>
      <c r="T68" s="8"/>
      <c r="U68" s="9"/>
      <c r="W68" s="8"/>
    </row>
    <row r="69" spans="5:23" s="4" customFormat="1" x14ac:dyDescent="0.25">
      <c r="E69" s="5"/>
      <c r="F69" s="5"/>
      <c r="N69" s="6"/>
      <c r="O69" s="6"/>
      <c r="P69" s="6"/>
      <c r="Q69" s="6"/>
      <c r="S69" s="8"/>
      <c r="T69" s="8"/>
      <c r="U69" s="9"/>
      <c r="W69" s="8"/>
    </row>
    <row r="70" spans="5:23" s="4" customFormat="1" x14ac:dyDescent="0.25">
      <c r="E70" s="5"/>
      <c r="F70" s="5"/>
      <c r="N70" s="6"/>
      <c r="O70" s="6"/>
      <c r="P70" s="6"/>
      <c r="Q70" s="6"/>
      <c r="S70" s="8"/>
      <c r="T70" s="8"/>
      <c r="U70" s="9"/>
      <c r="W70" s="8"/>
    </row>
    <row r="71" spans="5:23" s="4" customFormat="1" x14ac:dyDescent="0.25">
      <c r="E71" s="5"/>
      <c r="F71" s="5"/>
      <c r="N71" s="6"/>
      <c r="O71" s="6"/>
      <c r="P71" s="6"/>
      <c r="Q71" s="6"/>
      <c r="S71" s="8"/>
      <c r="T71" s="8"/>
      <c r="U71" s="9"/>
      <c r="W71" s="8"/>
    </row>
    <row r="72" spans="5:23" s="4" customFormat="1" x14ac:dyDescent="0.25">
      <c r="E72" s="5"/>
      <c r="F72" s="5"/>
      <c r="N72" s="6"/>
      <c r="O72" s="6"/>
      <c r="P72" s="6"/>
      <c r="Q72" s="6"/>
      <c r="S72" s="8"/>
      <c r="T72" s="8"/>
      <c r="U72" s="9"/>
      <c r="W72" s="8"/>
    </row>
    <row r="73" spans="5:23" s="4" customFormat="1" x14ac:dyDescent="0.25">
      <c r="E73" s="5"/>
      <c r="F73" s="5"/>
      <c r="N73" s="6"/>
      <c r="O73" s="6"/>
      <c r="P73" s="6"/>
      <c r="Q73" s="6"/>
      <c r="S73" s="8"/>
      <c r="T73" s="8"/>
      <c r="U73" s="9"/>
      <c r="W73" s="8"/>
    </row>
    <row r="74" spans="5:23" s="4" customFormat="1" x14ac:dyDescent="0.25">
      <c r="E74" s="5"/>
      <c r="F74" s="5"/>
      <c r="N74" s="6"/>
      <c r="O74" s="6"/>
      <c r="P74" s="6"/>
      <c r="Q74" s="6"/>
      <c r="S74" s="8"/>
      <c r="T74" s="8"/>
      <c r="U74" s="9"/>
      <c r="W74" s="8"/>
    </row>
    <row r="75" spans="5:23" s="4" customFormat="1" x14ac:dyDescent="0.25">
      <c r="E75" s="5"/>
      <c r="F75" s="5"/>
      <c r="N75" s="6"/>
      <c r="O75" s="6"/>
      <c r="P75" s="6"/>
      <c r="Q75" s="6"/>
      <c r="S75" s="8"/>
      <c r="T75" s="8"/>
      <c r="U75" s="9"/>
      <c r="W75" s="8"/>
    </row>
    <row r="76" spans="5:23" s="4" customFormat="1" x14ac:dyDescent="0.25">
      <c r="E76" s="5"/>
      <c r="F76" s="5"/>
      <c r="N76" s="6"/>
      <c r="O76" s="6"/>
      <c r="P76" s="6"/>
      <c r="Q76" s="6"/>
      <c r="S76" s="8"/>
      <c r="T76" s="8"/>
      <c r="U76" s="9"/>
      <c r="W76" s="8"/>
    </row>
    <row r="77" spans="5:23" s="4" customFormat="1" x14ac:dyDescent="0.25">
      <c r="E77" s="5"/>
      <c r="F77" s="5"/>
      <c r="N77" s="6"/>
      <c r="O77" s="6"/>
      <c r="P77" s="6"/>
      <c r="Q77" s="6"/>
      <c r="S77" s="8"/>
      <c r="T77" s="8"/>
      <c r="U77" s="9"/>
      <c r="W77" s="8"/>
    </row>
    <row r="78" spans="5:23" s="4" customFormat="1" x14ac:dyDescent="0.25">
      <c r="E78" s="5"/>
      <c r="F78" s="5"/>
      <c r="N78" s="6"/>
      <c r="O78" s="6"/>
      <c r="P78" s="6"/>
      <c r="Q78" s="6"/>
      <c r="S78" s="8"/>
      <c r="T78" s="8"/>
      <c r="U78" s="9"/>
      <c r="W78" s="8"/>
    </row>
    <row r="79" spans="5:23" s="4" customFormat="1" x14ac:dyDescent="0.25">
      <c r="E79" s="5"/>
      <c r="F79" s="5"/>
      <c r="N79" s="6"/>
      <c r="O79" s="6"/>
      <c r="P79" s="6"/>
      <c r="Q79" s="6"/>
      <c r="S79" s="8"/>
      <c r="T79" s="8"/>
      <c r="U79" s="9"/>
      <c r="W79" s="8"/>
    </row>
    <row r="80" spans="5:23" s="4" customFormat="1" x14ac:dyDescent="0.25">
      <c r="E80" s="5"/>
      <c r="F80" s="5"/>
      <c r="N80" s="6"/>
      <c r="O80" s="6"/>
      <c r="P80" s="6"/>
      <c r="Q80" s="6"/>
      <c r="S80" s="8"/>
      <c r="T80" s="8"/>
      <c r="U80" s="9"/>
      <c r="W80" s="8"/>
    </row>
    <row r="81" spans="5:23" s="4" customFormat="1" x14ac:dyDescent="0.25">
      <c r="E81" s="5"/>
      <c r="F81" s="5"/>
      <c r="N81" s="6"/>
      <c r="O81" s="6"/>
      <c r="P81" s="6"/>
      <c r="Q81" s="6"/>
      <c r="S81" s="8"/>
      <c r="T81" s="8"/>
      <c r="U81" s="9"/>
      <c r="W81" s="8"/>
    </row>
    <row r="82" spans="5:23" s="4" customFormat="1" x14ac:dyDescent="0.25">
      <c r="E82" s="5"/>
      <c r="F82" s="5"/>
      <c r="N82" s="6"/>
      <c r="O82" s="6"/>
      <c r="P82" s="6"/>
      <c r="Q82" s="6"/>
      <c r="S82" s="8"/>
      <c r="T82" s="8"/>
      <c r="U82" s="9"/>
      <c r="W82" s="8"/>
    </row>
    <row r="83" spans="5:23" s="4" customFormat="1" x14ac:dyDescent="0.25">
      <c r="E83" s="5"/>
      <c r="F83" s="5"/>
      <c r="N83" s="6"/>
      <c r="O83" s="6"/>
      <c r="P83" s="6"/>
      <c r="Q83" s="6"/>
      <c r="S83" s="8"/>
      <c r="T83" s="8"/>
      <c r="U83" s="9"/>
      <c r="W83" s="8"/>
    </row>
    <row r="84" spans="5:23" s="4" customFormat="1" x14ac:dyDescent="0.25">
      <c r="E84" s="5"/>
      <c r="F84" s="5"/>
      <c r="N84" s="6"/>
      <c r="O84" s="6"/>
      <c r="P84" s="6"/>
      <c r="Q84" s="6"/>
      <c r="S84" s="8"/>
      <c r="T84" s="8"/>
      <c r="U84" s="9"/>
      <c r="W84" s="8"/>
    </row>
    <row r="85" spans="5:23" s="4" customFormat="1" x14ac:dyDescent="0.25">
      <c r="E85" s="5"/>
      <c r="F85" s="5"/>
      <c r="N85" s="6"/>
      <c r="O85" s="6"/>
      <c r="P85" s="6"/>
      <c r="Q85" s="6"/>
      <c r="S85" s="8"/>
      <c r="T85" s="8"/>
      <c r="U85" s="9"/>
      <c r="W85" s="8"/>
    </row>
    <row r="86" spans="5:23" s="4" customFormat="1" x14ac:dyDescent="0.25">
      <c r="E86" s="5"/>
      <c r="F86" s="5"/>
      <c r="N86" s="6"/>
      <c r="O86" s="6"/>
      <c r="P86" s="6"/>
      <c r="Q86" s="6"/>
      <c r="S86" s="8"/>
      <c r="T86" s="8"/>
      <c r="U86" s="9"/>
      <c r="W86" s="8"/>
    </row>
    <row r="87" spans="5:23" s="4" customFormat="1" x14ac:dyDescent="0.25">
      <c r="E87" s="5"/>
      <c r="F87" s="5"/>
      <c r="N87" s="6"/>
      <c r="O87" s="6"/>
      <c r="P87" s="6"/>
      <c r="Q87" s="6"/>
      <c r="S87" s="8"/>
      <c r="T87" s="8"/>
      <c r="U87" s="9"/>
      <c r="W87" s="8"/>
    </row>
    <row r="88" spans="5:23" s="4" customFormat="1" x14ac:dyDescent="0.25">
      <c r="E88" s="5"/>
      <c r="F88" s="5"/>
      <c r="N88" s="6"/>
      <c r="O88" s="6"/>
      <c r="P88" s="6"/>
      <c r="Q88" s="6"/>
      <c r="S88" s="8"/>
      <c r="T88" s="8"/>
      <c r="U88" s="9"/>
      <c r="W88" s="8"/>
    </row>
    <row r="89" spans="5:23" s="4" customFormat="1" x14ac:dyDescent="0.25">
      <c r="E89" s="5"/>
      <c r="F89" s="5"/>
      <c r="N89" s="6"/>
      <c r="O89" s="6"/>
      <c r="P89" s="6"/>
      <c r="Q89" s="6"/>
      <c r="S89" s="8"/>
      <c r="T89" s="8"/>
      <c r="U89" s="8"/>
      <c r="W89" s="8"/>
    </row>
    <row r="90" spans="5:23" s="4" customFormat="1" x14ac:dyDescent="0.25">
      <c r="E90" s="5"/>
      <c r="F90" s="5"/>
      <c r="N90" s="6"/>
      <c r="O90" s="6"/>
      <c r="P90" s="6"/>
      <c r="Q90" s="6"/>
      <c r="S90" s="8"/>
      <c r="T90" s="8"/>
      <c r="U90" s="8"/>
      <c r="W90" s="8"/>
    </row>
    <row r="91" spans="5:23" s="4" customFormat="1" x14ac:dyDescent="0.25">
      <c r="E91" s="5"/>
      <c r="F91" s="5"/>
      <c r="N91" s="6"/>
      <c r="O91" s="6"/>
      <c r="P91" s="6"/>
      <c r="Q91" s="6"/>
      <c r="S91" s="8"/>
      <c r="T91" s="8"/>
      <c r="U91" s="8"/>
      <c r="W91" s="8"/>
    </row>
    <row r="92" spans="5:23" s="4" customFormat="1" x14ac:dyDescent="0.25">
      <c r="E92" s="5"/>
      <c r="F92" s="5"/>
      <c r="N92" s="6"/>
      <c r="O92" s="6"/>
      <c r="P92" s="6"/>
      <c r="Q92" s="6"/>
      <c r="S92" s="8"/>
      <c r="T92" s="8"/>
      <c r="U92" s="8"/>
      <c r="W92" s="8"/>
    </row>
    <row r="93" spans="5:23" s="4" customFormat="1" x14ac:dyDescent="0.25">
      <c r="E93" s="5"/>
      <c r="F93" s="5"/>
      <c r="N93" s="6"/>
      <c r="O93" s="6"/>
      <c r="P93" s="6"/>
      <c r="Q93" s="6"/>
      <c r="S93" s="8"/>
      <c r="T93" s="8"/>
      <c r="U93" s="8"/>
      <c r="W93" s="8"/>
    </row>
    <row r="94" spans="5:23" s="4" customFormat="1" x14ac:dyDescent="0.25">
      <c r="E94" s="5"/>
      <c r="F94" s="5"/>
      <c r="N94" s="6"/>
      <c r="O94" s="6"/>
      <c r="P94" s="6"/>
      <c r="Q94" s="6"/>
      <c r="S94" s="8"/>
      <c r="T94" s="8"/>
      <c r="U94" s="8"/>
      <c r="W94" s="8"/>
    </row>
    <row r="95" spans="5:23" s="4" customFormat="1" x14ac:dyDescent="0.25">
      <c r="E95" s="5"/>
      <c r="F95" s="5"/>
      <c r="N95" s="6"/>
      <c r="O95" s="6"/>
      <c r="P95" s="6"/>
      <c r="Q95" s="6"/>
      <c r="S95" s="8"/>
      <c r="T95" s="8"/>
      <c r="U95" s="8"/>
      <c r="W95" s="8"/>
    </row>
    <row r="96" spans="5:23" s="4" customFormat="1" x14ac:dyDescent="0.25">
      <c r="E96" s="5"/>
      <c r="F96" s="5"/>
      <c r="N96" s="6"/>
      <c r="O96" s="6"/>
      <c r="P96" s="6"/>
      <c r="Q96" s="6"/>
      <c r="S96" s="8"/>
      <c r="T96" s="8"/>
      <c r="U96" s="8"/>
      <c r="W96" s="8"/>
    </row>
    <row r="97" spans="5:23" s="4" customFormat="1" x14ac:dyDescent="0.25">
      <c r="E97" s="5"/>
      <c r="F97" s="5"/>
      <c r="N97" s="6"/>
      <c r="O97" s="6"/>
      <c r="P97" s="6"/>
      <c r="Q97" s="6"/>
      <c r="S97" s="8"/>
      <c r="T97" s="8"/>
      <c r="U97" s="8"/>
      <c r="W97" s="8"/>
    </row>
    <row r="98" spans="5:23" s="4" customFormat="1" x14ac:dyDescent="0.25">
      <c r="E98" s="5"/>
      <c r="F98" s="5"/>
      <c r="N98" s="6"/>
      <c r="O98" s="6"/>
      <c r="P98" s="6"/>
      <c r="Q98" s="6"/>
      <c r="S98" s="8"/>
      <c r="T98" s="8"/>
      <c r="U98" s="8"/>
      <c r="W98" s="8"/>
    </row>
    <row r="99" spans="5:23" s="4" customFormat="1" x14ac:dyDescent="0.25">
      <c r="E99" s="5"/>
      <c r="F99" s="5"/>
      <c r="N99" s="6"/>
      <c r="O99" s="6"/>
      <c r="P99" s="6"/>
      <c r="Q99" s="6"/>
      <c r="S99" s="8"/>
      <c r="T99" s="8"/>
      <c r="U99" s="8"/>
      <c r="W99" s="8"/>
    </row>
    <row r="100" spans="5:23" s="4" customFormat="1" x14ac:dyDescent="0.25">
      <c r="E100" s="5"/>
      <c r="F100" s="5"/>
      <c r="N100" s="6"/>
      <c r="O100" s="6"/>
      <c r="P100" s="6"/>
      <c r="Q100" s="6"/>
      <c r="S100" s="8"/>
      <c r="T100" s="8"/>
      <c r="U100" s="8"/>
      <c r="W100" s="8"/>
    </row>
    <row r="101" spans="5:23" s="4" customFormat="1" x14ac:dyDescent="0.25">
      <c r="E101" s="5"/>
      <c r="F101" s="5"/>
      <c r="N101" s="6"/>
      <c r="O101" s="6"/>
      <c r="P101" s="6"/>
      <c r="Q101" s="6"/>
      <c r="S101" s="8"/>
      <c r="T101" s="8"/>
      <c r="U101" s="8"/>
      <c r="W101" s="8"/>
    </row>
    <row r="102" spans="5:23" s="4" customFormat="1" x14ac:dyDescent="0.25">
      <c r="E102" s="5"/>
      <c r="F102" s="5"/>
      <c r="N102" s="6"/>
      <c r="O102" s="6"/>
      <c r="P102" s="6"/>
      <c r="Q102" s="6"/>
      <c r="S102" s="8"/>
      <c r="T102" s="8"/>
      <c r="U102" s="8"/>
      <c r="W102" s="8"/>
    </row>
    <row r="103" spans="5:23" s="4" customFormat="1" x14ac:dyDescent="0.25">
      <c r="E103" s="5"/>
      <c r="F103" s="5"/>
      <c r="N103" s="6"/>
      <c r="O103" s="6"/>
      <c r="P103" s="6"/>
      <c r="Q103" s="6"/>
      <c r="S103" s="8"/>
      <c r="T103" s="8"/>
      <c r="U103" s="8"/>
      <c r="W103" s="8"/>
    </row>
    <row r="104" spans="5:23" s="4" customFormat="1" x14ac:dyDescent="0.25">
      <c r="E104" s="5"/>
      <c r="F104" s="5"/>
      <c r="N104" s="6"/>
      <c r="O104" s="6"/>
      <c r="P104" s="6"/>
      <c r="Q104" s="6"/>
      <c r="S104" s="8"/>
      <c r="T104" s="8"/>
      <c r="U104" s="8"/>
      <c r="W104" s="8"/>
    </row>
    <row r="105" spans="5:23" s="4" customFormat="1" x14ac:dyDescent="0.25">
      <c r="E105" s="5"/>
      <c r="F105" s="5"/>
      <c r="N105" s="6"/>
      <c r="O105" s="6"/>
      <c r="P105" s="6"/>
      <c r="Q105" s="6"/>
      <c r="S105" s="8"/>
      <c r="T105" s="8"/>
      <c r="U105" s="8"/>
      <c r="W105" s="8"/>
    </row>
    <row r="106" spans="5:23" s="4" customFormat="1" x14ac:dyDescent="0.25">
      <c r="E106" s="5"/>
      <c r="F106" s="5"/>
      <c r="N106" s="6"/>
      <c r="O106" s="6"/>
      <c r="P106" s="6"/>
      <c r="Q106" s="6"/>
      <c r="S106" s="8"/>
      <c r="T106" s="8"/>
      <c r="U106" s="8"/>
      <c r="W106" s="8"/>
    </row>
    <row r="107" spans="5:23" s="4" customFormat="1" x14ac:dyDescent="0.25">
      <c r="E107" s="5"/>
      <c r="F107" s="5"/>
      <c r="N107" s="6"/>
      <c r="O107" s="6"/>
      <c r="P107" s="6"/>
      <c r="Q107" s="6"/>
      <c r="S107" s="8"/>
      <c r="T107" s="8"/>
      <c r="U107" s="8"/>
      <c r="W107" s="8"/>
    </row>
    <row r="108" spans="5:23" s="4" customFormat="1" x14ac:dyDescent="0.25">
      <c r="E108" s="5"/>
      <c r="F108" s="5"/>
      <c r="N108" s="6"/>
      <c r="O108" s="6"/>
      <c r="P108" s="6"/>
      <c r="Q108" s="6"/>
      <c r="S108" s="8"/>
      <c r="T108" s="8"/>
      <c r="U108" s="8"/>
      <c r="W108" s="8"/>
    </row>
    <row r="109" spans="5:23" s="4" customFormat="1" x14ac:dyDescent="0.25">
      <c r="E109" s="5"/>
      <c r="F109" s="5"/>
      <c r="N109" s="6"/>
      <c r="O109" s="6"/>
      <c r="P109" s="6"/>
      <c r="Q109" s="6"/>
      <c r="S109" s="8"/>
      <c r="T109" s="8"/>
      <c r="U109" s="8"/>
      <c r="W109" s="8"/>
    </row>
    <row r="110" spans="5:23" s="4" customFormat="1" x14ac:dyDescent="0.25">
      <c r="E110" s="5"/>
      <c r="F110" s="5"/>
      <c r="N110" s="6"/>
      <c r="O110" s="6"/>
      <c r="P110" s="6"/>
      <c r="Q110" s="6"/>
      <c r="S110" s="8"/>
      <c r="T110" s="8"/>
      <c r="U110" s="8"/>
      <c r="W110" s="8"/>
    </row>
    <row r="111" spans="5:23" s="4" customFormat="1" x14ac:dyDescent="0.25">
      <c r="E111" s="5"/>
      <c r="F111" s="5"/>
      <c r="N111" s="6"/>
      <c r="O111" s="6"/>
      <c r="P111" s="6"/>
      <c r="Q111" s="6"/>
      <c r="S111" s="8"/>
      <c r="T111" s="8"/>
      <c r="U111" s="8"/>
      <c r="W111" s="8"/>
    </row>
    <row r="112" spans="5:23" s="4" customFormat="1" x14ac:dyDescent="0.25">
      <c r="E112" s="5"/>
      <c r="F112" s="5"/>
      <c r="N112" s="6"/>
      <c r="O112" s="6"/>
      <c r="P112" s="6"/>
      <c r="Q112" s="6"/>
      <c r="S112" s="8"/>
      <c r="T112" s="8"/>
      <c r="U112" s="8"/>
      <c r="W112" s="8"/>
    </row>
    <row r="113" spans="5:23" s="4" customFormat="1" x14ac:dyDescent="0.25">
      <c r="E113" s="5"/>
      <c r="F113" s="5"/>
      <c r="N113" s="6"/>
      <c r="O113" s="6"/>
      <c r="P113" s="6"/>
      <c r="Q113" s="6"/>
      <c r="S113" s="8"/>
      <c r="T113" s="8"/>
      <c r="U113" s="8"/>
      <c r="W113" s="8"/>
    </row>
    <row r="114" spans="5:23" s="4" customFormat="1" x14ac:dyDescent="0.25">
      <c r="E114" s="5"/>
      <c r="F114" s="5"/>
      <c r="N114" s="6"/>
      <c r="O114" s="6"/>
      <c r="P114" s="6"/>
      <c r="Q114" s="6"/>
      <c r="S114" s="8"/>
      <c r="T114" s="8"/>
      <c r="U114" s="8"/>
      <c r="W114" s="8"/>
    </row>
    <row r="115" spans="5:23" s="4" customFormat="1" x14ac:dyDescent="0.25">
      <c r="E115" s="5"/>
      <c r="F115" s="5"/>
      <c r="N115" s="6"/>
      <c r="O115" s="6"/>
      <c r="P115" s="6"/>
      <c r="Q115" s="6"/>
      <c r="S115" s="8"/>
      <c r="T115" s="8"/>
      <c r="U115" s="8"/>
      <c r="W115" s="8"/>
    </row>
    <row r="116" spans="5:23" s="4" customFormat="1" x14ac:dyDescent="0.25">
      <c r="E116" s="5"/>
      <c r="F116" s="5"/>
      <c r="N116" s="6"/>
      <c r="O116" s="6"/>
      <c r="P116" s="6"/>
      <c r="Q116" s="6"/>
      <c r="S116" s="8"/>
      <c r="T116" s="8"/>
      <c r="U116" s="8"/>
      <c r="W116" s="8"/>
    </row>
    <row r="117" spans="5:23" s="4" customFormat="1" x14ac:dyDescent="0.25">
      <c r="E117" s="5"/>
      <c r="F117" s="5"/>
      <c r="N117" s="6"/>
      <c r="O117" s="6"/>
      <c r="P117" s="6"/>
      <c r="Q117" s="6"/>
      <c r="S117" s="8"/>
      <c r="T117" s="8"/>
      <c r="U117" s="8"/>
      <c r="W117" s="8"/>
    </row>
    <row r="118" spans="5:23" s="4" customFormat="1" x14ac:dyDescent="0.25">
      <c r="E118" s="5"/>
      <c r="F118" s="5"/>
      <c r="N118" s="6"/>
      <c r="O118" s="6"/>
      <c r="P118" s="6"/>
      <c r="Q118" s="6"/>
      <c r="S118" s="8"/>
      <c r="T118" s="8"/>
      <c r="U118" s="8"/>
      <c r="W118" s="8"/>
    </row>
    <row r="119" spans="5:23" s="4" customFormat="1" x14ac:dyDescent="0.25">
      <c r="E119" s="5"/>
      <c r="F119" s="5"/>
      <c r="N119" s="6"/>
      <c r="O119" s="6"/>
      <c r="P119" s="6"/>
      <c r="Q119" s="6"/>
      <c r="S119" s="8"/>
      <c r="T119" s="8"/>
      <c r="U119" s="8"/>
      <c r="W119" s="8"/>
    </row>
    <row r="120" spans="5:23" s="4" customFormat="1" x14ac:dyDescent="0.25">
      <c r="E120" s="5"/>
      <c r="F120" s="5"/>
      <c r="N120" s="6"/>
      <c r="O120" s="6"/>
      <c r="P120" s="6"/>
      <c r="Q120" s="6"/>
      <c r="S120" s="8"/>
      <c r="T120" s="8"/>
      <c r="U120" s="8"/>
      <c r="W120" s="8"/>
    </row>
    <row r="121" spans="5:23" s="4" customFormat="1" x14ac:dyDescent="0.25">
      <c r="E121" s="5"/>
      <c r="F121" s="5"/>
      <c r="N121" s="6"/>
      <c r="O121" s="6"/>
      <c r="P121" s="6"/>
      <c r="Q121" s="6"/>
      <c r="S121" s="8"/>
      <c r="T121" s="8"/>
      <c r="U121" s="8"/>
      <c r="W121" s="8"/>
    </row>
    <row r="122" spans="5:23" s="4" customFormat="1" x14ac:dyDescent="0.25">
      <c r="E122" s="5"/>
      <c r="F122" s="5"/>
      <c r="N122" s="6"/>
      <c r="O122" s="6"/>
      <c r="P122" s="6"/>
      <c r="Q122" s="6"/>
      <c r="S122" s="8"/>
      <c r="T122" s="8"/>
      <c r="U122" s="8"/>
      <c r="W122" s="8"/>
    </row>
    <row r="123" spans="5:23" s="4" customFormat="1" x14ac:dyDescent="0.25">
      <c r="E123" s="5"/>
      <c r="F123" s="5"/>
      <c r="N123" s="6"/>
      <c r="O123" s="6"/>
      <c r="P123" s="6"/>
      <c r="Q123" s="6"/>
      <c r="S123" s="8"/>
      <c r="T123" s="8"/>
      <c r="U123" s="8"/>
      <c r="W123" s="8"/>
    </row>
    <row r="124" spans="5:23" s="4" customFormat="1" x14ac:dyDescent="0.25">
      <c r="E124" s="5"/>
      <c r="F124" s="5"/>
      <c r="N124" s="6"/>
      <c r="O124" s="6"/>
      <c r="P124" s="6"/>
      <c r="Q124" s="6"/>
      <c r="S124" s="8"/>
      <c r="T124" s="8"/>
      <c r="U124" s="8"/>
      <c r="W124" s="8"/>
    </row>
    <row r="125" spans="5:23" s="4" customFormat="1" x14ac:dyDescent="0.25">
      <c r="E125" s="5"/>
      <c r="F125" s="5"/>
      <c r="N125" s="6"/>
      <c r="O125" s="6"/>
      <c r="P125" s="6"/>
      <c r="Q125" s="6"/>
      <c r="S125" s="8"/>
      <c r="T125" s="8"/>
      <c r="U125" s="8"/>
      <c r="W125" s="8"/>
    </row>
    <row r="126" spans="5:23" s="4" customFormat="1" x14ac:dyDescent="0.25">
      <c r="E126" s="5"/>
      <c r="F126" s="5"/>
      <c r="N126" s="6"/>
      <c r="O126" s="6"/>
      <c r="P126" s="6"/>
      <c r="Q126" s="6"/>
      <c r="S126" s="8"/>
      <c r="T126" s="8"/>
      <c r="U126" s="8"/>
      <c r="W126" s="8"/>
    </row>
    <row r="127" spans="5:23" s="4" customFormat="1" x14ac:dyDescent="0.25">
      <c r="E127" s="5"/>
      <c r="F127" s="5"/>
      <c r="N127" s="6"/>
      <c r="O127" s="6"/>
      <c r="P127" s="6"/>
      <c r="Q127" s="6"/>
      <c r="S127" s="8"/>
      <c r="T127" s="8"/>
      <c r="U127" s="8"/>
      <c r="W127" s="8"/>
    </row>
    <row r="128" spans="5:23" s="4" customFormat="1" x14ac:dyDescent="0.25">
      <c r="E128" s="5"/>
      <c r="F128" s="5"/>
      <c r="N128" s="6"/>
      <c r="O128" s="6"/>
      <c r="P128" s="6"/>
      <c r="Q128" s="6"/>
      <c r="S128" s="8"/>
      <c r="T128" s="8"/>
      <c r="U128" s="8"/>
      <c r="W128" s="8"/>
    </row>
    <row r="129" spans="5:23" s="4" customFormat="1" x14ac:dyDescent="0.25">
      <c r="E129" s="5"/>
      <c r="F129" s="5"/>
      <c r="N129" s="6"/>
      <c r="O129" s="6"/>
      <c r="P129" s="6"/>
      <c r="Q129" s="6"/>
      <c r="S129" s="8"/>
      <c r="T129" s="8"/>
      <c r="U129" s="8"/>
      <c r="W129" s="8"/>
    </row>
    <row r="130" spans="5:23" s="4" customFormat="1" x14ac:dyDescent="0.25">
      <c r="E130" s="5"/>
      <c r="F130" s="5"/>
      <c r="N130" s="6"/>
      <c r="O130" s="6"/>
      <c r="P130" s="6"/>
      <c r="Q130" s="6"/>
      <c r="S130" s="8"/>
      <c r="T130" s="8"/>
      <c r="U130" s="8"/>
      <c r="W130" s="8"/>
    </row>
    <row r="131" spans="5:23" s="4" customFormat="1" x14ac:dyDescent="0.25">
      <c r="E131" s="5"/>
      <c r="F131" s="5"/>
      <c r="N131" s="6"/>
      <c r="O131" s="6"/>
      <c r="P131" s="6"/>
      <c r="Q131" s="6"/>
      <c r="S131" s="8"/>
      <c r="T131" s="8"/>
      <c r="U131" s="8"/>
      <c r="W131" s="8"/>
    </row>
    <row r="132" spans="5:23" s="4" customFormat="1" x14ac:dyDescent="0.25">
      <c r="N132" s="6"/>
      <c r="O132" s="6"/>
      <c r="P132" s="6"/>
      <c r="Q132" s="6"/>
      <c r="S132" s="8"/>
      <c r="T132" s="8"/>
      <c r="U132" s="8"/>
      <c r="W132" s="8"/>
    </row>
    <row r="133" spans="5:23" s="4" customFormat="1" x14ac:dyDescent="0.25">
      <c r="N133" s="6"/>
      <c r="O133" s="6"/>
      <c r="P133" s="6"/>
      <c r="Q133" s="6"/>
      <c r="S133" s="8"/>
      <c r="T133" s="8"/>
      <c r="U133" s="8"/>
      <c r="W133" s="8"/>
    </row>
    <row r="134" spans="5:23" s="4" customFormat="1" x14ac:dyDescent="0.25">
      <c r="N134" s="6"/>
      <c r="O134" s="6"/>
      <c r="P134" s="6"/>
      <c r="Q134" s="6"/>
      <c r="S134" s="8"/>
      <c r="T134" s="8"/>
      <c r="U134" s="8"/>
      <c r="W134" s="8"/>
    </row>
    <row r="135" spans="5:23" s="4" customFormat="1" x14ac:dyDescent="0.25">
      <c r="N135" s="6"/>
      <c r="O135" s="6"/>
      <c r="P135" s="6"/>
      <c r="Q135" s="6"/>
      <c r="S135" s="8"/>
      <c r="T135" s="8"/>
      <c r="U135" s="8"/>
      <c r="W135" s="8"/>
    </row>
    <row r="136" spans="5:23" s="4" customFormat="1" x14ac:dyDescent="0.25">
      <c r="N136" s="6"/>
      <c r="O136" s="6"/>
      <c r="P136" s="6"/>
      <c r="Q136" s="6"/>
      <c r="S136" s="8"/>
      <c r="T136" s="8"/>
      <c r="U136" s="8"/>
      <c r="W136" s="8"/>
    </row>
    <row r="137" spans="5:23" s="4" customFormat="1" x14ac:dyDescent="0.25">
      <c r="N137" s="6"/>
      <c r="O137" s="6"/>
      <c r="P137" s="6"/>
      <c r="Q137" s="6"/>
      <c r="S137" s="8"/>
      <c r="T137" s="8"/>
      <c r="U137" s="8"/>
      <c r="W137" s="8"/>
    </row>
    <row r="138" spans="5:23" s="4" customFormat="1" x14ac:dyDescent="0.25">
      <c r="N138" s="6"/>
      <c r="O138" s="6"/>
      <c r="P138" s="6"/>
      <c r="Q138" s="6"/>
      <c r="S138" s="8"/>
      <c r="T138" s="8"/>
      <c r="U138" s="8"/>
      <c r="W138" s="8"/>
    </row>
    <row r="139" spans="5:23" s="4" customFormat="1" x14ac:dyDescent="0.25">
      <c r="N139" s="6"/>
      <c r="O139" s="6"/>
      <c r="P139" s="6"/>
      <c r="Q139" s="6"/>
      <c r="S139" s="8"/>
      <c r="T139" s="8"/>
      <c r="U139" s="8"/>
      <c r="W139" s="8"/>
    </row>
    <row r="140" spans="5:23" s="4" customFormat="1" x14ac:dyDescent="0.25">
      <c r="N140" s="6"/>
      <c r="O140" s="6"/>
      <c r="P140" s="6"/>
      <c r="Q140" s="6"/>
      <c r="S140" s="8"/>
      <c r="T140" s="8"/>
      <c r="U140" s="8"/>
      <c r="W140" s="8"/>
    </row>
    <row r="141" spans="5:23" s="4" customFormat="1" x14ac:dyDescent="0.25">
      <c r="N141" s="6"/>
      <c r="O141" s="6"/>
      <c r="P141" s="6"/>
      <c r="Q141" s="6"/>
      <c r="S141" s="8"/>
      <c r="T141" s="8"/>
      <c r="U141" s="8"/>
      <c r="W141" s="8"/>
    </row>
    <row r="142" spans="5:23" s="4" customFormat="1" x14ac:dyDescent="0.25">
      <c r="N142" s="6"/>
      <c r="O142" s="6"/>
      <c r="P142" s="6"/>
      <c r="Q142" s="6"/>
      <c r="S142" s="8"/>
      <c r="T142" s="8"/>
      <c r="U142" s="8"/>
      <c r="W142" s="8"/>
    </row>
    <row r="143" spans="5:23" s="4" customFormat="1" x14ac:dyDescent="0.25">
      <c r="N143" s="6"/>
      <c r="O143" s="6"/>
      <c r="P143" s="6"/>
      <c r="Q143" s="6"/>
      <c r="S143" s="8"/>
      <c r="T143" s="8"/>
      <c r="U143" s="8"/>
      <c r="W143" s="8"/>
    </row>
    <row r="144" spans="5:23" s="4" customFormat="1" x14ac:dyDescent="0.25">
      <c r="N144" s="6"/>
      <c r="O144" s="6"/>
      <c r="P144" s="6"/>
      <c r="Q144" s="6"/>
      <c r="S144" s="8"/>
      <c r="T144" s="8"/>
      <c r="U144" s="8"/>
      <c r="W144" s="8"/>
    </row>
    <row r="145" spans="14:23" s="4" customFormat="1" x14ac:dyDescent="0.25">
      <c r="N145" s="6"/>
      <c r="O145" s="6"/>
      <c r="P145" s="6"/>
      <c r="Q145" s="6"/>
      <c r="S145" s="8"/>
      <c r="T145" s="8"/>
      <c r="U145" s="8"/>
      <c r="W145" s="8"/>
    </row>
    <row r="146" spans="14:23" s="4" customFormat="1" x14ac:dyDescent="0.25">
      <c r="N146" s="6"/>
      <c r="O146" s="6"/>
      <c r="P146" s="6"/>
      <c r="Q146" s="6"/>
      <c r="S146" s="8"/>
      <c r="T146" s="8"/>
      <c r="U146" s="8"/>
      <c r="W146" s="8"/>
    </row>
    <row r="147" spans="14:23" s="4" customFormat="1" x14ac:dyDescent="0.25">
      <c r="N147" s="6"/>
      <c r="O147" s="6"/>
      <c r="P147" s="6"/>
      <c r="Q147" s="6"/>
      <c r="S147" s="8"/>
      <c r="T147" s="8"/>
      <c r="U147" s="8"/>
      <c r="W147" s="8"/>
    </row>
    <row r="148" spans="14:23" s="4" customFormat="1" x14ac:dyDescent="0.25">
      <c r="N148" s="6"/>
      <c r="O148" s="6"/>
      <c r="P148" s="6"/>
      <c r="Q148" s="6"/>
      <c r="S148" s="8"/>
      <c r="T148" s="8"/>
      <c r="U148" s="8"/>
      <c r="W148" s="8"/>
    </row>
    <row r="149" spans="14:23" s="4" customFormat="1" x14ac:dyDescent="0.25">
      <c r="N149" s="6"/>
      <c r="O149" s="6"/>
      <c r="P149" s="6"/>
      <c r="Q149" s="6"/>
      <c r="S149" s="8"/>
      <c r="T149" s="8"/>
      <c r="U149" s="8"/>
      <c r="W149" s="8"/>
    </row>
    <row r="150" spans="14:23" s="4" customFormat="1" x14ac:dyDescent="0.25">
      <c r="N150" s="6"/>
      <c r="O150" s="6"/>
      <c r="P150" s="6"/>
      <c r="Q150" s="6"/>
      <c r="S150" s="8"/>
      <c r="T150" s="8"/>
      <c r="U150" s="8"/>
      <c r="W150" s="8"/>
    </row>
    <row r="151" spans="14:23" s="4" customFormat="1" x14ac:dyDescent="0.25">
      <c r="N151" s="6"/>
      <c r="O151" s="6"/>
      <c r="P151" s="6"/>
      <c r="Q151" s="6"/>
      <c r="S151" s="8"/>
      <c r="T151" s="8"/>
      <c r="U151" s="8"/>
      <c r="W151" s="8"/>
    </row>
    <row r="152" spans="14:23" s="4" customFormat="1" x14ac:dyDescent="0.25">
      <c r="N152" s="6"/>
      <c r="O152" s="6"/>
      <c r="P152" s="6"/>
      <c r="Q152" s="6"/>
      <c r="S152" s="8"/>
      <c r="T152" s="8"/>
      <c r="U152" s="8"/>
      <c r="W152" s="8"/>
    </row>
    <row r="153" spans="14:23" s="4" customFormat="1" x14ac:dyDescent="0.25">
      <c r="N153" s="6"/>
      <c r="O153" s="6"/>
      <c r="P153" s="6"/>
      <c r="Q153" s="6"/>
      <c r="S153" s="8"/>
      <c r="T153" s="8"/>
      <c r="U153" s="8"/>
      <c r="W153" s="8"/>
    </row>
    <row r="154" spans="14:23" s="4" customFormat="1" x14ac:dyDescent="0.25">
      <c r="N154" s="6"/>
      <c r="O154" s="6"/>
      <c r="P154" s="6"/>
      <c r="Q154" s="6"/>
      <c r="S154" s="8"/>
      <c r="T154" s="8"/>
      <c r="U154" s="8"/>
      <c r="W154" s="8"/>
    </row>
    <row r="155" spans="14:23" s="4" customFormat="1" x14ac:dyDescent="0.25">
      <c r="N155" s="6"/>
      <c r="O155" s="6"/>
      <c r="P155" s="6"/>
      <c r="Q155" s="6"/>
      <c r="S155" s="8"/>
      <c r="T155" s="8"/>
      <c r="U155" s="8"/>
      <c r="W155" s="8"/>
    </row>
    <row r="156" spans="14:23" s="4" customFormat="1" x14ac:dyDescent="0.25">
      <c r="N156" s="6"/>
      <c r="O156" s="6"/>
      <c r="P156" s="6"/>
      <c r="Q156" s="6"/>
      <c r="S156" s="8"/>
      <c r="T156" s="8"/>
      <c r="U156" s="8"/>
      <c r="W156" s="8"/>
    </row>
    <row r="157" spans="14:23" s="4" customFormat="1" x14ac:dyDescent="0.25">
      <c r="N157" s="6"/>
      <c r="O157" s="6"/>
      <c r="P157" s="6"/>
      <c r="Q157" s="6"/>
      <c r="S157" s="8"/>
      <c r="T157" s="8"/>
      <c r="U157" s="8"/>
      <c r="W157" s="8"/>
    </row>
    <row r="158" spans="14:23" s="4" customFormat="1" x14ac:dyDescent="0.25">
      <c r="N158" s="6"/>
      <c r="O158" s="6"/>
      <c r="P158" s="6"/>
      <c r="Q158" s="6"/>
      <c r="S158" s="8"/>
      <c r="T158" s="8"/>
      <c r="U158" s="8"/>
      <c r="W158" s="8"/>
    </row>
    <row r="159" spans="14:23" s="4" customFormat="1" x14ac:dyDescent="0.25">
      <c r="N159" s="6"/>
      <c r="O159" s="6"/>
      <c r="P159" s="6"/>
      <c r="Q159" s="6"/>
      <c r="S159" s="8"/>
      <c r="T159" s="8"/>
      <c r="U159" s="8"/>
      <c r="W159" s="8"/>
    </row>
    <row r="160" spans="14:23" s="4" customFormat="1" x14ac:dyDescent="0.25">
      <c r="N160" s="6"/>
      <c r="O160" s="6"/>
      <c r="P160" s="6"/>
      <c r="Q160" s="6"/>
      <c r="S160" s="8"/>
      <c r="T160" s="8"/>
      <c r="U160" s="8"/>
      <c r="W160" s="8"/>
    </row>
    <row r="161" spans="14:23" s="4" customFormat="1" x14ac:dyDescent="0.25">
      <c r="N161" s="6"/>
      <c r="O161" s="6"/>
      <c r="P161" s="6"/>
      <c r="Q161" s="6"/>
      <c r="S161" s="8"/>
      <c r="T161" s="8"/>
      <c r="U161" s="8"/>
      <c r="W161" s="8"/>
    </row>
    <row r="162" spans="14:23" s="4" customFormat="1" x14ac:dyDescent="0.25">
      <c r="N162" s="6"/>
      <c r="O162" s="6"/>
      <c r="P162" s="6"/>
      <c r="Q162" s="6"/>
      <c r="S162" s="8"/>
      <c r="T162" s="8"/>
      <c r="U162" s="8"/>
      <c r="W162" s="8"/>
    </row>
    <row r="163" spans="14:23" s="4" customFormat="1" x14ac:dyDescent="0.25">
      <c r="N163" s="6"/>
      <c r="O163" s="6"/>
      <c r="P163" s="6"/>
      <c r="Q163" s="6"/>
      <c r="S163" s="8"/>
      <c r="T163" s="8"/>
      <c r="U163" s="8"/>
      <c r="W163" s="8"/>
    </row>
    <row r="164" spans="14:23" s="4" customFormat="1" x14ac:dyDescent="0.25">
      <c r="N164" s="6"/>
      <c r="O164" s="6"/>
      <c r="P164" s="6"/>
      <c r="Q164" s="6"/>
      <c r="S164" s="8"/>
      <c r="T164" s="8"/>
      <c r="U164" s="8"/>
      <c r="W164" s="8"/>
    </row>
    <row r="165" spans="14:23" s="4" customFormat="1" x14ac:dyDescent="0.25">
      <c r="N165" s="6"/>
      <c r="O165" s="6"/>
      <c r="P165" s="6"/>
      <c r="Q165" s="6"/>
      <c r="S165" s="8"/>
      <c r="T165" s="8"/>
      <c r="U165" s="8"/>
      <c r="W165" s="8"/>
    </row>
    <row r="166" spans="14:23" s="4" customFormat="1" x14ac:dyDescent="0.25">
      <c r="N166" s="6"/>
      <c r="O166" s="6"/>
      <c r="P166" s="6"/>
      <c r="Q166" s="6"/>
      <c r="S166" s="8"/>
      <c r="T166" s="8"/>
      <c r="U166" s="8"/>
      <c r="W166" s="8"/>
    </row>
    <row r="167" spans="14:23" s="4" customFormat="1" x14ac:dyDescent="0.25">
      <c r="N167" s="6"/>
      <c r="O167" s="6"/>
      <c r="P167" s="6"/>
      <c r="Q167" s="6"/>
      <c r="S167" s="8"/>
      <c r="T167" s="8"/>
      <c r="U167" s="8"/>
      <c r="W167" s="8"/>
    </row>
    <row r="168" spans="14:23" s="4" customFormat="1" x14ac:dyDescent="0.25">
      <c r="N168" s="6"/>
      <c r="O168" s="6"/>
      <c r="P168" s="6"/>
      <c r="Q168" s="6"/>
      <c r="S168" s="8"/>
      <c r="T168" s="8"/>
      <c r="U168" s="8"/>
      <c r="W168" s="8"/>
    </row>
    <row r="169" spans="14:23" s="4" customFormat="1" x14ac:dyDescent="0.25">
      <c r="N169" s="6"/>
      <c r="O169" s="6"/>
      <c r="P169" s="6"/>
      <c r="Q169" s="6"/>
      <c r="S169" s="8"/>
      <c r="T169" s="8"/>
      <c r="U169" s="8"/>
      <c r="W169" s="8"/>
    </row>
    <row r="170" spans="14:23" s="4" customFormat="1" x14ac:dyDescent="0.25">
      <c r="N170" s="6"/>
      <c r="O170" s="6"/>
      <c r="P170" s="6"/>
      <c r="Q170" s="6"/>
      <c r="S170" s="8"/>
      <c r="T170" s="8"/>
      <c r="U170" s="8"/>
      <c r="W170" s="8"/>
    </row>
    <row r="171" spans="14:23" s="4" customFormat="1" x14ac:dyDescent="0.25">
      <c r="N171" s="6"/>
      <c r="O171" s="6"/>
      <c r="P171" s="6"/>
      <c r="Q171" s="6"/>
      <c r="S171" s="8"/>
      <c r="T171" s="8"/>
      <c r="U171" s="8"/>
      <c r="W171" s="8"/>
    </row>
    <row r="172" spans="14:23" s="4" customFormat="1" x14ac:dyDescent="0.25">
      <c r="N172" s="6"/>
      <c r="O172" s="6"/>
      <c r="P172" s="6"/>
      <c r="Q172" s="6"/>
      <c r="S172" s="8"/>
      <c r="T172" s="8"/>
      <c r="U172" s="8"/>
      <c r="W172" s="8"/>
    </row>
    <row r="173" spans="14:23" s="4" customFormat="1" x14ac:dyDescent="0.25">
      <c r="N173" s="6"/>
      <c r="O173" s="6"/>
      <c r="P173" s="6"/>
      <c r="Q173" s="6"/>
      <c r="S173" s="8"/>
      <c r="T173" s="8"/>
      <c r="U173" s="8"/>
      <c r="W173" s="8"/>
    </row>
    <row r="174" spans="14:23" s="4" customFormat="1" x14ac:dyDescent="0.25">
      <c r="N174" s="6"/>
      <c r="O174" s="6"/>
      <c r="P174" s="6"/>
      <c r="Q174" s="6"/>
      <c r="S174" s="8"/>
      <c r="T174" s="8"/>
      <c r="U174" s="8"/>
      <c r="W174" s="8"/>
    </row>
    <row r="175" spans="14:23" s="4" customFormat="1" x14ac:dyDescent="0.25">
      <c r="N175" s="6"/>
      <c r="O175" s="6"/>
      <c r="P175" s="6"/>
      <c r="Q175" s="6"/>
      <c r="S175" s="8"/>
      <c r="T175" s="8"/>
      <c r="U175" s="8"/>
      <c r="W175" s="8"/>
    </row>
    <row r="176" spans="14:23" s="4" customFormat="1" x14ac:dyDescent="0.25">
      <c r="N176" s="6"/>
      <c r="O176" s="6"/>
      <c r="P176" s="6"/>
      <c r="Q176" s="6"/>
      <c r="S176" s="8"/>
      <c r="T176" s="8"/>
      <c r="U176" s="8"/>
      <c r="W176" s="8"/>
    </row>
    <row r="177" spans="14:23" s="4" customFormat="1" x14ac:dyDescent="0.25">
      <c r="N177" s="6"/>
      <c r="O177" s="6"/>
      <c r="P177" s="6"/>
      <c r="Q177" s="6"/>
      <c r="S177" s="8"/>
      <c r="T177" s="8"/>
      <c r="U177" s="8"/>
      <c r="W177" s="8"/>
    </row>
    <row r="178" spans="14:23" s="4" customFormat="1" x14ac:dyDescent="0.25">
      <c r="N178" s="6"/>
      <c r="O178" s="6"/>
      <c r="P178" s="6"/>
      <c r="Q178" s="6"/>
      <c r="S178" s="8"/>
      <c r="T178" s="8"/>
      <c r="U178" s="8"/>
      <c r="W178" s="8"/>
    </row>
    <row r="179" spans="14:23" s="4" customFormat="1" x14ac:dyDescent="0.25">
      <c r="N179" s="6"/>
      <c r="O179" s="6"/>
      <c r="P179" s="6"/>
      <c r="Q179" s="6"/>
      <c r="S179" s="8"/>
      <c r="T179" s="8"/>
      <c r="U179" s="8"/>
      <c r="W179" s="8"/>
    </row>
    <row r="180" spans="14:23" s="4" customFormat="1" x14ac:dyDescent="0.25">
      <c r="N180" s="6"/>
      <c r="O180" s="6"/>
      <c r="P180" s="6"/>
      <c r="Q180" s="6"/>
      <c r="S180" s="8"/>
      <c r="T180" s="8"/>
      <c r="U180" s="8"/>
      <c r="W180" s="8"/>
    </row>
    <row r="181" spans="14:23" s="4" customFormat="1" x14ac:dyDescent="0.25">
      <c r="N181" s="6"/>
      <c r="O181" s="6"/>
      <c r="P181" s="6"/>
      <c r="Q181" s="6"/>
      <c r="S181" s="8"/>
      <c r="T181" s="8"/>
      <c r="U181" s="8"/>
      <c r="W181" s="8"/>
    </row>
    <row r="182" spans="14:23" s="4" customFormat="1" x14ac:dyDescent="0.25">
      <c r="N182" s="6"/>
      <c r="O182" s="6"/>
      <c r="P182" s="6"/>
      <c r="Q182" s="6"/>
      <c r="S182" s="8"/>
      <c r="T182" s="8"/>
      <c r="U182" s="8"/>
      <c r="W182" s="8"/>
    </row>
    <row r="183" spans="14:23" s="4" customFormat="1" x14ac:dyDescent="0.25">
      <c r="N183" s="6"/>
      <c r="O183" s="6"/>
      <c r="P183" s="6"/>
      <c r="Q183" s="6"/>
      <c r="S183" s="8"/>
      <c r="T183" s="8"/>
      <c r="U183" s="8"/>
      <c r="W183" s="8"/>
    </row>
    <row r="184" spans="14:23" s="4" customFormat="1" x14ac:dyDescent="0.25">
      <c r="N184" s="6"/>
      <c r="O184" s="6"/>
      <c r="P184" s="6"/>
      <c r="Q184" s="6"/>
      <c r="S184" s="8"/>
      <c r="T184" s="8"/>
      <c r="U184" s="8"/>
      <c r="W184" s="8"/>
    </row>
    <row r="185" spans="14:23" s="4" customFormat="1" x14ac:dyDescent="0.25">
      <c r="N185" s="6"/>
      <c r="O185" s="6"/>
      <c r="P185" s="6"/>
      <c r="Q185" s="6"/>
      <c r="S185" s="8"/>
      <c r="T185" s="8"/>
      <c r="U185" s="8"/>
      <c r="W185" s="8"/>
    </row>
    <row r="186" spans="14:23" s="4" customFormat="1" x14ac:dyDescent="0.25">
      <c r="N186" s="6"/>
      <c r="O186" s="6"/>
      <c r="P186" s="6"/>
      <c r="Q186" s="6"/>
      <c r="S186" s="8"/>
      <c r="T186" s="8"/>
      <c r="U186" s="8"/>
      <c r="W186" s="8"/>
    </row>
    <row r="187" spans="14:23" s="4" customFormat="1" x14ac:dyDescent="0.25">
      <c r="N187" s="6"/>
      <c r="O187" s="6"/>
      <c r="P187" s="6"/>
      <c r="Q187" s="6"/>
      <c r="S187" s="8"/>
      <c r="T187" s="8"/>
      <c r="U187" s="8"/>
      <c r="W187" s="8"/>
    </row>
    <row r="188" spans="14:23" s="4" customFormat="1" x14ac:dyDescent="0.25">
      <c r="N188" s="6"/>
      <c r="O188" s="6"/>
      <c r="P188" s="6"/>
      <c r="Q188" s="6"/>
      <c r="S188" s="8"/>
      <c r="T188" s="8"/>
      <c r="U188" s="8"/>
      <c r="W188" s="8"/>
    </row>
    <row r="189" spans="14:23" s="4" customFormat="1" x14ac:dyDescent="0.25">
      <c r="N189" s="6"/>
      <c r="O189" s="6"/>
      <c r="P189" s="6"/>
      <c r="Q189" s="6"/>
      <c r="S189" s="8"/>
      <c r="T189" s="8"/>
      <c r="U189" s="8"/>
      <c r="W189" s="8"/>
    </row>
    <row r="190" spans="14:23" s="4" customFormat="1" x14ac:dyDescent="0.25">
      <c r="N190" s="6"/>
      <c r="O190" s="6"/>
      <c r="P190" s="6"/>
      <c r="Q190" s="6"/>
      <c r="S190" s="8"/>
      <c r="T190" s="8"/>
      <c r="U190" s="8"/>
      <c r="W190" s="8"/>
    </row>
    <row r="191" spans="14:23" s="4" customFormat="1" x14ac:dyDescent="0.25">
      <c r="N191" s="6"/>
      <c r="O191" s="6"/>
      <c r="P191" s="6"/>
      <c r="Q191" s="6"/>
      <c r="S191" s="8"/>
      <c r="T191" s="8"/>
      <c r="U191" s="8"/>
      <c r="W191" s="8"/>
    </row>
    <row r="192" spans="14:23" s="4" customFormat="1" x14ac:dyDescent="0.25">
      <c r="N192" s="6"/>
      <c r="O192" s="6"/>
      <c r="P192" s="6"/>
      <c r="Q192" s="6"/>
      <c r="S192" s="8"/>
      <c r="T192" s="8"/>
      <c r="U192" s="8"/>
      <c r="W192" s="8"/>
    </row>
    <row r="193" spans="14:23" s="4" customFormat="1" x14ac:dyDescent="0.25">
      <c r="N193" s="6"/>
      <c r="O193" s="6"/>
      <c r="P193" s="6"/>
      <c r="Q193" s="6"/>
      <c r="S193" s="8"/>
      <c r="T193" s="8"/>
      <c r="U193" s="8"/>
      <c r="W193" s="8"/>
    </row>
    <row r="194" spans="14:23" s="4" customFormat="1" x14ac:dyDescent="0.25">
      <c r="N194" s="6"/>
      <c r="O194" s="6"/>
      <c r="P194" s="6"/>
      <c r="Q194" s="6"/>
      <c r="S194" s="8"/>
      <c r="T194" s="8"/>
      <c r="U194" s="8"/>
      <c r="W194" s="8"/>
    </row>
    <row r="195" spans="14:23" s="4" customFormat="1" x14ac:dyDescent="0.25">
      <c r="N195" s="6"/>
      <c r="O195" s="6"/>
      <c r="P195" s="6"/>
      <c r="Q195" s="6"/>
      <c r="S195" s="8"/>
      <c r="T195" s="8"/>
      <c r="U195" s="8"/>
      <c r="W195" s="8"/>
    </row>
    <row r="196" spans="14:23" s="4" customFormat="1" x14ac:dyDescent="0.25">
      <c r="N196" s="6"/>
      <c r="O196" s="6"/>
      <c r="P196" s="6"/>
      <c r="Q196" s="6"/>
      <c r="S196" s="8"/>
      <c r="T196" s="8"/>
      <c r="U196" s="8"/>
      <c r="W196" s="8"/>
    </row>
    <row r="197" spans="14:23" s="4" customFormat="1" x14ac:dyDescent="0.25">
      <c r="N197" s="6"/>
      <c r="O197" s="6"/>
      <c r="P197" s="6"/>
      <c r="Q197" s="6"/>
      <c r="S197" s="8"/>
      <c r="T197" s="8"/>
      <c r="U197" s="8"/>
      <c r="W197" s="8"/>
    </row>
    <row r="198" spans="14:23" s="4" customFormat="1" x14ac:dyDescent="0.25">
      <c r="N198" s="6"/>
      <c r="O198" s="6"/>
      <c r="P198" s="6"/>
      <c r="Q198" s="6"/>
      <c r="S198" s="8"/>
      <c r="T198" s="8"/>
      <c r="U198" s="8"/>
      <c r="W198" s="8"/>
    </row>
    <row r="199" spans="14:23" s="4" customFormat="1" x14ac:dyDescent="0.25">
      <c r="N199" s="6"/>
      <c r="O199" s="6"/>
      <c r="P199" s="6"/>
      <c r="Q199" s="6"/>
      <c r="S199" s="8"/>
      <c r="T199" s="8"/>
      <c r="U199" s="8"/>
      <c r="W199" s="8"/>
    </row>
    <row r="200" spans="14:23" s="4" customFormat="1" x14ac:dyDescent="0.25">
      <c r="S200" s="8"/>
      <c r="T200" s="8"/>
      <c r="U200" s="8"/>
      <c r="W200" s="8"/>
    </row>
    <row r="201" spans="14:23" s="4" customFormat="1" x14ac:dyDescent="0.25">
      <c r="S201" s="8"/>
      <c r="T201" s="8"/>
      <c r="U201" s="8"/>
      <c r="W201" s="8"/>
    </row>
    <row r="202" spans="14:23" s="4" customFormat="1" x14ac:dyDescent="0.25">
      <c r="S202" s="8"/>
      <c r="T202" s="8"/>
      <c r="U202" s="8"/>
      <c r="W202" s="8"/>
    </row>
    <row r="203" spans="14:23" s="4" customFormat="1" x14ac:dyDescent="0.25">
      <c r="S203" s="8"/>
      <c r="T203" s="8"/>
      <c r="U203" s="8"/>
      <c r="W203" s="8"/>
    </row>
    <row r="204" spans="14:23" s="4" customFormat="1" x14ac:dyDescent="0.25">
      <c r="S204" s="8"/>
      <c r="T204" s="8"/>
      <c r="U204" s="8"/>
      <c r="W204" s="8"/>
    </row>
    <row r="205" spans="14:23" s="4" customFormat="1" x14ac:dyDescent="0.25">
      <c r="S205" s="8"/>
      <c r="T205" s="8"/>
      <c r="U205" s="8"/>
      <c r="W205" s="8"/>
    </row>
    <row r="206" spans="14:23" s="4" customFormat="1" x14ac:dyDescent="0.25">
      <c r="S206" s="8"/>
      <c r="T206" s="8"/>
      <c r="U206" s="8"/>
      <c r="W206" s="8"/>
    </row>
    <row r="207" spans="14:23" s="4" customFormat="1" x14ac:dyDescent="0.25">
      <c r="S207" s="8"/>
      <c r="T207" s="8"/>
      <c r="U207" s="8"/>
      <c r="W207" s="8"/>
    </row>
    <row r="208" spans="14:23" s="4" customFormat="1" x14ac:dyDescent="0.25">
      <c r="S208" s="8"/>
      <c r="T208" s="8"/>
      <c r="U208" s="8"/>
      <c r="W208" s="8"/>
    </row>
    <row r="209" spans="19:23" s="4" customFormat="1" x14ac:dyDescent="0.25">
      <c r="S209" s="8"/>
      <c r="T209" s="8"/>
      <c r="U209" s="8"/>
      <c r="W209" s="8"/>
    </row>
    <row r="210" spans="19:23" s="4" customFormat="1" x14ac:dyDescent="0.25">
      <c r="S210" s="8"/>
      <c r="T210" s="8"/>
      <c r="U210" s="8"/>
      <c r="W210" s="8"/>
    </row>
    <row r="211" spans="19:23" s="4" customFormat="1" x14ac:dyDescent="0.25">
      <c r="S211" s="8"/>
      <c r="T211" s="8"/>
      <c r="U211" s="8"/>
      <c r="W211" s="8"/>
    </row>
    <row r="212" spans="19:23" s="4" customFormat="1" x14ac:dyDescent="0.25">
      <c r="S212" s="8"/>
      <c r="T212" s="8"/>
      <c r="U212" s="8"/>
      <c r="W212" s="8"/>
    </row>
    <row r="213" spans="19:23" s="4" customFormat="1" x14ac:dyDescent="0.25">
      <c r="S213" s="8"/>
      <c r="T213" s="8"/>
      <c r="U213" s="8"/>
      <c r="W213" s="8"/>
    </row>
    <row r="214" spans="19:23" s="4" customFormat="1" x14ac:dyDescent="0.25">
      <c r="S214" s="8"/>
      <c r="T214" s="8"/>
      <c r="U214" s="8"/>
      <c r="W214" s="8"/>
    </row>
    <row r="215" spans="19:23" s="4" customFormat="1" x14ac:dyDescent="0.25">
      <c r="S215" s="8"/>
      <c r="T215" s="8"/>
      <c r="U215" s="8"/>
      <c r="W215" s="8"/>
    </row>
    <row r="216" spans="19:23" s="4" customFormat="1" x14ac:dyDescent="0.25">
      <c r="S216" s="8"/>
      <c r="T216" s="8"/>
      <c r="U216" s="8"/>
      <c r="W216" s="8"/>
    </row>
    <row r="217" spans="19:23" s="4" customFormat="1" x14ac:dyDescent="0.25">
      <c r="S217" s="8"/>
      <c r="T217" s="8"/>
      <c r="U217" s="8"/>
      <c r="W217" s="8"/>
    </row>
    <row r="218" spans="19:23" s="4" customFormat="1" x14ac:dyDescent="0.25">
      <c r="S218" s="8"/>
      <c r="T218" s="8"/>
      <c r="U218" s="8"/>
      <c r="W218" s="8"/>
    </row>
    <row r="219" spans="19:23" s="4" customFormat="1" x14ac:dyDescent="0.25">
      <c r="S219" s="8"/>
      <c r="T219" s="8"/>
      <c r="U219" s="8"/>
      <c r="W219" s="8"/>
    </row>
    <row r="220" spans="19:23" s="4" customFormat="1" x14ac:dyDescent="0.25">
      <c r="S220" s="8"/>
      <c r="T220" s="8"/>
      <c r="U220" s="8"/>
      <c r="W220" s="8"/>
    </row>
    <row r="221" spans="19:23" s="4" customFormat="1" x14ac:dyDescent="0.25">
      <c r="S221" s="8"/>
      <c r="T221" s="8"/>
      <c r="U221" s="8"/>
      <c r="W221" s="8"/>
    </row>
    <row r="222" spans="19:23" s="4" customFormat="1" x14ac:dyDescent="0.25">
      <c r="S222" s="8"/>
      <c r="T222" s="8"/>
      <c r="U222" s="8"/>
      <c r="W222" s="8"/>
    </row>
    <row r="223" spans="19:23" s="4" customFormat="1" x14ac:dyDescent="0.25">
      <c r="S223" s="8"/>
      <c r="T223" s="8"/>
      <c r="U223" s="8"/>
      <c r="W223" s="8"/>
    </row>
    <row r="224" spans="19:23" s="4" customFormat="1" x14ac:dyDescent="0.25">
      <c r="S224" s="8"/>
      <c r="T224" s="8"/>
      <c r="U224" s="8"/>
      <c r="W224" s="8"/>
    </row>
    <row r="225" spans="19:23" s="4" customFormat="1" x14ac:dyDescent="0.25">
      <c r="S225" s="8"/>
      <c r="T225" s="8"/>
      <c r="U225" s="8"/>
      <c r="W225" s="8"/>
    </row>
  </sheetData>
  <autoFilter ref="C1:U46" xr:uid="{D1F77CFF-548F-4382-BFB5-C63212244F66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5894CDE0D0D4DBA650FF19230D243" ma:contentTypeVersion="14" ma:contentTypeDescription="Create a new document." ma:contentTypeScope="" ma:versionID="4178322c33506cc0e681e573fc12f01e">
  <xsd:schema xmlns:xsd="http://www.w3.org/2001/XMLSchema" xmlns:xs="http://www.w3.org/2001/XMLSchema" xmlns:p="http://schemas.microsoft.com/office/2006/metadata/properties" xmlns:ns2="0093bde2-e913-4138-a7ec-d87bd79b4f96" xmlns:ns3="303ac574-5a98-43a1-bd53-08227edbe6b0" targetNamespace="http://schemas.microsoft.com/office/2006/metadata/properties" ma:root="true" ma:fieldsID="b82f5871f252a8c04389fc8f02bf396e" ns2:_="" ns3:_="">
    <xsd:import namespace="0093bde2-e913-4138-a7ec-d87bd79b4f96"/>
    <xsd:import namespace="303ac574-5a98-43a1-bd53-08227edbe6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3bde2-e913-4138-a7ec-d87bd79b4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635ccc-b02a-4d30-ada7-5ff52beaed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c574-5a98-43a1-bd53-08227edbe6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abc70fe-d9d5-47b9-bb50-55349296c7f9}" ma:internalName="TaxCatchAll" ma:showField="CatchAllData" ma:web="303ac574-5a98-43a1-bd53-08227edbe6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3ac574-5a98-43a1-bd53-08227edbe6b0" xsi:nil="true"/>
    <lcf76f155ced4ddcb4097134ff3c332f xmlns="0093bde2-e913-4138-a7ec-d87bd79b4f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F318B1-D6B7-44BD-85A2-8AC91EF789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C39EA0-9819-4DF2-9086-3A99BA98C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3bde2-e913-4138-a7ec-d87bd79b4f96"/>
    <ds:schemaRef ds:uri="303ac574-5a98-43a1-bd53-08227edbe6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CD5B73-D543-402C-BD7A-B894ECDAB679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0093bde2-e913-4138-a7ec-d87bd79b4f96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303ac574-5a98-43a1-bd53-08227edbe6b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 round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Alana Westwood</dc:creator>
  <cp:keywords/>
  <dc:description/>
  <cp:lastModifiedBy>Sugeet Miglani</cp:lastModifiedBy>
  <cp:revision/>
  <dcterms:created xsi:type="dcterms:W3CDTF">2015-06-05T18:17:20Z</dcterms:created>
  <dcterms:modified xsi:type="dcterms:W3CDTF">2025-03-05T21:36:39Z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0x010100CB05894CDE0D0D4DBA650FF19230D243</vt:lpwstr>
  </property>
  <property fmtid="{D5CDD505-2E9C-101B-9397-08002B2CF9AE}" pid="3" name="MediaServiceImageTags">
    <vt:lpwstr/>
  </property>
</Properties>
</file>