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t\GW2Dungeons\Research\"/>
    </mc:Choice>
  </mc:AlternateContent>
  <bookViews>
    <workbookView xWindow="0" yWindow="0" windowWidth="28800" windowHeight="12435" activeTab="2"/>
  </bookViews>
  <sheets>
    <sheet name="Health" sheetId="2" r:id="rId1"/>
    <sheet name="Taul1" sheetId="3" r:id="rId2"/>
    <sheet name="Health dat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3" i="4" s="1"/>
  <c r="C12" i="4"/>
  <c r="F12" i="4" s="1"/>
  <c r="O25" i="4" l="1"/>
  <c r="H11" i="4" s="1"/>
  <c r="G12" i="4"/>
  <c r="H12" i="4"/>
  <c r="O26" i="4"/>
  <c r="I11" i="4" s="1"/>
  <c r="B15" i="4"/>
  <c r="B17" i="4"/>
  <c r="B13" i="4"/>
  <c r="N5" i="4"/>
  <c r="I1" i="4"/>
  <c r="N7" i="4"/>
  <c r="N11" i="4"/>
  <c r="B5" i="4"/>
  <c r="N3" i="4"/>
  <c r="O24" i="4"/>
  <c r="G1" i="4" s="1"/>
  <c r="B6" i="4"/>
  <c r="B16" i="4"/>
  <c r="I12" i="4"/>
  <c r="N10" i="4"/>
  <c r="B4" i="4"/>
  <c r="N2" i="4"/>
  <c r="N8" i="4"/>
  <c r="N4" i="4"/>
  <c r="N9" i="4"/>
  <c r="O22" i="4"/>
  <c r="E11" i="4" s="1"/>
  <c r="O23" i="4"/>
  <c r="F1" i="4" s="1"/>
  <c r="B14" i="4"/>
  <c r="C5" i="3"/>
  <c r="H5" i="3"/>
  <c r="D5" i="3"/>
  <c r="A5" i="3"/>
  <c r="E12" i="3"/>
  <c r="F12" i="3"/>
  <c r="C10" i="3"/>
  <c r="A10" i="3"/>
  <c r="H1" i="4" l="1"/>
  <c r="E16" i="4"/>
  <c r="E13" i="4"/>
  <c r="E17" i="4"/>
  <c r="E14" i="4"/>
  <c r="G11" i="4"/>
  <c r="F11" i="4"/>
  <c r="E15" i="4"/>
  <c r="E1" i="4"/>
  <c r="D3" i="4" s="1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F101" i="2" s="1"/>
  <c r="C102" i="2"/>
  <c r="F10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2" i="2"/>
  <c r="G2" i="2" s="1"/>
  <c r="C3" i="2"/>
  <c r="F3" i="2" s="1"/>
  <c r="H3" i="2" s="1"/>
  <c r="L3" i="2" s="1"/>
  <c r="C4" i="2"/>
  <c r="F4" i="2" s="1"/>
  <c r="H4" i="2" s="1"/>
  <c r="L4" i="2" s="1"/>
  <c r="C5" i="2"/>
  <c r="F5" i="2" s="1"/>
  <c r="H5" i="2" s="1"/>
  <c r="L5" i="2" s="1"/>
  <c r="C6" i="2"/>
  <c r="F6" i="2" s="1"/>
  <c r="H6" i="2" s="1"/>
  <c r="C7" i="2"/>
  <c r="F7" i="2" s="1"/>
  <c r="H7" i="2" s="1"/>
  <c r="L7" i="2" s="1"/>
  <c r="C8" i="2"/>
  <c r="F8" i="2" s="1"/>
  <c r="H8" i="2" s="1"/>
  <c r="L8" i="2" s="1"/>
  <c r="C9" i="2"/>
  <c r="F9" i="2" s="1"/>
  <c r="H9" i="2" s="1"/>
  <c r="L9" i="2" s="1"/>
  <c r="C10" i="2"/>
  <c r="F10" i="2" s="1"/>
  <c r="H10" i="2" s="1"/>
  <c r="C11" i="2"/>
  <c r="F11" i="2" s="1"/>
  <c r="C12" i="2"/>
  <c r="F12" i="2" s="1"/>
  <c r="H12" i="2" s="1"/>
  <c r="L12" i="2" s="1"/>
  <c r="C13" i="2"/>
  <c r="F13" i="2" s="1"/>
  <c r="H13" i="2" s="1"/>
  <c r="L13" i="2" s="1"/>
  <c r="C14" i="2"/>
  <c r="F14" i="2" s="1"/>
  <c r="H14" i="2" s="1"/>
  <c r="C15" i="2"/>
  <c r="F15" i="2" s="1"/>
  <c r="C16" i="2"/>
  <c r="F16" i="2" s="1"/>
  <c r="H16" i="2" s="1"/>
  <c r="L16" i="2" s="1"/>
  <c r="C17" i="2"/>
  <c r="F17" i="2" s="1"/>
  <c r="H17" i="2" s="1"/>
  <c r="L17" i="2" s="1"/>
  <c r="C18" i="2"/>
  <c r="F18" i="2" s="1"/>
  <c r="H18" i="2" s="1"/>
  <c r="C19" i="2"/>
  <c r="F19" i="2" s="1"/>
  <c r="H19" i="2" s="1"/>
  <c r="C20" i="2"/>
  <c r="F20" i="2" s="1"/>
  <c r="H20" i="2" s="1"/>
  <c r="L20" i="2" s="1"/>
  <c r="C21" i="2"/>
  <c r="F21" i="2" s="1"/>
  <c r="H21" i="2" s="1"/>
  <c r="L21" i="2" s="1"/>
  <c r="C22" i="2"/>
  <c r="F22" i="2" s="1"/>
  <c r="H22" i="2" s="1"/>
  <c r="C23" i="2"/>
  <c r="F23" i="2" s="1"/>
  <c r="H23" i="2" s="1"/>
  <c r="C24" i="2"/>
  <c r="F24" i="2" s="1"/>
  <c r="H24" i="2" s="1"/>
  <c r="L24" i="2" s="1"/>
  <c r="C25" i="2"/>
  <c r="F25" i="2" s="1"/>
  <c r="H25" i="2" s="1"/>
  <c r="L25" i="2" s="1"/>
  <c r="C26" i="2"/>
  <c r="F26" i="2" s="1"/>
  <c r="H26" i="2" s="1"/>
  <c r="C27" i="2"/>
  <c r="F27" i="2" s="1"/>
  <c r="H27" i="2" s="1"/>
  <c r="C28" i="2"/>
  <c r="F28" i="2" s="1"/>
  <c r="H28" i="2" s="1"/>
  <c r="L28" i="2" s="1"/>
  <c r="C29" i="2"/>
  <c r="F29" i="2" s="1"/>
  <c r="H29" i="2" s="1"/>
  <c r="L29" i="2" s="1"/>
  <c r="C30" i="2"/>
  <c r="F30" i="2" s="1"/>
  <c r="H30" i="2" s="1"/>
  <c r="C31" i="2"/>
  <c r="F31" i="2" s="1"/>
  <c r="H31" i="2" s="1"/>
  <c r="C32" i="2"/>
  <c r="F32" i="2" s="1"/>
  <c r="H32" i="2" s="1"/>
  <c r="L32" i="2" s="1"/>
  <c r="C33" i="2"/>
  <c r="F33" i="2" s="1"/>
  <c r="H33" i="2" s="1"/>
  <c r="L33" i="2" s="1"/>
  <c r="C34" i="2"/>
  <c r="F34" i="2" s="1"/>
  <c r="H34" i="2" s="1"/>
  <c r="C35" i="2"/>
  <c r="F35" i="2" s="1"/>
  <c r="H35" i="2" s="1"/>
  <c r="C36" i="2"/>
  <c r="F36" i="2" s="1"/>
  <c r="H36" i="2" s="1"/>
  <c r="L36" i="2" s="1"/>
  <c r="C37" i="2"/>
  <c r="F37" i="2" s="1"/>
  <c r="H37" i="2" s="1"/>
  <c r="L37" i="2" s="1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  <c r="D15" i="4" l="1"/>
  <c r="D13" i="4"/>
  <c r="D14" i="4"/>
  <c r="D17" i="4"/>
  <c r="D16" i="4"/>
  <c r="H11" i="2"/>
  <c r="L11" i="2" s="1"/>
  <c r="H102" i="2"/>
  <c r="H98" i="2"/>
  <c r="L98" i="2" s="1"/>
  <c r="H94" i="2"/>
  <c r="H90" i="2"/>
  <c r="H86" i="2"/>
  <c r="H82" i="2"/>
  <c r="L82" i="2" s="1"/>
  <c r="H78" i="2"/>
  <c r="L78" i="2" s="1"/>
  <c r="H74" i="2"/>
  <c r="L74" i="2" s="1"/>
  <c r="H70" i="2"/>
  <c r="L70" i="2" s="1"/>
  <c r="H66" i="2"/>
  <c r="L66" i="2" s="1"/>
  <c r="H62" i="2"/>
  <c r="L62" i="2" s="1"/>
  <c r="H58" i="2"/>
  <c r="L58" i="2" s="1"/>
  <c r="H54" i="2"/>
  <c r="L54" i="2" s="1"/>
  <c r="H50" i="2"/>
  <c r="L50" i="2" s="1"/>
  <c r="H46" i="2"/>
  <c r="L46" i="2" s="1"/>
  <c r="H42" i="2"/>
  <c r="L42" i="2" s="1"/>
  <c r="H38" i="2"/>
  <c r="L38" i="2" s="1"/>
  <c r="L34" i="2"/>
  <c r="L30" i="2"/>
  <c r="L26" i="2"/>
  <c r="L22" i="2"/>
  <c r="L18" i="2"/>
  <c r="L14" i="2"/>
  <c r="L10" i="2"/>
  <c r="L6" i="2"/>
  <c r="L102" i="2"/>
  <c r="L94" i="2"/>
  <c r="L90" i="2"/>
  <c r="L86" i="2"/>
  <c r="L35" i="2"/>
  <c r="L31" i="2"/>
  <c r="L27" i="2"/>
  <c r="L23" i="2"/>
  <c r="L19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95" i="2"/>
  <c r="H79" i="2"/>
  <c r="H63" i="2"/>
  <c r="H47" i="2"/>
  <c r="H15" i="2"/>
  <c r="H99" i="2"/>
  <c r="H91" i="2"/>
  <c r="H87" i="2"/>
  <c r="H83" i="2"/>
  <c r="H75" i="2"/>
  <c r="H71" i="2"/>
  <c r="H67" i="2"/>
  <c r="H59" i="2"/>
  <c r="H55" i="2"/>
  <c r="H51" i="2"/>
  <c r="H43" i="2"/>
  <c r="H39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F2" i="2"/>
  <c r="H2" i="2" s="1"/>
  <c r="L2" i="2" l="1"/>
  <c r="J2" i="2"/>
  <c r="J21" i="2"/>
  <c r="J37" i="2"/>
  <c r="J5" i="2"/>
  <c r="J9" i="2"/>
  <c r="J13" i="2"/>
  <c r="J17" i="2"/>
  <c r="J25" i="2"/>
  <c r="J29" i="2"/>
  <c r="J33" i="2"/>
  <c r="J53" i="2"/>
  <c r="L53" i="2"/>
  <c r="J69" i="2"/>
  <c r="L69" i="2"/>
  <c r="L85" i="2"/>
  <c r="J85" i="2"/>
  <c r="L101" i="2"/>
  <c r="J101" i="2"/>
  <c r="L55" i="2"/>
  <c r="J55" i="2"/>
  <c r="L75" i="2"/>
  <c r="J75" i="2"/>
  <c r="L99" i="2"/>
  <c r="J99" i="2"/>
  <c r="L79" i="2"/>
  <c r="J79" i="2"/>
  <c r="J11" i="2"/>
  <c r="L52" i="2"/>
  <c r="J52" i="2"/>
  <c r="L68" i="2"/>
  <c r="J68" i="2"/>
  <c r="L84" i="2"/>
  <c r="J84" i="2"/>
  <c r="L100" i="2"/>
  <c r="J100" i="2"/>
  <c r="J16" i="2"/>
  <c r="J32" i="2"/>
  <c r="J23" i="2"/>
  <c r="J31" i="2"/>
  <c r="L41" i="2"/>
  <c r="J41" i="2"/>
  <c r="L57" i="2"/>
  <c r="J57" i="2"/>
  <c r="L73" i="2"/>
  <c r="J73" i="2"/>
  <c r="L89" i="2"/>
  <c r="J89" i="2"/>
  <c r="L39" i="2"/>
  <c r="J39" i="2"/>
  <c r="L59" i="2"/>
  <c r="J59" i="2"/>
  <c r="L83" i="2"/>
  <c r="J83" i="2"/>
  <c r="L15" i="2"/>
  <c r="J15" i="2"/>
  <c r="L95" i="2"/>
  <c r="J95" i="2"/>
  <c r="L40" i="2"/>
  <c r="J40" i="2"/>
  <c r="L56" i="2"/>
  <c r="J56" i="2"/>
  <c r="L72" i="2"/>
  <c r="J72" i="2"/>
  <c r="L88" i="2"/>
  <c r="J88" i="2"/>
  <c r="J4" i="2"/>
  <c r="J20" i="2"/>
  <c r="J36" i="2"/>
  <c r="J38" i="2"/>
  <c r="J46" i="2"/>
  <c r="J54" i="2"/>
  <c r="J62" i="2"/>
  <c r="J70" i="2"/>
  <c r="J78" i="2"/>
  <c r="J86" i="2"/>
  <c r="J94" i="2"/>
  <c r="J102" i="2"/>
  <c r="J10" i="2"/>
  <c r="J18" i="2"/>
  <c r="J26" i="2"/>
  <c r="J34" i="2"/>
  <c r="J45" i="2"/>
  <c r="L45" i="2"/>
  <c r="J61" i="2"/>
  <c r="L61" i="2"/>
  <c r="L77" i="2"/>
  <c r="J77" i="2"/>
  <c r="L93" i="2"/>
  <c r="J93" i="2"/>
  <c r="L43" i="2"/>
  <c r="J43" i="2"/>
  <c r="L67" i="2"/>
  <c r="J67" i="2"/>
  <c r="L87" i="2"/>
  <c r="J87" i="2"/>
  <c r="L47" i="2"/>
  <c r="J47" i="2"/>
  <c r="J3" i="2"/>
  <c r="L44" i="2"/>
  <c r="J44" i="2"/>
  <c r="L60" i="2"/>
  <c r="J60" i="2"/>
  <c r="L76" i="2"/>
  <c r="J76" i="2"/>
  <c r="L92" i="2"/>
  <c r="J92" i="2"/>
  <c r="J8" i="2"/>
  <c r="J24" i="2"/>
  <c r="J19" i="2"/>
  <c r="J27" i="2"/>
  <c r="J35" i="2"/>
  <c r="L49" i="2"/>
  <c r="J49" i="2"/>
  <c r="L65" i="2"/>
  <c r="J65" i="2"/>
  <c r="L81" i="2"/>
  <c r="J81" i="2"/>
  <c r="L97" i="2"/>
  <c r="J97" i="2"/>
  <c r="L51" i="2"/>
  <c r="J51" i="2"/>
  <c r="L71" i="2"/>
  <c r="J71" i="2"/>
  <c r="L91" i="2"/>
  <c r="J91" i="2"/>
  <c r="L63" i="2"/>
  <c r="J63" i="2"/>
  <c r="J7" i="2"/>
  <c r="L48" i="2"/>
  <c r="J48" i="2"/>
  <c r="L64" i="2"/>
  <c r="J64" i="2"/>
  <c r="L80" i="2"/>
  <c r="J80" i="2"/>
  <c r="L96" i="2"/>
  <c r="J96" i="2"/>
  <c r="J12" i="2"/>
  <c r="J28" i="2"/>
  <c r="J42" i="2"/>
  <c r="J50" i="2"/>
  <c r="J58" i="2"/>
  <c r="J66" i="2"/>
  <c r="J74" i="2"/>
  <c r="J82" i="2"/>
  <c r="J90" i="2"/>
  <c r="J98" i="2"/>
  <c r="J6" i="2"/>
  <c r="J14" i="2"/>
  <c r="J22" i="2"/>
  <c r="J30" i="2"/>
</calcChain>
</file>

<file path=xl/sharedStrings.xml><?xml version="1.0" encoding="utf-8"?>
<sst xmlns="http://schemas.openxmlformats.org/spreadsheetml/2006/main" count="24" uniqueCount="24">
  <si>
    <t>Big</t>
  </si>
  <si>
    <t>Small</t>
  </si>
  <si>
    <t>Starting level</t>
  </si>
  <si>
    <t>Level</t>
  </si>
  <si>
    <t>Small health</t>
  </si>
  <si>
    <t>Big healths</t>
  </si>
  <si>
    <t>Small health delta</t>
  </si>
  <si>
    <t>Big health delta</t>
  </si>
  <si>
    <t>Total multiplier</t>
  </si>
  <si>
    <t>Scaled to zero point</t>
  </si>
  <si>
    <t>Health calculator</t>
  </si>
  <si>
    <t>Base health</t>
  </si>
  <si>
    <t>Thrash</t>
  </si>
  <si>
    <t>Both big and small are 0,03.</t>
  </si>
  <si>
    <t>Bosses</t>
  </si>
  <si>
    <t>Small is 0,01 and big is 0,02.</t>
  </si>
  <si>
    <t>Mai Trin</t>
  </si>
  <si>
    <t>scale 10</t>
  </si>
  <si>
    <t>scale 40</t>
  </si>
  <si>
    <t>horrik</t>
  </si>
  <si>
    <t>base</t>
  </si>
  <si>
    <t>Dulfy</t>
  </si>
  <si>
    <t>Siege</t>
  </si>
  <si>
    <t>Grawl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</si>
</sst>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AE81FF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 indent="1"/>
    </xf>
    <xf numFmtId="1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Veteran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'Health data'!$A$2:$A$6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31</c:v>
                </c:pt>
                <c:pt idx="4">
                  <c:v>57</c:v>
                </c:pt>
              </c:numCache>
            </c:numRef>
          </c:cat>
          <c:val>
            <c:numRef>
              <c:f>'Health data'!$B$3:$B$5</c:f>
              <c:numCache>
                <c:formatCode>General</c:formatCode>
                <c:ptCount val="3"/>
                <c:pt idx="0">
                  <c:v>1.0418410041841004</c:v>
                </c:pt>
                <c:pt idx="1">
                  <c:v>1.1220679599340688</c:v>
                </c:pt>
                <c:pt idx="2">
                  <c:v>1.5277133257258779</c:v>
                </c:pt>
              </c:numCache>
            </c:numRef>
          </c:val>
          <c:smooth val="0"/>
        </c:ser>
        <c:ser>
          <c:idx val="1"/>
          <c:order val="1"/>
          <c:tx>
            <c:v>Dulfy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cat>
            <c:numRef>
              <c:f>'Health data'!$A$2:$A$6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31</c:v>
                </c:pt>
                <c:pt idx="4">
                  <c:v>57</c:v>
                </c:pt>
              </c:numCache>
            </c:numRef>
          </c:cat>
          <c:val>
            <c:numRef>
              <c:f>'Health data'!$C$2:$C$6</c:f>
              <c:numCache>
                <c:formatCode>General</c:formatCode>
                <c:ptCount val="5"/>
                <c:pt idx="0">
                  <c:v>315480</c:v>
                </c:pt>
                <c:pt idx="1">
                  <c:v>328680</c:v>
                </c:pt>
                <c:pt idx="2">
                  <c:v>353990</c:v>
                </c:pt>
                <c:pt idx="3">
                  <c:v>481963</c:v>
                </c:pt>
                <c:pt idx="4">
                  <c:v>843506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47232"/>
        <c:axId val="2016858656"/>
      </c:lineChart>
      <c:dateAx>
        <c:axId val="2016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858656"/>
        <c:crosses val="autoZero"/>
        <c:auto val="0"/>
        <c:lblOffset val="100"/>
        <c:baseTimeUnit val="days"/>
      </c:dateAx>
      <c:valAx>
        <c:axId val="2016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 data'!$B$11</c:f>
              <c:strCache>
                <c:ptCount val="1"/>
                <c:pt idx="0">
                  <c:v>Grawl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cat>
            <c:numRef>
              <c:f>'Health data'!$A$12:$A$17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46</c:v>
                </c:pt>
                <c:pt idx="4">
                  <c:v>52</c:v>
                </c:pt>
                <c:pt idx="5">
                  <c:v>63</c:v>
                </c:pt>
              </c:numCache>
            </c:numRef>
          </c:cat>
          <c:val>
            <c:numRef>
              <c:f>'Health data'!$C$12:$C$17</c:f>
              <c:numCache>
                <c:formatCode>General</c:formatCode>
                <c:ptCount val="6"/>
                <c:pt idx="0">
                  <c:v>744360</c:v>
                </c:pt>
                <c:pt idx="1">
                  <c:v>782760</c:v>
                </c:pt>
                <c:pt idx="2">
                  <c:v>1028441</c:v>
                </c:pt>
                <c:pt idx="3">
                  <c:v>1442645</c:v>
                </c:pt>
                <c:pt idx="4">
                  <c:v>1661231</c:v>
                </c:pt>
                <c:pt idx="5">
                  <c:v>2178658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07664"/>
        <c:axId val="2005902224"/>
      </c:lineChart>
      <c:dateAx>
        <c:axId val="20059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05902224"/>
        <c:crosses val="autoZero"/>
        <c:auto val="0"/>
        <c:lblOffset val="100"/>
        <c:baseTimeUnit val="days"/>
      </c:dateAx>
      <c:valAx>
        <c:axId val="2005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05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128674540682416"/>
                  <c:y val="7.2907553222513859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6800831146106738"/>
                  <c:y val="-1.0189559638378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cat>
            <c:numRef>
              <c:f>'Health data'!$A$21:$A$30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28</c:v>
                </c:pt>
                <c:pt idx="5">
                  <c:v>31</c:v>
                </c:pt>
                <c:pt idx="6">
                  <c:v>46</c:v>
                </c:pt>
                <c:pt idx="7">
                  <c:v>52</c:v>
                </c:pt>
                <c:pt idx="8">
                  <c:v>57</c:v>
                </c:pt>
                <c:pt idx="9">
                  <c:v>63</c:v>
                </c:pt>
              </c:numCache>
            </c:numRef>
          </c:cat>
          <c:val>
            <c:numRef>
              <c:f>'Health data'!$B$21:$B$30</c:f>
              <c:numCache>
                <c:formatCode>General</c:formatCode>
                <c:ptCount val="10"/>
                <c:pt idx="0">
                  <c:v>1</c:v>
                </c:pt>
                <c:pt idx="1">
                  <c:v>1.0418410041841004</c:v>
                </c:pt>
                <c:pt idx="2">
                  <c:v>1.0515879413187168</c:v>
                </c:pt>
                <c:pt idx="3">
                  <c:v>1.1220679599340688</c:v>
                </c:pt>
                <c:pt idx="4">
                  <c:v>1.3816446343167286</c:v>
                </c:pt>
                <c:pt idx="5">
                  <c:v>1.5277133257258779</c:v>
                </c:pt>
                <c:pt idx="6">
                  <c:v>1.938101187597399</c:v>
                </c:pt>
                <c:pt idx="7">
                  <c:v>2.2317574829383631</c:v>
                </c:pt>
                <c:pt idx="8">
                  <c:v>2.6737225814631671</c:v>
                </c:pt>
                <c:pt idx="9">
                  <c:v>2.9268875275404374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99408"/>
        <c:axId val="2142117360"/>
      </c:lineChart>
      <c:dateAx>
        <c:axId val="21420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42117360"/>
        <c:crosses val="autoZero"/>
        <c:auto val="0"/>
        <c:lblOffset val="100"/>
        <c:baseTimeUnit val="days"/>
      </c:dateAx>
      <c:valAx>
        <c:axId val="2142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420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4</xdr:row>
      <xdr:rowOff>100012</xdr:rowOff>
    </xdr:from>
    <xdr:to>
      <xdr:col>20</xdr:col>
      <xdr:colOff>542925</xdr:colOff>
      <xdr:row>18</xdr:row>
      <xdr:rowOff>176212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26</xdr:row>
      <xdr:rowOff>52387</xdr:rowOff>
    </xdr:from>
    <xdr:to>
      <xdr:col>20</xdr:col>
      <xdr:colOff>514350</xdr:colOff>
      <xdr:row>40</xdr:row>
      <xdr:rowOff>128587</xdr:rowOff>
    </xdr:to>
    <xdr:graphicFrame macro="">
      <xdr:nvGraphicFramePr>
        <xdr:cNvPr id="4" name="Kaavi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21</xdr:row>
      <xdr:rowOff>147637</xdr:rowOff>
    </xdr:from>
    <xdr:to>
      <xdr:col>10</xdr:col>
      <xdr:colOff>123825</xdr:colOff>
      <xdr:row>36</xdr:row>
      <xdr:rowOff>33337</xdr:rowOff>
    </xdr:to>
    <xdr:graphicFrame macro="">
      <xdr:nvGraphicFramePr>
        <xdr:cNvPr id="5" name="Kaavi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Q3" sqref="Q3"/>
    </sheetView>
  </sheetViews>
  <sheetFormatPr defaultRowHeight="15"/>
  <cols>
    <col min="3" max="3" width="13.42578125" customWidth="1"/>
    <col min="4" max="4" width="11.28515625" customWidth="1"/>
    <col min="6" max="6" width="17.85546875" customWidth="1"/>
    <col min="7" max="7" width="15.28515625" customWidth="1"/>
    <col min="8" max="8" width="14.85546875" customWidth="1"/>
    <col min="10" max="10" width="19.85546875" customWidth="1"/>
    <col min="12" max="12" width="13.85546875" customWidth="1"/>
    <col min="16" max="16" width="14" customWidth="1"/>
  </cols>
  <sheetData>
    <row r="1" spans="1:17">
      <c r="A1" t="s">
        <v>3</v>
      </c>
      <c r="C1" t="s">
        <v>4</v>
      </c>
      <c r="D1" t="s">
        <v>5</v>
      </c>
      <c r="F1" t="s">
        <v>6</v>
      </c>
      <c r="G1" t="s">
        <v>7</v>
      </c>
      <c r="H1" t="s">
        <v>8</v>
      </c>
      <c r="J1" t="s">
        <v>9</v>
      </c>
      <c r="L1" t="s">
        <v>10</v>
      </c>
      <c r="P1" t="s">
        <v>0</v>
      </c>
      <c r="Q1">
        <v>0.03</v>
      </c>
    </row>
    <row r="2" spans="1:17">
      <c r="A2">
        <f>ROW()-2</f>
        <v>0</v>
      </c>
      <c r="C2">
        <f t="shared" ref="C2:C33" si="0" xml:space="preserve"> IF(ROW()-Q$3-2 &gt; 0, MIN(MOD((ROW()-Q$3-2),4),2), -MAX(MOD((Q$3+2-ROW()),4)-2,0)) + ROUNDDOWN((ROW()-Q$3-2)/4,0)*2</f>
        <v>-4</v>
      </c>
      <c r="D2">
        <f t="shared" ref="D2:D33" si="1" xml:space="preserve"> IF(ROW()-Q$3-2 &gt; 0, MAX(MOD((ROW()-Q$3-2),4)-2,0), -MIN(MOD((Q$3+2-ROW()),4),2)) + ROUNDDOWN((ROW()-Q$3-2)/4,0)*2</f>
        <v>-6</v>
      </c>
      <c r="F2">
        <f t="shared" ref="F2:F33" si="2">C2*Q$2</f>
        <v>-0.12</v>
      </c>
      <c r="G2">
        <f t="shared" ref="G2:G33" si="3">D2*Q$1</f>
        <v>-0.18</v>
      </c>
      <c r="H2" s="1">
        <f>1+F2+G2</f>
        <v>0.7</v>
      </c>
      <c r="J2">
        <f>H2/H$2</f>
        <v>1</v>
      </c>
      <c r="L2">
        <f>H2*Q$5</f>
        <v>0</v>
      </c>
      <c r="P2" t="s">
        <v>1</v>
      </c>
      <c r="Q2">
        <v>0.03</v>
      </c>
    </row>
    <row r="3" spans="1:17">
      <c r="A3">
        <f t="shared" ref="A3:A66" si="4">ROW()-2</f>
        <v>1</v>
      </c>
      <c r="C3">
        <f t="shared" si="0"/>
        <v>-4</v>
      </c>
      <c r="D3">
        <f t="shared" si="1"/>
        <v>-5</v>
      </c>
      <c r="F3">
        <f t="shared" si="2"/>
        <v>-0.12</v>
      </c>
      <c r="G3">
        <f t="shared" si="3"/>
        <v>-0.15</v>
      </c>
      <c r="H3" s="1">
        <f t="shared" ref="H3:H66" si="5">1+F3+G3</f>
        <v>0.73</v>
      </c>
      <c r="J3">
        <f t="shared" ref="J3:J66" si="6">H3/H$2</f>
        <v>1.0428571428571429</v>
      </c>
      <c r="L3">
        <f t="shared" ref="L3:L66" si="7">H3*Q$5</f>
        <v>0</v>
      </c>
      <c r="P3" t="s">
        <v>2</v>
      </c>
      <c r="Q3">
        <v>10</v>
      </c>
    </row>
    <row r="4" spans="1:17">
      <c r="A4">
        <f t="shared" si="4"/>
        <v>2</v>
      </c>
      <c r="C4">
        <f t="shared" si="0"/>
        <v>-4</v>
      </c>
      <c r="D4">
        <f t="shared" si="1"/>
        <v>-4</v>
      </c>
      <c r="F4">
        <f t="shared" si="2"/>
        <v>-0.12</v>
      </c>
      <c r="G4">
        <f t="shared" si="3"/>
        <v>-0.12</v>
      </c>
      <c r="H4" s="1">
        <f t="shared" si="5"/>
        <v>0.76</v>
      </c>
      <c r="J4">
        <f t="shared" si="6"/>
        <v>1.0857142857142859</v>
      </c>
      <c r="L4">
        <f t="shared" si="7"/>
        <v>0</v>
      </c>
    </row>
    <row r="5" spans="1:17">
      <c r="A5">
        <f t="shared" si="4"/>
        <v>3</v>
      </c>
      <c r="C5">
        <f t="shared" si="0"/>
        <v>-3</v>
      </c>
      <c r="D5">
        <f t="shared" si="1"/>
        <v>-4</v>
      </c>
      <c r="F5">
        <f t="shared" si="2"/>
        <v>-0.09</v>
      </c>
      <c r="G5">
        <f t="shared" si="3"/>
        <v>-0.12</v>
      </c>
      <c r="H5" s="1">
        <f t="shared" si="5"/>
        <v>0.79</v>
      </c>
      <c r="J5">
        <f t="shared" si="6"/>
        <v>1.1285714285714288</v>
      </c>
      <c r="L5">
        <f t="shared" si="7"/>
        <v>0</v>
      </c>
      <c r="P5" t="s">
        <v>11</v>
      </c>
    </row>
    <row r="6" spans="1:17">
      <c r="A6">
        <f t="shared" si="4"/>
        <v>4</v>
      </c>
      <c r="C6">
        <f t="shared" si="0"/>
        <v>-2</v>
      </c>
      <c r="D6">
        <f t="shared" si="1"/>
        <v>-4</v>
      </c>
      <c r="F6">
        <f t="shared" si="2"/>
        <v>-0.06</v>
      </c>
      <c r="G6">
        <f t="shared" si="3"/>
        <v>-0.12</v>
      </c>
      <c r="H6" s="1">
        <f t="shared" si="5"/>
        <v>0.82</v>
      </c>
      <c r="J6">
        <f t="shared" si="6"/>
        <v>1.1714285714285715</v>
      </c>
      <c r="L6">
        <f t="shared" si="7"/>
        <v>0</v>
      </c>
    </row>
    <row r="7" spans="1:17">
      <c r="A7">
        <f t="shared" si="4"/>
        <v>5</v>
      </c>
      <c r="C7">
        <f t="shared" si="0"/>
        <v>-2</v>
      </c>
      <c r="D7">
        <f t="shared" si="1"/>
        <v>-3</v>
      </c>
      <c r="F7">
        <f t="shared" si="2"/>
        <v>-0.06</v>
      </c>
      <c r="G7">
        <f t="shared" si="3"/>
        <v>-0.09</v>
      </c>
      <c r="H7" s="1">
        <f t="shared" si="5"/>
        <v>0.85</v>
      </c>
      <c r="J7">
        <f t="shared" si="6"/>
        <v>1.2142857142857144</v>
      </c>
      <c r="L7">
        <f t="shared" si="7"/>
        <v>0</v>
      </c>
    </row>
    <row r="8" spans="1:17">
      <c r="A8">
        <f t="shared" si="4"/>
        <v>6</v>
      </c>
      <c r="C8">
        <f t="shared" si="0"/>
        <v>-2</v>
      </c>
      <c r="D8">
        <f t="shared" si="1"/>
        <v>-2</v>
      </c>
      <c r="F8">
        <f t="shared" si="2"/>
        <v>-0.06</v>
      </c>
      <c r="G8">
        <f t="shared" si="3"/>
        <v>-0.06</v>
      </c>
      <c r="H8" s="1">
        <f t="shared" si="5"/>
        <v>0.87999999999999989</v>
      </c>
      <c r="J8">
        <f t="shared" si="6"/>
        <v>1.2571428571428571</v>
      </c>
      <c r="L8">
        <f t="shared" si="7"/>
        <v>0</v>
      </c>
      <c r="P8" t="s">
        <v>12</v>
      </c>
      <c r="Q8" t="s">
        <v>13</v>
      </c>
    </row>
    <row r="9" spans="1:17">
      <c r="A9">
        <f t="shared" si="4"/>
        <v>7</v>
      </c>
      <c r="C9">
        <f t="shared" si="0"/>
        <v>-1</v>
      </c>
      <c r="D9">
        <f t="shared" si="1"/>
        <v>-2</v>
      </c>
      <c r="F9">
        <f t="shared" si="2"/>
        <v>-0.03</v>
      </c>
      <c r="G9">
        <f t="shared" si="3"/>
        <v>-0.06</v>
      </c>
      <c r="H9" s="1">
        <f t="shared" si="5"/>
        <v>0.90999999999999992</v>
      </c>
      <c r="J9">
        <f t="shared" si="6"/>
        <v>1.3</v>
      </c>
      <c r="L9">
        <f t="shared" si="7"/>
        <v>0</v>
      </c>
      <c r="P9" t="s">
        <v>14</v>
      </c>
      <c r="Q9" t="s">
        <v>15</v>
      </c>
    </row>
    <row r="10" spans="1:17">
      <c r="A10">
        <f t="shared" si="4"/>
        <v>8</v>
      </c>
      <c r="C10">
        <f t="shared" si="0"/>
        <v>0</v>
      </c>
      <c r="D10">
        <f t="shared" si="1"/>
        <v>-2</v>
      </c>
      <c r="F10">
        <f t="shared" si="2"/>
        <v>0</v>
      </c>
      <c r="G10">
        <f t="shared" si="3"/>
        <v>-0.06</v>
      </c>
      <c r="H10" s="1">
        <f t="shared" si="5"/>
        <v>0.94</v>
      </c>
      <c r="J10">
        <f t="shared" si="6"/>
        <v>1.342857142857143</v>
      </c>
      <c r="L10">
        <f t="shared" si="7"/>
        <v>0</v>
      </c>
    </row>
    <row r="11" spans="1:17">
      <c r="A11">
        <f t="shared" si="4"/>
        <v>9</v>
      </c>
      <c r="C11">
        <f t="shared" si="0"/>
        <v>0</v>
      </c>
      <c r="D11">
        <f t="shared" si="1"/>
        <v>-1</v>
      </c>
      <c r="F11">
        <f t="shared" si="2"/>
        <v>0</v>
      </c>
      <c r="G11">
        <f t="shared" si="3"/>
        <v>-0.03</v>
      </c>
      <c r="H11" s="1">
        <f t="shared" si="5"/>
        <v>0.97</v>
      </c>
      <c r="J11">
        <f t="shared" si="6"/>
        <v>1.3857142857142857</v>
      </c>
      <c r="L11">
        <f t="shared" si="7"/>
        <v>0</v>
      </c>
    </row>
    <row r="12" spans="1:17">
      <c r="A12">
        <f t="shared" si="4"/>
        <v>10</v>
      </c>
      <c r="C12">
        <f t="shared" si="0"/>
        <v>0</v>
      </c>
      <c r="D12">
        <f t="shared" si="1"/>
        <v>0</v>
      </c>
      <c r="F12">
        <f t="shared" si="2"/>
        <v>0</v>
      </c>
      <c r="G12">
        <f t="shared" si="3"/>
        <v>0</v>
      </c>
      <c r="H12" s="1">
        <f t="shared" si="5"/>
        <v>1</v>
      </c>
      <c r="J12">
        <f t="shared" si="6"/>
        <v>1.4285714285714286</v>
      </c>
      <c r="L12">
        <f t="shared" si="7"/>
        <v>0</v>
      </c>
    </row>
    <row r="13" spans="1:17">
      <c r="A13">
        <f t="shared" si="4"/>
        <v>11</v>
      </c>
      <c r="C13">
        <f t="shared" si="0"/>
        <v>1</v>
      </c>
      <c r="D13">
        <f t="shared" si="1"/>
        <v>0</v>
      </c>
      <c r="F13">
        <f t="shared" si="2"/>
        <v>0.03</v>
      </c>
      <c r="G13">
        <f t="shared" si="3"/>
        <v>0</v>
      </c>
      <c r="H13" s="1">
        <f t="shared" si="5"/>
        <v>1.03</v>
      </c>
      <c r="J13">
        <f t="shared" si="6"/>
        <v>1.4714285714285715</v>
      </c>
      <c r="L13">
        <f t="shared" si="7"/>
        <v>0</v>
      </c>
    </row>
    <row r="14" spans="1:17">
      <c r="A14">
        <f t="shared" si="4"/>
        <v>12</v>
      </c>
      <c r="C14">
        <f t="shared" si="0"/>
        <v>2</v>
      </c>
      <c r="D14">
        <f t="shared" si="1"/>
        <v>0</v>
      </c>
      <c r="F14">
        <f t="shared" si="2"/>
        <v>0.06</v>
      </c>
      <c r="G14">
        <f t="shared" si="3"/>
        <v>0</v>
      </c>
      <c r="H14" s="1">
        <f t="shared" si="5"/>
        <v>1.06</v>
      </c>
      <c r="J14">
        <f t="shared" si="6"/>
        <v>1.5142857142857145</v>
      </c>
      <c r="L14">
        <f t="shared" si="7"/>
        <v>0</v>
      </c>
    </row>
    <row r="15" spans="1:17">
      <c r="A15">
        <f t="shared" si="4"/>
        <v>13</v>
      </c>
      <c r="C15">
        <f t="shared" si="0"/>
        <v>2</v>
      </c>
      <c r="D15">
        <f t="shared" si="1"/>
        <v>1</v>
      </c>
      <c r="F15">
        <f t="shared" si="2"/>
        <v>0.06</v>
      </c>
      <c r="G15">
        <f t="shared" si="3"/>
        <v>0.03</v>
      </c>
      <c r="H15" s="1">
        <f t="shared" si="5"/>
        <v>1.0900000000000001</v>
      </c>
      <c r="J15">
        <f t="shared" si="6"/>
        <v>1.5571428571428574</v>
      </c>
      <c r="L15">
        <f t="shared" si="7"/>
        <v>0</v>
      </c>
    </row>
    <row r="16" spans="1:17">
      <c r="A16">
        <f t="shared" si="4"/>
        <v>14</v>
      </c>
      <c r="C16">
        <f t="shared" si="0"/>
        <v>2</v>
      </c>
      <c r="D16">
        <f t="shared" si="1"/>
        <v>2</v>
      </c>
      <c r="F16">
        <f t="shared" si="2"/>
        <v>0.06</v>
      </c>
      <c r="G16">
        <f t="shared" si="3"/>
        <v>0.06</v>
      </c>
      <c r="H16" s="1">
        <f t="shared" si="5"/>
        <v>1.1200000000000001</v>
      </c>
      <c r="J16">
        <f t="shared" si="6"/>
        <v>1.6000000000000003</v>
      </c>
      <c r="L16">
        <f t="shared" si="7"/>
        <v>0</v>
      </c>
    </row>
    <row r="17" spans="1:12">
      <c r="A17">
        <f t="shared" si="4"/>
        <v>15</v>
      </c>
      <c r="C17">
        <f t="shared" si="0"/>
        <v>3</v>
      </c>
      <c r="D17">
        <f t="shared" si="1"/>
        <v>2</v>
      </c>
      <c r="F17">
        <f t="shared" si="2"/>
        <v>0.09</v>
      </c>
      <c r="G17">
        <f t="shared" si="3"/>
        <v>0.06</v>
      </c>
      <c r="H17" s="1">
        <f t="shared" si="5"/>
        <v>1.1500000000000001</v>
      </c>
      <c r="J17">
        <f t="shared" si="6"/>
        <v>1.6428571428571432</v>
      </c>
      <c r="L17">
        <f t="shared" si="7"/>
        <v>0</v>
      </c>
    </row>
    <row r="18" spans="1:12">
      <c r="A18">
        <f t="shared" si="4"/>
        <v>16</v>
      </c>
      <c r="C18">
        <f t="shared" si="0"/>
        <v>4</v>
      </c>
      <c r="D18">
        <f t="shared" si="1"/>
        <v>2</v>
      </c>
      <c r="F18">
        <f t="shared" si="2"/>
        <v>0.12</v>
      </c>
      <c r="G18">
        <f t="shared" si="3"/>
        <v>0.06</v>
      </c>
      <c r="H18" s="1">
        <f t="shared" si="5"/>
        <v>1.1800000000000002</v>
      </c>
      <c r="J18">
        <f t="shared" si="6"/>
        <v>1.6857142857142859</v>
      </c>
      <c r="L18">
        <f t="shared" si="7"/>
        <v>0</v>
      </c>
    </row>
    <row r="19" spans="1:12">
      <c r="A19">
        <f t="shared" si="4"/>
        <v>17</v>
      </c>
      <c r="C19">
        <f t="shared" si="0"/>
        <v>4</v>
      </c>
      <c r="D19">
        <f t="shared" si="1"/>
        <v>3</v>
      </c>
      <c r="F19">
        <f t="shared" si="2"/>
        <v>0.12</v>
      </c>
      <c r="G19">
        <f t="shared" si="3"/>
        <v>0.09</v>
      </c>
      <c r="H19" s="1">
        <f t="shared" si="5"/>
        <v>1.2100000000000002</v>
      </c>
      <c r="J19">
        <f t="shared" si="6"/>
        <v>1.7285714285714289</v>
      </c>
      <c r="L19">
        <f t="shared" si="7"/>
        <v>0</v>
      </c>
    </row>
    <row r="20" spans="1:12">
      <c r="A20">
        <f t="shared" si="4"/>
        <v>18</v>
      </c>
      <c r="C20">
        <f t="shared" si="0"/>
        <v>4</v>
      </c>
      <c r="D20">
        <f t="shared" si="1"/>
        <v>4</v>
      </c>
      <c r="F20">
        <f t="shared" si="2"/>
        <v>0.12</v>
      </c>
      <c r="G20">
        <f t="shared" si="3"/>
        <v>0.12</v>
      </c>
      <c r="H20" s="1">
        <f t="shared" si="5"/>
        <v>1.2400000000000002</v>
      </c>
      <c r="J20">
        <f t="shared" si="6"/>
        <v>1.7714285714285718</v>
      </c>
      <c r="L20">
        <f t="shared" si="7"/>
        <v>0</v>
      </c>
    </row>
    <row r="21" spans="1:12">
      <c r="A21">
        <f t="shared" si="4"/>
        <v>19</v>
      </c>
      <c r="C21">
        <f t="shared" si="0"/>
        <v>5</v>
      </c>
      <c r="D21">
        <f t="shared" si="1"/>
        <v>4</v>
      </c>
      <c r="F21">
        <f t="shared" si="2"/>
        <v>0.15</v>
      </c>
      <c r="G21">
        <f t="shared" si="3"/>
        <v>0.12</v>
      </c>
      <c r="H21" s="1">
        <f t="shared" si="5"/>
        <v>1.27</v>
      </c>
      <c r="J21">
        <f t="shared" si="6"/>
        <v>1.8142857142857145</v>
      </c>
      <c r="L21">
        <f t="shared" si="7"/>
        <v>0</v>
      </c>
    </row>
    <row r="22" spans="1:12">
      <c r="A22">
        <f t="shared" si="4"/>
        <v>20</v>
      </c>
      <c r="C22">
        <f t="shared" si="0"/>
        <v>6</v>
      </c>
      <c r="D22">
        <f t="shared" si="1"/>
        <v>4</v>
      </c>
      <c r="F22">
        <f t="shared" si="2"/>
        <v>0.18</v>
      </c>
      <c r="G22">
        <f t="shared" si="3"/>
        <v>0.12</v>
      </c>
      <c r="H22" s="1">
        <f t="shared" si="5"/>
        <v>1.2999999999999998</v>
      </c>
      <c r="J22">
        <f t="shared" si="6"/>
        <v>1.857142857142857</v>
      </c>
      <c r="L22">
        <f t="shared" si="7"/>
        <v>0</v>
      </c>
    </row>
    <row r="23" spans="1:12">
      <c r="A23">
        <f t="shared" si="4"/>
        <v>21</v>
      </c>
      <c r="C23">
        <f t="shared" si="0"/>
        <v>6</v>
      </c>
      <c r="D23">
        <f t="shared" si="1"/>
        <v>5</v>
      </c>
      <c r="F23">
        <f t="shared" si="2"/>
        <v>0.18</v>
      </c>
      <c r="G23">
        <f t="shared" si="3"/>
        <v>0.15</v>
      </c>
      <c r="H23" s="1">
        <f t="shared" si="5"/>
        <v>1.3299999999999998</v>
      </c>
      <c r="J23">
        <f t="shared" si="6"/>
        <v>1.9</v>
      </c>
      <c r="L23">
        <f t="shared" si="7"/>
        <v>0</v>
      </c>
    </row>
    <row r="24" spans="1:12">
      <c r="A24">
        <f t="shared" si="4"/>
        <v>22</v>
      </c>
      <c r="C24">
        <f t="shared" si="0"/>
        <v>6</v>
      </c>
      <c r="D24">
        <f t="shared" si="1"/>
        <v>6</v>
      </c>
      <c r="F24">
        <f t="shared" si="2"/>
        <v>0.18</v>
      </c>
      <c r="G24">
        <f t="shared" si="3"/>
        <v>0.18</v>
      </c>
      <c r="H24" s="1">
        <f t="shared" si="5"/>
        <v>1.3599999999999999</v>
      </c>
      <c r="J24">
        <f t="shared" si="6"/>
        <v>1.9428571428571428</v>
      </c>
      <c r="L24">
        <f t="shared" si="7"/>
        <v>0</v>
      </c>
    </row>
    <row r="25" spans="1:12">
      <c r="A25">
        <f t="shared" si="4"/>
        <v>23</v>
      </c>
      <c r="C25">
        <f t="shared" si="0"/>
        <v>7</v>
      </c>
      <c r="D25">
        <f t="shared" si="1"/>
        <v>6</v>
      </c>
      <c r="F25">
        <f t="shared" si="2"/>
        <v>0.21</v>
      </c>
      <c r="G25">
        <f t="shared" si="3"/>
        <v>0.18</v>
      </c>
      <c r="H25" s="1">
        <f t="shared" si="5"/>
        <v>1.39</v>
      </c>
      <c r="J25">
        <f t="shared" si="6"/>
        <v>1.9857142857142858</v>
      </c>
      <c r="L25">
        <f t="shared" si="7"/>
        <v>0</v>
      </c>
    </row>
    <row r="26" spans="1:12">
      <c r="A26">
        <f t="shared" si="4"/>
        <v>24</v>
      </c>
      <c r="C26">
        <f t="shared" si="0"/>
        <v>8</v>
      </c>
      <c r="D26">
        <f t="shared" si="1"/>
        <v>6</v>
      </c>
      <c r="F26">
        <f t="shared" si="2"/>
        <v>0.24</v>
      </c>
      <c r="G26">
        <f t="shared" si="3"/>
        <v>0.18</v>
      </c>
      <c r="H26" s="1">
        <f t="shared" si="5"/>
        <v>1.42</v>
      </c>
      <c r="J26">
        <f t="shared" si="6"/>
        <v>2.0285714285714285</v>
      </c>
      <c r="L26">
        <f t="shared" si="7"/>
        <v>0</v>
      </c>
    </row>
    <row r="27" spans="1:12">
      <c r="A27">
        <f t="shared" si="4"/>
        <v>25</v>
      </c>
      <c r="C27">
        <f t="shared" si="0"/>
        <v>8</v>
      </c>
      <c r="D27">
        <f t="shared" si="1"/>
        <v>7</v>
      </c>
      <c r="F27">
        <f t="shared" si="2"/>
        <v>0.24</v>
      </c>
      <c r="G27">
        <f t="shared" si="3"/>
        <v>0.21</v>
      </c>
      <c r="H27" s="1">
        <f t="shared" si="5"/>
        <v>1.45</v>
      </c>
      <c r="J27">
        <f t="shared" si="6"/>
        <v>2.0714285714285716</v>
      </c>
      <c r="L27">
        <f t="shared" si="7"/>
        <v>0</v>
      </c>
    </row>
    <row r="28" spans="1:12">
      <c r="A28">
        <f t="shared" si="4"/>
        <v>26</v>
      </c>
      <c r="C28">
        <f t="shared" si="0"/>
        <v>8</v>
      </c>
      <c r="D28">
        <f t="shared" si="1"/>
        <v>8</v>
      </c>
      <c r="F28">
        <f t="shared" si="2"/>
        <v>0.24</v>
      </c>
      <c r="G28">
        <f t="shared" si="3"/>
        <v>0.24</v>
      </c>
      <c r="H28" s="1">
        <f t="shared" si="5"/>
        <v>1.48</v>
      </c>
      <c r="J28">
        <f t="shared" si="6"/>
        <v>2.1142857142857143</v>
      </c>
      <c r="L28">
        <f t="shared" si="7"/>
        <v>0</v>
      </c>
    </row>
    <row r="29" spans="1:12">
      <c r="A29">
        <f t="shared" si="4"/>
        <v>27</v>
      </c>
      <c r="C29">
        <f t="shared" si="0"/>
        <v>9</v>
      </c>
      <c r="D29">
        <f t="shared" si="1"/>
        <v>8</v>
      </c>
      <c r="F29">
        <f t="shared" si="2"/>
        <v>0.27</v>
      </c>
      <c r="G29">
        <f t="shared" si="3"/>
        <v>0.24</v>
      </c>
      <c r="H29" s="1">
        <f t="shared" si="5"/>
        <v>1.51</v>
      </c>
      <c r="J29">
        <f t="shared" si="6"/>
        <v>2.1571428571428575</v>
      </c>
      <c r="L29">
        <f t="shared" si="7"/>
        <v>0</v>
      </c>
    </row>
    <row r="30" spans="1:12">
      <c r="A30">
        <f t="shared" si="4"/>
        <v>28</v>
      </c>
      <c r="C30">
        <f t="shared" si="0"/>
        <v>10</v>
      </c>
      <c r="D30">
        <f t="shared" si="1"/>
        <v>8</v>
      </c>
      <c r="F30">
        <f t="shared" si="2"/>
        <v>0.3</v>
      </c>
      <c r="G30">
        <f t="shared" si="3"/>
        <v>0.24</v>
      </c>
      <c r="H30" s="1">
        <f t="shared" si="5"/>
        <v>1.54</v>
      </c>
      <c r="J30">
        <f t="shared" si="6"/>
        <v>2.2000000000000002</v>
      </c>
      <c r="L30">
        <f t="shared" si="7"/>
        <v>0</v>
      </c>
    </row>
    <row r="31" spans="1:12">
      <c r="A31">
        <f t="shared" si="4"/>
        <v>29</v>
      </c>
      <c r="C31">
        <f t="shared" si="0"/>
        <v>10</v>
      </c>
      <c r="D31">
        <f t="shared" si="1"/>
        <v>9</v>
      </c>
      <c r="F31">
        <f t="shared" si="2"/>
        <v>0.3</v>
      </c>
      <c r="G31">
        <f t="shared" si="3"/>
        <v>0.27</v>
      </c>
      <c r="H31" s="1">
        <f t="shared" si="5"/>
        <v>1.57</v>
      </c>
      <c r="J31">
        <f t="shared" si="6"/>
        <v>2.2428571428571429</v>
      </c>
      <c r="L31">
        <f t="shared" si="7"/>
        <v>0</v>
      </c>
    </row>
    <row r="32" spans="1:12">
      <c r="A32">
        <f t="shared" si="4"/>
        <v>30</v>
      </c>
      <c r="C32">
        <f t="shared" si="0"/>
        <v>10</v>
      </c>
      <c r="D32">
        <f t="shared" si="1"/>
        <v>10</v>
      </c>
      <c r="F32">
        <f t="shared" si="2"/>
        <v>0.3</v>
      </c>
      <c r="G32">
        <f t="shared" si="3"/>
        <v>0.3</v>
      </c>
      <c r="H32" s="1">
        <f t="shared" si="5"/>
        <v>1.6</v>
      </c>
      <c r="J32">
        <f t="shared" si="6"/>
        <v>2.285714285714286</v>
      </c>
      <c r="L32">
        <f t="shared" si="7"/>
        <v>0</v>
      </c>
    </row>
    <row r="33" spans="1:12">
      <c r="A33">
        <f t="shared" si="4"/>
        <v>31</v>
      </c>
      <c r="C33">
        <f t="shared" si="0"/>
        <v>11</v>
      </c>
      <c r="D33">
        <f t="shared" si="1"/>
        <v>10</v>
      </c>
      <c r="F33">
        <f t="shared" si="2"/>
        <v>0.32999999999999996</v>
      </c>
      <c r="G33">
        <f t="shared" si="3"/>
        <v>0.3</v>
      </c>
      <c r="H33" s="1">
        <f t="shared" si="5"/>
        <v>1.6300000000000001</v>
      </c>
      <c r="J33">
        <f t="shared" si="6"/>
        <v>2.3285714285714287</v>
      </c>
      <c r="L33">
        <f t="shared" si="7"/>
        <v>0</v>
      </c>
    </row>
    <row r="34" spans="1:12">
      <c r="A34">
        <f t="shared" si="4"/>
        <v>32</v>
      </c>
      <c r="C34">
        <f t="shared" ref="C34:C65" si="8" xml:space="preserve"> IF(ROW()-Q$3-2 &gt; 0, MIN(MOD((ROW()-Q$3-2),4),2), -MAX(MOD((Q$3+2-ROW()),4)-2,0)) + ROUNDDOWN((ROW()-Q$3-2)/4,0)*2</f>
        <v>12</v>
      </c>
      <c r="D34">
        <f t="shared" ref="D34:D65" si="9" xml:space="preserve"> IF(ROW()-Q$3-2 &gt; 0, MAX(MOD((ROW()-Q$3-2),4)-2,0), -MIN(MOD((Q$3+2-ROW()),4),2)) + ROUNDDOWN((ROW()-Q$3-2)/4,0)*2</f>
        <v>10</v>
      </c>
      <c r="F34">
        <f t="shared" ref="F34:F65" si="10">C34*Q$2</f>
        <v>0.36</v>
      </c>
      <c r="G34">
        <f t="shared" ref="G34:G65" si="11">D34*Q$1</f>
        <v>0.3</v>
      </c>
      <c r="H34" s="1">
        <f t="shared" si="5"/>
        <v>1.66</v>
      </c>
      <c r="J34">
        <f t="shared" si="6"/>
        <v>2.3714285714285714</v>
      </c>
      <c r="L34">
        <f t="shared" si="7"/>
        <v>0</v>
      </c>
    </row>
    <row r="35" spans="1:12">
      <c r="A35">
        <f t="shared" si="4"/>
        <v>33</v>
      </c>
      <c r="C35">
        <f t="shared" si="8"/>
        <v>12</v>
      </c>
      <c r="D35">
        <f t="shared" si="9"/>
        <v>11</v>
      </c>
      <c r="F35">
        <f t="shared" si="10"/>
        <v>0.36</v>
      </c>
      <c r="G35">
        <f t="shared" si="11"/>
        <v>0.32999999999999996</v>
      </c>
      <c r="H35" s="1">
        <f t="shared" si="5"/>
        <v>1.69</v>
      </c>
      <c r="J35">
        <f t="shared" si="6"/>
        <v>2.4142857142857141</v>
      </c>
      <c r="L35">
        <f t="shared" si="7"/>
        <v>0</v>
      </c>
    </row>
    <row r="36" spans="1:12">
      <c r="A36">
        <f t="shared" si="4"/>
        <v>34</v>
      </c>
      <c r="C36">
        <f t="shared" si="8"/>
        <v>12</v>
      </c>
      <c r="D36">
        <f t="shared" si="9"/>
        <v>12</v>
      </c>
      <c r="F36">
        <f t="shared" si="10"/>
        <v>0.36</v>
      </c>
      <c r="G36">
        <f t="shared" si="11"/>
        <v>0.36</v>
      </c>
      <c r="H36" s="1">
        <f t="shared" si="5"/>
        <v>1.7199999999999998</v>
      </c>
      <c r="J36">
        <f t="shared" si="6"/>
        <v>2.4571428571428569</v>
      </c>
      <c r="L36">
        <f t="shared" si="7"/>
        <v>0</v>
      </c>
    </row>
    <row r="37" spans="1:12">
      <c r="A37">
        <f t="shared" si="4"/>
        <v>35</v>
      </c>
      <c r="C37">
        <f t="shared" si="8"/>
        <v>13</v>
      </c>
      <c r="D37">
        <f t="shared" si="9"/>
        <v>12</v>
      </c>
      <c r="F37">
        <f t="shared" si="10"/>
        <v>0.39</v>
      </c>
      <c r="G37">
        <f t="shared" si="11"/>
        <v>0.36</v>
      </c>
      <c r="H37" s="1">
        <f t="shared" si="5"/>
        <v>1.75</v>
      </c>
      <c r="J37">
        <f t="shared" si="6"/>
        <v>2.5</v>
      </c>
      <c r="L37">
        <f t="shared" si="7"/>
        <v>0</v>
      </c>
    </row>
    <row r="38" spans="1:12">
      <c r="A38">
        <f t="shared" si="4"/>
        <v>36</v>
      </c>
      <c r="C38">
        <f t="shared" si="8"/>
        <v>14</v>
      </c>
      <c r="D38">
        <f t="shared" si="9"/>
        <v>12</v>
      </c>
      <c r="F38">
        <f t="shared" si="10"/>
        <v>0.42</v>
      </c>
      <c r="G38">
        <f t="shared" si="11"/>
        <v>0.36</v>
      </c>
      <c r="H38" s="1">
        <f t="shared" si="5"/>
        <v>1.7799999999999998</v>
      </c>
      <c r="J38">
        <f t="shared" si="6"/>
        <v>2.5428571428571427</v>
      </c>
      <c r="L38">
        <f t="shared" si="7"/>
        <v>0</v>
      </c>
    </row>
    <row r="39" spans="1:12">
      <c r="A39">
        <f t="shared" si="4"/>
        <v>37</v>
      </c>
      <c r="C39">
        <f t="shared" si="8"/>
        <v>14</v>
      </c>
      <c r="D39">
        <f t="shared" si="9"/>
        <v>13</v>
      </c>
      <c r="F39">
        <f t="shared" si="10"/>
        <v>0.42</v>
      </c>
      <c r="G39">
        <f t="shared" si="11"/>
        <v>0.39</v>
      </c>
      <c r="H39" s="1">
        <f t="shared" si="5"/>
        <v>1.81</v>
      </c>
      <c r="J39">
        <f t="shared" si="6"/>
        <v>2.5857142857142859</v>
      </c>
      <c r="L39">
        <f t="shared" si="7"/>
        <v>0</v>
      </c>
    </row>
    <row r="40" spans="1:12">
      <c r="A40">
        <f t="shared" si="4"/>
        <v>38</v>
      </c>
      <c r="C40">
        <f t="shared" si="8"/>
        <v>14</v>
      </c>
      <c r="D40">
        <f t="shared" si="9"/>
        <v>14</v>
      </c>
      <c r="F40">
        <f t="shared" si="10"/>
        <v>0.42</v>
      </c>
      <c r="G40">
        <f t="shared" si="11"/>
        <v>0.42</v>
      </c>
      <c r="H40" s="1">
        <f t="shared" si="5"/>
        <v>1.8399999999999999</v>
      </c>
      <c r="J40">
        <f t="shared" si="6"/>
        <v>2.6285714285714286</v>
      </c>
      <c r="L40">
        <f t="shared" si="7"/>
        <v>0</v>
      </c>
    </row>
    <row r="41" spans="1:12">
      <c r="A41">
        <f t="shared" si="4"/>
        <v>39</v>
      </c>
      <c r="C41">
        <f t="shared" si="8"/>
        <v>15</v>
      </c>
      <c r="D41">
        <f t="shared" si="9"/>
        <v>14</v>
      </c>
      <c r="F41">
        <f t="shared" si="10"/>
        <v>0.44999999999999996</v>
      </c>
      <c r="G41">
        <f t="shared" si="11"/>
        <v>0.42</v>
      </c>
      <c r="H41" s="1">
        <f t="shared" si="5"/>
        <v>1.8699999999999999</v>
      </c>
      <c r="J41">
        <f t="shared" si="6"/>
        <v>2.6714285714285713</v>
      </c>
      <c r="L41">
        <f t="shared" si="7"/>
        <v>0</v>
      </c>
    </row>
    <row r="42" spans="1:12">
      <c r="A42">
        <f t="shared" si="4"/>
        <v>40</v>
      </c>
      <c r="C42">
        <f t="shared" si="8"/>
        <v>16</v>
      </c>
      <c r="D42">
        <f t="shared" si="9"/>
        <v>14</v>
      </c>
      <c r="F42">
        <f t="shared" si="10"/>
        <v>0.48</v>
      </c>
      <c r="G42">
        <f t="shared" si="11"/>
        <v>0.42</v>
      </c>
      <c r="H42" s="1">
        <f t="shared" si="5"/>
        <v>1.9</v>
      </c>
      <c r="J42">
        <f t="shared" si="6"/>
        <v>2.7142857142857144</v>
      </c>
      <c r="L42">
        <f t="shared" si="7"/>
        <v>0</v>
      </c>
    </row>
    <row r="43" spans="1:12">
      <c r="A43">
        <f t="shared" si="4"/>
        <v>41</v>
      </c>
      <c r="C43">
        <f t="shared" si="8"/>
        <v>16</v>
      </c>
      <c r="D43">
        <f t="shared" si="9"/>
        <v>15</v>
      </c>
      <c r="F43">
        <f t="shared" si="10"/>
        <v>0.48</v>
      </c>
      <c r="G43">
        <f t="shared" si="11"/>
        <v>0.44999999999999996</v>
      </c>
      <c r="H43" s="1">
        <f t="shared" si="5"/>
        <v>1.93</v>
      </c>
      <c r="J43">
        <f t="shared" si="6"/>
        <v>2.7571428571428571</v>
      </c>
      <c r="L43">
        <f t="shared" si="7"/>
        <v>0</v>
      </c>
    </row>
    <row r="44" spans="1:12">
      <c r="A44">
        <f t="shared" si="4"/>
        <v>42</v>
      </c>
      <c r="C44">
        <f t="shared" si="8"/>
        <v>16</v>
      </c>
      <c r="D44">
        <f t="shared" si="9"/>
        <v>16</v>
      </c>
      <c r="F44">
        <f t="shared" si="10"/>
        <v>0.48</v>
      </c>
      <c r="G44">
        <f t="shared" si="11"/>
        <v>0.48</v>
      </c>
      <c r="H44" s="1">
        <f t="shared" si="5"/>
        <v>1.96</v>
      </c>
      <c r="J44">
        <f t="shared" si="6"/>
        <v>2.8000000000000003</v>
      </c>
      <c r="L44">
        <f t="shared" si="7"/>
        <v>0</v>
      </c>
    </row>
    <row r="45" spans="1:12">
      <c r="A45">
        <f t="shared" si="4"/>
        <v>43</v>
      </c>
      <c r="C45">
        <f t="shared" si="8"/>
        <v>17</v>
      </c>
      <c r="D45">
        <f t="shared" si="9"/>
        <v>16</v>
      </c>
      <c r="F45">
        <f t="shared" si="10"/>
        <v>0.51</v>
      </c>
      <c r="G45">
        <f t="shared" si="11"/>
        <v>0.48</v>
      </c>
      <c r="H45" s="1">
        <f t="shared" si="5"/>
        <v>1.99</v>
      </c>
      <c r="J45">
        <f t="shared" si="6"/>
        <v>2.842857142857143</v>
      </c>
      <c r="L45">
        <f t="shared" si="7"/>
        <v>0</v>
      </c>
    </row>
    <row r="46" spans="1:12">
      <c r="A46">
        <f t="shared" si="4"/>
        <v>44</v>
      </c>
      <c r="C46">
        <f t="shared" si="8"/>
        <v>18</v>
      </c>
      <c r="D46">
        <f t="shared" si="9"/>
        <v>16</v>
      </c>
      <c r="F46">
        <f t="shared" si="10"/>
        <v>0.54</v>
      </c>
      <c r="G46">
        <f t="shared" si="11"/>
        <v>0.48</v>
      </c>
      <c r="H46" s="1">
        <f t="shared" si="5"/>
        <v>2.02</v>
      </c>
      <c r="J46">
        <f t="shared" si="6"/>
        <v>2.8857142857142861</v>
      </c>
      <c r="L46">
        <f t="shared" si="7"/>
        <v>0</v>
      </c>
    </row>
    <row r="47" spans="1:12">
      <c r="A47">
        <f t="shared" si="4"/>
        <v>45</v>
      </c>
      <c r="C47">
        <f t="shared" si="8"/>
        <v>18</v>
      </c>
      <c r="D47">
        <f t="shared" si="9"/>
        <v>17</v>
      </c>
      <c r="F47">
        <f t="shared" si="10"/>
        <v>0.54</v>
      </c>
      <c r="G47">
        <f t="shared" si="11"/>
        <v>0.51</v>
      </c>
      <c r="H47" s="1">
        <f t="shared" si="5"/>
        <v>2.0499999999999998</v>
      </c>
      <c r="J47">
        <f t="shared" si="6"/>
        <v>2.9285714285714284</v>
      </c>
      <c r="L47">
        <f t="shared" si="7"/>
        <v>0</v>
      </c>
    </row>
    <row r="48" spans="1:12">
      <c r="A48">
        <f t="shared" si="4"/>
        <v>46</v>
      </c>
      <c r="C48">
        <f t="shared" si="8"/>
        <v>18</v>
      </c>
      <c r="D48">
        <f t="shared" si="9"/>
        <v>18</v>
      </c>
      <c r="F48">
        <f t="shared" si="10"/>
        <v>0.54</v>
      </c>
      <c r="G48">
        <f t="shared" si="11"/>
        <v>0.54</v>
      </c>
      <c r="H48" s="1">
        <f t="shared" si="5"/>
        <v>2.08</v>
      </c>
      <c r="J48">
        <f t="shared" si="6"/>
        <v>2.9714285714285715</v>
      </c>
      <c r="L48">
        <f t="shared" si="7"/>
        <v>0</v>
      </c>
    </row>
    <row r="49" spans="1:12">
      <c r="A49">
        <f t="shared" si="4"/>
        <v>47</v>
      </c>
      <c r="C49">
        <f t="shared" si="8"/>
        <v>19</v>
      </c>
      <c r="D49">
        <f t="shared" si="9"/>
        <v>18</v>
      </c>
      <c r="F49">
        <f t="shared" si="10"/>
        <v>0.56999999999999995</v>
      </c>
      <c r="G49">
        <f t="shared" si="11"/>
        <v>0.54</v>
      </c>
      <c r="H49" s="1">
        <f t="shared" si="5"/>
        <v>2.11</v>
      </c>
      <c r="J49">
        <f t="shared" si="6"/>
        <v>3.0142857142857142</v>
      </c>
      <c r="L49">
        <f t="shared" si="7"/>
        <v>0</v>
      </c>
    </row>
    <row r="50" spans="1:12">
      <c r="A50">
        <f t="shared" si="4"/>
        <v>48</v>
      </c>
      <c r="C50">
        <f t="shared" si="8"/>
        <v>20</v>
      </c>
      <c r="D50">
        <f t="shared" si="9"/>
        <v>18</v>
      </c>
      <c r="F50">
        <f t="shared" si="10"/>
        <v>0.6</v>
      </c>
      <c r="G50">
        <f t="shared" si="11"/>
        <v>0.54</v>
      </c>
      <c r="H50" s="1">
        <f t="shared" si="5"/>
        <v>2.14</v>
      </c>
      <c r="J50">
        <f t="shared" si="6"/>
        <v>3.0571428571428574</v>
      </c>
      <c r="L50">
        <f t="shared" si="7"/>
        <v>0</v>
      </c>
    </row>
    <row r="51" spans="1:12">
      <c r="A51">
        <f t="shared" si="4"/>
        <v>49</v>
      </c>
      <c r="C51">
        <f t="shared" si="8"/>
        <v>20</v>
      </c>
      <c r="D51">
        <f t="shared" si="9"/>
        <v>19</v>
      </c>
      <c r="F51">
        <f t="shared" si="10"/>
        <v>0.6</v>
      </c>
      <c r="G51">
        <f t="shared" si="11"/>
        <v>0.56999999999999995</v>
      </c>
      <c r="H51" s="1">
        <f t="shared" si="5"/>
        <v>2.17</v>
      </c>
      <c r="J51">
        <f t="shared" si="6"/>
        <v>3.1</v>
      </c>
      <c r="L51">
        <f t="shared" si="7"/>
        <v>0</v>
      </c>
    </row>
    <row r="52" spans="1:12">
      <c r="A52">
        <f t="shared" si="4"/>
        <v>50</v>
      </c>
      <c r="C52">
        <f t="shared" si="8"/>
        <v>20</v>
      </c>
      <c r="D52">
        <f t="shared" si="9"/>
        <v>20</v>
      </c>
      <c r="F52">
        <f t="shared" si="10"/>
        <v>0.6</v>
      </c>
      <c r="G52">
        <f t="shared" si="11"/>
        <v>0.6</v>
      </c>
      <c r="H52" s="1">
        <f t="shared" si="5"/>
        <v>2.2000000000000002</v>
      </c>
      <c r="J52">
        <f t="shared" si="6"/>
        <v>3.1428571428571432</v>
      </c>
      <c r="L52">
        <f t="shared" si="7"/>
        <v>0</v>
      </c>
    </row>
    <row r="53" spans="1:12">
      <c r="A53">
        <f t="shared" si="4"/>
        <v>51</v>
      </c>
      <c r="C53">
        <f t="shared" si="8"/>
        <v>21</v>
      </c>
      <c r="D53">
        <f t="shared" si="9"/>
        <v>20</v>
      </c>
      <c r="F53">
        <f t="shared" si="10"/>
        <v>0.63</v>
      </c>
      <c r="G53">
        <f t="shared" si="11"/>
        <v>0.6</v>
      </c>
      <c r="H53" s="1">
        <f t="shared" si="5"/>
        <v>2.23</v>
      </c>
      <c r="J53">
        <f t="shared" si="6"/>
        <v>3.1857142857142859</v>
      </c>
      <c r="L53">
        <f t="shared" si="7"/>
        <v>0</v>
      </c>
    </row>
    <row r="54" spans="1:12">
      <c r="A54">
        <f t="shared" si="4"/>
        <v>52</v>
      </c>
      <c r="C54">
        <f t="shared" si="8"/>
        <v>22</v>
      </c>
      <c r="D54">
        <f t="shared" si="9"/>
        <v>20</v>
      </c>
      <c r="F54">
        <f t="shared" si="10"/>
        <v>0.65999999999999992</v>
      </c>
      <c r="G54">
        <f t="shared" si="11"/>
        <v>0.6</v>
      </c>
      <c r="H54" s="1">
        <f t="shared" si="5"/>
        <v>2.2599999999999998</v>
      </c>
      <c r="J54">
        <f t="shared" si="6"/>
        <v>3.2285714285714286</v>
      </c>
      <c r="L54">
        <f t="shared" si="7"/>
        <v>0</v>
      </c>
    </row>
    <row r="55" spans="1:12">
      <c r="A55">
        <f t="shared" si="4"/>
        <v>53</v>
      </c>
      <c r="C55">
        <f t="shared" si="8"/>
        <v>22</v>
      </c>
      <c r="D55">
        <f t="shared" si="9"/>
        <v>21</v>
      </c>
      <c r="F55">
        <f t="shared" si="10"/>
        <v>0.65999999999999992</v>
      </c>
      <c r="G55">
        <f t="shared" si="11"/>
        <v>0.63</v>
      </c>
      <c r="H55" s="1">
        <f t="shared" si="5"/>
        <v>2.29</v>
      </c>
      <c r="J55">
        <f t="shared" si="6"/>
        <v>3.2714285714285718</v>
      </c>
      <c r="L55">
        <f t="shared" si="7"/>
        <v>0</v>
      </c>
    </row>
    <row r="56" spans="1:12">
      <c r="A56">
        <f t="shared" si="4"/>
        <v>54</v>
      </c>
      <c r="C56">
        <f t="shared" si="8"/>
        <v>22</v>
      </c>
      <c r="D56">
        <f t="shared" si="9"/>
        <v>22</v>
      </c>
      <c r="F56">
        <f t="shared" si="10"/>
        <v>0.65999999999999992</v>
      </c>
      <c r="G56">
        <f t="shared" si="11"/>
        <v>0.65999999999999992</v>
      </c>
      <c r="H56" s="1">
        <f t="shared" si="5"/>
        <v>2.3199999999999998</v>
      </c>
      <c r="J56">
        <f t="shared" si="6"/>
        <v>3.3142857142857141</v>
      </c>
      <c r="L56">
        <f t="shared" si="7"/>
        <v>0</v>
      </c>
    </row>
    <row r="57" spans="1:12">
      <c r="A57">
        <f t="shared" si="4"/>
        <v>55</v>
      </c>
      <c r="C57">
        <f t="shared" si="8"/>
        <v>23</v>
      </c>
      <c r="D57">
        <f t="shared" si="9"/>
        <v>22</v>
      </c>
      <c r="F57">
        <f t="shared" si="10"/>
        <v>0.69</v>
      </c>
      <c r="G57">
        <f t="shared" si="11"/>
        <v>0.65999999999999992</v>
      </c>
      <c r="H57" s="1">
        <f t="shared" si="5"/>
        <v>2.3499999999999996</v>
      </c>
      <c r="J57">
        <f t="shared" si="6"/>
        <v>3.3571428571428568</v>
      </c>
      <c r="L57">
        <f t="shared" si="7"/>
        <v>0</v>
      </c>
    </row>
    <row r="58" spans="1:12">
      <c r="A58">
        <f t="shared" si="4"/>
        <v>56</v>
      </c>
      <c r="C58">
        <f t="shared" si="8"/>
        <v>24</v>
      </c>
      <c r="D58">
        <f t="shared" si="9"/>
        <v>22</v>
      </c>
      <c r="F58">
        <f t="shared" si="10"/>
        <v>0.72</v>
      </c>
      <c r="G58">
        <f t="shared" si="11"/>
        <v>0.65999999999999992</v>
      </c>
      <c r="H58" s="1">
        <f t="shared" si="5"/>
        <v>2.38</v>
      </c>
      <c r="J58">
        <f t="shared" si="6"/>
        <v>3.4</v>
      </c>
      <c r="L58">
        <f t="shared" si="7"/>
        <v>0</v>
      </c>
    </row>
    <row r="59" spans="1:12">
      <c r="A59">
        <f t="shared" si="4"/>
        <v>57</v>
      </c>
      <c r="C59">
        <f t="shared" si="8"/>
        <v>24</v>
      </c>
      <c r="D59">
        <f t="shared" si="9"/>
        <v>23</v>
      </c>
      <c r="F59">
        <f t="shared" si="10"/>
        <v>0.72</v>
      </c>
      <c r="G59">
        <f t="shared" si="11"/>
        <v>0.69</v>
      </c>
      <c r="H59" s="1">
        <f t="shared" si="5"/>
        <v>2.41</v>
      </c>
      <c r="J59">
        <f t="shared" si="6"/>
        <v>3.4428571428571431</v>
      </c>
      <c r="L59">
        <f t="shared" si="7"/>
        <v>0</v>
      </c>
    </row>
    <row r="60" spans="1:12">
      <c r="A60">
        <f t="shared" si="4"/>
        <v>58</v>
      </c>
      <c r="C60">
        <f t="shared" si="8"/>
        <v>24</v>
      </c>
      <c r="D60">
        <f t="shared" si="9"/>
        <v>24</v>
      </c>
      <c r="F60">
        <f t="shared" si="10"/>
        <v>0.72</v>
      </c>
      <c r="G60">
        <f t="shared" si="11"/>
        <v>0.72</v>
      </c>
      <c r="H60" s="1">
        <f t="shared" si="5"/>
        <v>2.44</v>
      </c>
      <c r="J60">
        <f t="shared" si="6"/>
        <v>3.4857142857142858</v>
      </c>
      <c r="L60">
        <f t="shared" si="7"/>
        <v>0</v>
      </c>
    </row>
    <row r="61" spans="1:12">
      <c r="A61">
        <f t="shared" si="4"/>
        <v>59</v>
      </c>
      <c r="C61">
        <f t="shared" si="8"/>
        <v>25</v>
      </c>
      <c r="D61">
        <f t="shared" si="9"/>
        <v>24</v>
      </c>
      <c r="F61">
        <f t="shared" si="10"/>
        <v>0.75</v>
      </c>
      <c r="G61">
        <f t="shared" si="11"/>
        <v>0.72</v>
      </c>
      <c r="H61" s="1">
        <f t="shared" si="5"/>
        <v>2.4699999999999998</v>
      </c>
      <c r="J61">
        <f t="shared" si="6"/>
        <v>3.5285714285714285</v>
      </c>
      <c r="L61">
        <f t="shared" si="7"/>
        <v>0</v>
      </c>
    </row>
    <row r="62" spans="1:12">
      <c r="A62">
        <f t="shared" si="4"/>
        <v>60</v>
      </c>
      <c r="C62">
        <f t="shared" si="8"/>
        <v>26</v>
      </c>
      <c r="D62">
        <f t="shared" si="9"/>
        <v>24</v>
      </c>
      <c r="F62">
        <f t="shared" si="10"/>
        <v>0.78</v>
      </c>
      <c r="G62">
        <f t="shared" si="11"/>
        <v>0.72</v>
      </c>
      <c r="H62" s="1">
        <f t="shared" si="5"/>
        <v>2.5</v>
      </c>
      <c r="J62">
        <f t="shared" si="6"/>
        <v>3.5714285714285716</v>
      </c>
      <c r="L62">
        <f t="shared" si="7"/>
        <v>0</v>
      </c>
    </row>
    <row r="63" spans="1:12">
      <c r="A63">
        <f t="shared" si="4"/>
        <v>61</v>
      </c>
      <c r="C63">
        <f t="shared" si="8"/>
        <v>26</v>
      </c>
      <c r="D63">
        <f t="shared" si="9"/>
        <v>25</v>
      </c>
      <c r="F63">
        <f t="shared" si="10"/>
        <v>0.78</v>
      </c>
      <c r="G63">
        <f t="shared" si="11"/>
        <v>0.75</v>
      </c>
      <c r="H63" s="1">
        <f t="shared" si="5"/>
        <v>2.5300000000000002</v>
      </c>
      <c r="J63">
        <f t="shared" si="6"/>
        <v>3.6142857142857148</v>
      </c>
      <c r="L63">
        <f t="shared" si="7"/>
        <v>0</v>
      </c>
    </row>
    <row r="64" spans="1:12">
      <c r="A64">
        <f t="shared" si="4"/>
        <v>62</v>
      </c>
      <c r="C64">
        <f t="shared" si="8"/>
        <v>26</v>
      </c>
      <c r="D64">
        <f t="shared" si="9"/>
        <v>26</v>
      </c>
      <c r="F64">
        <f t="shared" si="10"/>
        <v>0.78</v>
      </c>
      <c r="G64">
        <f t="shared" si="11"/>
        <v>0.78</v>
      </c>
      <c r="H64" s="1">
        <f t="shared" si="5"/>
        <v>2.56</v>
      </c>
      <c r="J64">
        <f t="shared" si="6"/>
        <v>3.6571428571428575</v>
      </c>
      <c r="L64">
        <f t="shared" si="7"/>
        <v>0</v>
      </c>
    </row>
    <row r="65" spans="1:12">
      <c r="A65">
        <f t="shared" si="4"/>
        <v>63</v>
      </c>
      <c r="C65">
        <f t="shared" si="8"/>
        <v>27</v>
      </c>
      <c r="D65">
        <f t="shared" si="9"/>
        <v>26</v>
      </c>
      <c r="F65">
        <f t="shared" si="10"/>
        <v>0.80999999999999994</v>
      </c>
      <c r="G65">
        <f t="shared" si="11"/>
        <v>0.78</v>
      </c>
      <c r="H65" s="1">
        <f t="shared" si="5"/>
        <v>2.59</v>
      </c>
      <c r="J65">
        <f t="shared" si="6"/>
        <v>3.7</v>
      </c>
      <c r="L65">
        <f t="shared" si="7"/>
        <v>0</v>
      </c>
    </row>
    <row r="66" spans="1:12">
      <c r="A66">
        <f t="shared" si="4"/>
        <v>64</v>
      </c>
      <c r="C66">
        <f t="shared" ref="C66:C102" si="12" xml:space="preserve"> IF(ROW()-Q$3-2 &gt; 0, MIN(MOD((ROW()-Q$3-2),4),2), -MAX(MOD((Q$3+2-ROW()),4)-2,0)) + ROUNDDOWN((ROW()-Q$3-2)/4,0)*2</f>
        <v>28</v>
      </c>
      <c r="D66">
        <f t="shared" ref="D66:D102" si="13" xml:space="preserve"> IF(ROW()-Q$3-2 &gt; 0, MAX(MOD((ROW()-Q$3-2),4)-2,0), -MIN(MOD((Q$3+2-ROW()),4),2)) + ROUNDDOWN((ROW()-Q$3-2)/4,0)*2</f>
        <v>26</v>
      </c>
      <c r="F66">
        <f t="shared" ref="F66:F102" si="14">C66*Q$2</f>
        <v>0.84</v>
      </c>
      <c r="G66">
        <f t="shared" ref="G66:G102" si="15">D66*Q$1</f>
        <v>0.78</v>
      </c>
      <c r="H66" s="1">
        <f t="shared" si="5"/>
        <v>2.62</v>
      </c>
      <c r="J66">
        <f t="shared" si="6"/>
        <v>3.7428571428571433</v>
      </c>
      <c r="L66">
        <f t="shared" si="7"/>
        <v>0</v>
      </c>
    </row>
    <row r="67" spans="1:12">
      <c r="A67">
        <f t="shared" ref="A67:A102" si="16">ROW()-2</f>
        <v>65</v>
      </c>
      <c r="C67">
        <f t="shared" si="12"/>
        <v>28</v>
      </c>
      <c r="D67">
        <f t="shared" si="13"/>
        <v>27</v>
      </c>
      <c r="F67">
        <f t="shared" si="14"/>
        <v>0.84</v>
      </c>
      <c r="G67">
        <f t="shared" si="15"/>
        <v>0.80999999999999994</v>
      </c>
      <c r="H67" s="1">
        <f t="shared" ref="H67:H102" si="17">1+F67+G67</f>
        <v>2.65</v>
      </c>
      <c r="J67">
        <f t="shared" ref="J67:J102" si="18">H67/H$2</f>
        <v>3.785714285714286</v>
      </c>
      <c r="L67">
        <f t="shared" ref="L67:L102" si="19">H67*Q$5</f>
        <v>0</v>
      </c>
    </row>
    <row r="68" spans="1:12">
      <c r="A68">
        <f t="shared" si="16"/>
        <v>66</v>
      </c>
      <c r="C68">
        <f t="shared" si="12"/>
        <v>28</v>
      </c>
      <c r="D68">
        <f t="shared" si="13"/>
        <v>28</v>
      </c>
      <c r="F68">
        <f t="shared" si="14"/>
        <v>0.84</v>
      </c>
      <c r="G68">
        <f t="shared" si="15"/>
        <v>0.84</v>
      </c>
      <c r="H68" s="1">
        <f t="shared" si="17"/>
        <v>2.6799999999999997</v>
      </c>
      <c r="J68">
        <f t="shared" si="18"/>
        <v>3.8285714285714283</v>
      </c>
      <c r="L68">
        <f t="shared" si="19"/>
        <v>0</v>
      </c>
    </row>
    <row r="69" spans="1:12">
      <c r="A69">
        <f t="shared" si="16"/>
        <v>67</v>
      </c>
      <c r="C69">
        <f t="shared" si="12"/>
        <v>29</v>
      </c>
      <c r="D69">
        <f t="shared" si="13"/>
        <v>28</v>
      </c>
      <c r="F69">
        <f t="shared" si="14"/>
        <v>0.87</v>
      </c>
      <c r="G69">
        <f t="shared" si="15"/>
        <v>0.84</v>
      </c>
      <c r="H69" s="1">
        <f t="shared" si="17"/>
        <v>2.71</v>
      </c>
      <c r="J69">
        <f t="shared" si="18"/>
        <v>3.8714285714285714</v>
      </c>
      <c r="L69">
        <f t="shared" si="19"/>
        <v>0</v>
      </c>
    </row>
    <row r="70" spans="1:12">
      <c r="A70">
        <f t="shared" si="16"/>
        <v>68</v>
      </c>
      <c r="C70">
        <f t="shared" si="12"/>
        <v>30</v>
      </c>
      <c r="D70">
        <f t="shared" si="13"/>
        <v>28</v>
      </c>
      <c r="F70">
        <f t="shared" si="14"/>
        <v>0.89999999999999991</v>
      </c>
      <c r="G70">
        <f t="shared" si="15"/>
        <v>0.84</v>
      </c>
      <c r="H70" s="1">
        <f t="shared" si="17"/>
        <v>2.7399999999999998</v>
      </c>
      <c r="J70">
        <f t="shared" si="18"/>
        <v>3.9142857142857141</v>
      </c>
      <c r="L70">
        <f t="shared" si="19"/>
        <v>0</v>
      </c>
    </row>
    <row r="71" spans="1:12">
      <c r="A71">
        <f t="shared" si="16"/>
        <v>69</v>
      </c>
      <c r="C71">
        <f t="shared" si="12"/>
        <v>30</v>
      </c>
      <c r="D71">
        <f t="shared" si="13"/>
        <v>29</v>
      </c>
      <c r="F71">
        <f t="shared" si="14"/>
        <v>0.89999999999999991</v>
      </c>
      <c r="G71">
        <f t="shared" si="15"/>
        <v>0.87</v>
      </c>
      <c r="H71" s="1">
        <f t="shared" si="17"/>
        <v>2.77</v>
      </c>
      <c r="J71">
        <f t="shared" si="18"/>
        <v>3.9571428571428573</v>
      </c>
      <c r="L71">
        <f t="shared" si="19"/>
        <v>0</v>
      </c>
    </row>
    <row r="72" spans="1:12">
      <c r="A72">
        <f t="shared" si="16"/>
        <v>70</v>
      </c>
      <c r="C72">
        <f t="shared" si="12"/>
        <v>30</v>
      </c>
      <c r="D72">
        <f t="shared" si="13"/>
        <v>30</v>
      </c>
      <c r="F72">
        <f t="shared" si="14"/>
        <v>0.89999999999999991</v>
      </c>
      <c r="G72">
        <f t="shared" si="15"/>
        <v>0.89999999999999991</v>
      </c>
      <c r="H72" s="1">
        <f t="shared" si="17"/>
        <v>2.8</v>
      </c>
      <c r="J72">
        <f t="shared" si="18"/>
        <v>4</v>
      </c>
      <c r="L72">
        <f t="shared" si="19"/>
        <v>0</v>
      </c>
    </row>
    <row r="73" spans="1:12">
      <c r="A73">
        <f t="shared" si="16"/>
        <v>71</v>
      </c>
      <c r="C73">
        <f t="shared" si="12"/>
        <v>31</v>
      </c>
      <c r="D73">
        <f t="shared" si="13"/>
        <v>30</v>
      </c>
      <c r="F73">
        <f t="shared" si="14"/>
        <v>0.92999999999999994</v>
      </c>
      <c r="G73">
        <f t="shared" si="15"/>
        <v>0.89999999999999991</v>
      </c>
      <c r="H73" s="1">
        <f t="shared" si="17"/>
        <v>2.83</v>
      </c>
      <c r="J73">
        <f t="shared" si="18"/>
        <v>4.0428571428571436</v>
      </c>
      <c r="L73">
        <f t="shared" si="19"/>
        <v>0</v>
      </c>
    </row>
    <row r="74" spans="1:12">
      <c r="A74">
        <f t="shared" si="16"/>
        <v>72</v>
      </c>
      <c r="C74">
        <f t="shared" si="12"/>
        <v>32</v>
      </c>
      <c r="D74">
        <f t="shared" si="13"/>
        <v>30</v>
      </c>
      <c r="F74">
        <f t="shared" si="14"/>
        <v>0.96</v>
      </c>
      <c r="G74">
        <f t="shared" si="15"/>
        <v>0.89999999999999991</v>
      </c>
      <c r="H74" s="1">
        <f t="shared" si="17"/>
        <v>2.86</v>
      </c>
      <c r="J74">
        <f t="shared" si="18"/>
        <v>4.0857142857142854</v>
      </c>
      <c r="L74">
        <f t="shared" si="19"/>
        <v>0</v>
      </c>
    </row>
    <row r="75" spans="1:12">
      <c r="A75">
        <f t="shared" si="16"/>
        <v>73</v>
      </c>
      <c r="C75">
        <f t="shared" si="12"/>
        <v>32</v>
      </c>
      <c r="D75">
        <f t="shared" si="13"/>
        <v>31</v>
      </c>
      <c r="F75">
        <f t="shared" si="14"/>
        <v>0.96</v>
      </c>
      <c r="G75">
        <f t="shared" si="15"/>
        <v>0.92999999999999994</v>
      </c>
      <c r="H75" s="1">
        <f t="shared" si="17"/>
        <v>2.8899999999999997</v>
      </c>
      <c r="J75">
        <f t="shared" si="18"/>
        <v>4.1285714285714281</v>
      </c>
      <c r="L75">
        <f t="shared" si="19"/>
        <v>0</v>
      </c>
    </row>
    <row r="76" spans="1:12">
      <c r="A76">
        <f t="shared" si="16"/>
        <v>74</v>
      </c>
      <c r="C76">
        <f t="shared" si="12"/>
        <v>32</v>
      </c>
      <c r="D76">
        <f t="shared" si="13"/>
        <v>32</v>
      </c>
      <c r="F76">
        <f t="shared" si="14"/>
        <v>0.96</v>
      </c>
      <c r="G76">
        <f t="shared" si="15"/>
        <v>0.96</v>
      </c>
      <c r="H76" s="1">
        <f t="shared" si="17"/>
        <v>2.92</v>
      </c>
      <c r="J76">
        <f t="shared" si="18"/>
        <v>4.1714285714285717</v>
      </c>
      <c r="L76">
        <f t="shared" si="19"/>
        <v>0</v>
      </c>
    </row>
    <row r="77" spans="1:12">
      <c r="A77">
        <f t="shared" si="16"/>
        <v>75</v>
      </c>
      <c r="C77">
        <f t="shared" si="12"/>
        <v>33</v>
      </c>
      <c r="D77">
        <f t="shared" si="13"/>
        <v>32</v>
      </c>
      <c r="F77">
        <f t="shared" si="14"/>
        <v>0.99</v>
      </c>
      <c r="G77">
        <f t="shared" si="15"/>
        <v>0.96</v>
      </c>
      <c r="H77" s="1">
        <f t="shared" si="17"/>
        <v>2.95</v>
      </c>
      <c r="J77">
        <f t="shared" si="18"/>
        <v>4.2142857142857144</v>
      </c>
      <c r="L77">
        <f t="shared" si="19"/>
        <v>0</v>
      </c>
    </row>
    <row r="78" spans="1:12">
      <c r="A78">
        <f t="shared" si="16"/>
        <v>76</v>
      </c>
      <c r="C78">
        <f t="shared" si="12"/>
        <v>34</v>
      </c>
      <c r="D78">
        <f t="shared" si="13"/>
        <v>32</v>
      </c>
      <c r="F78">
        <f t="shared" si="14"/>
        <v>1.02</v>
      </c>
      <c r="G78">
        <f t="shared" si="15"/>
        <v>0.96</v>
      </c>
      <c r="H78" s="1">
        <f t="shared" si="17"/>
        <v>2.98</v>
      </c>
      <c r="J78">
        <f t="shared" si="18"/>
        <v>4.2571428571428571</v>
      </c>
      <c r="L78">
        <f t="shared" si="19"/>
        <v>0</v>
      </c>
    </row>
    <row r="79" spans="1:12">
      <c r="A79">
        <f t="shared" si="16"/>
        <v>77</v>
      </c>
      <c r="C79">
        <f t="shared" si="12"/>
        <v>34</v>
      </c>
      <c r="D79">
        <f t="shared" si="13"/>
        <v>33</v>
      </c>
      <c r="F79">
        <f t="shared" si="14"/>
        <v>1.02</v>
      </c>
      <c r="G79">
        <f t="shared" si="15"/>
        <v>0.99</v>
      </c>
      <c r="H79" s="1">
        <f t="shared" si="17"/>
        <v>3.01</v>
      </c>
      <c r="J79">
        <f t="shared" si="18"/>
        <v>4.3</v>
      </c>
      <c r="L79">
        <f t="shared" si="19"/>
        <v>0</v>
      </c>
    </row>
    <row r="80" spans="1:12">
      <c r="A80">
        <f t="shared" si="16"/>
        <v>78</v>
      </c>
      <c r="C80">
        <f t="shared" si="12"/>
        <v>34</v>
      </c>
      <c r="D80">
        <f t="shared" si="13"/>
        <v>34</v>
      </c>
      <c r="F80">
        <f t="shared" si="14"/>
        <v>1.02</v>
      </c>
      <c r="G80">
        <f t="shared" si="15"/>
        <v>1.02</v>
      </c>
      <c r="H80" s="1">
        <f t="shared" si="17"/>
        <v>3.04</v>
      </c>
      <c r="J80">
        <f t="shared" si="18"/>
        <v>4.3428571428571434</v>
      </c>
      <c r="L80">
        <f t="shared" si="19"/>
        <v>0</v>
      </c>
    </row>
    <row r="81" spans="1:12">
      <c r="A81">
        <f t="shared" si="16"/>
        <v>79</v>
      </c>
      <c r="C81">
        <f t="shared" si="12"/>
        <v>35</v>
      </c>
      <c r="D81">
        <f t="shared" si="13"/>
        <v>34</v>
      </c>
      <c r="F81">
        <f t="shared" si="14"/>
        <v>1.05</v>
      </c>
      <c r="G81">
        <f t="shared" si="15"/>
        <v>1.02</v>
      </c>
      <c r="H81" s="1">
        <f t="shared" si="17"/>
        <v>3.07</v>
      </c>
      <c r="J81">
        <f t="shared" si="18"/>
        <v>4.3857142857142861</v>
      </c>
      <c r="L81">
        <f t="shared" si="19"/>
        <v>0</v>
      </c>
    </row>
    <row r="82" spans="1:12">
      <c r="A82">
        <f t="shared" si="16"/>
        <v>80</v>
      </c>
      <c r="C82">
        <f t="shared" si="12"/>
        <v>36</v>
      </c>
      <c r="D82">
        <f t="shared" si="13"/>
        <v>34</v>
      </c>
      <c r="F82">
        <f t="shared" si="14"/>
        <v>1.08</v>
      </c>
      <c r="G82">
        <f t="shared" si="15"/>
        <v>1.02</v>
      </c>
      <c r="H82" s="1">
        <f t="shared" si="17"/>
        <v>3.1</v>
      </c>
      <c r="J82">
        <f t="shared" si="18"/>
        <v>4.4285714285714288</v>
      </c>
      <c r="L82">
        <f t="shared" si="19"/>
        <v>0</v>
      </c>
    </row>
    <row r="83" spans="1:12">
      <c r="A83">
        <f t="shared" si="16"/>
        <v>81</v>
      </c>
      <c r="C83">
        <f t="shared" si="12"/>
        <v>36</v>
      </c>
      <c r="D83">
        <f t="shared" si="13"/>
        <v>35</v>
      </c>
      <c r="F83">
        <f t="shared" si="14"/>
        <v>1.08</v>
      </c>
      <c r="G83">
        <f t="shared" si="15"/>
        <v>1.05</v>
      </c>
      <c r="H83" s="1">
        <f t="shared" si="17"/>
        <v>3.13</v>
      </c>
      <c r="J83">
        <f t="shared" si="18"/>
        <v>4.4714285714285715</v>
      </c>
      <c r="L83">
        <f t="shared" si="19"/>
        <v>0</v>
      </c>
    </row>
    <row r="84" spans="1:12">
      <c r="A84">
        <f t="shared" si="16"/>
        <v>82</v>
      </c>
      <c r="C84">
        <f t="shared" si="12"/>
        <v>36</v>
      </c>
      <c r="D84">
        <f t="shared" si="13"/>
        <v>36</v>
      </c>
      <c r="F84">
        <f t="shared" si="14"/>
        <v>1.08</v>
      </c>
      <c r="G84">
        <f t="shared" si="15"/>
        <v>1.08</v>
      </c>
      <c r="H84" s="1">
        <f t="shared" si="17"/>
        <v>3.16</v>
      </c>
      <c r="J84">
        <f t="shared" si="18"/>
        <v>4.5142857142857151</v>
      </c>
      <c r="L84">
        <f t="shared" si="19"/>
        <v>0</v>
      </c>
    </row>
    <row r="85" spans="1:12">
      <c r="A85">
        <f t="shared" si="16"/>
        <v>83</v>
      </c>
      <c r="C85">
        <f t="shared" si="12"/>
        <v>37</v>
      </c>
      <c r="D85">
        <f t="shared" si="13"/>
        <v>36</v>
      </c>
      <c r="F85">
        <f t="shared" si="14"/>
        <v>1.1099999999999999</v>
      </c>
      <c r="G85">
        <f t="shared" si="15"/>
        <v>1.08</v>
      </c>
      <c r="H85" s="1">
        <f t="shared" si="17"/>
        <v>3.19</v>
      </c>
      <c r="J85">
        <f t="shared" si="18"/>
        <v>4.5571428571428569</v>
      </c>
      <c r="L85">
        <f t="shared" si="19"/>
        <v>0</v>
      </c>
    </row>
    <row r="86" spans="1:12">
      <c r="A86">
        <f t="shared" si="16"/>
        <v>84</v>
      </c>
      <c r="C86">
        <f t="shared" si="12"/>
        <v>38</v>
      </c>
      <c r="D86">
        <f t="shared" si="13"/>
        <v>36</v>
      </c>
      <c r="F86">
        <f t="shared" si="14"/>
        <v>1.1399999999999999</v>
      </c>
      <c r="G86">
        <f t="shared" si="15"/>
        <v>1.08</v>
      </c>
      <c r="H86" s="1">
        <f t="shared" si="17"/>
        <v>3.2199999999999998</v>
      </c>
      <c r="J86">
        <f t="shared" si="18"/>
        <v>4.5999999999999996</v>
      </c>
      <c r="L86">
        <f t="shared" si="19"/>
        <v>0</v>
      </c>
    </row>
    <row r="87" spans="1:12">
      <c r="A87">
        <f t="shared" si="16"/>
        <v>85</v>
      </c>
      <c r="C87">
        <f t="shared" si="12"/>
        <v>38</v>
      </c>
      <c r="D87">
        <f t="shared" si="13"/>
        <v>37</v>
      </c>
      <c r="F87">
        <f t="shared" si="14"/>
        <v>1.1399999999999999</v>
      </c>
      <c r="G87">
        <f t="shared" si="15"/>
        <v>1.1099999999999999</v>
      </c>
      <c r="H87" s="1">
        <f t="shared" si="17"/>
        <v>3.2499999999999996</v>
      </c>
      <c r="J87">
        <f t="shared" si="18"/>
        <v>4.6428571428571423</v>
      </c>
      <c r="L87">
        <f t="shared" si="19"/>
        <v>0</v>
      </c>
    </row>
    <row r="88" spans="1:12">
      <c r="A88">
        <f t="shared" si="16"/>
        <v>86</v>
      </c>
      <c r="C88">
        <f t="shared" si="12"/>
        <v>38</v>
      </c>
      <c r="D88">
        <f t="shared" si="13"/>
        <v>38</v>
      </c>
      <c r="F88">
        <f t="shared" si="14"/>
        <v>1.1399999999999999</v>
      </c>
      <c r="G88">
        <f t="shared" si="15"/>
        <v>1.1399999999999999</v>
      </c>
      <c r="H88" s="1">
        <f t="shared" si="17"/>
        <v>3.2799999999999994</v>
      </c>
      <c r="J88">
        <f t="shared" si="18"/>
        <v>4.6857142857142851</v>
      </c>
      <c r="L88">
        <f t="shared" si="19"/>
        <v>0</v>
      </c>
    </row>
    <row r="89" spans="1:12">
      <c r="A89">
        <f t="shared" si="16"/>
        <v>87</v>
      </c>
      <c r="C89">
        <f t="shared" si="12"/>
        <v>39</v>
      </c>
      <c r="D89">
        <f t="shared" si="13"/>
        <v>38</v>
      </c>
      <c r="F89">
        <f t="shared" si="14"/>
        <v>1.17</v>
      </c>
      <c r="G89">
        <f t="shared" si="15"/>
        <v>1.1399999999999999</v>
      </c>
      <c r="H89" s="1">
        <f t="shared" si="17"/>
        <v>3.3099999999999996</v>
      </c>
      <c r="J89">
        <f t="shared" si="18"/>
        <v>4.7285714285714286</v>
      </c>
      <c r="L89">
        <f t="shared" si="19"/>
        <v>0</v>
      </c>
    </row>
    <row r="90" spans="1:12">
      <c r="A90">
        <f t="shared" si="16"/>
        <v>88</v>
      </c>
      <c r="C90">
        <f t="shared" si="12"/>
        <v>40</v>
      </c>
      <c r="D90">
        <f t="shared" si="13"/>
        <v>38</v>
      </c>
      <c r="F90">
        <f t="shared" si="14"/>
        <v>1.2</v>
      </c>
      <c r="G90">
        <f t="shared" si="15"/>
        <v>1.1399999999999999</v>
      </c>
      <c r="H90" s="1">
        <f t="shared" si="17"/>
        <v>3.34</v>
      </c>
      <c r="J90">
        <f t="shared" si="18"/>
        <v>4.7714285714285714</v>
      </c>
      <c r="L90">
        <f t="shared" si="19"/>
        <v>0</v>
      </c>
    </row>
    <row r="91" spans="1:12">
      <c r="A91">
        <f t="shared" si="16"/>
        <v>89</v>
      </c>
      <c r="C91">
        <f t="shared" si="12"/>
        <v>40</v>
      </c>
      <c r="D91">
        <f t="shared" si="13"/>
        <v>39</v>
      </c>
      <c r="F91">
        <f t="shared" si="14"/>
        <v>1.2</v>
      </c>
      <c r="G91">
        <f t="shared" si="15"/>
        <v>1.17</v>
      </c>
      <c r="H91" s="1">
        <f t="shared" si="17"/>
        <v>3.37</v>
      </c>
      <c r="J91">
        <f t="shared" si="18"/>
        <v>4.8142857142857149</v>
      </c>
      <c r="L91">
        <f t="shared" si="19"/>
        <v>0</v>
      </c>
    </row>
    <row r="92" spans="1:12">
      <c r="A92">
        <f t="shared" si="16"/>
        <v>90</v>
      </c>
      <c r="C92">
        <f t="shared" si="12"/>
        <v>40</v>
      </c>
      <c r="D92">
        <f t="shared" si="13"/>
        <v>40</v>
      </c>
      <c r="F92">
        <f t="shared" si="14"/>
        <v>1.2</v>
      </c>
      <c r="G92">
        <f t="shared" si="15"/>
        <v>1.2</v>
      </c>
      <c r="H92" s="1">
        <f t="shared" si="17"/>
        <v>3.4000000000000004</v>
      </c>
      <c r="J92">
        <f t="shared" si="18"/>
        <v>4.8571428571428577</v>
      </c>
      <c r="L92">
        <f t="shared" si="19"/>
        <v>0</v>
      </c>
    </row>
    <row r="93" spans="1:12">
      <c r="A93">
        <f t="shared" si="16"/>
        <v>91</v>
      </c>
      <c r="C93">
        <f t="shared" si="12"/>
        <v>41</v>
      </c>
      <c r="D93">
        <f t="shared" si="13"/>
        <v>40</v>
      </c>
      <c r="F93">
        <f t="shared" si="14"/>
        <v>1.23</v>
      </c>
      <c r="G93">
        <f t="shared" si="15"/>
        <v>1.2</v>
      </c>
      <c r="H93" s="1">
        <f t="shared" si="17"/>
        <v>3.4299999999999997</v>
      </c>
      <c r="J93">
        <f t="shared" si="18"/>
        <v>4.8999999999999995</v>
      </c>
      <c r="L93">
        <f t="shared" si="19"/>
        <v>0</v>
      </c>
    </row>
    <row r="94" spans="1:12">
      <c r="A94">
        <f t="shared" si="16"/>
        <v>92</v>
      </c>
      <c r="C94">
        <f t="shared" si="12"/>
        <v>42</v>
      </c>
      <c r="D94">
        <f t="shared" si="13"/>
        <v>40</v>
      </c>
      <c r="F94">
        <f t="shared" si="14"/>
        <v>1.26</v>
      </c>
      <c r="G94">
        <f t="shared" si="15"/>
        <v>1.2</v>
      </c>
      <c r="H94" s="1">
        <f t="shared" si="17"/>
        <v>3.46</v>
      </c>
      <c r="J94">
        <f t="shared" si="18"/>
        <v>4.9428571428571431</v>
      </c>
      <c r="L94">
        <f t="shared" si="19"/>
        <v>0</v>
      </c>
    </row>
    <row r="95" spans="1:12">
      <c r="A95">
        <f t="shared" si="16"/>
        <v>93</v>
      </c>
      <c r="C95">
        <f t="shared" si="12"/>
        <v>42</v>
      </c>
      <c r="D95">
        <f t="shared" si="13"/>
        <v>41</v>
      </c>
      <c r="F95">
        <f t="shared" si="14"/>
        <v>1.26</v>
      </c>
      <c r="G95">
        <f t="shared" si="15"/>
        <v>1.23</v>
      </c>
      <c r="H95" s="1">
        <f t="shared" si="17"/>
        <v>3.4899999999999998</v>
      </c>
      <c r="J95">
        <f t="shared" si="18"/>
        <v>4.9857142857142858</v>
      </c>
      <c r="L95">
        <f t="shared" si="19"/>
        <v>0</v>
      </c>
    </row>
    <row r="96" spans="1:12">
      <c r="A96">
        <f t="shared" si="16"/>
        <v>94</v>
      </c>
      <c r="C96">
        <f t="shared" si="12"/>
        <v>42</v>
      </c>
      <c r="D96">
        <f t="shared" si="13"/>
        <v>42</v>
      </c>
      <c r="F96">
        <f t="shared" si="14"/>
        <v>1.26</v>
      </c>
      <c r="G96">
        <f t="shared" si="15"/>
        <v>1.26</v>
      </c>
      <c r="H96" s="1">
        <f t="shared" si="17"/>
        <v>3.5199999999999996</v>
      </c>
      <c r="J96">
        <f t="shared" si="18"/>
        <v>5.0285714285714285</v>
      </c>
      <c r="L96">
        <f t="shared" si="19"/>
        <v>0</v>
      </c>
    </row>
    <row r="97" spans="1:12">
      <c r="A97">
        <f t="shared" si="16"/>
        <v>95</v>
      </c>
      <c r="C97">
        <f t="shared" si="12"/>
        <v>43</v>
      </c>
      <c r="D97">
        <f t="shared" si="13"/>
        <v>42</v>
      </c>
      <c r="F97">
        <f t="shared" si="14"/>
        <v>1.29</v>
      </c>
      <c r="G97">
        <f t="shared" si="15"/>
        <v>1.26</v>
      </c>
      <c r="H97" s="1">
        <f t="shared" si="17"/>
        <v>3.55</v>
      </c>
      <c r="J97">
        <f t="shared" si="18"/>
        <v>5.0714285714285712</v>
      </c>
      <c r="L97">
        <f t="shared" si="19"/>
        <v>0</v>
      </c>
    </row>
    <row r="98" spans="1:12">
      <c r="A98">
        <f t="shared" si="16"/>
        <v>96</v>
      </c>
      <c r="C98">
        <f t="shared" si="12"/>
        <v>44</v>
      </c>
      <c r="D98">
        <f t="shared" si="13"/>
        <v>42</v>
      </c>
      <c r="F98">
        <f t="shared" si="14"/>
        <v>1.3199999999999998</v>
      </c>
      <c r="G98">
        <f t="shared" si="15"/>
        <v>1.26</v>
      </c>
      <c r="H98" s="1">
        <f t="shared" si="17"/>
        <v>3.58</v>
      </c>
      <c r="J98">
        <f t="shared" si="18"/>
        <v>5.1142857142857148</v>
      </c>
      <c r="L98">
        <f t="shared" si="19"/>
        <v>0</v>
      </c>
    </row>
    <row r="99" spans="1:12">
      <c r="A99">
        <f t="shared" si="16"/>
        <v>97</v>
      </c>
      <c r="C99">
        <f t="shared" si="12"/>
        <v>44</v>
      </c>
      <c r="D99">
        <f t="shared" si="13"/>
        <v>43</v>
      </c>
      <c r="F99">
        <f t="shared" si="14"/>
        <v>1.3199999999999998</v>
      </c>
      <c r="G99">
        <f t="shared" si="15"/>
        <v>1.29</v>
      </c>
      <c r="H99" s="1">
        <f t="shared" si="17"/>
        <v>3.61</v>
      </c>
      <c r="J99">
        <f t="shared" si="18"/>
        <v>5.1571428571428575</v>
      </c>
      <c r="L99">
        <f t="shared" si="19"/>
        <v>0</v>
      </c>
    </row>
    <row r="100" spans="1:12">
      <c r="A100">
        <f t="shared" si="16"/>
        <v>98</v>
      </c>
      <c r="C100">
        <f t="shared" si="12"/>
        <v>44</v>
      </c>
      <c r="D100">
        <f t="shared" si="13"/>
        <v>44</v>
      </c>
      <c r="F100">
        <f t="shared" si="14"/>
        <v>1.3199999999999998</v>
      </c>
      <c r="G100">
        <f t="shared" si="15"/>
        <v>1.3199999999999998</v>
      </c>
      <c r="H100" s="1">
        <f t="shared" si="17"/>
        <v>3.6399999999999997</v>
      </c>
      <c r="J100">
        <f t="shared" si="18"/>
        <v>5.2</v>
      </c>
      <c r="L100">
        <f t="shared" si="19"/>
        <v>0</v>
      </c>
    </row>
    <row r="101" spans="1:12">
      <c r="A101">
        <f t="shared" si="16"/>
        <v>99</v>
      </c>
      <c r="C101">
        <f t="shared" si="12"/>
        <v>45</v>
      </c>
      <c r="D101">
        <f t="shared" si="13"/>
        <v>44</v>
      </c>
      <c r="F101">
        <f t="shared" si="14"/>
        <v>1.3499999999999999</v>
      </c>
      <c r="G101">
        <f t="shared" si="15"/>
        <v>1.3199999999999998</v>
      </c>
      <c r="H101" s="1">
        <f t="shared" si="17"/>
        <v>3.6699999999999995</v>
      </c>
      <c r="J101">
        <f t="shared" si="18"/>
        <v>5.2428571428571429</v>
      </c>
      <c r="L101">
        <f t="shared" si="19"/>
        <v>0</v>
      </c>
    </row>
    <row r="102" spans="1:12">
      <c r="A102">
        <f t="shared" si="16"/>
        <v>100</v>
      </c>
      <c r="C102">
        <f t="shared" si="12"/>
        <v>46</v>
      </c>
      <c r="D102">
        <f t="shared" si="13"/>
        <v>44</v>
      </c>
      <c r="F102">
        <f t="shared" si="14"/>
        <v>1.38</v>
      </c>
      <c r="G102">
        <f t="shared" si="15"/>
        <v>1.3199999999999998</v>
      </c>
      <c r="H102" s="1">
        <f t="shared" si="17"/>
        <v>3.6999999999999997</v>
      </c>
      <c r="J102">
        <f t="shared" si="18"/>
        <v>5.2857142857142856</v>
      </c>
      <c r="L102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5" sqref="D5"/>
    </sheetView>
  </sheetViews>
  <sheetFormatPr defaultRowHeight="15"/>
  <sheetData>
    <row r="1" spans="1:8">
      <c r="A1" t="s">
        <v>16</v>
      </c>
    </row>
    <row r="3" spans="1:8">
      <c r="A3" t="s">
        <v>17</v>
      </c>
      <c r="C3" t="s">
        <v>18</v>
      </c>
      <c r="F3" t="s">
        <v>20</v>
      </c>
    </row>
    <row r="4" spans="1:8">
      <c r="A4">
        <v>694915</v>
      </c>
      <c r="C4" s="2">
        <v>926552</v>
      </c>
      <c r="D4" s="2">
        <v>934274</v>
      </c>
      <c r="F4" s="2">
        <v>772127</v>
      </c>
    </row>
    <row r="5" spans="1:8">
      <c r="A5">
        <f>A4/F4</f>
        <v>0.9000009065866108</v>
      </c>
      <c r="C5">
        <f>C4/F4</f>
        <v>1.1999994819505082</v>
      </c>
      <c r="D5">
        <f>F4/D4</f>
        <v>0.82644598907815048</v>
      </c>
      <c r="H5">
        <f>(C4-A4)/30</f>
        <v>7721.2333333333336</v>
      </c>
    </row>
    <row r="7" spans="1:8">
      <c r="A7" t="s">
        <v>19</v>
      </c>
    </row>
    <row r="8" spans="1:8">
      <c r="A8">
        <v>321791</v>
      </c>
      <c r="C8" s="2">
        <v>435362</v>
      </c>
      <c r="F8" s="2">
        <v>378576</v>
      </c>
    </row>
    <row r="10" spans="1:8">
      <c r="A10">
        <f>A8/F8</f>
        <v>0.85000369806855158</v>
      </c>
      <c r="C10">
        <f>C8/F8</f>
        <v>1.1499989434089852</v>
      </c>
    </row>
    <row r="12" spans="1:8">
      <c r="E12">
        <f>(C8-F8)/15</f>
        <v>3785.7333333333331</v>
      </c>
      <c r="F12">
        <f>(F8-A8)/15</f>
        <v>3785.6666666666665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" workbookViewId="0">
      <selection activeCell="F18" sqref="F18"/>
    </sheetView>
  </sheetViews>
  <sheetFormatPr defaultRowHeight="15"/>
  <cols>
    <col min="1" max="1" width="12.28515625" customWidth="1"/>
    <col min="5" max="5" width="8.5703125" customWidth="1"/>
    <col min="8" max="8" width="14.28515625" customWidth="1"/>
    <col min="14" max="14" width="12" bestFit="1" customWidth="1"/>
  </cols>
  <sheetData>
    <row r="1" spans="1:19">
      <c r="C1" t="s">
        <v>21</v>
      </c>
      <c r="E1">
        <f>C2*$O$22</f>
        <v>1947.9944865387715</v>
      </c>
      <c r="F1">
        <f>C2*$O$23</f>
        <v>157.21021602450426</v>
      </c>
      <c r="G1">
        <f>C2*$O$24</f>
        <v>-5.7479442205384492</v>
      </c>
      <c r="H1">
        <f>C2*$O$25</f>
        <v>0.13549754957278734</v>
      </c>
      <c r="I1">
        <f>C2*$O$26</f>
        <v>-8.4765436079316464E-4</v>
      </c>
    </row>
    <row r="2" spans="1:19">
      <c r="A2">
        <v>0</v>
      </c>
      <c r="C2">
        <f>15 *(5922+10*ROUND(1374*1.1,0))</f>
        <v>315480</v>
      </c>
      <c r="N2">
        <f>18450/C2</f>
        <v>5.8482312666413086E-2</v>
      </c>
      <c r="R2" t="s">
        <v>22</v>
      </c>
      <c r="S2">
        <v>29880</v>
      </c>
    </row>
    <row r="3" spans="1:19">
      <c r="A3">
        <v>1</v>
      </c>
      <c r="B3">
        <f>C3/$C$2</f>
        <v>1.0418410041841004</v>
      </c>
      <c r="C3">
        <v>328680</v>
      </c>
      <c r="D3">
        <f>$C$2+A3*$E$1 + A3*A3*$F$1+A3*A3*A3*$G$1 +A3*A3*A3*A3*$H$1+A3*A3*A3*A3*A3*$I$1</f>
        <v>317579.59140823787</v>
      </c>
      <c r="N3">
        <f>108945/C2</f>
        <v>0.34533092430581969</v>
      </c>
    </row>
    <row r="4" spans="1:19">
      <c r="A4">
        <v>11</v>
      </c>
      <c r="B4">
        <f>C4/$C$2</f>
        <v>1.1220679599340688</v>
      </c>
      <c r="C4">
        <v>353990</v>
      </c>
      <c r="N4">
        <f>213712/C2</f>
        <v>0.67741853683276276</v>
      </c>
    </row>
    <row r="5" spans="1:19">
      <c r="A5">
        <v>31</v>
      </c>
      <c r="B5">
        <f>C5/$C$2</f>
        <v>1.5277133257258779</v>
      </c>
      <c r="C5">
        <v>481963</v>
      </c>
      <c r="N5">
        <f>191746/C2</f>
        <v>0.60779130214276655</v>
      </c>
    </row>
    <row r="6" spans="1:19">
      <c r="A6">
        <v>57</v>
      </c>
      <c r="B6">
        <f>C6/$C$2</f>
        <v>2.6737225814631671</v>
      </c>
      <c r="C6">
        <v>843506</v>
      </c>
    </row>
    <row r="7" spans="1:19">
      <c r="N7">
        <f>1683.9/C2</f>
        <v>5.3375808292126289E-3</v>
      </c>
    </row>
    <row r="8" spans="1:19">
      <c r="N8">
        <f>1757/C2</f>
        <v>5.5692912387473054E-3</v>
      </c>
    </row>
    <row r="9" spans="1:19">
      <c r="N9">
        <f>25471/C2</f>
        <v>8.0737289210092558E-2</v>
      </c>
    </row>
    <row r="10" spans="1:19">
      <c r="N10">
        <f>76593/C2</f>
        <v>0.24278242677824269</v>
      </c>
    </row>
    <row r="11" spans="1:19">
      <c r="B11" t="s">
        <v>23</v>
      </c>
      <c r="E11">
        <f>C12*$O$22</f>
        <v>4596.2</v>
      </c>
      <c r="F11">
        <f>C12*$O$23</f>
        <v>370.92999999999995</v>
      </c>
      <c r="G11">
        <f>C12*$O$24</f>
        <v>-13.561999999999999</v>
      </c>
      <c r="H11">
        <f>C12*$O$25</f>
        <v>0.31969999999999998</v>
      </c>
      <c r="I11">
        <f>C12*$O$26</f>
        <v>-2E-3</v>
      </c>
      <c r="N11">
        <f>264491/C2</f>
        <v>0.83837644224673513</v>
      </c>
    </row>
    <row r="12" spans="1:19">
      <c r="A12">
        <v>0</v>
      </c>
      <c r="B12">
        <v>1</v>
      </c>
      <c r="C12">
        <f>30 *(5922+10*ROUND(1374*1.375,0))</f>
        <v>744360</v>
      </c>
      <c r="F12">
        <f>$C12*F21</f>
        <v>752399.08799999999</v>
      </c>
      <c r="G12">
        <f>$C12*G21</f>
        <v>6848.1120000000001</v>
      </c>
      <c r="H12">
        <f>$C12*H21</f>
        <v>22.3308</v>
      </c>
      <c r="I12">
        <f>$C12*I21</f>
        <v>3.7218000000000004</v>
      </c>
    </row>
    <row r="13" spans="1:19">
      <c r="A13">
        <v>6</v>
      </c>
      <c r="B13">
        <f>C13/$C$12</f>
        <v>1.0515879413187168</v>
      </c>
      <c r="C13">
        <v>782760</v>
      </c>
      <c r="D13">
        <f>$C$12+A13*$E$11 + A13*A13*$F$11+A13*A13*A13*$G$11 +A13*A13*A13*A13*$H$11+A13*A13*A13*A13*A13*$I$11</f>
        <v>782760.06719999993</v>
      </c>
      <c r="E13">
        <f>F$12+A13*G$12+A13+ A13*A13*H$12+A13*A13*A13*I$12</f>
        <v>795101.57759999996</v>
      </c>
    </row>
    <row r="14" spans="1:19">
      <c r="A14">
        <v>28</v>
      </c>
      <c r="B14">
        <f>C14/$C$12</f>
        <v>1.3816446343167286</v>
      </c>
      <c r="C14">
        <v>1028441</v>
      </c>
      <c r="D14">
        <f>$C$12+A14*$E$11 + A14*A14*$F$11+A14*A14*A14*$G$11 +A14*A14*A14*A14*$H$11+A14*A14*A14*A14*A14*$I$11</f>
        <v>1028234.4831999999</v>
      </c>
      <c r="E14">
        <f>F$12+A14*G$12+A14+ A14*A14*H$12+A14*A14*A14*I$12</f>
        <v>1043382.5247999999</v>
      </c>
    </row>
    <row r="15" spans="1:19">
      <c r="A15">
        <v>46</v>
      </c>
      <c r="B15">
        <f>C15/$C$12</f>
        <v>1.938101187597399</v>
      </c>
      <c r="C15">
        <v>1442645</v>
      </c>
      <c r="D15">
        <f>$C$12+A15*$E$11 + A15*A15*$F$11+A15*A15*A15*$G$11 +A15*A15*A15*A15*$H$11+A15*A15*A15*A15*A15*$I$11</f>
        <v>1440118.9791999997</v>
      </c>
      <c r="E15">
        <f>F$12+A15*G$12+A15+ A15*A15*H$12+A15*A15*A15*I$12</f>
        <v>1476975.3376000002</v>
      </c>
    </row>
    <row r="16" spans="1:19">
      <c r="A16">
        <v>52</v>
      </c>
      <c r="B16">
        <f>C16/$C$12</f>
        <v>2.2317574829383631</v>
      </c>
      <c r="C16">
        <v>1661231</v>
      </c>
      <c r="D16">
        <f>$C$12+A16*$E$11 + A16*A16*$F$11+A16*A16*A16*$G$11 +A16*A16*A16*A16*$H$11+A16*A16*A16*A16*A16*$I$11</f>
        <v>1656546.9952</v>
      </c>
      <c r="E16">
        <f>F$12+A16*G$12+A16+ A16*A16*H$12+A16*A16*A16*I$12</f>
        <v>1692250.2496</v>
      </c>
    </row>
    <row r="17" spans="1:17">
      <c r="A17">
        <v>63</v>
      </c>
      <c r="B17">
        <f>C17/$C$12</f>
        <v>2.9268875275404374</v>
      </c>
      <c r="C17">
        <v>2178658</v>
      </c>
      <c r="D17">
        <f>$C$12+A17*$E$11 + A17*A17*$F$11+A17*A17*A17*$G$11 +A17*A17*A17*A17*$H$11+A17*A17*A17*A17*A17*$I$11</f>
        <v>2166352.9016999993</v>
      </c>
      <c r="E17">
        <f>F$12+A17*G$12+A17+ A17*A17*H$12+A17*A17*A17*I$12</f>
        <v>2203149.0137999998</v>
      </c>
    </row>
    <row r="21" spans="1:17">
      <c r="A21">
        <v>0</v>
      </c>
      <c r="B21">
        <v>1</v>
      </c>
      <c r="F21">
        <v>1.0107999999999999</v>
      </c>
      <c r="G21">
        <v>9.1999999999999998E-3</v>
      </c>
      <c r="H21" s="3">
        <v>3.0000000000000001E-5</v>
      </c>
      <c r="I21" s="3">
        <v>5.0000000000000004E-6</v>
      </c>
      <c r="Q21">
        <v>741705</v>
      </c>
    </row>
    <row r="22" spans="1:17">
      <c r="A22">
        <v>1</v>
      </c>
      <c r="B22">
        <v>1.0418410041841004</v>
      </c>
      <c r="N22">
        <v>4596.2</v>
      </c>
      <c r="O22">
        <f>N22/$C$12</f>
        <v>6.174700413778279E-3</v>
      </c>
      <c r="Q22">
        <v>7623.6</v>
      </c>
    </row>
    <row r="23" spans="1:17">
      <c r="A23">
        <v>6</v>
      </c>
      <c r="B23">
        <v>1.0515879413187168</v>
      </c>
      <c r="N23">
        <v>370.93</v>
      </c>
      <c r="O23">
        <f>N23/$C$12</f>
        <v>4.9832070503519799E-4</v>
      </c>
      <c r="Q23">
        <v>-32.813000000000002</v>
      </c>
    </row>
    <row r="24" spans="1:17">
      <c r="A24">
        <v>11</v>
      </c>
      <c r="B24">
        <v>1.1220679599340688</v>
      </c>
      <c r="N24">
        <v>-13.561999999999999</v>
      </c>
      <c r="O24">
        <f>N24/$C$12</f>
        <v>-1.8219678650115535E-5</v>
      </c>
      <c r="Q24">
        <v>4.3449999999999998</v>
      </c>
    </row>
    <row r="25" spans="1:17">
      <c r="A25">
        <v>28</v>
      </c>
      <c r="B25">
        <v>1.3816446343167286</v>
      </c>
      <c r="N25">
        <v>0.31969999999999998</v>
      </c>
      <c r="O25">
        <f>N25/$C$12</f>
        <v>4.2949648019775373E-7</v>
      </c>
    </row>
    <row r="26" spans="1:17">
      <c r="A26">
        <v>31</v>
      </c>
      <c r="B26">
        <v>1.5277133257258779</v>
      </c>
      <c r="N26">
        <v>-2E-3</v>
      </c>
      <c r="O26">
        <f>N26/$C$12</f>
        <v>-2.6868719436831642E-9</v>
      </c>
    </row>
    <row r="27" spans="1:17">
      <c r="A27">
        <v>46</v>
      </c>
      <c r="B27">
        <v>1.938101187597399</v>
      </c>
    </row>
    <row r="28" spans="1:17">
      <c r="A28">
        <v>52</v>
      </c>
      <c r="B28">
        <v>2.2317574829383631</v>
      </c>
    </row>
    <row r="29" spans="1:17">
      <c r="A29">
        <v>57</v>
      </c>
      <c r="B29">
        <v>2.6737225814631671</v>
      </c>
    </row>
    <row r="30" spans="1:17">
      <c r="A30">
        <v>63</v>
      </c>
      <c r="B30">
        <v>2.9268875275404374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Health</vt:lpstr>
      <vt:lpstr>Taul1</vt:lpstr>
      <vt:lpstr>Health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dcterms:created xsi:type="dcterms:W3CDTF">2015-10-06T12:32:20Z</dcterms:created>
  <dcterms:modified xsi:type="dcterms:W3CDTF">2016-05-03T15:55:47Z</dcterms:modified>
</cp:coreProperties>
</file>