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ugene/basilisk/work/cylinders_penalization/"/>
    </mc:Choice>
  </mc:AlternateContent>
  <xr:revisionPtr revIDLastSave="0" documentId="13_ncr:1_{B2FA4D08-4590-DE46-B037-3D49E793B9D7}" xr6:coauthVersionLast="36" xr6:coauthVersionMax="36" xr10:uidLastSave="{00000000-0000-0000-0000-000000000000}"/>
  <bookViews>
    <workbookView xWindow="0" yWindow="460" windowWidth="28800" windowHeight="16200" activeTab="6" xr2:uid="{93219D02-6594-2D47-8E78-035D3A577AA3}"/>
  </bookViews>
  <sheets>
    <sheet name="L=6" sheetId="8" r:id="rId1"/>
    <sheet name="L=7" sheetId="9" r:id="rId2"/>
    <sheet name="L=8" sheetId="1" r:id="rId3"/>
    <sheet name="L=9" sheetId="2" r:id="rId4"/>
    <sheet name="L=10" sheetId="3" r:id="rId5"/>
    <sheet name="L=11" sheetId="5" r:id="rId6"/>
    <sheet name="|f-f_th| by f_th" sheetId="6" r:id="rId7"/>
  </sheets>
  <definedNames>
    <definedName name="log_1e_11" localSheetId="2">'L=8'!$P$52:$AC$60</definedName>
    <definedName name="log_1e_11_1" localSheetId="0">'L=6'!$A$53:$S$61</definedName>
    <definedName name="log_1e_11_1" localSheetId="1">'L=7'!$A$53:$I$61</definedName>
    <definedName name="log_1e_11_2" localSheetId="1">'L=7'!$J$53:$W$61</definedName>
    <definedName name="log_1e_11_3" localSheetId="4">'L=10'!$A$53:$I$61</definedName>
    <definedName name="log_1e_11_3" localSheetId="5">'L=11'!$A$53:$I$61</definedName>
    <definedName name="log_1e_11_3" localSheetId="3">'L=9'!$A$53:$I$61</definedName>
    <definedName name="log_1e_11_4" localSheetId="4">'L=10'!$J$53:$W$61</definedName>
    <definedName name="log_1e_11_4" localSheetId="5">'L=11'!$J$53:$W$61</definedName>
    <definedName name="log_1e_11_4" localSheetId="3">'L=9'!$J$53:$W$61</definedName>
    <definedName name="log_1e_13" localSheetId="2">'L=8'!$P$62:$AC$70</definedName>
    <definedName name="log_1e_13_1" localSheetId="0">'L=6'!$A$63:$S$71</definedName>
    <definedName name="log_1e_13_1" localSheetId="1">'L=7'!$A$63:$I$71</definedName>
    <definedName name="log_1e_13_2" localSheetId="1">'L=7'!$J$63:$W$71</definedName>
    <definedName name="log_1e_13_3" localSheetId="4">'L=10'!$A$63:$I$71</definedName>
    <definedName name="log_1e_13_3" localSheetId="5">'L=11'!$A$63:$I$71</definedName>
    <definedName name="log_1e_13_3" localSheetId="3">'L=9'!$A$63:$I$71</definedName>
    <definedName name="log_1e_13_4" localSheetId="4">'L=10'!$J$63:$W$71</definedName>
    <definedName name="log_1e_13_4" localSheetId="5">'L=11'!$J$63:$W$71</definedName>
    <definedName name="log_1e_13_4" localSheetId="3">'L=9'!$J$63:$W$71</definedName>
    <definedName name="log_1e_15" localSheetId="0">'L=6'!$A$73:$S$81</definedName>
    <definedName name="log_1e_15" localSheetId="1">'L=7'!$A$73:$I$81</definedName>
    <definedName name="log_1e_15_1" localSheetId="1">'L=7'!$J$73:$W$81</definedName>
    <definedName name="log_1e_15_1" localSheetId="2">'L=8'!$P$72:$AC$80</definedName>
    <definedName name="log_1e_15_2" localSheetId="4">'L=10'!$A$73:$I$81</definedName>
    <definedName name="log_1e_15_2" localSheetId="5">'L=11'!$A$73:$I$81</definedName>
    <definedName name="log_1e_15_2" localSheetId="3">'L=9'!$A$73:$I$81</definedName>
    <definedName name="log_1e_15_3" localSheetId="4">'L=10'!$J$73:$W$81</definedName>
    <definedName name="log_1e_15_3" localSheetId="5">'L=11'!$J$73:$W$81</definedName>
    <definedName name="log_1e_15_3" localSheetId="3">'L=9'!$J$73:$W$81</definedName>
    <definedName name="log_1e_2" localSheetId="0">'L=6'!$A$3:$S$11</definedName>
    <definedName name="log_1e_2" localSheetId="1">'L=7'!$A$3:$I$11</definedName>
    <definedName name="log_1e_2_1" localSheetId="1">'L=7'!$J$3:$W$11</definedName>
    <definedName name="log_1e_2_1" localSheetId="2">'L=8'!$P$2:$AC$10</definedName>
    <definedName name="log_1e_2_2" localSheetId="4">'L=10'!$A$3:$I$11</definedName>
    <definedName name="log_1e_2_2" localSheetId="5">'L=11'!$A$3:$I$11</definedName>
    <definedName name="log_1e_2_2" localSheetId="3">'L=9'!$A$3:$I$11</definedName>
    <definedName name="log_1e_2_3" localSheetId="4">'L=10'!$J$3:$W$11</definedName>
    <definedName name="log_1e_2_3" localSheetId="5">'L=11'!$J$3:$W$7</definedName>
    <definedName name="log_1e_2_3" localSheetId="3">'L=9'!$J$3:$W$11</definedName>
    <definedName name="log_1e_3" localSheetId="0">'L=6'!$A$13:$S$21</definedName>
    <definedName name="log_1e_3" localSheetId="1">'L=7'!$A$13:$I$21</definedName>
    <definedName name="log_1e_3_1" localSheetId="1">'L=7'!$J$13:$W$21</definedName>
    <definedName name="log_1e_3_1" localSheetId="2">'L=8'!$P$12:$AC$20</definedName>
    <definedName name="log_1e_3_2" localSheetId="4">'L=10'!$A$13:$I$21</definedName>
    <definedName name="log_1e_3_2" localSheetId="5">'L=11'!$A$13:$I$21</definedName>
    <definedName name="log_1e_3_2" localSheetId="3">'L=9'!$A$13:$I$21</definedName>
    <definedName name="log_1e_3_3" localSheetId="4">'L=10'!$J$13:$W$21</definedName>
    <definedName name="log_1e_3_3" localSheetId="5">'L=11'!$J$13:$W$17</definedName>
    <definedName name="log_1e_3_3" localSheetId="3">'L=9'!$J$13:$W$21</definedName>
    <definedName name="log_1e_4" localSheetId="2">'L=8'!$P$22:$AC$30</definedName>
    <definedName name="log_1e_4_1" localSheetId="0">'L=6'!$A$23:$S$31</definedName>
    <definedName name="log_1e_4_1" localSheetId="1">'L=7'!$A$23:$I$31</definedName>
    <definedName name="log_1e_4_2" localSheetId="1">'L=7'!$J$23:$W$31</definedName>
    <definedName name="log_1e_4_3" localSheetId="4">'L=10'!$A$23:$I$31</definedName>
    <definedName name="log_1e_4_3" localSheetId="5">'L=11'!$A$23:$I$31</definedName>
    <definedName name="log_1e_4_3" localSheetId="3">'L=9'!$A$23:$I$31</definedName>
    <definedName name="log_1e_4_4" localSheetId="4">'L=10'!$J$23:$W$31</definedName>
    <definedName name="log_1e_4_4" localSheetId="5">'L=11'!$J$23:$W$28</definedName>
    <definedName name="log_1e_4_4" localSheetId="3">'L=9'!$J$23:$W$31</definedName>
    <definedName name="log_1e_6" localSheetId="0">'L=6'!$A$33:$S$41</definedName>
    <definedName name="log_1e_6" localSheetId="1">'L=7'!$A$33:$I$41</definedName>
    <definedName name="log_1e_6_1" localSheetId="1">'L=7'!$J$33:$W$41</definedName>
    <definedName name="log_1e_6_1" localSheetId="2">'L=8'!$P$32:$AC$40</definedName>
    <definedName name="log_1e_6_2" localSheetId="4">'L=10'!$A$33:$I$41</definedName>
    <definedName name="log_1e_6_2" localSheetId="5">'L=11'!$A$33:$I$41</definedName>
    <definedName name="log_1e_6_2" localSheetId="3">'L=9'!$A$33:$I$41</definedName>
    <definedName name="log_1e_6_3" localSheetId="4">'L=10'!$J$33:$W$41</definedName>
    <definedName name="log_1e_6_3" localSheetId="3">'L=9'!$J$33:$W$41</definedName>
    <definedName name="log_1e_8" localSheetId="2">'L=8'!$P$42:$AC$50</definedName>
    <definedName name="log_1e_8_1" localSheetId="0">'L=6'!$A$43:$S$51</definedName>
    <definedName name="log_1e_8_1" localSheetId="1">'L=7'!$A$43:$I$51</definedName>
    <definedName name="log_1e_8_2" localSheetId="1">'L=7'!$J$43:$W$51</definedName>
    <definedName name="log_1e_8_3" localSheetId="4">'L=10'!$A$43:$I$51</definedName>
    <definedName name="log_1e_8_3" localSheetId="5">'L=11'!$A$43:$I$51</definedName>
    <definedName name="log_1e_8_3" localSheetId="3">'L=9'!$A$43:$I$51</definedName>
    <definedName name="log_1e_8_4" localSheetId="4">'L=10'!$J$43:$W$51</definedName>
    <definedName name="log_1e_8_4" localSheetId="5">'L=11'!$J$33:$W$41</definedName>
    <definedName name="log_1e_8_4" localSheetId="3">'L=9'!$J$43:$W$51</definedName>
    <definedName name="log_1e_8_5" localSheetId="5">'L=11'!$J$43:$W$51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B4" i="5"/>
  <c r="C4" i="5"/>
  <c r="H4" i="5" s="1"/>
  <c r="D4" i="5"/>
  <c r="A5" i="5"/>
  <c r="B5" i="5"/>
  <c r="C5" i="5"/>
  <c r="D5" i="5"/>
  <c r="H5" i="5" s="1"/>
  <c r="A6" i="5"/>
  <c r="B6" i="5"/>
  <c r="C6" i="5"/>
  <c r="H6" i="5" s="1"/>
  <c r="D6" i="5"/>
  <c r="A7" i="5"/>
  <c r="B7" i="5"/>
  <c r="C7" i="5"/>
  <c r="H7" i="5" s="1"/>
  <c r="D7" i="5"/>
  <c r="D3" i="5"/>
  <c r="C3" i="5"/>
  <c r="H3" i="5" s="1"/>
  <c r="B3" i="5"/>
  <c r="A3" i="5"/>
  <c r="A14" i="5"/>
  <c r="B14" i="5"/>
  <c r="C14" i="5"/>
  <c r="D14" i="5"/>
  <c r="F14" i="5" s="1"/>
  <c r="G14" i="5" s="1"/>
  <c r="A15" i="5"/>
  <c r="B15" i="5"/>
  <c r="C15" i="5"/>
  <c r="D15" i="5"/>
  <c r="A16" i="5"/>
  <c r="B16" i="5"/>
  <c r="C16" i="5"/>
  <c r="D16" i="5"/>
  <c r="F16" i="5" s="1"/>
  <c r="G16" i="5" s="1"/>
  <c r="A17" i="5"/>
  <c r="B17" i="5"/>
  <c r="C17" i="5"/>
  <c r="D17" i="5"/>
  <c r="D13" i="5"/>
  <c r="C13" i="5"/>
  <c r="B13" i="5"/>
  <c r="A13" i="5"/>
  <c r="F3" i="5"/>
  <c r="G3" i="5" s="1"/>
  <c r="D81" i="5"/>
  <c r="C81" i="5"/>
  <c r="H81" i="5" s="1"/>
  <c r="B81" i="5"/>
  <c r="A81" i="5"/>
  <c r="D80" i="5"/>
  <c r="C80" i="5"/>
  <c r="H80" i="5" s="1"/>
  <c r="B80" i="5"/>
  <c r="A80" i="5"/>
  <c r="D79" i="5"/>
  <c r="C79" i="5"/>
  <c r="H79" i="5" s="1"/>
  <c r="B79" i="5"/>
  <c r="A79" i="5"/>
  <c r="F78" i="5"/>
  <c r="G78" i="5" s="1"/>
  <c r="E78" i="5"/>
  <c r="D78" i="5"/>
  <c r="C78" i="5"/>
  <c r="H78" i="5" s="1"/>
  <c r="B78" i="5"/>
  <c r="A78" i="5"/>
  <c r="D77" i="5"/>
  <c r="C77" i="5"/>
  <c r="H77" i="5" s="1"/>
  <c r="B77" i="5"/>
  <c r="A77" i="5"/>
  <c r="D76" i="5"/>
  <c r="C76" i="5"/>
  <c r="H76" i="5" s="1"/>
  <c r="B76" i="5"/>
  <c r="A76" i="5"/>
  <c r="D75" i="5"/>
  <c r="C75" i="5"/>
  <c r="H75" i="5" s="1"/>
  <c r="B75" i="5"/>
  <c r="A75" i="5"/>
  <c r="F74" i="5"/>
  <c r="G74" i="5" s="1"/>
  <c r="E74" i="5"/>
  <c r="D74" i="5"/>
  <c r="C74" i="5"/>
  <c r="H74" i="5" s="1"/>
  <c r="B74" i="5"/>
  <c r="A74" i="5"/>
  <c r="D73" i="5"/>
  <c r="C73" i="5"/>
  <c r="H73" i="5" s="1"/>
  <c r="B73" i="5"/>
  <c r="A73" i="5"/>
  <c r="D71" i="5"/>
  <c r="C71" i="5"/>
  <c r="H71" i="5" s="1"/>
  <c r="B71" i="5"/>
  <c r="A71" i="5"/>
  <c r="D70" i="5"/>
  <c r="C70" i="5"/>
  <c r="H70" i="5" s="1"/>
  <c r="B70" i="5"/>
  <c r="A70" i="5"/>
  <c r="F69" i="5"/>
  <c r="G69" i="5" s="1"/>
  <c r="E69" i="5"/>
  <c r="D69" i="5"/>
  <c r="C69" i="5"/>
  <c r="H69" i="5" s="1"/>
  <c r="B69" i="5"/>
  <c r="A69" i="5"/>
  <c r="D68" i="5"/>
  <c r="C68" i="5"/>
  <c r="H68" i="5" s="1"/>
  <c r="B68" i="5"/>
  <c r="A68" i="5"/>
  <c r="D67" i="5"/>
  <c r="C67" i="5"/>
  <c r="H67" i="5" s="1"/>
  <c r="B67" i="5"/>
  <c r="A67" i="5"/>
  <c r="D66" i="5"/>
  <c r="C66" i="5"/>
  <c r="H66" i="5" s="1"/>
  <c r="B66" i="5"/>
  <c r="A66" i="5"/>
  <c r="F65" i="5"/>
  <c r="G65" i="5" s="1"/>
  <c r="E65" i="5"/>
  <c r="D65" i="5"/>
  <c r="C65" i="5"/>
  <c r="H65" i="5" s="1"/>
  <c r="B65" i="5"/>
  <c r="A65" i="5"/>
  <c r="D64" i="5"/>
  <c r="C64" i="5"/>
  <c r="H64" i="5" s="1"/>
  <c r="B64" i="5"/>
  <c r="A64" i="5"/>
  <c r="D63" i="5"/>
  <c r="C63" i="5"/>
  <c r="H63" i="5" s="1"/>
  <c r="B63" i="5"/>
  <c r="A63" i="5"/>
  <c r="D61" i="5"/>
  <c r="C61" i="5"/>
  <c r="H61" i="5" s="1"/>
  <c r="B61" i="5"/>
  <c r="A61" i="5"/>
  <c r="F60" i="5"/>
  <c r="G60" i="5" s="1"/>
  <c r="E60" i="5"/>
  <c r="D60" i="5"/>
  <c r="C60" i="5"/>
  <c r="H60" i="5" s="1"/>
  <c r="B60" i="5"/>
  <c r="A60" i="5"/>
  <c r="D59" i="5"/>
  <c r="C59" i="5"/>
  <c r="H59" i="5" s="1"/>
  <c r="B59" i="5"/>
  <c r="A59" i="5"/>
  <c r="D58" i="5"/>
  <c r="C58" i="5"/>
  <c r="H58" i="5" s="1"/>
  <c r="B58" i="5"/>
  <c r="A58" i="5"/>
  <c r="D57" i="5"/>
  <c r="C57" i="5"/>
  <c r="H57" i="5" s="1"/>
  <c r="B57" i="5"/>
  <c r="A57" i="5"/>
  <c r="F56" i="5"/>
  <c r="G56" i="5" s="1"/>
  <c r="E56" i="5"/>
  <c r="D56" i="5"/>
  <c r="C56" i="5"/>
  <c r="H56" i="5" s="1"/>
  <c r="B56" i="5"/>
  <c r="A56" i="5"/>
  <c r="D55" i="5"/>
  <c r="C55" i="5"/>
  <c r="H55" i="5" s="1"/>
  <c r="B55" i="5"/>
  <c r="A55" i="5"/>
  <c r="D54" i="5"/>
  <c r="C54" i="5"/>
  <c r="H54" i="5" s="1"/>
  <c r="B54" i="5"/>
  <c r="A54" i="5"/>
  <c r="D53" i="5"/>
  <c r="C53" i="5"/>
  <c r="H53" i="5" s="1"/>
  <c r="B53" i="5"/>
  <c r="A53" i="5"/>
  <c r="F51" i="5"/>
  <c r="G51" i="5" s="1"/>
  <c r="E51" i="5"/>
  <c r="D51" i="5"/>
  <c r="C51" i="5"/>
  <c r="B51" i="5"/>
  <c r="A51" i="5"/>
  <c r="D50" i="5"/>
  <c r="C50" i="5"/>
  <c r="H50" i="5" s="1"/>
  <c r="B50" i="5"/>
  <c r="A50" i="5"/>
  <c r="D49" i="5"/>
  <c r="C49" i="5"/>
  <c r="H49" i="5" s="1"/>
  <c r="B49" i="5"/>
  <c r="A49" i="5"/>
  <c r="D48" i="5"/>
  <c r="C48" i="5"/>
  <c r="H48" i="5" s="1"/>
  <c r="B48" i="5"/>
  <c r="A48" i="5"/>
  <c r="E47" i="5"/>
  <c r="D47" i="5"/>
  <c r="C47" i="5"/>
  <c r="H47" i="5" s="1"/>
  <c r="B47" i="5"/>
  <c r="A47" i="5"/>
  <c r="D46" i="5"/>
  <c r="C46" i="5"/>
  <c r="H46" i="5" s="1"/>
  <c r="B46" i="5"/>
  <c r="A46" i="5"/>
  <c r="D45" i="5"/>
  <c r="C45" i="5"/>
  <c r="H45" i="5" s="1"/>
  <c r="B45" i="5"/>
  <c r="A45" i="5"/>
  <c r="D44" i="5"/>
  <c r="C44" i="5"/>
  <c r="H44" i="5" s="1"/>
  <c r="B44" i="5"/>
  <c r="A44" i="5"/>
  <c r="E43" i="5"/>
  <c r="D43" i="5"/>
  <c r="C43" i="5"/>
  <c r="H43" i="5" s="1"/>
  <c r="B43" i="5"/>
  <c r="A43" i="5"/>
  <c r="D41" i="5"/>
  <c r="C41" i="5"/>
  <c r="H41" i="5" s="1"/>
  <c r="B41" i="5"/>
  <c r="A41" i="5"/>
  <c r="F40" i="5"/>
  <c r="G40" i="5" s="1"/>
  <c r="E40" i="5"/>
  <c r="D40" i="5"/>
  <c r="C40" i="5"/>
  <c r="H40" i="5" s="1"/>
  <c r="B40" i="5"/>
  <c r="A40" i="5"/>
  <c r="D39" i="5"/>
  <c r="C39" i="5"/>
  <c r="H39" i="5" s="1"/>
  <c r="B39" i="5"/>
  <c r="A39" i="5"/>
  <c r="D38" i="5"/>
  <c r="C38" i="5"/>
  <c r="H38" i="5" s="1"/>
  <c r="B38" i="5"/>
  <c r="A38" i="5"/>
  <c r="D37" i="5"/>
  <c r="C37" i="5"/>
  <c r="H37" i="5" s="1"/>
  <c r="B37" i="5"/>
  <c r="A37" i="5"/>
  <c r="E36" i="5"/>
  <c r="D36" i="5"/>
  <c r="C36" i="5"/>
  <c r="H36" i="5" s="1"/>
  <c r="B36" i="5"/>
  <c r="A36" i="5"/>
  <c r="D35" i="5"/>
  <c r="C35" i="5"/>
  <c r="H35" i="5" s="1"/>
  <c r="B35" i="5"/>
  <c r="A35" i="5"/>
  <c r="D34" i="5"/>
  <c r="C34" i="5"/>
  <c r="H34" i="5" s="1"/>
  <c r="B34" i="5"/>
  <c r="A34" i="5"/>
  <c r="D33" i="5"/>
  <c r="C33" i="5"/>
  <c r="H33" i="5" s="1"/>
  <c r="B33" i="5"/>
  <c r="A33" i="5"/>
  <c r="D28" i="5"/>
  <c r="C28" i="5"/>
  <c r="H28" i="5" s="1"/>
  <c r="B28" i="5"/>
  <c r="A28" i="5"/>
  <c r="D27" i="5"/>
  <c r="C27" i="5"/>
  <c r="H27" i="5" s="1"/>
  <c r="B27" i="5"/>
  <c r="A27" i="5"/>
  <c r="D26" i="5"/>
  <c r="C26" i="5"/>
  <c r="H26" i="5" s="1"/>
  <c r="B26" i="5"/>
  <c r="A26" i="5"/>
  <c r="F25" i="5"/>
  <c r="G25" i="5" s="1"/>
  <c r="E25" i="5"/>
  <c r="D25" i="5"/>
  <c r="C25" i="5"/>
  <c r="H25" i="5" s="1"/>
  <c r="B25" i="5"/>
  <c r="A25" i="5"/>
  <c r="D24" i="5"/>
  <c r="C24" i="5"/>
  <c r="H24" i="5" s="1"/>
  <c r="B24" i="5"/>
  <c r="A24" i="5"/>
  <c r="D23" i="5"/>
  <c r="C23" i="5"/>
  <c r="H23" i="5" s="1"/>
  <c r="B23" i="5"/>
  <c r="A23" i="5"/>
  <c r="E3" i="5"/>
  <c r="D81" i="3"/>
  <c r="C81" i="3"/>
  <c r="H81" i="3" s="1"/>
  <c r="B81" i="3"/>
  <c r="A81" i="3"/>
  <c r="D80" i="3"/>
  <c r="C80" i="3"/>
  <c r="B80" i="3"/>
  <c r="A80" i="3"/>
  <c r="D79" i="3"/>
  <c r="C79" i="3"/>
  <c r="B79" i="3"/>
  <c r="A79" i="3"/>
  <c r="D78" i="3"/>
  <c r="C78" i="3"/>
  <c r="E78" i="3" s="1"/>
  <c r="B78" i="3"/>
  <c r="A78" i="3"/>
  <c r="D77" i="3"/>
  <c r="C77" i="3"/>
  <c r="H77" i="3" s="1"/>
  <c r="B77" i="3"/>
  <c r="A77" i="3"/>
  <c r="D76" i="3"/>
  <c r="C76" i="3"/>
  <c r="H76" i="3" s="1"/>
  <c r="B76" i="3"/>
  <c r="A76" i="3"/>
  <c r="D75" i="3"/>
  <c r="C75" i="3"/>
  <c r="B75" i="3"/>
  <c r="A75" i="3"/>
  <c r="D74" i="3"/>
  <c r="C74" i="3"/>
  <c r="E74" i="3" s="1"/>
  <c r="B74" i="3"/>
  <c r="A74" i="3"/>
  <c r="D73" i="3"/>
  <c r="C73" i="3"/>
  <c r="H73" i="3" s="1"/>
  <c r="B73" i="3"/>
  <c r="A73" i="3"/>
  <c r="D71" i="3"/>
  <c r="C71" i="3"/>
  <c r="H71" i="3" s="1"/>
  <c r="B71" i="3"/>
  <c r="A71" i="3"/>
  <c r="D70" i="3"/>
  <c r="C70" i="3"/>
  <c r="B70" i="3"/>
  <c r="A70" i="3"/>
  <c r="D69" i="3"/>
  <c r="E69" i="3" s="1"/>
  <c r="C69" i="3"/>
  <c r="B69" i="3"/>
  <c r="A69" i="3"/>
  <c r="D68" i="3"/>
  <c r="C68" i="3"/>
  <c r="B68" i="3"/>
  <c r="A68" i="3"/>
  <c r="D67" i="3"/>
  <c r="C67" i="3"/>
  <c r="B67" i="3"/>
  <c r="A67" i="3"/>
  <c r="D66" i="3"/>
  <c r="E66" i="3" s="1"/>
  <c r="C66" i="3"/>
  <c r="B66" i="3"/>
  <c r="A66" i="3"/>
  <c r="E65" i="3"/>
  <c r="D65" i="3"/>
  <c r="C65" i="3"/>
  <c r="B65" i="3"/>
  <c r="A65" i="3"/>
  <c r="D64" i="3"/>
  <c r="C64" i="3"/>
  <c r="H64" i="3" s="1"/>
  <c r="B64" i="3"/>
  <c r="A64" i="3"/>
  <c r="D63" i="3"/>
  <c r="C63" i="3"/>
  <c r="H63" i="3" s="1"/>
  <c r="B63" i="3"/>
  <c r="A63" i="3"/>
  <c r="D61" i="3"/>
  <c r="C61" i="3"/>
  <c r="B61" i="3"/>
  <c r="A61" i="3"/>
  <c r="D60" i="3"/>
  <c r="C60" i="3"/>
  <c r="H60" i="3" s="1"/>
  <c r="B60" i="3"/>
  <c r="A60" i="3"/>
  <c r="D59" i="3"/>
  <c r="C59" i="3"/>
  <c r="H59" i="3" s="1"/>
  <c r="B59" i="3"/>
  <c r="A59" i="3"/>
  <c r="D58" i="3"/>
  <c r="C58" i="3"/>
  <c r="H58" i="3" s="1"/>
  <c r="B58" i="3"/>
  <c r="A58" i="3"/>
  <c r="D57" i="3"/>
  <c r="C57" i="3"/>
  <c r="B57" i="3"/>
  <c r="A57" i="3"/>
  <c r="D56" i="3"/>
  <c r="C56" i="3"/>
  <c r="H56" i="3" s="1"/>
  <c r="B56" i="3"/>
  <c r="A56" i="3"/>
  <c r="D55" i="3"/>
  <c r="C55" i="3"/>
  <c r="H55" i="3" s="1"/>
  <c r="B55" i="3"/>
  <c r="A55" i="3"/>
  <c r="D54" i="3"/>
  <c r="C54" i="3"/>
  <c r="H54" i="3" s="1"/>
  <c r="B54" i="3"/>
  <c r="A54" i="3"/>
  <c r="D53" i="3"/>
  <c r="C53" i="3"/>
  <c r="B53" i="3"/>
  <c r="A53" i="3"/>
  <c r="E51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E48" i="3" s="1"/>
  <c r="C48" i="3"/>
  <c r="B48" i="3"/>
  <c r="A48" i="3"/>
  <c r="E47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E44" i="3" s="1"/>
  <c r="C44" i="3"/>
  <c r="B44" i="3"/>
  <c r="A44" i="3"/>
  <c r="D43" i="3"/>
  <c r="C43" i="3"/>
  <c r="H43" i="3" s="1"/>
  <c r="B43" i="3"/>
  <c r="A43" i="3"/>
  <c r="D41" i="3"/>
  <c r="C41" i="3"/>
  <c r="H41" i="3" s="1"/>
  <c r="B41" i="3"/>
  <c r="A41" i="3"/>
  <c r="D40" i="3"/>
  <c r="C40" i="3"/>
  <c r="H40" i="3" s="1"/>
  <c r="B40" i="3"/>
  <c r="A40" i="3"/>
  <c r="D39" i="3"/>
  <c r="C39" i="3"/>
  <c r="B39" i="3"/>
  <c r="A39" i="3"/>
  <c r="D38" i="3"/>
  <c r="C38" i="3"/>
  <c r="H38" i="3" s="1"/>
  <c r="B38" i="3"/>
  <c r="A38" i="3"/>
  <c r="D37" i="3"/>
  <c r="C37" i="3"/>
  <c r="H37" i="3" s="1"/>
  <c r="B37" i="3"/>
  <c r="A37" i="3"/>
  <c r="D36" i="3"/>
  <c r="C36" i="3"/>
  <c r="H36" i="3" s="1"/>
  <c r="B36" i="3"/>
  <c r="A36" i="3"/>
  <c r="D35" i="3"/>
  <c r="C35" i="3"/>
  <c r="B35" i="3"/>
  <c r="A35" i="3"/>
  <c r="D34" i="3"/>
  <c r="E34" i="3" s="1"/>
  <c r="C34" i="3"/>
  <c r="B34" i="3"/>
  <c r="A34" i="3"/>
  <c r="D33" i="3"/>
  <c r="C33" i="3"/>
  <c r="B33" i="3"/>
  <c r="A33" i="3"/>
  <c r="D31" i="3"/>
  <c r="C31" i="3"/>
  <c r="B31" i="3"/>
  <c r="A31" i="3"/>
  <c r="D30" i="3"/>
  <c r="E30" i="3" s="1"/>
  <c r="C30" i="3"/>
  <c r="B30" i="3"/>
  <c r="A30" i="3"/>
  <c r="E29" i="3"/>
  <c r="D29" i="3"/>
  <c r="C29" i="3"/>
  <c r="B29" i="3"/>
  <c r="A29" i="3"/>
  <c r="D28" i="3"/>
  <c r="C28" i="3"/>
  <c r="H28" i="3" s="1"/>
  <c r="B28" i="3"/>
  <c r="A28" i="3"/>
  <c r="D27" i="3"/>
  <c r="C27" i="3"/>
  <c r="H27" i="3" s="1"/>
  <c r="B27" i="3"/>
  <c r="A27" i="3"/>
  <c r="D26" i="3"/>
  <c r="C26" i="3"/>
  <c r="B26" i="3"/>
  <c r="A26" i="3"/>
  <c r="D25" i="3"/>
  <c r="C25" i="3"/>
  <c r="H25" i="3" s="1"/>
  <c r="B25" i="3"/>
  <c r="A25" i="3"/>
  <c r="D24" i="3"/>
  <c r="C24" i="3"/>
  <c r="H24" i="3" s="1"/>
  <c r="B24" i="3"/>
  <c r="A24" i="3"/>
  <c r="D23" i="3"/>
  <c r="C23" i="3"/>
  <c r="H23" i="3" s="1"/>
  <c r="B23" i="3"/>
  <c r="A23" i="3"/>
  <c r="D21" i="3"/>
  <c r="C21" i="3"/>
  <c r="B21" i="3"/>
  <c r="A21" i="3"/>
  <c r="D20" i="3"/>
  <c r="C20" i="3"/>
  <c r="E20" i="3" s="1"/>
  <c r="B20" i="3"/>
  <c r="A20" i="3"/>
  <c r="D19" i="3"/>
  <c r="C19" i="3"/>
  <c r="H19" i="3" s="1"/>
  <c r="B19" i="3"/>
  <c r="A19" i="3"/>
  <c r="D18" i="3"/>
  <c r="C18" i="3"/>
  <c r="H18" i="3" s="1"/>
  <c r="B18" i="3"/>
  <c r="A18" i="3"/>
  <c r="D17" i="3"/>
  <c r="C17" i="3"/>
  <c r="B17" i="3"/>
  <c r="A17" i="3"/>
  <c r="D16" i="3"/>
  <c r="E16" i="3" s="1"/>
  <c r="C16" i="3"/>
  <c r="B16" i="3"/>
  <c r="A16" i="3"/>
  <c r="D15" i="3"/>
  <c r="C15" i="3"/>
  <c r="B15" i="3"/>
  <c r="A15" i="3"/>
  <c r="D14" i="3"/>
  <c r="C14" i="3"/>
  <c r="B14" i="3"/>
  <c r="A14" i="3"/>
  <c r="D13" i="3"/>
  <c r="E13" i="3" s="1"/>
  <c r="C13" i="3"/>
  <c r="B13" i="3"/>
  <c r="A13" i="3"/>
  <c r="D11" i="3"/>
  <c r="E11" i="3" s="1"/>
  <c r="C11" i="3"/>
  <c r="B11" i="3"/>
  <c r="A11" i="3"/>
  <c r="D10" i="3"/>
  <c r="C10" i="3"/>
  <c r="B10" i="3"/>
  <c r="A10" i="3"/>
  <c r="D9" i="3"/>
  <c r="C9" i="3"/>
  <c r="B9" i="3"/>
  <c r="A9" i="3"/>
  <c r="D8" i="3"/>
  <c r="E8" i="3" s="1"/>
  <c r="C8" i="3"/>
  <c r="B8" i="3"/>
  <c r="A8" i="3"/>
  <c r="E7" i="3"/>
  <c r="D7" i="3"/>
  <c r="C7" i="3"/>
  <c r="B7" i="3"/>
  <c r="A7" i="3"/>
  <c r="D6" i="3"/>
  <c r="C6" i="3"/>
  <c r="H6" i="3" s="1"/>
  <c r="B6" i="3"/>
  <c r="A6" i="3"/>
  <c r="D5" i="3"/>
  <c r="C5" i="3"/>
  <c r="H5" i="3" s="1"/>
  <c r="B5" i="3"/>
  <c r="A5" i="3"/>
  <c r="D4" i="3"/>
  <c r="C4" i="3"/>
  <c r="B4" i="3"/>
  <c r="A4" i="3"/>
  <c r="D3" i="3"/>
  <c r="C3" i="3"/>
  <c r="E3" i="3" s="1"/>
  <c r="B3" i="3"/>
  <c r="A3" i="3"/>
  <c r="D81" i="2"/>
  <c r="C81" i="2"/>
  <c r="H81" i="2" s="1"/>
  <c r="B81" i="2"/>
  <c r="A81" i="2"/>
  <c r="D80" i="2"/>
  <c r="C80" i="2"/>
  <c r="F80" i="2" s="1"/>
  <c r="G80" i="2" s="1"/>
  <c r="B80" i="2"/>
  <c r="A80" i="2"/>
  <c r="D79" i="2"/>
  <c r="C79" i="2"/>
  <c r="E79" i="2" s="1"/>
  <c r="B79" i="2"/>
  <c r="A79" i="2"/>
  <c r="D78" i="2"/>
  <c r="C78" i="2"/>
  <c r="F78" i="2" s="1"/>
  <c r="G78" i="2" s="1"/>
  <c r="B78" i="2"/>
  <c r="A78" i="2"/>
  <c r="D77" i="2"/>
  <c r="F77" i="2" s="1"/>
  <c r="G77" i="2" s="1"/>
  <c r="C77" i="2"/>
  <c r="B77" i="2"/>
  <c r="A77" i="2"/>
  <c r="D76" i="2"/>
  <c r="H76" i="2" s="1"/>
  <c r="C76" i="2"/>
  <c r="B76" i="2"/>
  <c r="A76" i="2"/>
  <c r="F75" i="2"/>
  <c r="G75" i="2" s="1"/>
  <c r="D75" i="2"/>
  <c r="C75" i="2"/>
  <c r="E75" i="2" s="1"/>
  <c r="B75" i="2"/>
  <c r="A75" i="2"/>
  <c r="D74" i="2"/>
  <c r="C74" i="2"/>
  <c r="F74" i="2" s="1"/>
  <c r="G74" i="2" s="1"/>
  <c r="B74" i="2"/>
  <c r="A74" i="2"/>
  <c r="D73" i="2"/>
  <c r="C73" i="2"/>
  <c r="E73" i="2" s="1"/>
  <c r="B73" i="2"/>
  <c r="A73" i="2"/>
  <c r="D71" i="2"/>
  <c r="C71" i="2"/>
  <c r="F71" i="2" s="1"/>
  <c r="G71" i="2" s="1"/>
  <c r="B71" i="2"/>
  <c r="A71" i="2"/>
  <c r="D70" i="2"/>
  <c r="C70" i="2"/>
  <c r="E70" i="2" s="1"/>
  <c r="B70" i="2"/>
  <c r="A70" i="2"/>
  <c r="D69" i="2"/>
  <c r="C69" i="2"/>
  <c r="F69" i="2" s="1"/>
  <c r="G69" i="2" s="1"/>
  <c r="B69" i="2"/>
  <c r="A69" i="2"/>
  <c r="D68" i="2"/>
  <c r="C68" i="2"/>
  <c r="E68" i="2" s="1"/>
  <c r="B68" i="2"/>
  <c r="A68" i="2"/>
  <c r="D67" i="2"/>
  <c r="C67" i="2"/>
  <c r="B67" i="2"/>
  <c r="A67" i="2"/>
  <c r="D66" i="2"/>
  <c r="F66" i="2" s="1"/>
  <c r="G66" i="2" s="1"/>
  <c r="C66" i="2"/>
  <c r="B66" i="2"/>
  <c r="A66" i="2"/>
  <c r="D65" i="2"/>
  <c r="H65" i="2" s="1"/>
  <c r="C65" i="2"/>
  <c r="B65" i="2"/>
  <c r="A65" i="2"/>
  <c r="F64" i="2"/>
  <c r="G64" i="2" s="1"/>
  <c r="D64" i="2"/>
  <c r="C64" i="2"/>
  <c r="E64" i="2" s="1"/>
  <c r="B64" i="2"/>
  <c r="A64" i="2"/>
  <c r="D63" i="2"/>
  <c r="C63" i="2"/>
  <c r="B63" i="2"/>
  <c r="A63" i="2"/>
  <c r="D61" i="2"/>
  <c r="C61" i="2"/>
  <c r="E61" i="2" s="1"/>
  <c r="B61" i="2"/>
  <c r="A61" i="2"/>
  <c r="D60" i="2"/>
  <c r="C60" i="2"/>
  <c r="B60" i="2"/>
  <c r="A60" i="2"/>
  <c r="D59" i="2"/>
  <c r="F59" i="2" s="1"/>
  <c r="G59" i="2" s="1"/>
  <c r="C59" i="2"/>
  <c r="B59" i="2"/>
  <c r="A59" i="2"/>
  <c r="D58" i="2"/>
  <c r="H58" i="2" s="1"/>
  <c r="C58" i="2"/>
  <c r="B58" i="2"/>
  <c r="A58" i="2"/>
  <c r="F57" i="2"/>
  <c r="G57" i="2" s="1"/>
  <c r="D57" i="2"/>
  <c r="C57" i="2"/>
  <c r="E57" i="2" s="1"/>
  <c r="B57" i="2"/>
  <c r="A57" i="2"/>
  <c r="D56" i="2"/>
  <c r="C56" i="2"/>
  <c r="B56" i="2"/>
  <c r="A56" i="2"/>
  <c r="D55" i="2"/>
  <c r="C55" i="2"/>
  <c r="B55" i="2"/>
  <c r="A55" i="2"/>
  <c r="D54" i="2"/>
  <c r="H54" i="2" s="1"/>
  <c r="C54" i="2"/>
  <c r="B54" i="2"/>
  <c r="A54" i="2"/>
  <c r="D53" i="2"/>
  <c r="C53" i="2"/>
  <c r="E53" i="2" s="1"/>
  <c r="B53" i="2"/>
  <c r="A53" i="2"/>
  <c r="D51" i="2"/>
  <c r="C51" i="2"/>
  <c r="F51" i="2" s="1"/>
  <c r="G51" i="2" s="1"/>
  <c r="B51" i="2"/>
  <c r="A51" i="2"/>
  <c r="D50" i="2"/>
  <c r="F50" i="2" s="1"/>
  <c r="G50" i="2" s="1"/>
  <c r="C50" i="2"/>
  <c r="B50" i="2"/>
  <c r="A50" i="2"/>
  <c r="D49" i="2"/>
  <c r="H49" i="2" s="1"/>
  <c r="C49" i="2"/>
  <c r="B49" i="2"/>
  <c r="A49" i="2"/>
  <c r="F48" i="2"/>
  <c r="G48" i="2" s="1"/>
  <c r="D48" i="2"/>
  <c r="C48" i="2"/>
  <c r="E48" i="2" s="1"/>
  <c r="B48" i="2"/>
  <c r="A48" i="2"/>
  <c r="D47" i="2"/>
  <c r="C47" i="2"/>
  <c r="B47" i="2"/>
  <c r="A47" i="2"/>
  <c r="D46" i="2"/>
  <c r="C46" i="2"/>
  <c r="E46" i="2" s="1"/>
  <c r="B46" i="2"/>
  <c r="A46" i="2"/>
  <c r="D45" i="2"/>
  <c r="C45" i="2"/>
  <c r="B45" i="2"/>
  <c r="A45" i="2"/>
  <c r="D44" i="2"/>
  <c r="C44" i="2"/>
  <c r="E44" i="2" s="1"/>
  <c r="B44" i="2"/>
  <c r="A44" i="2"/>
  <c r="D43" i="2"/>
  <c r="C43" i="2"/>
  <c r="B43" i="2"/>
  <c r="A43" i="2"/>
  <c r="D41" i="2"/>
  <c r="F41" i="2" s="1"/>
  <c r="G41" i="2" s="1"/>
  <c r="C41" i="2"/>
  <c r="B41" i="2"/>
  <c r="A41" i="2"/>
  <c r="D40" i="2"/>
  <c r="H40" i="2" s="1"/>
  <c r="C40" i="2"/>
  <c r="B40" i="2"/>
  <c r="A40" i="2"/>
  <c r="F39" i="2"/>
  <c r="G39" i="2" s="1"/>
  <c r="D39" i="2"/>
  <c r="C39" i="2"/>
  <c r="E39" i="2" s="1"/>
  <c r="B39" i="2"/>
  <c r="A39" i="2"/>
  <c r="D38" i="2"/>
  <c r="C38" i="2"/>
  <c r="B38" i="2"/>
  <c r="A38" i="2"/>
  <c r="D37" i="2"/>
  <c r="C37" i="2"/>
  <c r="E37" i="2" s="1"/>
  <c r="B37" i="2"/>
  <c r="A37" i="2"/>
  <c r="D36" i="2"/>
  <c r="C36" i="2"/>
  <c r="B36" i="2"/>
  <c r="A36" i="2"/>
  <c r="D35" i="2"/>
  <c r="C35" i="2"/>
  <c r="E35" i="2" s="1"/>
  <c r="B35" i="2"/>
  <c r="A35" i="2"/>
  <c r="D34" i="2"/>
  <c r="C34" i="2"/>
  <c r="B34" i="2"/>
  <c r="A34" i="2"/>
  <c r="D33" i="2"/>
  <c r="F33" i="2" s="1"/>
  <c r="G33" i="2" s="1"/>
  <c r="C33" i="2"/>
  <c r="B33" i="2"/>
  <c r="A33" i="2"/>
  <c r="D31" i="2"/>
  <c r="H31" i="2" s="1"/>
  <c r="C31" i="2"/>
  <c r="B31" i="2"/>
  <c r="A31" i="2"/>
  <c r="F30" i="2"/>
  <c r="G30" i="2" s="1"/>
  <c r="D30" i="2"/>
  <c r="C30" i="2"/>
  <c r="E30" i="2" s="1"/>
  <c r="B30" i="2"/>
  <c r="A30" i="2"/>
  <c r="D29" i="2"/>
  <c r="C29" i="2"/>
  <c r="F29" i="2" s="1"/>
  <c r="G29" i="2" s="1"/>
  <c r="B29" i="2"/>
  <c r="A29" i="2"/>
  <c r="D28" i="2"/>
  <c r="C28" i="2"/>
  <c r="E28" i="2" s="1"/>
  <c r="B28" i="2"/>
  <c r="A28" i="2"/>
  <c r="D27" i="2"/>
  <c r="C27" i="2"/>
  <c r="B27" i="2"/>
  <c r="A27" i="2"/>
  <c r="D26" i="2"/>
  <c r="C26" i="2"/>
  <c r="E26" i="2" s="1"/>
  <c r="B26" i="2"/>
  <c r="A26" i="2"/>
  <c r="D25" i="2"/>
  <c r="C25" i="2"/>
  <c r="F25" i="2" s="1"/>
  <c r="G25" i="2" s="1"/>
  <c r="B25" i="2"/>
  <c r="A25" i="2"/>
  <c r="D24" i="2"/>
  <c r="F24" i="2" s="1"/>
  <c r="G24" i="2" s="1"/>
  <c r="C24" i="2"/>
  <c r="B24" i="2"/>
  <c r="A24" i="2"/>
  <c r="D23" i="2"/>
  <c r="H23" i="2" s="1"/>
  <c r="C23" i="2"/>
  <c r="B23" i="2"/>
  <c r="A23" i="2"/>
  <c r="D21" i="2"/>
  <c r="F21" i="2" s="1"/>
  <c r="G21" i="2" s="1"/>
  <c r="C21" i="2"/>
  <c r="B21" i="2"/>
  <c r="A21" i="2"/>
  <c r="D20" i="2"/>
  <c r="H20" i="2" s="1"/>
  <c r="C20" i="2"/>
  <c r="B20" i="2"/>
  <c r="A20" i="2"/>
  <c r="F19" i="2"/>
  <c r="G19" i="2" s="1"/>
  <c r="D19" i="2"/>
  <c r="C19" i="2"/>
  <c r="E19" i="2" s="1"/>
  <c r="B19" i="2"/>
  <c r="A19" i="2"/>
  <c r="D18" i="2"/>
  <c r="C18" i="2"/>
  <c r="B18" i="2"/>
  <c r="A18" i="2"/>
  <c r="D17" i="2"/>
  <c r="C17" i="2"/>
  <c r="E17" i="2" s="1"/>
  <c r="B17" i="2"/>
  <c r="A17" i="2"/>
  <c r="D16" i="2"/>
  <c r="C16" i="2"/>
  <c r="F16" i="2" s="1"/>
  <c r="G16" i="2" s="1"/>
  <c r="B16" i="2"/>
  <c r="A16" i="2"/>
  <c r="D15" i="2"/>
  <c r="C15" i="2"/>
  <c r="E15" i="2" s="1"/>
  <c r="B15" i="2"/>
  <c r="A15" i="2"/>
  <c r="D14" i="2"/>
  <c r="C14" i="2"/>
  <c r="F14" i="2" s="1"/>
  <c r="G14" i="2" s="1"/>
  <c r="B14" i="2"/>
  <c r="A14" i="2"/>
  <c r="D13" i="2"/>
  <c r="F13" i="2" s="1"/>
  <c r="G13" i="2" s="1"/>
  <c r="C13" i="2"/>
  <c r="B13" i="2"/>
  <c r="A13" i="2"/>
  <c r="D11" i="2"/>
  <c r="H11" i="2" s="1"/>
  <c r="C11" i="2"/>
  <c r="F11" i="2" s="1"/>
  <c r="G11" i="2" s="1"/>
  <c r="B11" i="2"/>
  <c r="A11" i="2"/>
  <c r="D10" i="2"/>
  <c r="C10" i="2"/>
  <c r="E10" i="2" s="1"/>
  <c r="B10" i="2"/>
  <c r="A10" i="2"/>
  <c r="D9" i="2"/>
  <c r="C9" i="2"/>
  <c r="F9" i="2" s="1"/>
  <c r="G9" i="2" s="1"/>
  <c r="B9" i="2"/>
  <c r="A9" i="2"/>
  <c r="D8" i="2"/>
  <c r="C8" i="2"/>
  <c r="E8" i="2" s="1"/>
  <c r="B8" i="2"/>
  <c r="A8" i="2"/>
  <c r="D7" i="2"/>
  <c r="C7" i="2"/>
  <c r="F7" i="2" s="1"/>
  <c r="G7" i="2" s="1"/>
  <c r="B7" i="2"/>
  <c r="A7" i="2"/>
  <c r="D6" i="2"/>
  <c r="F6" i="2" s="1"/>
  <c r="G6" i="2" s="1"/>
  <c r="C6" i="2"/>
  <c r="B6" i="2"/>
  <c r="A6" i="2"/>
  <c r="D5" i="2"/>
  <c r="H5" i="2" s="1"/>
  <c r="C5" i="2"/>
  <c r="B5" i="2"/>
  <c r="A5" i="2"/>
  <c r="F4" i="2"/>
  <c r="G4" i="2" s="1"/>
  <c r="D4" i="2"/>
  <c r="C4" i="2"/>
  <c r="E4" i="2" s="1"/>
  <c r="B4" i="2"/>
  <c r="A4" i="2"/>
  <c r="D3" i="2"/>
  <c r="C3" i="2"/>
  <c r="B3" i="2"/>
  <c r="A3" i="2"/>
  <c r="A74" i="9"/>
  <c r="B74" i="9"/>
  <c r="C74" i="9"/>
  <c r="D74" i="9"/>
  <c r="H74" i="9" s="1"/>
  <c r="A75" i="9"/>
  <c r="B75" i="9"/>
  <c r="C75" i="9"/>
  <c r="D75" i="9"/>
  <c r="E75" i="9" s="1"/>
  <c r="A76" i="9"/>
  <c r="B76" i="9"/>
  <c r="C76" i="9"/>
  <c r="D76" i="9"/>
  <c r="F76" i="9" s="1"/>
  <c r="G76" i="9" s="1"/>
  <c r="A77" i="9"/>
  <c r="B77" i="9"/>
  <c r="C77" i="9"/>
  <c r="D77" i="9"/>
  <c r="H77" i="9" s="1"/>
  <c r="A78" i="9"/>
  <c r="B78" i="9"/>
  <c r="C78" i="9"/>
  <c r="D78" i="9"/>
  <c r="H78" i="9" s="1"/>
  <c r="A79" i="9"/>
  <c r="B79" i="9"/>
  <c r="C79" i="9"/>
  <c r="D79" i="9"/>
  <c r="E79" i="9" s="1"/>
  <c r="A80" i="9"/>
  <c r="B80" i="9"/>
  <c r="C80" i="9"/>
  <c r="D80" i="9"/>
  <c r="F80" i="9" s="1"/>
  <c r="G80" i="9" s="1"/>
  <c r="A81" i="9"/>
  <c r="B81" i="9"/>
  <c r="C81" i="9"/>
  <c r="H81" i="9" s="1"/>
  <c r="D81" i="9"/>
  <c r="F81" i="9" s="1"/>
  <c r="G81" i="9" s="1"/>
  <c r="A64" i="9"/>
  <c r="B64" i="9"/>
  <c r="C64" i="9"/>
  <c r="D64" i="9"/>
  <c r="H64" i="9" s="1"/>
  <c r="A65" i="9"/>
  <c r="B65" i="9"/>
  <c r="C65" i="9"/>
  <c r="D65" i="9"/>
  <c r="F65" i="9" s="1"/>
  <c r="G65" i="9" s="1"/>
  <c r="A66" i="9"/>
  <c r="B66" i="9"/>
  <c r="C66" i="9"/>
  <c r="D66" i="9"/>
  <c r="E66" i="9" s="1"/>
  <c r="A67" i="9"/>
  <c r="B67" i="9"/>
  <c r="C67" i="9"/>
  <c r="D67" i="9"/>
  <c r="F67" i="9" s="1"/>
  <c r="G67" i="9" s="1"/>
  <c r="A68" i="9"/>
  <c r="B68" i="9"/>
  <c r="C68" i="9"/>
  <c r="D68" i="9"/>
  <c r="H68" i="9" s="1"/>
  <c r="A69" i="9"/>
  <c r="B69" i="9"/>
  <c r="C69" i="9"/>
  <c r="D69" i="9"/>
  <c r="F69" i="9" s="1"/>
  <c r="G69" i="9" s="1"/>
  <c r="A70" i="9"/>
  <c r="B70" i="9"/>
  <c r="C70" i="9"/>
  <c r="D70" i="9"/>
  <c r="E70" i="9" s="1"/>
  <c r="A71" i="9"/>
  <c r="B71" i="9"/>
  <c r="C71" i="9"/>
  <c r="D71" i="9"/>
  <c r="F71" i="9" s="1"/>
  <c r="G71" i="9" s="1"/>
  <c r="A54" i="9"/>
  <c r="B54" i="9"/>
  <c r="C54" i="9"/>
  <c r="D54" i="9"/>
  <c r="F54" i="9" s="1"/>
  <c r="G54" i="9" s="1"/>
  <c r="A55" i="9"/>
  <c r="B55" i="9"/>
  <c r="C55" i="9"/>
  <c r="D55" i="9"/>
  <c r="H55" i="9" s="1"/>
  <c r="A56" i="9"/>
  <c r="B56" i="9"/>
  <c r="C56" i="9"/>
  <c r="D56" i="9"/>
  <c r="H56" i="9" s="1"/>
  <c r="A57" i="9"/>
  <c r="B57" i="9"/>
  <c r="C57" i="9"/>
  <c r="D57" i="9"/>
  <c r="E57" i="9" s="1"/>
  <c r="A58" i="9"/>
  <c r="B58" i="9"/>
  <c r="C58" i="9"/>
  <c r="D58" i="9"/>
  <c r="F58" i="9" s="1"/>
  <c r="G58" i="9" s="1"/>
  <c r="A59" i="9"/>
  <c r="B59" i="9"/>
  <c r="C59" i="9"/>
  <c r="D59" i="9"/>
  <c r="H59" i="9" s="1"/>
  <c r="A60" i="9"/>
  <c r="B60" i="9"/>
  <c r="C60" i="9"/>
  <c r="D60" i="9"/>
  <c r="H60" i="9" s="1"/>
  <c r="A61" i="9"/>
  <c r="B61" i="9"/>
  <c r="C61" i="9"/>
  <c r="D61" i="9"/>
  <c r="E61" i="9" s="1"/>
  <c r="A44" i="9"/>
  <c r="B44" i="9"/>
  <c r="C44" i="9"/>
  <c r="E44" i="9" s="1"/>
  <c r="D44" i="9"/>
  <c r="H44" i="9" s="1"/>
  <c r="A45" i="9"/>
  <c r="B45" i="9"/>
  <c r="C45" i="9"/>
  <c r="F45" i="9" s="1"/>
  <c r="G45" i="9" s="1"/>
  <c r="D45" i="9"/>
  <c r="A46" i="9"/>
  <c r="B46" i="9"/>
  <c r="C46" i="9"/>
  <c r="H46" i="9" s="1"/>
  <c r="D46" i="9"/>
  <c r="E46" i="9" s="1"/>
  <c r="A47" i="9"/>
  <c r="B47" i="9"/>
  <c r="C47" i="9"/>
  <c r="H47" i="9" s="1"/>
  <c r="D47" i="9"/>
  <c r="F47" i="9" s="1"/>
  <c r="G47" i="9" s="1"/>
  <c r="A48" i="9"/>
  <c r="B48" i="9"/>
  <c r="C48" i="9"/>
  <c r="E48" i="9" s="1"/>
  <c r="D48" i="9"/>
  <c r="H48" i="9" s="1"/>
  <c r="A49" i="9"/>
  <c r="B49" i="9"/>
  <c r="C49" i="9"/>
  <c r="F49" i="9" s="1"/>
  <c r="G49" i="9" s="1"/>
  <c r="D49" i="9"/>
  <c r="A50" i="9"/>
  <c r="B50" i="9"/>
  <c r="C50" i="9"/>
  <c r="H50" i="9" s="1"/>
  <c r="D50" i="9"/>
  <c r="E50" i="9" s="1"/>
  <c r="A51" i="9"/>
  <c r="B51" i="9"/>
  <c r="C51" i="9"/>
  <c r="H51" i="9" s="1"/>
  <c r="D51" i="9"/>
  <c r="F51" i="9" s="1"/>
  <c r="G51" i="9" s="1"/>
  <c r="A34" i="9"/>
  <c r="B34" i="9"/>
  <c r="C34" i="9"/>
  <c r="H34" i="9" s="1"/>
  <c r="D34" i="9"/>
  <c r="A35" i="9"/>
  <c r="B35" i="9"/>
  <c r="C35" i="9"/>
  <c r="E35" i="9" s="1"/>
  <c r="D35" i="9"/>
  <c r="A36" i="9"/>
  <c r="B36" i="9"/>
  <c r="C36" i="9"/>
  <c r="F36" i="9" s="1"/>
  <c r="G36" i="9" s="1"/>
  <c r="D36" i="9"/>
  <c r="A37" i="9"/>
  <c r="B37" i="9"/>
  <c r="C37" i="9"/>
  <c r="H37" i="9" s="1"/>
  <c r="D37" i="9"/>
  <c r="A38" i="9"/>
  <c r="B38" i="9"/>
  <c r="C38" i="9"/>
  <c r="H38" i="9" s="1"/>
  <c r="D38" i="9"/>
  <c r="A39" i="9"/>
  <c r="B39" i="9"/>
  <c r="C39" i="9"/>
  <c r="E39" i="9" s="1"/>
  <c r="D39" i="9"/>
  <c r="A40" i="9"/>
  <c r="B40" i="9"/>
  <c r="C40" i="9"/>
  <c r="F40" i="9" s="1"/>
  <c r="G40" i="9" s="1"/>
  <c r="D40" i="9"/>
  <c r="A41" i="9"/>
  <c r="B41" i="9"/>
  <c r="C41" i="9"/>
  <c r="H41" i="9" s="1"/>
  <c r="D41" i="9"/>
  <c r="A24" i="9"/>
  <c r="B24" i="9"/>
  <c r="C24" i="9"/>
  <c r="D24" i="9"/>
  <c r="H24" i="9" s="1"/>
  <c r="A25" i="9"/>
  <c r="B25" i="9"/>
  <c r="C25" i="9"/>
  <c r="D25" i="9"/>
  <c r="H25" i="9" s="1"/>
  <c r="A26" i="9"/>
  <c r="B26" i="9"/>
  <c r="C26" i="9"/>
  <c r="D26" i="9"/>
  <c r="E26" i="9" s="1"/>
  <c r="A27" i="9"/>
  <c r="B27" i="9"/>
  <c r="C27" i="9"/>
  <c r="D27" i="9"/>
  <c r="F27" i="9" s="1"/>
  <c r="G27" i="9" s="1"/>
  <c r="A28" i="9"/>
  <c r="B28" i="9"/>
  <c r="C28" i="9"/>
  <c r="D28" i="9"/>
  <c r="H28" i="9" s="1"/>
  <c r="A29" i="9"/>
  <c r="B29" i="9"/>
  <c r="C29" i="9"/>
  <c r="D29" i="9"/>
  <c r="H29" i="9" s="1"/>
  <c r="A30" i="9"/>
  <c r="B30" i="9"/>
  <c r="C30" i="9"/>
  <c r="D30" i="9"/>
  <c r="E30" i="9" s="1"/>
  <c r="A31" i="9"/>
  <c r="B31" i="9"/>
  <c r="C31" i="9"/>
  <c r="D31" i="9"/>
  <c r="F31" i="9" s="1"/>
  <c r="G31" i="9" s="1"/>
  <c r="A14" i="9"/>
  <c r="B14" i="9"/>
  <c r="C14" i="9"/>
  <c r="D14" i="9"/>
  <c r="A15" i="9"/>
  <c r="B15" i="9"/>
  <c r="C15" i="9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D73" i="9"/>
  <c r="C73" i="9"/>
  <c r="B73" i="9"/>
  <c r="A73" i="9"/>
  <c r="D63" i="9"/>
  <c r="C63" i="9"/>
  <c r="B63" i="9"/>
  <c r="A63" i="9"/>
  <c r="D53" i="9"/>
  <c r="C53" i="9"/>
  <c r="B53" i="9"/>
  <c r="A53" i="9"/>
  <c r="D43" i="9"/>
  <c r="C43" i="9"/>
  <c r="B43" i="9"/>
  <c r="A43" i="9"/>
  <c r="D33" i="9"/>
  <c r="C33" i="9"/>
  <c r="B33" i="9"/>
  <c r="A33" i="9"/>
  <c r="D23" i="9"/>
  <c r="C23" i="9"/>
  <c r="F23" i="9" s="1"/>
  <c r="G23" i="9" s="1"/>
  <c r="B23" i="9"/>
  <c r="A23" i="9"/>
  <c r="D13" i="9"/>
  <c r="C13" i="9"/>
  <c r="B13" i="9"/>
  <c r="A13" i="9"/>
  <c r="A4" i="9"/>
  <c r="B4" i="9"/>
  <c r="C4" i="9"/>
  <c r="D4" i="9"/>
  <c r="A5" i="9"/>
  <c r="B5" i="9"/>
  <c r="C5" i="9"/>
  <c r="E5" i="9" s="1"/>
  <c r="D5" i="9"/>
  <c r="A6" i="9"/>
  <c r="B6" i="9"/>
  <c r="C6" i="9"/>
  <c r="F6" i="9" s="1"/>
  <c r="G6" i="9" s="1"/>
  <c r="D6" i="9"/>
  <c r="A7" i="9"/>
  <c r="B7" i="9"/>
  <c r="C7" i="9"/>
  <c r="H7" i="9" s="1"/>
  <c r="D7" i="9"/>
  <c r="A8" i="9"/>
  <c r="B8" i="9"/>
  <c r="C8" i="9"/>
  <c r="D8" i="9"/>
  <c r="A9" i="9"/>
  <c r="B9" i="9"/>
  <c r="C9" i="9"/>
  <c r="E9" i="9" s="1"/>
  <c r="D9" i="9"/>
  <c r="A10" i="9"/>
  <c r="B10" i="9"/>
  <c r="C10" i="9"/>
  <c r="H10" i="9" s="1"/>
  <c r="D10" i="9"/>
  <c r="A11" i="9"/>
  <c r="B11" i="9"/>
  <c r="C11" i="9"/>
  <c r="H11" i="9" s="1"/>
  <c r="D11" i="9"/>
  <c r="B3" i="9"/>
  <c r="C3" i="9"/>
  <c r="D3" i="9"/>
  <c r="A3" i="9"/>
  <c r="H80" i="9"/>
  <c r="F79" i="9"/>
  <c r="G79" i="9" s="1"/>
  <c r="E78" i="9"/>
  <c r="H76" i="9"/>
  <c r="F75" i="9"/>
  <c r="G75" i="9" s="1"/>
  <c r="E74" i="9"/>
  <c r="H73" i="9"/>
  <c r="F73" i="9"/>
  <c r="G73" i="9" s="1"/>
  <c r="E73" i="9"/>
  <c r="H71" i="9"/>
  <c r="F70" i="9"/>
  <c r="G70" i="9" s="1"/>
  <c r="H69" i="9"/>
  <c r="E69" i="9"/>
  <c r="F68" i="9"/>
  <c r="G68" i="9" s="1"/>
  <c r="H67" i="9"/>
  <c r="E67" i="9"/>
  <c r="F66" i="9"/>
  <c r="G66" i="9" s="1"/>
  <c r="H65" i="9"/>
  <c r="E65" i="9"/>
  <c r="F64" i="9"/>
  <c r="G64" i="9" s="1"/>
  <c r="H63" i="9"/>
  <c r="F63" i="9"/>
  <c r="G63" i="9" s="1"/>
  <c r="E63" i="9"/>
  <c r="F61" i="9"/>
  <c r="G61" i="9" s="1"/>
  <c r="E60" i="9"/>
  <c r="H58" i="9"/>
  <c r="F57" i="9"/>
  <c r="G57" i="9" s="1"/>
  <c r="E56" i="9"/>
  <c r="H54" i="9"/>
  <c r="H53" i="9"/>
  <c r="F53" i="9"/>
  <c r="G53" i="9" s="1"/>
  <c r="E53" i="9"/>
  <c r="E51" i="9"/>
  <c r="H49" i="9"/>
  <c r="F48" i="9"/>
  <c r="G48" i="9" s="1"/>
  <c r="E47" i="9"/>
  <c r="H45" i="9"/>
  <c r="F44" i="9"/>
  <c r="G44" i="9" s="1"/>
  <c r="H43" i="9"/>
  <c r="F43" i="9"/>
  <c r="G43" i="9" s="1"/>
  <c r="E43" i="9"/>
  <c r="E41" i="9"/>
  <c r="H39" i="9"/>
  <c r="F39" i="9"/>
  <c r="G39" i="9" s="1"/>
  <c r="F38" i="9"/>
  <c r="G38" i="9" s="1"/>
  <c r="E38" i="9"/>
  <c r="E37" i="9"/>
  <c r="H36" i="9"/>
  <c r="H35" i="9"/>
  <c r="F35" i="9"/>
  <c r="G35" i="9" s="1"/>
  <c r="F34" i="9"/>
  <c r="G34" i="9" s="1"/>
  <c r="E34" i="9"/>
  <c r="H33" i="9"/>
  <c r="F33" i="9"/>
  <c r="G33" i="9" s="1"/>
  <c r="E33" i="9"/>
  <c r="H31" i="9"/>
  <c r="F30" i="9"/>
  <c r="G30" i="9" s="1"/>
  <c r="F29" i="9"/>
  <c r="G29" i="9" s="1"/>
  <c r="E29" i="9"/>
  <c r="E28" i="9"/>
  <c r="H27" i="9"/>
  <c r="H26" i="9"/>
  <c r="F26" i="9"/>
  <c r="G26" i="9" s="1"/>
  <c r="F25" i="9"/>
  <c r="G25" i="9" s="1"/>
  <c r="E25" i="9"/>
  <c r="E24" i="9"/>
  <c r="H23" i="9"/>
  <c r="E23" i="9"/>
  <c r="H21" i="9"/>
  <c r="F21" i="9"/>
  <c r="G21" i="9" s="1"/>
  <c r="E21" i="9"/>
  <c r="H20" i="9"/>
  <c r="F20" i="9"/>
  <c r="G20" i="9" s="1"/>
  <c r="E20" i="9"/>
  <c r="H19" i="9"/>
  <c r="F19" i="9"/>
  <c r="G19" i="9" s="1"/>
  <c r="E19" i="9"/>
  <c r="H18" i="9"/>
  <c r="F18" i="9"/>
  <c r="G18" i="9" s="1"/>
  <c r="E18" i="9"/>
  <c r="H17" i="9"/>
  <c r="F17" i="9"/>
  <c r="G17" i="9" s="1"/>
  <c r="E17" i="9"/>
  <c r="H16" i="9"/>
  <c r="F16" i="9"/>
  <c r="G16" i="9" s="1"/>
  <c r="E16" i="9"/>
  <c r="H15" i="9"/>
  <c r="F15" i="9"/>
  <c r="G15" i="9" s="1"/>
  <c r="E15" i="9"/>
  <c r="H14" i="9"/>
  <c r="F14" i="9"/>
  <c r="G14" i="9" s="1"/>
  <c r="E14" i="9"/>
  <c r="H13" i="9"/>
  <c r="F13" i="9"/>
  <c r="G13" i="9" s="1"/>
  <c r="E13" i="9"/>
  <c r="F11" i="9"/>
  <c r="G11" i="9" s="1"/>
  <c r="E11" i="9"/>
  <c r="E10" i="9"/>
  <c r="H9" i="9"/>
  <c r="F9" i="9"/>
  <c r="G9" i="9" s="1"/>
  <c r="H8" i="9"/>
  <c r="F8" i="9"/>
  <c r="G8" i="9" s="1"/>
  <c r="E8" i="9"/>
  <c r="F7" i="9"/>
  <c r="G7" i="9" s="1"/>
  <c r="E7" i="9"/>
  <c r="H6" i="9"/>
  <c r="E6" i="9"/>
  <c r="H5" i="9"/>
  <c r="F5" i="9"/>
  <c r="G5" i="9" s="1"/>
  <c r="H4" i="9"/>
  <c r="F4" i="9"/>
  <c r="G4" i="9" s="1"/>
  <c r="E4" i="9"/>
  <c r="H3" i="9"/>
  <c r="F3" i="9"/>
  <c r="G3" i="9" s="1"/>
  <c r="E3" i="9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E31" i="8"/>
  <c r="F31" i="8"/>
  <c r="G31" i="8"/>
  <c r="H31" i="8"/>
  <c r="E33" i="8"/>
  <c r="F33" i="8"/>
  <c r="G33" i="8"/>
  <c r="H33" i="8"/>
  <c r="E34" i="8"/>
  <c r="F34" i="8"/>
  <c r="G34" i="8"/>
  <c r="H34" i="8"/>
  <c r="E35" i="8"/>
  <c r="F35" i="8"/>
  <c r="G35" i="8"/>
  <c r="H35" i="8"/>
  <c r="E36" i="8"/>
  <c r="F36" i="8"/>
  <c r="G36" i="8"/>
  <c r="H36" i="8"/>
  <c r="E37" i="8"/>
  <c r="F37" i="8"/>
  <c r="G37" i="8"/>
  <c r="H37" i="8"/>
  <c r="E38" i="8"/>
  <c r="F38" i="8"/>
  <c r="G38" i="8"/>
  <c r="H38" i="8"/>
  <c r="E39" i="8"/>
  <c r="F39" i="8"/>
  <c r="G39" i="8"/>
  <c r="H39" i="8"/>
  <c r="E40" i="8"/>
  <c r="F40" i="8"/>
  <c r="G40" i="8"/>
  <c r="H40" i="8"/>
  <c r="E41" i="8"/>
  <c r="F41" i="8"/>
  <c r="G41" i="8"/>
  <c r="H41" i="8"/>
  <c r="E43" i="8"/>
  <c r="F43" i="8"/>
  <c r="G43" i="8"/>
  <c r="H43" i="8"/>
  <c r="E44" i="8"/>
  <c r="F44" i="8"/>
  <c r="G44" i="8"/>
  <c r="H44" i="8"/>
  <c r="E45" i="8"/>
  <c r="F45" i="8"/>
  <c r="G45" i="8"/>
  <c r="H45" i="8"/>
  <c r="E46" i="8"/>
  <c r="F46" i="8"/>
  <c r="G46" i="8"/>
  <c r="H46" i="8"/>
  <c r="E47" i="8"/>
  <c r="F47" i="8"/>
  <c r="G47" i="8"/>
  <c r="H47" i="8"/>
  <c r="E48" i="8"/>
  <c r="F48" i="8"/>
  <c r="G48" i="8"/>
  <c r="H48" i="8"/>
  <c r="E49" i="8"/>
  <c r="F49" i="8"/>
  <c r="G49" i="8"/>
  <c r="H49" i="8"/>
  <c r="E50" i="8"/>
  <c r="F50" i="8"/>
  <c r="G50" i="8"/>
  <c r="H50" i="8"/>
  <c r="E51" i="8"/>
  <c r="F51" i="8"/>
  <c r="G51" i="8"/>
  <c r="H51" i="8"/>
  <c r="E53" i="8"/>
  <c r="F53" i="8"/>
  <c r="G53" i="8"/>
  <c r="H53" i="8"/>
  <c r="E54" i="8"/>
  <c r="F54" i="8"/>
  <c r="G54" i="8"/>
  <c r="H54" i="8"/>
  <c r="E55" i="8"/>
  <c r="F55" i="8"/>
  <c r="G55" i="8"/>
  <c r="H55" i="8"/>
  <c r="E56" i="8"/>
  <c r="F56" i="8"/>
  <c r="G56" i="8"/>
  <c r="H56" i="8"/>
  <c r="E57" i="8"/>
  <c r="F57" i="8"/>
  <c r="G57" i="8"/>
  <c r="H57" i="8"/>
  <c r="E58" i="8"/>
  <c r="F58" i="8"/>
  <c r="G58" i="8"/>
  <c r="H58" i="8"/>
  <c r="E59" i="8"/>
  <c r="F59" i="8"/>
  <c r="G59" i="8"/>
  <c r="H59" i="8"/>
  <c r="E60" i="8"/>
  <c r="F60" i="8"/>
  <c r="G60" i="8"/>
  <c r="H60" i="8"/>
  <c r="E61" i="8"/>
  <c r="F61" i="8"/>
  <c r="G61" i="8"/>
  <c r="H61" i="8"/>
  <c r="E63" i="8"/>
  <c r="F63" i="8"/>
  <c r="G63" i="8"/>
  <c r="H63" i="8"/>
  <c r="E64" i="8"/>
  <c r="F64" i="8"/>
  <c r="G64" i="8"/>
  <c r="H64" i="8"/>
  <c r="E65" i="8"/>
  <c r="F65" i="8"/>
  <c r="G65" i="8"/>
  <c r="H65" i="8"/>
  <c r="E66" i="8"/>
  <c r="F66" i="8"/>
  <c r="G66" i="8"/>
  <c r="H66" i="8"/>
  <c r="E67" i="8"/>
  <c r="F67" i="8"/>
  <c r="G67" i="8"/>
  <c r="H67" i="8"/>
  <c r="E68" i="8"/>
  <c r="F68" i="8"/>
  <c r="G68" i="8"/>
  <c r="H68" i="8"/>
  <c r="E69" i="8"/>
  <c r="F69" i="8"/>
  <c r="G69" i="8"/>
  <c r="H69" i="8"/>
  <c r="E70" i="8"/>
  <c r="F70" i="8"/>
  <c r="G70" i="8"/>
  <c r="H70" i="8"/>
  <c r="E71" i="8"/>
  <c r="F71" i="8"/>
  <c r="G71" i="8"/>
  <c r="H71" i="8"/>
  <c r="E73" i="8"/>
  <c r="F73" i="8"/>
  <c r="G73" i="8"/>
  <c r="H73" i="8"/>
  <c r="E74" i="8"/>
  <c r="F74" i="8"/>
  <c r="G74" i="8"/>
  <c r="H74" i="8"/>
  <c r="E75" i="8"/>
  <c r="F75" i="8"/>
  <c r="G75" i="8"/>
  <c r="H75" i="8"/>
  <c r="E76" i="8"/>
  <c r="F76" i="8"/>
  <c r="G76" i="8"/>
  <c r="H76" i="8"/>
  <c r="E77" i="8"/>
  <c r="F77" i="8"/>
  <c r="G77" i="8"/>
  <c r="H77" i="8"/>
  <c r="E78" i="8"/>
  <c r="F78" i="8"/>
  <c r="G78" i="8"/>
  <c r="H78" i="8"/>
  <c r="E79" i="8"/>
  <c r="F79" i="8"/>
  <c r="G79" i="8"/>
  <c r="H79" i="8"/>
  <c r="E80" i="8"/>
  <c r="F80" i="8"/>
  <c r="G80" i="8"/>
  <c r="H80" i="8"/>
  <c r="E81" i="8"/>
  <c r="F81" i="8"/>
  <c r="G81" i="8"/>
  <c r="H81" i="8"/>
  <c r="H3" i="8"/>
  <c r="F3" i="8"/>
  <c r="G3" i="8" s="1"/>
  <c r="E3" i="8"/>
  <c r="E76" i="5" l="1"/>
  <c r="E80" i="5"/>
  <c r="F76" i="5"/>
  <c r="G76" i="5" s="1"/>
  <c r="F80" i="5"/>
  <c r="G80" i="5" s="1"/>
  <c r="E63" i="5"/>
  <c r="E67" i="5"/>
  <c r="E71" i="5"/>
  <c r="F63" i="5"/>
  <c r="G63" i="5" s="1"/>
  <c r="F67" i="5"/>
  <c r="G67" i="5" s="1"/>
  <c r="F71" i="5"/>
  <c r="G71" i="5" s="1"/>
  <c r="E54" i="5"/>
  <c r="E58" i="5"/>
  <c r="F54" i="5"/>
  <c r="G54" i="5" s="1"/>
  <c r="F58" i="5"/>
  <c r="G58" i="5" s="1"/>
  <c r="F43" i="5"/>
  <c r="G43" i="5" s="1"/>
  <c r="F47" i="5"/>
  <c r="G47" i="5" s="1"/>
  <c r="E49" i="5"/>
  <c r="H51" i="5"/>
  <c r="E45" i="5"/>
  <c r="F45" i="5"/>
  <c r="G45" i="5" s="1"/>
  <c r="F49" i="5"/>
  <c r="G49" i="5" s="1"/>
  <c r="E34" i="5"/>
  <c r="E38" i="5"/>
  <c r="F34" i="5"/>
  <c r="G34" i="5" s="1"/>
  <c r="F38" i="5"/>
  <c r="G38" i="5" s="1"/>
  <c r="F36" i="5"/>
  <c r="G36" i="5" s="1"/>
  <c r="E23" i="5"/>
  <c r="E27" i="5"/>
  <c r="F23" i="5"/>
  <c r="G23" i="5" s="1"/>
  <c r="F27" i="5"/>
  <c r="G27" i="5" s="1"/>
  <c r="H13" i="5"/>
  <c r="H14" i="5"/>
  <c r="H17" i="5"/>
  <c r="E16" i="5"/>
  <c r="E14" i="5"/>
  <c r="H15" i="5"/>
  <c r="H16" i="5"/>
  <c r="E7" i="5"/>
  <c r="F7" i="5"/>
  <c r="G7" i="5" s="1"/>
  <c r="E5" i="5"/>
  <c r="F5" i="5"/>
  <c r="G5" i="5" s="1"/>
  <c r="E4" i="5"/>
  <c r="E6" i="5"/>
  <c r="E13" i="5"/>
  <c r="E15" i="5"/>
  <c r="E17" i="5"/>
  <c r="E24" i="5"/>
  <c r="E26" i="5"/>
  <c r="E28" i="5"/>
  <c r="E33" i="5"/>
  <c r="E35" i="5"/>
  <c r="E37" i="5"/>
  <c r="E39" i="5"/>
  <c r="E41" i="5"/>
  <c r="E44" i="5"/>
  <c r="E46" i="5"/>
  <c r="E48" i="5"/>
  <c r="E50" i="5"/>
  <c r="E53" i="5"/>
  <c r="E55" i="5"/>
  <c r="E57" i="5"/>
  <c r="E59" i="5"/>
  <c r="E61" i="5"/>
  <c r="E64" i="5"/>
  <c r="E66" i="5"/>
  <c r="E68" i="5"/>
  <c r="E70" i="5"/>
  <c r="E73" i="5"/>
  <c r="E75" i="5"/>
  <c r="E77" i="5"/>
  <c r="E79" i="5"/>
  <c r="E81" i="5"/>
  <c r="F4" i="5"/>
  <c r="G4" i="5" s="1"/>
  <c r="F6" i="5"/>
  <c r="G6" i="5" s="1"/>
  <c r="F13" i="5"/>
  <c r="G13" i="5" s="1"/>
  <c r="F15" i="5"/>
  <c r="G15" i="5" s="1"/>
  <c r="F17" i="5"/>
  <c r="G17" i="5" s="1"/>
  <c r="F24" i="5"/>
  <c r="G24" i="5" s="1"/>
  <c r="F26" i="5"/>
  <c r="G26" i="5" s="1"/>
  <c r="F28" i="5"/>
  <c r="G28" i="5" s="1"/>
  <c r="F33" i="5"/>
  <c r="G33" i="5" s="1"/>
  <c r="F35" i="5"/>
  <c r="G35" i="5" s="1"/>
  <c r="F37" i="5"/>
  <c r="G37" i="5" s="1"/>
  <c r="F39" i="5"/>
  <c r="G39" i="5" s="1"/>
  <c r="F41" i="5"/>
  <c r="G41" i="5" s="1"/>
  <c r="F44" i="5"/>
  <c r="G44" i="5" s="1"/>
  <c r="F46" i="5"/>
  <c r="G46" i="5" s="1"/>
  <c r="F48" i="5"/>
  <c r="G48" i="5" s="1"/>
  <c r="F50" i="5"/>
  <c r="G50" i="5" s="1"/>
  <c r="F53" i="5"/>
  <c r="G53" i="5" s="1"/>
  <c r="F55" i="5"/>
  <c r="G55" i="5" s="1"/>
  <c r="F57" i="5"/>
  <c r="G57" i="5" s="1"/>
  <c r="F59" i="5"/>
  <c r="G59" i="5" s="1"/>
  <c r="F61" i="5"/>
  <c r="G61" i="5" s="1"/>
  <c r="F64" i="5"/>
  <c r="G64" i="5" s="1"/>
  <c r="F66" i="5"/>
  <c r="G66" i="5" s="1"/>
  <c r="F68" i="5"/>
  <c r="G68" i="5" s="1"/>
  <c r="F70" i="5"/>
  <c r="G70" i="5" s="1"/>
  <c r="F73" i="5"/>
  <c r="G73" i="5" s="1"/>
  <c r="F75" i="5"/>
  <c r="G75" i="5" s="1"/>
  <c r="F77" i="5"/>
  <c r="G77" i="5" s="1"/>
  <c r="F79" i="5"/>
  <c r="G79" i="5" s="1"/>
  <c r="F81" i="5"/>
  <c r="G81" i="5" s="1"/>
  <c r="E75" i="3"/>
  <c r="E79" i="3"/>
  <c r="H65" i="3"/>
  <c r="E70" i="3"/>
  <c r="H67" i="3"/>
  <c r="H68" i="3"/>
  <c r="E53" i="3"/>
  <c r="E56" i="3"/>
  <c r="E57" i="3"/>
  <c r="E60" i="3"/>
  <c r="E61" i="3"/>
  <c r="H45" i="3"/>
  <c r="H46" i="3"/>
  <c r="H47" i="3"/>
  <c r="E43" i="3"/>
  <c r="H49" i="3"/>
  <c r="H50" i="3"/>
  <c r="H51" i="3"/>
  <c r="E35" i="3"/>
  <c r="E38" i="3"/>
  <c r="E39" i="3"/>
  <c r="H33" i="3"/>
  <c r="H34" i="3"/>
  <c r="H29" i="3"/>
  <c r="E25" i="3"/>
  <c r="E26" i="3"/>
  <c r="H31" i="3"/>
  <c r="E21" i="3"/>
  <c r="E17" i="3"/>
  <c r="H14" i="3"/>
  <c r="H15" i="3"/>
  <c r="E4" i="3"/>
  <c r="H9" i="3"/>
  <c r="H10" i="3"/>
  <c r="H80" i="3"/>
  <c r="H3" i="3"/>
  <c r="E5" i="3"/>
  <c r="H7" i="3"/>
  <c r="E9" i="3"/>
  <c r="H11" i="3"/>
  <c r="E14" i="3"/>
  <c r="H16" i="3"/>
  <c r="E18" i="3"/>
  <c r="H20" i="3"/>
  <c r="E23" i="3"/>
  <c r="E27" i="3"/>
  <c r="E31" i="3"/>
  <c r="E36" i="3"/>
  <c r="E40" i="3"/>
  <c r="E45" i="3"/>
  <c r="E49" i="3"/>
  <c r="E54" i="3"/>
  <c r="E58" i="3"/>
  <c r="E63" i="3"/>
  <c r="E67" i="3"/>
  <c r="H69" i="3"/>
  <c r="E71" i="3"/>
  <c r="H74" i="3"/>
  <c r="E76" i="3"/>
  <c r="H78" i="3"/>
  <c r="E80" i="3"/>
  <c r="H4" i="3"/>
  <c r="E6" i="3"/>
  <c r="H8" i="3"/>
  <c r="E10" i="3"/>
  <c r="H13" i="3"/>
  <c r="E15" i="3"/>
  <c r="H17" i="3"/>
  <c r="E19" i="3"/>
  <c r="H21" i="3"/>
  <c r="E24" i="3"/>
  <c r="H26" i="3"/>
  <c r="E28" i="3"/>
  <c r="H30" i="3"/>
  <c r="E33" i="3"/>
  <c r="H35" i="3"/>
  <c r="E37" i="3"/>
  <c r="H39" i="3"/>
  <c r="E41" i="3"/>
  <c r="H44" i="3"/>
  <c r="E46" i="3"/>
  <c r="H48" i="3"/>
  <c r="E50" i="3"/>
  <c r="H53" i="3"/>
  <c r="E55" i="3"/>
  <c r="H57" i="3"/>
  <c r="E59" i="3"/>
  <c r="H61" i="3"/>
  <c r="E64" i="3"/>
  <c r="H66" i="3"/>
  <c r="E68" i="3"/>
  <c r="H70" i="3"/>
  <c r="E73" i="3"/>
  <c r="H75" i="3"/>
  <c r="E77" i="3"/>
  <c r="H79" i="3"/>
  <c r="E81" i="3"/>
  <c r="F79" i="2"/>
  <c r="G79" i="2" s="1"/>
  <c r="H78" i="2"/>
  <c r="F73" i="2"/>
  <c r="G73" i="2" s="1"/>
  <c r="H74" i="2"/>
  <c r="E77" i="2"/>
  <c r="E80" i="2"/>
  <c r="H67" i="2"/>
  <c r="F68" i="2"/>
  <c r="G68" i="2" s="1"/>
  <c r="H69" i="2"/>
  <c r="H63" i="2"/>
  <c r="E66" i="2"/>
  <c r="F70" i="2"/>
  <c r="G70" i="2" s="1"/>
  <c r="H71" i="2"/>
  <c r="E55" i="2"/>
  <c r="H60" i="2"/>
  <c r="F53" i="2"/>
  <c r="G53" i="2" s="1"/>
  <c r="F61" i="2"/>
  <c r="G61" i="2" s="1"/>
  <c r="F55" i="2"/>
  <c r="G55" i="2" s="1"/>
  <c r="H56" i="2"/>
  <c r="E59" i="2"/>
  <c r="H43" i="2"/>
  <c r="H51" i="2"/>
  <c r="F44" i="2"/>
  <c r="G44" i="2" s="1"/>
  <c r="H45" i="2"/>
  <c r="F46" i="2"/>
  <c r="G46" i="2" s="1"/>
  <c r="H47" i="2"/>
  <c r="F49" i="2"/>
  <c r="G49" i="2" s="1"/>
  <c r="E50" i="2"/>
  <c r="F35" i="2"/>
  <c r="G35" i="2" s="1"/>
  <c r="H36" i="2"/>
  <c r="H34" i="2"/>
  <c r="E33" i="2"/>
  <c r="F37" i="2"/>
  <c r="G37" i="2" s="1"/>
  <c r="H38" i="2"/>
  <c r="E41" i="2"/>
  <c r="H25" i="2"/>
  <c r="F26" i="2"/>
  <c r="G26" i="2" s="1"/>
  <c r="H27" i="2"/>
  <c r="E24" i="2"/>
  <c r="F28" i="2"/>
  <c r="G28" i="2" s="1"/>
  <c r="H29" i="2"/>
  <c r="H14" i="2"/>
  <c r="F15" i="2"/>
  <c r="G15" i="2" s="1"/>
  <c r="H16" i="2"/>
  <c r="E13" i="2"/>
  <c r="F17" i="2"/>
  <c r="G17" i="2" s="1"/>
  <c r="H18" i="2"/>
  <c r="E21" i="2"/>
  <c r="H7" i="2"/>
  <c r="F8" i="2"/>
  <c r="G8" i="2" s="1"/>
  <c r="H9" i="2"/>
  <c r="H3" i="2"/>
  <c r="E6" i="2"/>
  <c r="F10" i="2"/>
  <c r="G10" i="2" s="1"/>
  <c r="H80" i="2"/>
  <c r="E3" i="2"/>
  <c r="E5" i="2"/>
  <c r="E7" i="2"/>
  <c r="E9" i="2"/>
  <c r="E11" i="2"/>
  <c r="E14" i="2"/>
  <c r="E16" i="2"/>
  <c r="E18" i="2"/>
  <c r="E20" i="2"/>
  <c r="E23" i="2"/>
  <c r="E25" i="2"/>
  <c r="E27" i="2"/>
  <c r="E29" i="2"/>
  <c r="E31" i="2"/>
  <c r="E34" i="2"/>
  <c r="E36" i="2"/>
  <c r="E38" i="2"/>
  <c r="E40" i="2"/>
  <c r="E43" i="2"/>
  <c r="E45" i="2"/>
  <c r="E47" i="2"/>
  <c r="E49" i="2"/>
  <c r="E51" i="2"/>
  <c r="E54" i="2"/>
  <c r="E56" i="2"/>
  <c r="E58" i="2"/>
  <c r="E60" i="2"/>
  <c r="E63" i="2"/>
  <c r="E65" i="2"/>
  <c r="E67" i="2"/>
  <c r="E69" i="2"/>
  <c r="E71" i="2"/>
  <c r="E74" i="2"/>
  <c r="E76" i="2"/>
  <c r="E78" i="2"/>
  <c r="F3" i="2"/>
  <c r="G3" i="2" s="1"/>
  <c r="H4" i="2"/>
  <c r="F5" i="2"/>
  <c r="G5" i="2" s="1"/>
  <c r="H6" i="2"/>
  <c r="H8" i="2"/>
  <c r="H10" i="2"/>
  <c r="H13" i="2"/>
  <c r="H15" i="2"/>
  <c r="H17" i="2"/>
  <c r="F18" i="2"/>
  <c r="G18" i="2" s="1"/>
  <c r="H19" i="2"/>
  <c r="F20" i="2"/>
  <c r="G20" i="2" s="1"/>
  <c r="H21" i="2"/>
  <c r="F23" i="2"/>
  <c r="G23" i="2" s="1"/>
  <c r="H24" i="2"/>
  <c r="H26" i="2"/>
  <c r="F27" i="2"/>
  <c r="G27" i="2" s="1"/>
  <c r="H28" i="2"/>
  <c r="H30" i="2"/>
  <c r="F31" i="2"/>
  <c r="G31" i="2" s="1"/>
  <c r="H33" i="2"/>
  <c r="F34" i="2"/>
  <c r="G34" i="2" s="1"/>
  <c r="H35" i="2"/>
  <c r="F36" i="2"/>
  <c r="G36" i="2" s="1"/>
  <c r="H37" i="2"/>
  <c r="F38" i="2"/>
  <c r="G38" i="2" s="1"/>
  <c r="H39" i="2"/>
  <c r="F40" i="2"/>
  <c r="G40" i="2" s="1"/>
  <c r="H41" i="2"/>
  <c r="F43" i="2"/>
  <c r="G43" i="2" s="1"/>
  <c r="H44" i="2"/>
  <c r="F45" i="2"/>
  <c r="G45" i="2" s="1"/>
  <c r="H46" i="2"/>
  <c r="F47" i="2"/>
  <c r="G47" i="2" s="1"/>
  <c r="H48" i="2"/>
  <c r="H50" i="2"/>
  <c r="H53" i="2"/>
  <c r="F54" i="2"/>
  <c r="G54" i="2" s="1"/>
  <c r="H55" i="2"/>
  <c r="F56" i="2"/>
  <c r="G56" i="2" s="1"/>
  <c r="H57" i="2"/>
  <c r="F58" i="2"/>
  <c r="G58" i="2" s="1"/>
  <c r="H59" i="2"/>
  <c r="F60" i="2"/>
  <c r="G60" i="2" s="1"/>
  <c r="H61" i="2"/>
  <c r="F63" i="2"/>
  <c r="G63" i="2" s="1"/>
  <c r="H64" i="2"/>
  <c r="F65" i="2"/>
  <c r="G65" i="2" s="1"/>
  <c r="H66" i="2"/>
  <c r="F67" i="2"/>
  <c r="G67" i="2" s="1"/>
  <c r="H68" i="2"/>
  <c r="H70" i="2"/>
  <c r="H73" i="2"/>
  <c r="H75" i="2"/>
  <c r="F76" i="2"/>
  <c r="G76" i="2" s="1"/>
  <c r="H77" i="2"/>
  <c r="H79" i="2"/>
  <c r="E81" i="2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1" i="2"/>
  <c r="G81" i="2" s="1"/>
  <c r="F74" i="9"/>
  <c r="G74" i="9" s="1"/>
  <c r="H75" i="9"/>
  <c r="E77" i="9"/>
  <c r="F78" i="9"/>
  <c r="G78" i="9" s="1"/>
  <c r="H79" i="9"/>
  <c r="E81" i="9"/>
  <c r="E76" i="9"/>
  <c r="F77" i="9"/>
  <c r="G77" i="9" s="1"/>
  <c r="E80" i="9"/>
  <c r="E64" i="9"/>
  <c r="H66" i="9"/>
  <c r="E68" i="9"/>
  <c r="H70" i="9"/>
  <c r="E71" i="9"/>
  <c r="E55" i="9"/>
  <c r="F56" i="9"/>
  <c r="G56" i="9" s="1"/>
  <c r="H57" i="9"/>
  <c r="E59" i="9"/>
  <c r="F60" i="9"/>
  <c r="G60" i="9" s="1"/>
  <c r="H61" i="9"/>
  <c r="E54" i="9"/>
  <c r="F55" i="9"/>
  <c r="G55" i="9" s="1"/>
  <c r="E58" i="9"/>
  <c r="F59" i="9"/>
  <c r="G59" i="9" s="1"/>
  <c r="E45" i="9"/>
  <c r="F46" i="9"/>
  <c r="G46" i="9" s="1"/>
  <c r="E49" i="9"/>
  <c r="F50" i="9"/>
  <c r="G50" i="9" s="1"/>
  <c r="H40" i="9"/>
  <c r="E36" i="9"/>
  <c r="F37" i="9"/>
  <c r="G37" i="9" s="1"/>
  <c r="E40" i="9"/>
  <c r="F41" i="9"/>
  <c r="G41" i="9" s="1"/>
  <c r="H30" i="9"/>
  <c r="E31" i="9"/>
  <c r="F24" i="9"/>
  <c r="G24" i="9" s="1"/>
  <c r="E27" i="9"/>
  <c r="F28" i="9"/>
  <c r="G28" i="9" s="1"/>
  <c r="F10" i="9"/>
  <c r="G10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18D771-0C6F-0740-A0AB-093665382A26}" name="log_1e-11" type="6" refreshedVersion="6" background="1" saveData="1">
    <textPr codePage="10000" sourceFile="/Users/weugene/Dropbox/Aslan-Evgenii/media/OnlyLogs/tmp/log_1e-1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9CCEDF3-E612-9047-B1DC-83CAAA565D9C}" name="log_1e-111" type="6" refreshedVersion="6" background="1" saveData="1">
    <textPr codePage="10000" sourceFile="/Users/weugene/Dropbox/Aslan-Evgenii/media/OnlyLogs/shL6/log_1e-1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0EB54E1-1881-0241-97A8-B2BDF0D8C08F}" name="log_1e-1111" type="6" refreshedVersion="6" background="1" saveData="1">
    <textPr codePage="10000" sourceFile="/Users/weugene/Dropbox/Aslan-Evgenii/media/OnlyLogs/shL6/log_1e-1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20823C7-CEA3-B144-8F6C-7934141B854A}" name="log_1e-11111" type="6" refreshedVersion="6" background="1" saveData="1">
    <textPr codePage="10000" sourceFile="/Users/weugene/Dropbox/Aslan-Evgenii/media/OnlyLogs/shL6/log_1e-1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E423F8F-4FEF-5848-90BC-E69848C549EF}" name="log_1e-11112" type="6" refreshedVersion="6" background="1" saveData="1">
    <textPr codePage="10000" sourceFile="/Users/weugene/Dropbox/Aslan-Evgenii/media/OnlyLogs/shL6/log_1e-1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708C15E8-A097-6442-BEE6-0A9DA2303A74}" name="log_1e-11113" type="6" refreshedVersion="6" background="1" saveData="1">
    <textPr codePage="10000" sourceFile="/Users/weugene/Dropbox/Aslan-Evgenii/media/OnlyLogs/shL6/log_1e-1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9A233C05-1E3C-0547-B9E1-5361F161EFEA}" name="log_1e-112" type="6" refreshedVersion="6" background="1" saveData="1">
    <textPr codePage="10000" sourceFile="/Users/weugene/Dropbox/Aslan-Evgenii/media/OnlyLogs/shL7/log_1e-1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F30101DE-B2C2-014A-9637-E8A10D27AC54}" name="log_1e-113" type="6" refreshedVersion="6" background="1" saveData="1">
    <textPr codePage="10000" sourceFile="/Users/weugene/Dropbox/Aslan-Evgenii/media/OnlyLogs/shL9/log_1e-1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15A9CAB9-4BF2-DA42-BE9E-3171BB6C007F}" name="log_1e-114" type="6" refreshedVersion="6" background="1" saveData="1">
    <textPr codePage="10000" sourceFile="/Users/weugene/Dropbox/Aslan-Evgenii/media/OnlyLogs/shL10/log_1e-1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49220727-4F76-4C42-873B-F0BDF073F081}" name="log_1e-115" type="6" refreshedVersion="6" background="1" saveData="1">
    <textPr codePage="10000" sourceFile="/Users/weugene/Dropbox/Aslan-Evgenii/media/OnlyLogs/shL11/log_1e-1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183CA3FA-1892-A048-A132-49468A1C5878}" name="log_1e-13" type="6" refreshedVersion="6" background="1" saveData="1">
    <textPr codePage="10000" sourceFile="/Users/weugene/Dropbox/Aslan-Evgenii/media/OnlyLogs/tmp/log_1e-1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7517943E-AAE2-BD4D-B850-36DF65820639}" name="log_1e-131" type="6" refreshedVersion="6" background="1" saveData="1">
    <textPr codePage="10000" sourceFile="/Users/weugene/Dropbox/Aslan-Evgenii/media/OnlyLogs/shL6/log_1e-1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C58B6189-3127-B445-8CCA-8DAD6FE888FC}" name="log_1e-1311" type="6" refreshedVersion="6" background="1" saveData="1">
    <textPr codePage="10000" sourceFile="/Users/weugene/Dropbox/Aslan-Evgenii/media/OnlyLogs/shL6/log_1e-1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DD772371-E955-2844-9FFC-AC6315423BED}" name="log_1e-13111" type="6" refreshedVersion="6" background="1" saveData="1">
    <textPr codePage="10000" sourceFile="/Users/weugene/Dropbox/Aslan-Evgenii/media/OnlyLogs/shL6/log_1e-1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3145AA21-2CEA-424E-94BA-B004EEC735A2}" name="log_1e-13112" type="6" refreshedVersion="6" background="1" saveData="1">
    <textPr codePage="10000" sourceFile="/Users/weugene/Dropbox/Aslan-Evgenii/media/OnlyLogs/shL6/log_1e-1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432E50F9-1BC4-A146-A148-EC5337E8E6BC}" name="log_1e-13113" type="6" refreshedVersion="6" background="1" saveData="1">
    <textPr codePage="10000" sourceFile="/Users/weugene/Dropbox/Aslan-Evgenii/media/OnlyLogs/shL6/log_1e-1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56232F13-D739-8C4B-8795-CEC4A528B8B4}" name="log_1e-132" type="6" refreshedVersion="6" background="1" saveData="1">
    <textPr codePage="10000" sourceFile="/Users/weugene/Dropbox/Aslan-Evgenii/media/OnlyLogs/shL7/log_1e-1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6BE95053-0569-F24A-9EB6-ED2F35BCC498}" name="log_1e-133" type="6" refreshedVersion="6" background="1" saveData="1">
    <textPr codePage="10000" sourceFile="/Users/weugene/Dropbox/Aslan-Evgenii/media/OnlyLogs/shL9/log_1e-1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BA9CBC46-974A-724F-A84D-14F77899EF39}" name="log_1e-134" type="6" refreshedVersion="6" background="1" saveData="1">
    <textPr codePage="10000" sourceFile="/Users/weugene/Dropbox/Aslan-Evgenii/media/OnlyLogs/shL10/log_1e-1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8535F522-3469-C343-8E78-244A911518AF}" name="log_1e-135" type="6" refreshedVersion="6" background="1" saveData="1">
    <textPr codePage="10000" sourceFile="/Users/weugene/Dropbox/Aslan-Evgenii/media/OnlyLogs/shL11/log_1e-1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F0284E5A-2605-AD49-8812-32735755905E}" name="log_1e-15" type="6" refreshedVersion="6" background="1" saveData="1">
    <textPr codePage="10000" sourceFile="/Users/weugene/Dropbox/Aslan-Evgenii/media/OnlyLogs/tmp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5CD28457-9084-6E45-9096-07599E8624D4}" name="log_1e-151" type="6" refreshedVersion="6" background="1" saveData="1">
    <textPr codePage="10000" sourceFile="/Users/weugene/Dropbox/Aslan-Evgenii/media/OnlyLogs/shL6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0A2C0118-B396-B845-9A62-213513CAC50D}" name="log_1e-1511" type="6" refreshedVersion="6" background="1" saveData="1">
    <textPr codePage="10000" sourceFile="/Users/weugene/Dropbox/Aslan-Evgenii/media/OnlyLogs/shL6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A530697E-1096-144A-A4A0-987E95752FE5}" name="log_1e-15111" type="6" refreshedVersion="6" background="1" saveData="1">
    <textPr codePage="10000" sourceFile="/Users/weugene/Dropbox/Aslan-Evgenii/media/OnlyLogs/shL6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A610E7B9-1439-5645-B73E-8CD04F86CBD6}" name="log_1e-15112" type="6" refreshedVersion="6" background="1" saveData="1">
    <textPr codePage="10000" sourceFile="/Users/weugene/Dropbox/Aslan-Evgenii/media/OnlyLogs/shL6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C2C5BF72-3096-F645-B4F0-C8A39CBF8E36}" name="log_1e-15113" type="6" refreshedVersion="6" background="1" saveData="1">
    <textPr codePage="10000" sourceFile="/Users/weugene/Dropbox/Aslan-Evgenii/media/OnlyLogs/shL6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11D455F8-8D1C-F34D-A1C0-8C50540D84EC}" name="log_1e-152" type="6" refreshedVersion="6" background="1" saveData="1">
    <textPr codePage="10000" sourceFile="/Users/weugene/Dropbox/Aslan-Evgenii/media/OnlyLogs/shL7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70386288-3915-8342-9362-725798C50E59}" name="log_1e-153" type="6" refreshedVersion="6" background="1" saveData="1">
    <textPr codePage="10000" sourceFile="/Users/weugene/Dropbox/Aslan-Evgenii/media/OnlyLogs/shL9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6750C493-0C5D-B74E-BC5D-8AC82928E99C}" name="log_1e-154" type="6" refreshedVersion="6" background="1" saveData="1">
    <textPr codePage="10000" sourceFile="/Users/weugene/Dropbox/Aslan-Evgenii/media/OnlyLogs/shL10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xr16:uid="{7C5DEB26-1B88-C74F-BAE4-3B484CB09D22}" name="log_1e-155" type="6" refreshedVersion="6" background="1" saveData="1">
    <textPr codePage="10000" sourceFile="/Users/weugene/Dropbox/Aslan-Evgenii/media/OnlyLogs/shL11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xr16:uid="{B6327684-E1ED-0547-B01D-5BB51BCAA64E}" name="log_1e-2" type="6" refreshedVersion="6" background="1" saveData="1">
    <textPr codePage="10000" sourceFile="/Users/weugene/Dropbox/Aslan-Evgenii/media/OnlyLogs/tmp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xr16:uid="{7BF18E5A-1D2B-9740-949B-99D5089B478C}" name="log_1e-21" type="6" refreshedVersion="6" background="1" saveData="1">
    <textPr codePage="10000" sourceFile="/Users/weugene/Dropbox/Aslan-Evgenii/media/OnlyLogs/shL6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xr16:uid="{DC297579-C466-5C45-82E1-97F3109828D9}" name="log_1e-211" type="6" refreshedVersion="6" background="1" saveData="1">
    <textPr codePage="10000" sourceFile="/Users/weugene/Dropbox/Aslan-Evgenii/media/OnlyLogs/shL6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xr16:uid="{16C3115A-8187-D94E-A672-3A26E2F8FAE3}" name="log_1e-2111" type="6" refreshedVersion="6" background="1" saveData="1">
    <textPr codePage="10000" sourceFile="/Users/weugene/Dropbox/Aslan-Evgenii/media/OnlyLogs/shL6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xr16:uid="{B393C467-BBB9-544B-955D-7B033004B607}" name="log_1e-2112" type="6" refreshedVersion="6" background="1" saveData="1">
    <textPr codePage="10000" sourceFile="/Users/weugene/Dropbox/Aslan-Evgenii/media/OnlyLogs/shL6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xr16:uid="{8EC3D142-DCCC-9A44-911A-1D72027D49B5}" name="log_1e-2113" type="6" refreshedVersion="6" background="1" saveData="1">
    <textPr codePage="10000" sourceFile="/Users/weugene/Dropbox/Aslan-Evgenii/media/OnlyLogs/shL6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xr16:uid="{30E87CF4-35FA-FD45-A26F-8B3324B34219}" name="log_1e-22" type="6" refreshedVersion="6" background="1" saveData="1">
    <textPr codePage="10000" sourceFile="/Users/weugene/Dropbox/Aslan-Evgenii/media/OnlyLogs/shL7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xr16:uid="{31755D4F-373D-FF44-BE7E-745D04A12E42}" name="log_1e-23" type="6" refreshedVersion="6" background="1" saveData="1">
    <textPr codePage="10000" sourceFile="/Users/weugene/Dropbox/Aslan-Evgenii/media/OnlyLogs/shL9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xr16:uid="{6D5436CD-E620-0546-817D-F0513B0AC4E0}" name="log_1e-24" type="6" refreshedVersion="6" background="1" saveData="1">
    <textPr codePage="10000" sourceFile="/Users/weugene/Dropbox/Aslan-Evgenii/media/OnlyLogs/shL10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xr16:uid="{E36683D3-B0D6-AD41-A1AF-29D284749086}" name="log_1e-25" type="6" refreshedVersion="6" background="1" saveData="1">
    <textPr codePage="10000" sourceFile="/Users/weugene/Dropbox/Aslan-Evgenii/media/OnlyLogs/shL11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xr16:uid="{CC018316-3359-924A-B10D-1B08A90DFBFC}" name="log_1e-3" type="6" refreshedVersion="6" background="1" saveData="1">
    <textPr codePage="10000" sourceFile="/Users/weugene/Dropbox/Aslan-Evgenii/media/OnlyLogs/tmp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xr16:uid="{2D1666CE-37E9-D74D-8337-86746C6E2CAA}" name="log_1e-31" type="6" refreshedVersion="6" background="1" saveData="1">
    <textPr codePage="10000" sourceFile="/Users/weugene/Dropbox/Aslan-Evgenii/media/OnlyLogs/shL6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xr16:uid="{B99DA88B-E5D7-7E4A-87B6-248D1C8AFC3F}" name="log_1e-311" type="6" refreshedVersion="6" background="1" saveData="1">
    <textPr codePage="10000" sourceFile="/Users/weugene/Dropbox/Aslan-Evgenii/media/OnlyLogs/shL6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xr16:uid="{2802C759-3A1F-E146-ADA0-162ED645D6E5}" name="log_1e-3111" type="6" refreshedVersion="6" background="1" saveData="1">
    <textPr codePage="10000" sourceFile="/Users/weugene/Dropbox/Aslan-Evgenii/media/OnlyLogs/shL6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xr16:uid="{50808B73-B8BA-D84E-AB33-1F63BF725A85}" name="log_1e-3112" type="6" refreshedVersion="6" background="1" saveData="1">
    <textPr codePage="10000" sourceFile="/Users/weugene/Dropbox/Aslan-Evgenii/media/OnlyLogs/shL6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xr16:uid="{3FEB918A-37F9-DE41-87AF-65E798599337}" name="log_1e-3113" type="6" refreshedVersion="6" background="1" saveData="1">
    <textPr codePage="10000" sourceFile="/Users/weugene/Dropbox/Aslan-Evgenii/media/OnlyLogs/shL6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xr16:uid="{885DEE8B-BFDB-0B4C-B52B-E907E6E19235}" name="log_1e-32" type="6" refreshedVersion="6" background="1" saveData="1">
    <textPr codePage="10000" sourceFile="/Users/weugene/Dropbox/Aslan-Evgenii/media/OnlyLogs/shL7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xr16:uid="{27AFC231-53F9-E742-ADFC-4E1050D1EDE9}" name="log_1e-33" type="6" refreshedVersion="6" background="1" saveData="1">
    <textPr codePage="10000" sourceFile="/Users/weugene/Dropbox/Aslan-Evgenii/media/OnlyLogs/shL9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xr16:uid="{34A697C0-C188-A046-A286-CCEF8D87AD58}" name="log_1e-34" type="6" refreshedVersion="6" background="1" saveData="1">
    <textPr codePage="10000" sourceFile="/Users/weugene/Dropbox/Aslan-Evgenii/media/OnlyLogs/shL10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xr16:uid="{71FAB2E0-9E74-0142-9C44-ADD7AC24B0D2}" name="log_1e-35" type="6" refreshedVersion="6" background="1" saveData="1">
    <textPr codePage="10000" sourceFile="/Users/weugene/Dropbox/Aslan-Evgenii/media/OnlyLogs/shL11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xr16:uid="{82FFC87B-A98B-A24E-A6EC-0B33C3CE8A0C}" name="log_1e-4" type="6" refreshedVersion="6" background="1" saveData="1">
    <textPr codePage="10000" sourceFile="/Users/weugene/Dropbox/Aslan-Evgenii/media/OnlyLogs/tmp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xr16:uid="{8AEFA74E-9583-2D4C-8DAE-C7019AAC3CAD}" name="log_1e-41" type="6" refreshedVersion="6" background="1" saveData="1">
    <textPr codePage="10000" sourceFile="/Users/weugene/Dropbox/Aslan-Evgenii/media/OnlyLogs/shL6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xr16:uid="{00A3E0CF-17AD-A84F-8ADE-F17652F53270}" name="log_1e-411" type="6" refreshedVersion="6" background="1" saveData="1">
    <textPr codePage="10000" sourceFile="/Users/weugene/Dropbox/Aslan-Evgenii/media/OnlyLogs/shL6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xr16:uid="{3E7ADD9C-DC3B-004A-AA01-8883F498D825}" name="log_1e-4111" type="6" refreshedVersion="6" background="1" saveData="1">
    <textPr codePage="10000" sourceFile="/Users/weugene/Dropbox/Aslan-Evgenii/media/OnlyLogs/shL6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xr16:uid="{D40D81D6-133C-7A43-B015-CEF4F585B1AA}" name="log_1e-4112" type="6" refreshedVersion="6" background="1" saveData="1">
    <textPr codePage="10000" sourceFile="/Users/weugene/Dropbox/Aslan-Evgenii/media/OnlyLogs/shL6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xr16:uid="{A795AFAA-972C-5541-A369-50989540E86C}" name="log_1e-4113" type="6" refreshedVersion="6" background="1" saveData="1">
    <textPr codePage="10000" sourceFile="/Users/weugene/Dropbox/Aslan-Evgenii/media/OnlyLogs/shL6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" xr16:uid="{35AE1D8A-3000-6B4F-A73F-3DE7201F2661}" name="log_1e-42" type="6" refreshedVersion="6" background="1" saveData="1">
    <textPr codePage="10000" sourceFile="/Users/weugene/Dropbox/Aslan-Evgenii/media/OnlyLogs/shL7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xr16:uid="{9F330BAF-D058-DB49-B98A-30F657BA62BF}" name="log_1e-43" type="6" refreshedVersion="6" background="1" saveData="1">
    <textPr codePage="10000" sourceFile="/Users/weugene/Dropbox/Aslan-Evgenii/media/OnlyLogs/shL9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" xr16:uid="{C558DE02-37CA-AA45-9171-07059C273839}" name="log_1e-44" type="6" refreshedVersion="6" background="1" saveData="1">
    <textPr codePage="10000" sourceFile="/Users/weugene/Dropbox/Aslan-Evgenii/media/OnlyLogs/shL10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" xr16:uid="{8B520571-9275-C74C-8429-C3DB592D4E4E}" name="log_1e-45" type="6" refreshedVersion="6" background="1" saveData="1">
    <textPr codePage="10000" sourceFile="/Users/weugene/Dropbox/Aslan-Evgenii/media/OnlyLogs/shL11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" xr16:uid="{FA0F3299-E8F5-2A42-8E2D-6C1D6577D2D2}" name="log_1e-6" type="6" refreshedVersion="6" background="1" saveData="1">
    <textPr codePage="10000" sourceFile="/Users/weugene/Dropbox/Aslan-Evgenii/media/OnlyLogs/tmp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" xr16:uid="{C7AB8A2F-51BC-9943-BC37-F6F393DA5CE8}" name="log_1e-61" type="6" refreshedVersion="6" background="1" saveData="1">
    <textPr codePage="10000" sourceFile="/Users/weugene/Dropbox/Aslan-Evgenii/media/OnlyLogs/shL6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" xr16:uid="{0800B9B0-548F-1542-B2C7-9ED8829B6668}" name="log_1e-611" type="6" refreshedVersion="6" background="1" saveData="1">
    <textPr codePage="10000" sourceFile="/Users/weugene/Dropbox/Aslan-Evgenii/media/OnlyLogs/shL6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" xr16:uid="{59EC3552-69D9-C34B-8583-5E5365CDC1BD}" name="log_1e-6111" type="6" refreshedVersion="6" background="1" saveData="1">
    <textPr codePage="10000" sourceFile="/Users/weugene/Dropbox/Aslan-Evgenii/media/OnlyLogs/shL6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" xr16:uid="{417BA4D2-4386-304A-8C60-81C77B2451C0}" name="log_1e-6112" type="6" refreshedVersion="6" background="1" saveData="1">
    <textPr codePage="10000" sourceFile="/Users/weugene/Dropbox/Aslan-Evgenii/media/OnlyLogs/shL6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" xr16:uid="{22016F85-0671-C844-8A3C-9D7260736DB0}" name="log_1e-6113" type="6" refreshedVersion="6" background="1" saveData="1">
    <textPr codePage="10000" sourceFile="/Users/weugene/Dropbox/Aslan-Evgenii/media/OnlyLogs/shL6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" xr16:uid="{7C2E0960-E282-6841-97F2-0AC605D05D79}" name="log_1e-62" type="6" refreshedVersion="6" background="1" saveData="1">
    <textPr codePage="10000" sourceFile="/Users/weugene/Dropbox/Aslan-Evgenii/media/OnlyLogs/shL7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" xr16:uid="{D8FB713A-462B-4C4D-8883-0842E187813C}" name="log_1e-63" type="6" refreshedVersion="6" background="1" saveData="1">
    <textPr codePage="10000" sourceFile="/Users/weugene/Dropbox/Aslan-Evgenii/media/OnlyLogs/shL9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" xr16:uid="{DA694E20-B909-AD4B-AD9D-F6BD2B1AB254}" name="log_1e-64" type="6" refreshedVersion="6" background="1" saveData="1">
    <textPr codePage="10000" sourceFile="/Users/weugene/Dropbox/Aslan-Evgenii/media/OnlyLogs/shL10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" xr16:uid="{4971F2B9-EC1C-3D4B-B1C0-6E36E32B021A}" name="log_1e-8" type="6" refreshedVersion="6" background="1" saveData="1">
    <textPr codePage="10000" sourceFile="/Users/weugene/Dropbox/Aslan-Evgenii/media/OnlyLogs/tmp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" xr16:uid="{569DBA0A-ADA4-AA40-850A-1BAC91297BAD}" name="log_1e-81" type="6" refreshedVersion="6" background="1" saveData="1">
    <textPr codePage="10000" sourceFile="/Users/weugene/Dropbox/Aslan-Evgenii/media/OnlyLogs/shL6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" xr16:uid="{09DB63F8-93CD-6F45-A72E-2617BC1759FD}" name="log_1e-811" type="6" refreshedVersion="6" background="1" saveData="1">
    <textPr codePage="10000" sourceFile="/Users/weugene/Dropbox/Aslan-Evgenii/media/OnlyLogs/shL6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" xr16:uid="{083DD5FE-D08E-8745-83F1-31D0D479A986}" name="log_1e-8111" type="6" refreshedVersion="6" background="1" saveData="1">
    <textPr codePage="10000" sourceFile="/Users/weugene/Dropbox/Aslan-Evgenii/media/OnlyLogs/shL6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" xr16:uid="{AF0BC676-9023-EB42-9B57-247CD1754F7D}" name="log_1e-8112" type="6" refreshedVersion="6" background="1" saveData="1">
    <textPr codePage="10000" sourceFile="/Users/weugene/Dropbox/Aslan-Evgenii/media/OnlyLogs/shL6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" xr16:uid="{5F146FA0-53BE-FC45-A7C5-96A6E24D71A0}" name="log_1e-8113" type="6" refreshedVersion="6" background="1" saveData="1">
    <textPr codePage="10000" sourceFile="/Users/weugene/Dropbox/Aslan-Evgenii/media/OnlyLogs/shL6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" xr16:uid="{328F1F13-DD19-DB4F-B149-A54AAD4BB792}" name="log_1e-82" type="6" refreshedVersion="6" background="1" saveData="1">
    <textPr codePage="10000" sourceFile="/Users/weugene/Dropbox/Aslan-Evgenii/media/OnlyLogs/shL7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" xr16:uid="{B40FB195-122F-A641-9D11-BDBA826F4CB8}" name="log_1e-83" type="6" refreshedVersion="6" background="1" saveData="1">
    <textPr codePage="10000" sourceFile="/Users/weugene/Dropbox/Aslan-Evgenii/media/OnlyLogs/shL9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" xr16:uid="{4DE88C30-9F0A-7940-B765-622DD799E0AF}" name="log_1e-84" type="6" refreshedVersion="6" background="1" saveData="1">
    <textPr codePage="10000" sourceFile="/Users/weugene/Dropbox/Aslan-Evgenii/media/OnlyLogs/shL10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" xr16:uid="{78F233D4-4F31-7C42-81C9-4FE86AFAE4AD}" name="log_1e-85" type="6" refreshedVersion="6" background="1" saveData="1">
    <textPr codePage="10000" sourceFile="/Users/weugene/Dropbox/Aslan-Evgenii/media/OnlyLogs/shL11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" xr16:uid="{47213A2E-A683-2440-9D0B-DBA2B3D82ECB}" name="log_1e-86" type="6" refreshedVersion="6" background="1" saveData="1">
    <textPr codePage="10000" sourceFile="/Users/weugene/Dropbox/Aslan-Evgenii/media/OnlyLogs/shL11/log_1e-8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<sst xmlns="http://schemas.openxmlformats.org/spreadsheetml/2006/main" count="3246" uniqueCount="1073">
  <si>
    <t>0.0501785=0.05?</t>
  </si>
  <si>
    <t>F:1.05283</t>
  </si>
  <si>
    <t>dt:0.001</t>
  </si>
  <si>
    <t>0.100044=0.1?</t>
  </si>
  <si>
    <t>F:1.11117</t>
  </si>
  <si>
    <t>0.200142=0.2?</t>
  </si>
  <si>
    <t>F:1.25022</t>
  </si>
  <si>
    <t>0.299934=0.3?</t>
  </si>
  <si>
    <t>F:1.42844</t>
  </si>
  <si>
    <t>0.400093=0.4?</t>
  </si>
  <si>
    <t>F:1.66693</t>
  </si>
  <si>
    <t>0.500252=0.5?</t>
  </si>
  <si>
    <t>F:2.00101</t>
  </si>
  <si>
    <t>0.599983=0.6?</t>
  </si>
  <si>
    <t>F:2.4999</t>
  </si>
  <si>
    <t>0.70002=0.7?</t>
  </si>
  <si>
    <t>F:3.33355</t>
  </si>
  <si>
    <t>0.749702=0.75?</t>
  </si>
  <si>
    <t>F:3.99524</t>
  </si>
  <si>
    <t>i=78</t>
  </si>
  <si>
    <t>t:0.078</t>
  </si>
  <si>
    <t>eta=1e-2</t>
  </si>
  <si>
    <t>eta=1e-3</t>
  </si>
  <si>
    <t>eta=1e-4</t>
  </si>
  <si>
    <t>eta=1e-6</t>
  </si>
  <si>
    <t>eta=1e-15</t>
  </si>
  <si>
    <t>L</t>
  </si>
  <si>
    <t>fi</t>
  </si>
  <si>
    <t>F/(mu*U)</t>
  </si>
  <si>
    <t>THEORY F/(mu*U)</t>
  </si>
  <si>
    <t>|ln(f) - ln(f_th)|/ln(f_th)</t>
  </si>
  <si>
    <t>|f - f_th|</t>
  </si>
  <si>
    <t>|f - f_th|/f_th</t>
  </si>
  <si>
    <t>0.0500355=0.05?</t>
  </si>
  <si>
    <t>F:1.05267</t>
  </si>
  <si>
    <t>0.100023=0.1?</t>
  </si>
  <si>
    <t>F:1.11114</t>
  </si>
  <si>
    <t>i=497</t>
  </si>
  <si>
    <t>0.199953=0.2?</t>
  </si>
  <si>
    <t>F:1.24993</t>
  </si>
  <si>
    <t>t:0.497</t>
  </si>
  <si>
    <t>i=343</t>
  </si>
  <si>
    <t>0.299974=0.3?</t>
  </si>
  <si>
    <t>F:1.42852</t>
  </si>
  <si>
    <t>t:0.343</t>
  </si>
  <si>
    <t>0.400011=0.4?</t>
  </si>
  <si>
    <t>F:1.6667</t>
  </si>
  <si>
    <t>0.499971=0.5?</t>
  </si>
  <si>
    <t>F:1.99989</t>
  </si>
  <si>
    <t>0.599932=0.6?</t>
  </si>
  <si>
    <t>F:2.49957</t>
  </si>
  <si>
    <t>0.700151=0.7?</t>
  </si>
  <si>
    <t>F:3.33502</t>
  </si>
  <si>
    <t>0.750032=0.75?</t>
  </si>
  <si>
    <t>F:4.00052</t>
  </si>
  <si>
    <t>i=98</t>
  </si>
  <si>
    <t>t:0.098</t>
  </si>
  <si>
    <t>i=227</t>
  </si>
  <si>
    <t>t:0.227</t>
  </si>
  <si>
    <t>i=517</t>
  </si>
  <si>
    <t>t:0.517</t>
  </si>
  <si>
    <t>t:0.217</t>
  </si>
  <si>
    <t>i=1000</t>
  </si>
  <si>
    <t>ifp=1|</t>
  </si>
  <si>
    <t>t:1</t>
  </si>
  <si>
    <t>U:0.118859</t>
  </si>
  <si>
    <t>Uw:0.000208212</t>
  </si>
  <si>
    <t>Ua:1.33216</t>
  </si>
  <si>
    <t>i=607</t>
  </si>
  <si>
    <t>ifp=3|</t>
  </si>
  <si>
    <t>t:0.607</t>
  </si>
  <si>
    <t>U:0.0732758</t>
  </si>
  <si>
    <t>Uw:9.99028e-06</t>
  </si>
  <si>
    <t>Ua:0.919221</t>
  </si>
  <si>
    <t>ifp=5|</t>
  </si>
  <si>
    <t>U:0.0410805</t>
  </si>
  <si>
    <t>Uw:0.000133167</t>
  </si>
  <si>
    <t>Ua:0.600237</t>
  </si>
  <si>
    <t>ifp=7|</t>
  </si>
  <si>
    <t>U:0.0269433</t>
  </si>
  <si>
    <t>Uw:0.000301236</t>
  </si>
  <si>
    <t>Ua:0.457243</t>
  </si>
  <si>
    <t>ifp=9|</t>
  </si>
  <si>
    <t>U:0.0188553</t>
  </si>
  <si>
    <t>Uw:0.000643276</t>
  </si>
  <si>
    <t>Ua:0.377597</t>
  </si>
  <si>
    <t>ifp=11|</t>
  </si>
  <si>
    <t>U:0.0139064</t>
  </si>
  <si>
    <t>Uw:0.000923605</t>
  </si>
  <si>
    <t>Ua:0.326194</t>
  </si>
  <si>
    <t>ifp=13|</t>
  </si>
  <si>
    <t>U:0.0109154</t>
  </si>
  <si>
    <t>Uw:0.000899893</t>
  </si>
  <si>
    <t>Ua:0.280952</t>
  </si>
  <si>
    <t>ifp=15|</t>
  </si>
  <si>
    <t>U:0.00926733</t>
  </si>
  <si>
    <t>Uw:0.000474285</t>
  </si>
  <si>
    <t>Ua:0.232163</t>
  </si>
  <si>
    <t>ifp=17|</t>
  </si>
  <si>
    <t>U:0.00883217</t>
  </si>
  <si>
    <t>Uw:0.000847309</t>
  </si>
  <si>
    <t>Ua:0.202621</t>
  </si>
  <si>
    <t>i=678</t>
  </si>
  <si>
    <t>t:0.678</t>
  </si>
  <si>
    <t>U:0.076091</t>
  </si>
  <si>
    <t>Uw:9.92532e-06</t>
  </si>
  <si>
    <t>Ua:1.31943</t>
  </si>
  <si>
    <t>i=510</t>
  </si>
  <si>
    <t>t:0.51</t>
  </si>
  <si>
    <t>U:0.0497751</t>
  </si>
  <si>
    <t>Uw:9.8872e-06</t>
  </si>
  <si>
    <t>Ua:0.887002</t>
  </si>
  <si>
    <t>i=339</t>
  </si>
  <si>
    <t>t:0.339</t>
  </si>
  <si>
    <t>U:0.0273636</t>
  </si>
  <si>
    <t>Uw:9.75614e-06</t>
  </si>
  <si>
    <t>Ua:0.607961</t>
  </si>
  <si>
    <t>U:0.0163085</t>
  </si>
  <si>
    <t>Uw:0.000174238</t>
  </si>
  <si>
    <t>Ua:0.50371</t>
  </si>
  <si>
    <t>U:0.00969026</t>
  </si>
  <si>
    <t>Uw:0.000599071</t>
  </si>
  <si>
    <t>Ua:0.434745</t>
  </si>
  <si>
    <t>U:0.00556296</t>
  </si>
  <si>
    <t>Uw:0.00029896</t>
  </si>
  <si>
    <t>Ua:0.39484</t>
  </si>
  <si>
    <t>U:0.00312776</t>
  </si>
  <si>
    <t>Uw:0.00313329</t>
  </si>
  <si>
    <t>Ua:0.361443</t>
  </si>
  <si>
    <t>U:0.0019041</t>
  </si>
  <si>
    <t>Uw:0.00288938</t>
  </si>
  <si>
    <t>Ua:0.326562</t>
  </si>
  <si>
    <t>U:0.0016461</t>
  </si>
  <si>
    <t>Uw:0.0005976</t>
  </si>
  <si>
    <t>Ua:0.298426</t>
  </si>
  <si>
    <t>i=652</t>
  </si>
  <si>
    <t>t:0.652</t>
  </si>
  <si>
    <t>U:0.0702267</t>
  </si>
  <si>
    <t>Uw:9.9185e-06</t>
  </si>
  <si>
    <t>Ua:1.32186</t>
  </si>
  <si>
    <t>U:0.0464725</t>
  </si>
  <si>
    <t>Uw:9.88172e-06</t>
  </si>
  <si>
    <t>Ua:0.882949</t>
  </si>
  <si>
    <t>i=330</t>
  </si>
  <si>
    <t>t:0.33</t>
  </si>
  <si>
    <t>U:0.0253493</t>
  </si>
  <si>
    <t>Uw:9.98668e-06</t>
  </si>
  <si>
    <t>Ua:0.627815</t>
  </si>
  <si>
    <t>U:0.0147007</t>
  </si>
  <si>
    <t>Uw:0.000199813</t>
  </si>
  <si>
    <t>Ua:0.525616</t>
  </si>
  <si>
    <t>U:0.00828815</t>
  </si>
  <si>
    <t>Uw:0.000304104</t>
  </si>
  <si>
    <t>Ua:0.455457</t>
  </si>
  <si>
    <t>U:0.00425101</t>
  </si>
  <si>
    <t>Uw:0.000363776</t>
  </si>
  <si>
    <t>Ua:0.419822</t>
  </si>
  <si>
    <t>U:0.00184055</t>
  </si>
  <si>
    <t>Uw:0.00275452</t>
  </si>
  <si>
    <t>Ua:0.40036</t>
  </si>
  <si>
    <t>U:0.000594204</t>
  </si>
  <si>
    <t>Uw:0.0109593</t>
  </si>
  <si>
    <t>Ua:0.398555</t>
  </si>
  <si>
    <t>U:0.000358071</t>
  </si>
  <si>
    <t>Uw:0.00201323</t>
  </si>
  <si>
    <t>Ua:0.384605</t>
  </si>
  <si>
    <t>i=816</t>
  </si>
  <si>
    <t>t:0.816</t>
  </si>
  <si>
    <t>U:0.0674208</t>
  </si>
  <si>
    <t>Uw:9.99893e-06</t>
  </si>
  <si>
    <t>Ua:1.34418</t>
  </si>
  <si>
    <t>i=487</t>
  </si>
  <si>
    <t>t:0.487</t>
  </si>
  <si>
    <t>U:0.0446572</t>
  </si>
  <si>
    <t>Uw:9.92033e-06</t>
  </si>
  <si>
    <t>Ua:0.906112</t>
  </si>
  <si>
    <t>U:0.0241954</t>
  </si>
  <si>
    <t>Uw:0.000187582</t>
  </si>
  <si>
    <t>Ua:0.646095</t>
  </si>
  <si>
    <t>U:0.0138346</t>
  </si>
  <si>
    <t>Uw:0.000167695</t>
  </si>
  <si>
    <t>Ua:0.54395</t>
  </si>
  <si>
    <t>U:0.00762261</t>
  </si>
  <si>
    <t>Uw:0.000321678</t>
  </si>
  <si>
    <t>Ua:0.469411</t>
  </si>
  <si>
    <t>U:0.00373186</t>
  </si>
  <si>
    <t>Uw:0.000287802</t>
  </si>
  <si>
    <t>Ua:0.435334</t>
  </si>
  <si>
    <t>U:0.00143573</t>
  </si>
  <si>
    <t>Uw:0.00606896</t>
  </si>
  <si>
    <t>Ua:0.420611</t>
  </si>
  <si>
    <t>U:0.000262658</t>
  </si>
  <si>
    <t>Uw:0.0024689</t>
  </si>
  <si>
    <t>Ua:0.437243</t>
  </si>
  <si>
    <t>U:4.72169e-05</t>
  </si>
  <si>
    <t>Uw:0.00664692</t>
  </si>
  <si>
    <t>Ua:0.471598</t>
  </si>
  <si>
    <t>U:0.0668246</t>
  </si>
  <si>
    <t>Uw:8.1842e-05</t>
  </si>
  <si>
    <t>Ua:1.33255</t>
  </si>
  <si>
    <t>i=485</t>
  </si>
  <si>
    <t>t:0.485</t>
  </si>
  <si>
    <t>U:0.0442737</t>
  </si>
  <si>
    <t>Uw:9.89242e-06</t>
  </si>
  <si>
    <t>Ua:0.903665</t>
  </si>
  <si>
    <t>U:0.0239613</t>
  </si>
  <si>
    <t>Uw:0.000100832</t>
  </si>
  <si>
    <t>Ua:0.64529</t>
  </si>
  <si>
    <t>U:0.0136699</t>
  </si>
  <si>
    <t>Uw:0.000205108</t>
  </si>
  <si>
    <t>Ua:0.542551</t>
  </si>
  <si>
    <t>U:0.00751266</t>
  </si>
  <si>
    <t>Uw:0.000327945</t>
  </si>
  <si>
    <t>Ua:0.467648</t>
  </si>
  <si>
    <t>U:0.00366082</t>
  </si>
  <si>
    <t>Uw:0.000308234</t>
  </si>
  <si>
    <t>Ua:0.434207</t>
  </si>
  <si>
    <t>0.599945=0.6?</t>
  </si>
  <si>
    <t>F:2.49966</t>
  </si>
  <si>
    <t>U:0.00139887</t>
  </si>
  <si>
    <t>Uw:0.00472695</t>
  </si>
  <si>
    <t>Ua:0.419251</t>
  </si>
  <si>
    <t>U:0.000248652</t>
  </si>
  <si>
    <t>Uw:0.00247288</t>
  </si>
  <si>
    <t>Ua:0.436225</t>
  </si>
  <si>
    <t>U:3.94105e-05</t>
  </si>
  <si>
    <t>Uw:0.00610458</t>
  </si>
  <si>
    <t>Ua:0.474299</t>
  </si>
  <si>
    <t>eta=1e-8</t>
  </si>
  <si>
    <t>U:0.0668112</t>
  </si>
  <si>
    <t>Uw:2.93931e-05</t>
  </si>
  <si>
    <t>Ua:1.33218</t>
  </si>
  <si>
    <t>U:0.0442652</t>
  </si>
  <si>
    <t>Uw:9.8842e-06</t>
  </si>
  <si>
    <t>Ua:0.903597</t>
  </si>
  <si>
    <t>U:0.0239561</t>
  </si>
  <si>
    <t>Uw:6.87306e-05</t>
  </si>
  <si>
    <t>Ua:0.645235</t>
  </si>
  <si>
    <t>U:0.0136662</t>
  </si>
  <si>
    <t>Uw:0.000205155</t>
  </si>
  <si>
    <t>Ua:0.542477</t>
  </si>
  <si>
    <t>U:0.00751026</t>
  </si>
  <si>
    <t>Uw:0.000233969</t>
  </si>
  <si>
    <t>Ua:0.467577</t>
  </si>
  <si>
    <t>U:0.00365927</t>
  </si>
  <si>
    <t>Uw:0.000333892</t>
  </si>
  <si>
    <t>Ua:0.434149</t>
  </si>
  <si>
    <t>U:0.00139824</t>
  </si>
  <si>
    <t>Uw:0.00632214</t>
  </si>
  <si>
    <t>Ua:0.419164</t>
  </si>
  <si>
    <t>U:0.000248405</t>
  </si>
  <si>
    <t>Uw:0.0190259</t>
  </si>
  <si>
    <t>Ua:0.436171</t>
  </si>
  <si>
    <t>U:3.92953e-05</t>
  </si>
  <si>
    <t>Uw:0.00661628</t>
  </si>
  <si>
    <t>Ua:0.4743</t>
  </si>
  <si>
    <t>eta=1e-11</t>
  </si>
  <si>
    <t>eta=1e-13</t>
  </si>
  <si>
    <t>Uw:9.88419e-06</t>
  </si>
  <si>
    <t>U:3.92952e-05</t>
  </si>
  <si>
    <t>Uw:0.00661633</t>
  </si>
  <si>
    <t>i=148</t>
  </si>
  <si>
    <t>t:0.148</t>
  </si>
  <si>
    <t>i=138</t>
  </si>
  <si>
    <t>t:0.138</t>
  </si>
  <si>
    <t>LOG10(|f - f_th|/f_th)</t>
  </si>
  <si>
    <t>0.0500793=0.05?</t>
  </si>
  <si>
    <t>F:1.05272</t>
  </si>
  <si>
    <t>U:0.120717</t>
  </si>
  <si>
    <t>Uw:0.000150303</t>
  </si>
  <si>
    <t>Ua:1.31559</t>
  </si>
  <si>
    <t>0.100128=0.1?</t>
  </si>
  <si>
    <t>F:1.11127</t>
  </si>
  <si>
    <t>U:0.0745782</t>
  </si>
  <si>
    <t>Uw:0.00015852</t>
  </si>
  <si>
    <t>Ua:0.901439</t>
  </si>
  <si>
    <t>0.200714=0.2?</t>
  </si>
  <si>
    <t>F:1.25112</t>
  </si>
  <si>
    <t>U:0.0418914</t>
  </si>
  <si>
    <t>Uw:2.04981e-05</t>
  </si>
  <si>
    <t>Ua:0.593474</t>
  </si>
  <si>
    <t>i=281</t>
  </si>
  <si>
    <t>0.299347=0.3?</t>
  </si>
  <si>
    <t>F:1.42724</t>
  </si>
  <si>
    <t>t:0.281</t>
  </si>
  <si>
    <t>U:0.02767</t>
  </si>
  <si>
    <t>Uw:8.31941e-06</t>
  </si>
  <si>
    <t>Ua:0.453056</t>
  </si>
  <si>
    <t>i=211</t>
  </si>
  <si>
    <t>0.400177=0.4?</t>
  </si>
  <si>
    <t>F:1.66716</t>
  </si>
  <si>
    <t>t:0.211</t>
  </si>
  <si>
    <t>U:0.0193345</t>
  </si>
  <si>
    <t>Uw:5.81089e-06</t>
  </si>
  <si>
    <t>Ua:0.374398</t>
  </si>
  <si>
    <t>i=158</t>
  </si>
  <si>
    <t>0.500275=0.5?</t>
  </si>
  <si>
    <t>F:2.0011</t>
  </si>
  <si>
    <t>t:0.158</t>
  </si>
  <si>
    <t>U:0.0142413</t>
  </si>
  <si>
    <t>Uw:9.64779e-06</t>
  </si>
  <si>
    <t>Ua:0.324123</t>
  </si>
  <si>
    <t>0.598663=0.6?</t>
  </si>
  <si>
    <t>F:2.49167</t>
  </si>
  <si>
    <t>U:0.011161</t>
  </si>
  <si>
    <t>Uw:0.000180374</t>
  </si>
  <si>
    <t>Ua:0.279856</t>
  </si>
  <si>
    <t>i=391</t>
  </si>
  <si>
    <t>0.701202=0.7?</t>
  </si>
  <si>
    <t>F:3.34675</t>
  </si>
  <si>
    <t>t:0.391</t>
  </si>
  <si>
    <t>U:0.00940094</t>
  </si>
  <si>
    <t>Uw:9.95239e-06</t>
  </si>
  <si>
    <t>Ua:0.229745</t>
  </si>
  <si>
    <t>0.750031=0.75?</t>
  </si>
  <si>
    <t>F:4.00049</t>
  </si>
  <si>
    <t>U:0.00892995</t>
  </si>
  <si>
    <t>Uw:7.7434e-05</t>
  </si>
  <si>
    <t>Ua:0.200761</t>
  </si>
  <si>
    <t>i=688</t>
  </si>
  <si>
    <t>t:0.688</t>
  </si>
  <si>
    <t>U:0.0779517</t>
  </si>
  <si>
    <t>Uw:9.99516e-06</t>
  </si>
  <si>
    <t>Ua:1.29754</t>
  </si>
  <si>
    <t>U:0.05101</t>
  </si>
  <si>
    <t>Uw:9.95068e-06</t>
  </si>
  <si>
    <t>Ua:0.878207</t>
  </si>
  <si>
    <t>U:0.0280425</t>
  </si>
  <si>
    <t>Uw:9.81627e-06</t>
  </si>
  <si>
    <t>Ua:0.599884</t>
  </si>
  <si>
    <t>U:0.0169272</t>
  </si>
  <si>
    <t>Uw:8.54546e-05</t>
  </si>
  <si>
    <t>Ua:0.498583</t>
  </si>
  <si>
    <t>i=157</t>
  </si>
  <si>
    <t>t:0.157</t>
  </si>
  <si>
    <t>U:0.0101177</t>
  </si>
  <si>
    <t>Uw:9.90963e-06</t>
  </si>
  <si>
    <t>Ua:0.42991</t>
  </si>
  <si>
    <t>U:0.00584748</t>
  </si>
  <si>
    <t>Uw:9.68606e-06</t>
  </si>
  <si>
    <t>Ua:0.389402</t>
  </si>
  <si>
    <t>i=60</t>
  </si>
  <si>
    <t>t:0.06</t>
  </si>
  <si>
    <t>U:0.00332928</t>
  </si>
  <si>
    <t>Uw:8.88151e-06</t>
  </si>
  <si>
    <t>Ua:0.35856</t>
  </si>
  <si>
    <t>i=45</t>
  </si>
  <si>
    <t>t:0.045</t>
  </si>
  <si>
    <t>U:0.00196584</t>
  </si>
  <si>
    <t>Uw:7.04512e-06</t>
  </si>
  <si>
    <t>Ua:0.326933</t>
  </si>
  <si>
    <t>U:0.00169016</t>
  </si>
  <si>
    <t>Uw:2.2973e-05</t>
  </si>
  <si>
    <t>Ua:0.299296</t>
  </si>
  <si>
    <t>i=655</t>
  </si>
  <si>
    <t>t:0.655</t>
  </si>
  <si>
    <t>U:0.0708541</t>
  </si>
  <si>
    <t>Uw:9.9696e-06</t>
  </si>
  <si>
    <t>Ua:1.30065</t>
  </si>
  <si>
    <t>i=500</t>
  </si>
  <si>
    <t>t:0.5</t>
  </si>
  <si>
    <t>U:0.0469171</t>
  </si>
  <si>
    <t>Uw:9.84892e-06</t>
  </si>
  <si>
    <t>Ua:0.873506</t>
  </si>
  <si>
    <t>i=331</t>
  </si>
  <si>
    <t>t:0.331</t>
  </si>
  <si>
    <t>U:0.0255015</t>
  </si>
  <si>
    <t>Uw:9.96798e-06</t>
  </si>
  <si>
    <t>Ua:0.617677</t>
  </si>
  <si>
    <t>U:0.0149474</t>
  </si>
  <si>
    <t>Uw:9.61596e-06</t>
  </si>
  <si>
    <t>Ua:0.522381</t>
  </si>
  <si>
    <t>U:0.0084525</t>
  </si>
  <si>
    <t>Uw:9.8486e-06</t>
  </si>
  <si>
    <t>Ua:0.448768</t>
  </si>
  <si>
    <t>i=89</t>
  </si>
  <si>
    <t>t:0.089</t>
  </si>
  <si>
    <t>U:0.00435032</t>
  </si>
  <si>
    <t>Uw:9.87089e-06</t>
  </si>
  <si>
    <t>Ua:0.417891</t>
  </si>
  <si>
    <t>U:0.00194075</t>
  </si>
  <si>
    <t>Uw:9.54798e-06</t>
  </si>
  <si>
    <t>Ua:0.396152</t>
  </si>
  <si>
    <t>U:0.000603762</t>
  </si>
  <si>
    <t>Uw:0.000408415</t>
  </si>
  <si>
    <t>Ua:0.396374</t>
  </si>
  <si>
    <t>U:0.000370255</t>
  </si>
  <si>
    <t>Uw:0.000191661</t>
  </si>
  <si>
    <t>Ua:0.384473</t>
  </si>
  <si>
    <t>i=632</t>
  </si>
  <si>
    <t>t:0.632</t>
  </si>
  <si>
    <t>U:0.0665015</t>
  </si>
  <si>
    <t>Uw:9.9717e-06</t>
  </si>
  <si>
    <t>Ua:1.31052</t>
  </si>
  <si>
    <t>i=484</t>
  </si>
  <si>
    <t>t:0.484</t>
  </si>
  <si>
    <t>U:0.0441599</t>
  </si>
  <si>
    <t>Uw:9.94973e-06</t>
  </si>
  <si>
    <t>Ua:0.896487</t>
  </si>
  <si>
    <t>i=320</t>
  </si>
  <si>
    <t>t:0.32</t>
  </si>
  <si>
    <t>U:0.0237357</t>
  </si>
  <si>
    <t>Uw:9.78134e-06</t>
  </si>
  <si>
    <t>Ua:0.640607</t>
  </si>
  <si>
    <t>i=217</t>
  </si>
  <si>
    <t>U:0.0136607</t>
  </si>
  <si>
    <t>Uw:9.60167e-06</t>
  </si>
  <si>
    <t>Ua:0.539852</t>
  </si>
  <si>
    <t>i=139</t>
  </si>
  <si>
    <t>t:0.139</t>
  </si>
  <si>
    <t>U:0.00749642</t>
  </si>
  <si>
    <t>Uw:9.73533e-06</t>
  </si>
  <si>
    <t>Ua:0.464335</t>
  </si>
  <si>
    <t>U:0.0036234</t>
  </si>
  <si>
    <t>Uw:9.74179e-06</t>
  </si>
  <si>
    <t>Ua:0.432863</t>
  </si>
  <si>
    <t>U:0.00142625</t>
  </si>
  <si>
    <t>Uw:9.93504e-06</t>
  </si>
  <si>
    <t>Ua:0.416204</t>
  </si>
  <si>
    <t>i=225</t>
  </si>
  <si>
    <t>t:0.225</t>
  </si>
  <si>
    <t>U:0.000229596</t>
  </si>
  <si>
    <t>Uw:9.94672e-06</t>
  </si>
  <si>
    <t>Ua:0.443628</t>
  </si>
  <si>
    <t>i=306</t>
  </si>
  <si>
    <t>t:0.306</t>
  </si>
  <si>
    <t>U:4.6423e-05</t>
  </si>
  <si>
    <t>Uw:9.80852e-06</t>
  </si>
  <si>
    <t>Ua:0.469123</t>
  </si>
  <si>
    <t>i=629</t>
  </si>
  <si>
    <t>t:0.629</t>
  </si>
  <si>
    <t>U:0.0659862</t>
  </si>
  <si>
    <t>Uw:9.99691e-06</t>
  </si>
  <si>
    <t>Ua:1.30388</t>
  </si>
  <si>
    <t>i=482</t>
  </si>
  <si>
    <t>t:0.482</t>
  </si>
  <si>
    <t>U:0.043851</t>
  </si>
  <si>
    <t>Uw:9.98721e-06</t>
  </si>
  <si>
    <t>Ua:0.895631</t>
  </si>
  <si>
    <t>i=318</t>
  </si>
  <si>
    <t>t:0.318</t>
  </si>
  <si>
    <t>U:0.02354</t>
  </si>
  <si>
    <t>Uw:9.96059e-06</t>
  </si>
  <si>
    <t>Ua:0.638983</t>
  </si>
  <si>
    <t>i=215</t>
  </si>
  <si>
    <t>t:0.215</t>
  </si>
  <si>
    <t>U:0.0135298</t>
  </si>
  <si>
    <t>Uw:9.98935e-06</t>
  </si>
  <si>
    <t>Ua:0.53813</t>
  </si>
  <si>
    <t>U:0.00741039</t>
  </si>
  <si>
    <t>Uw:9.69691e-06</t>
  </si>
  <si>
    <t>Ua:0.462416</t>
  </si>
  <si>
    <t>i=77</t>
  </si>
  <si>
    <t>t:0.077</t>
  </si>
  <si>
    <t>U:0.00356328</t>
  </si>
  <si>
    <t>Uw:9.83497e-06</t>
  </si>
  <si>
    <t>Ua:0.431372</t>
  </si>
  <si>
    <t>i=147</t>
  </si>
  <si>
    <t>t:0.147</t>
  </si>
  <si>
    <t>U:0.00139821</t>
  </si>
  <si>
    <t>Uw:9.99411e-06</t>
  </si>
  <si>
    <t>Ua:0.415043</t>
  </si>
  <si>
    <t>i=240</t>
  </si>
  <si>
    <t>t:0.24</t>
  </si>
  <si>
    <t>U:0.000218499</t>
  </si>
  <si>
    <t>Uw:9.7849e-06</t>
  </si>
  <si>
    <t>Ua:0.443102</t>
  </si>
  <si>
    <t>U:4.02219e-05</t>
  </si>
  <si>
    <t>Uw:0.000949497</t>
  </si>
  <si>
    <t>Ua:0.469805</t>
  </si>
  <si>
    <t>U:0.0659792</t>
  </si>
  <si>
    <t>Uw:9.9923e-06</t>
  </si>
  <si>
    <t>Ua:1.30379</t>
  </si>
  <si>
    <t>U:0.0438469</t>
  </si>
  <si>
    <t>Uw:9.98315e-06</t>
  </si>
  <si>
    <t>Ua:0.895602</t>
  </si>
  <si>
    <t>U:0.0235373</t>
  </si>
  <si>
    <t>Uw:9.95552e-06</t>
  </si>
  <si>
    <t>Ua:0.638954</t>
  </si>
  <si>
    <t>U:0.013528</t>
  </si>
  <si>
    <t>Uw:9.98283e-06</t>
  </si>
  <si>
    <t>Ua:0.538097</t>
  </si>
  <si>
    <t>U:0.00740922</t>
  </si>
  <si>
    <t>Uw:9.68684e-06</t>
  </si>
  <si>
    <t>Ua:0.462379</t>
  </si>
  <si>
    <t>U:0.00356245</t>
  </si>
  <si>
    <t>Uw:9.855e-06</t>
  </si>
  <si>
    <t>Ua:0.431346</t>
  </si>
  <si>
    <t>U:0.00139784</t>
  </si>
  <si>
    <t>Uw:9.84637e-06</t>
  </si>
  <si>
    <t>Ua:0.415039</t>
  </si>
  <si>
    <t>U:0.000218361</t>
  </si>
  <si>
    <t>Uw:9.82736e-06</t>
  </si>
  <si>
    <t>Ua:0.443086</t>
  </si>
  <si>
    <t>U:4.01532e-05</t>
  </si>
  <si>
    <t>Uw:0.00241958</t>
  </si>
  <si>
    <t>Ua:0.469802</t>
  </si>
  <si>
    <t>Uw:9.99229e-06</t>
  </si>
  <si>
    <t>Uw:9.98282e-06</t>
  </si>
  <si>
    <t>U:0.00740921</t>
  </si>
  <si>
    <t>Uw:9.68683e-06</t>
  </si>
  <si>
    <t>Uw:9.85502e-06</t>
  </si>
  <si>
    <t>Uw:9.84639e-06</t>
  </si>
  <si>
    <t>Uw:9.8274e-06</t>
  </si>
  <si>
    <t>Uw:0.00241959</t>
  </si>
  <si>
    <t>U:0.118864</t>
  </si>
  <si>
    <t>Uw:0.00117217</t>
  </si>
  <si>
    <t>Ua:1.35313</t>
  </si>
  <si>
    <t>U:0.0728707</t>
  </si>
  <si>
    <t>Uw:0.00154418</t>
  </si>
  <si>
    <t>Ua:0.933894</t>
  </si>
  <si>
    <t>U:0.0407407</t>
  </si>
  <si>
    <t>Uw:0.000780377</t>
  </si>
  <si>
    <t>Ua:0.605898</t>
  </si>
  <si>
    <t>U:0.0266521</t>
  </si>
  <si>
    <t>Uw:0.000969538</t>
  </si>
  <si>
    <t>Ua:0.461008</t>
  </si>
  <si>
    <t>U:0.0186533</t>
  </si>
  <si>
    <t>Uw:0.000981521</t>
  </si>
  <si>
    <t>Ua:0.381123</t>
  </si>
  <si>
    <t>U:0.0137757</t>
  </si>
  <si>
    <t>Uw:0.00106628</t>
  </si>
  <si>
    <t>Ua:0.328803</t>
  </si>
  <si>
    <t>U:0.0108334</t>
  </si>
  <si>
    <t>Uw:0.00136605</t>
  </si>
  <si>
    <t>Ua:0.282804</t>
  </si>
  <si>
    <t>U:0.00921306</t>
  </si>
  <si>
    <t>Uw:0.00113305</t>
  </si>
  <si>
    <t>Ua:0.232893</t>
  </si>
  <si>
    <t>U:0.00878527</t>
  </si>
  <si>
    <t>Uw:0.00155638</t>
  </si>
  <si>
    <t>Ua:0.203837</t>
  </si>
  <si>
    <t>U:0.0752472</t>
  </si>
  <si>
    <t>Uw:0.000107146</t>
  </si>
  <si>
    <t>Ua:1.3392</t>
  </si>
  <si>
    <t>U:0.0490911</t>
  </si>
  <si>
    <t>Uw:0.00161202</t>
  </si>
  <si>
    <t>Ua:0.894348</t>
  </si>
  <si>
    <t>U:0.0269369</t>
  </si>
  <si>
    <t>Uw:0.000589859</t>
  </si>
  <si>
    <t>Ua:0.613962</t>
  </si>
  <si>
    <t>U:0.0159863</t>
  </si>
  <si>
    <t>Uw:0.000465969</t>
  </si>
  <si>
    <t>Ua:0.507401</t>
  </si>
  <si>
    <t>U:0.00946173</t>
  </si>
  <si>
    <t>Uw:0.00116207</t>
  </si>
  <si>
    <t>Ua:0.438968</t>
  </si>
  <si>
    <t>U:0.00541126</t>
  </si>
  <si>
    <t>Uw:0.00158276</t>
  </si>
  <si>
    <t>Ua:0.398002</t>
  </si>
  <si>
    <t>U:0.00302989</t>
  </si>
  <si>
    <t>Uw:0.00200053</t>
  </si>
  <si>
    <t>Ua:0.364822</t>
  </si>
  <si>
    <t>U:0.00186759</t>
  </si>
  <si>
    <t>Uw:0.00505462</t>
  </si>
  <si>
    <t>Ua:0.328482</t>
  </si>
  <si>
    <t>U:0.00162502</t>
  </si>
  <si>
    <t>Uw:0.00329789</t>
  </si>
  <si>
    <t>Ua:0.299498</t>
  </si>
  <si>
    <t>U:0.0696084</t>
  </si>
  <si>
    <t>Uw:0.00110479</t>
  </si>
  <si>
    <t>Ua:1.32369</t>
  </si>
  <si>
    <t>U:0.0459618</t>
  </si>
  <si>
    <t>Uw:0.000559116</t>
  </si>
  <si>
    <t>Ua:0.889804</t>
  </si>
  <si>
    <t>U:0.0250346</t>
  </si>
  <si>
    <t>Uw:0.000879887</t>
  </si>
  <si>
    <t>Ua:0.631229</t>
  </si>
  <si>
    <t>U:0.0144667</t>
  </si>
  <si>
    <t>Uw:0.000793221</t>
  </si>
  <si>
    <t>Ua:0.525319</t>
  </si>
  <si>
    <t>U:0.00811816</t>
  </si>
  <si>
    <t>Uw:0.00146815</t>
  </si>
  <si>
    <t>Ua:0.456242</t>
  </si>
  <si>
    <t>U:0.00413628</t>
  </si>
  <si>
    <t>Uw:0.00131137</t>
  </si>
  <si>
    <t>Ua:0.421679</t>
  </si>
  <si>
    <t>U:0.00175421</t>
  </si>
  <si>
    <t>Uw:0.00361394</t>
  </si>
  <si>
    <t>Ua:0.405158</t>
  </si>
  <si>
    <t>U:0.000562465</t>
  </si>
  <si>
    <t>Uw:0.00991318</t>
  </si>
  <si>
    <t>Ua:0.402156</t>
  </si>
  <si>
    <t>U:0.000346953</t>
  </si>
  <si>
    <t>Uw:0.0121851</t>
  </si>
  <si>
    <t>Ua:0.385459</t>
  </si>
  <si>
    <t>U:0.0678576</t>
  </si>
  <si>
    <t>Uw:0.0015777</t>
  </si>
  <si>
    <t>Ua:1.35094</t>
  </si>
  <si>
    <t>U:0.0448776</t>
  </si>
  <si>
    <t>Uw:0.000741224</t>
  </si>
  <si>
    <t>Ua:0.908382</t>
  </si>
  <si>
    <t>U:0.024348</t>
  </si>
  <si>
    <t>Uw:0.000182435</t>
  </si>
  <si>
    <t>Ua:0.647682</t>
  </si>
  <si>
    <t>U:0.0139448</t>
  </si>
  <si>
    <t>Uw:0.000313763</t>
  </si>
  <si>
    <t>Ua:0.538453</t>
  </si>
  <si>
    <t>U:0.007699</t>
  </si>
  <si>
    <t>Uw:0.000660853</t>
  </si>
  <si>
    <t>Ua:0.464803</t>
  </si>
  <si>
    <t>U:0.0037856</t>
  </si>
  <si>
    <t>Uw:0.0019292</t>
  </si>
  <si>
    <t>Ua:0.432076</t>
  </si>
  <si>
    <t>0.599913=0.6?</t>
  </si>
  <si>
    <t>F:2.49945</t>
  </si>
  <si>
    <t>U:0.00144615</t>
  </si>
  <si>
    <t>Uw:0.00303883</t>
  </si>
  <si>
    <t>Ua:0.421718</t>
  </si>
  <si>
    <t>U:0.000263575</t>
  </si>
  <si>
    <t>Uw:0.0210619</t>
  </si>
  <si>
    <t>Ua:0.438697</t>
  </si>
  <si>
    <t>U:4.59872e-05</t>
  </si>
  <si>
    <t>Uw:0.045935</t>
  </si>
  <si>
    <t>Ua:0.471574</t>
  </si>
  <si>
    <t>U:0.0673156</t>
  </si>
  <si>
    <t>Uw:0.00203195</t>
  </si>
  <si>
    <t>Ua:1.33926</t>
  </si>
  <si>
    <t>U:0.0445173</t>
  </si>
  <si>
    <t>Uw:0.00053627</t>
  </si>
  <si>
    <t>Ua:0.906148</t>
  </si>
  <si>
    <t>U:0.0241233</t>
  </si>
  <si>
    <t>Uw:0.000599156</t>
  </si>
  <si>
    <t>Ua:0.647186</t>
  </si>
  <si>
    <t>U:0.0137888</t>
  </si>
  <si>
    <t>Uw:0.000383586</t>
  </si>
  <si>
    <t>Ua:0.538159</t>
  </si>
  <si>
    <t>0.400021=0.4?</t>
  </si>
  <si>
    <t>F:1.66672</t>
  </si>
  <si>
    <t>U:0.00759194</t>
  </si>
  <si>
    <t>Uw:0.0006968</t>
  </si>
  <si>
    <t>Ua:0.464008</t>
  </si>
  <si>
    <t>U:0.00371465</t>
  </si>
  <si>
    <t>Uw:0.0015392</t>
  </si>
  <si>
    <t>Ua:0.431575</t>
  </si>
  <si>
    <t>U:0.00140615</t>
  </si>
  <si>
    <t>Uw:0.00336708</t>
  </si>
  <si>
    <t>Ua:0.421549</t>
  </si>
  <si>
    <t>U:0.000247296</t>
  </si>
  <si>
    <t>Uw:0.0189812</t>
  </si>
  <si>
    <t>Ua:0.438645</t>
  </si>
  <si>
    <t>U:3.76424e-05</t>
  </si>
  <si>
    <t>Uw:0.055333</t>
  </si>
  <si>
    <t>Ua:0.475107</t>
  </si>
  <si>
    <t>U:0.0672904</t>
  </si>
  <si>
    <t>Uw:0.00139551</t>
  </si>
  <si>
    <t>Ua:1.33864</t>
  </si>
  <si>
    <t>U:0.0445006</t>
  </si>
  <si>
    <t>Uw:0.000839562</t>
  </si>
  <si>
    <t>Ua:0.905921</t>
  </si>
  <si>
    <t>U:0.0241131</t>
  </si>
  <si>
    <t>Uw:0.00016</t>
  </si>
  <si>
    <t>Ua:0.64711</t>
  </si>
  <si>
    <t>U:0.0137819</t>
  </si>
  <si>
    <t>Uw:0.000358999</t>
  </si>
  <si>
    <t>Ua:0.53798</t>
  </si>
  <si>
    <t>U:0.00758739</t>
  </si>
  <si>
    <t>Uw:0.00112821</t>
  </si>
  <si>
    <t>Ua:0.463851</t>
  </si>
  <si>
    <t>U:0.00371175</t>
  </si>
  <si>
    <t>Uw:0.00141387</t>
  </si>
  <si>
    <t>Ua:0.43145</t>
  </si>
  <si>
    <t>U:0.00140467</t>
  </si>
  <si>
    <t>Uw:0.00416855</t>
  </si>
  <si>
    <t>Ua:0.421443</t>
  </si>
  <si>
    <t>U:0.000246822</t>
  </si>
  <si>
    <t>Uw:0.0213723</t>
  </si>
  <si>
    <t>Ua:0.43855</t>
  </si>
  <si>
    <t>U:3.7464e-05</t>
  </si>
  <si>
    <t>Uw:0.0425845</t>
  </si>
  <si>
    <t>Ua:0.475047</t>
  </si>
  <si>
    <t>Uw:0.0013955</t>
  </si>
  <si>
    <t>Uw:0.000839565</t>
  </si>
  <si>
    <t>Ua:0.90592</t>
  </si>
  <si>
    <t>U:0.024113</t>
  </si>
  <si>
    <t>Uw:0.000359002</t>
  </si>
  <si>
    <t>U:0.00758738</t>
  </si>
  <si>
    <t>Uw:0.00112822</t>
  </si>
  <si>
    <t>U:0.00371174</t>
  </si>
  <si>
    <t>Uw:0.00141388</t>
  </si>
  <si>
    <t>Uw:0.00489434</t>
  </si>
  <si>
    <t>Ua:0.421453</t>
  </si>
  <si>
    <t>U:0.000246823</t>
  </si>
  <si>
    <t>Uw:0.021261</t>
  </si>
  <si>
    <t>Ua:0.438559</t>
  </si>
  <si>
    <t>U:3.74643e-05</t>
  </si>
  <si>
    <t>Uw:0.0560717</t>
  </si>
  <si>
    <t>Ua:0.475046</t>
  </si>
  <si>
    <t>0.0499883=0.05?</t>
  </si>
  <si>
    <t>F:1.05262</t>
  </si>
  <si>
    <t>U:0.119285</t>
  </si>
  <si>
    <t>Uw:0.00192046</t>
  </si>
  <si>
    <t>Ua:1.37749</t>
  </si>
  <si>
    <t>0.100003=0.1?</t>
  </si>
  <si>
    <t>F:1.11111</t>
  </si>
  <si>
    <t>U:0.0728215</t>
  </si>
  <si>
    <t>Uw:0.00102731</t>
  </si>
  <si>
    <t>Ua:0.94441</t>
  </si>
  <si>
    <t>0.200013=0.2?</t>
  </si>
  <si>
    <t>F:1.25002</t>
  </si>
  <si>
    <t>U:0.0405995</t>
  </si>
  <si>
    <t>Uw:0.0010821</t>
  </si>
  <si>
    <t>Ua:0.610598</t>
  </si>
  <si>
    <t>0.300023=0.3?</t>
  </si>
  <si>
    <t>F:1.42862</t>
  </si>
  <si>
    <t>U:0.0265419</t>
  </si>
  <si>
    <t>Uw:0.000808675</t>
  </si>
  <si>
    <t>Ua:0.464733</t>
  </si>
  <si>
    <t>0.400006=0.4?</t>
  </si>
  <si>
    <t>F:1.66668</t>
  </si>
  <si>
    <t>U:0.0185763</t>
  </si>
  <si>
    <t>Uw:0.000894195</t>
  </si>
  <si>
    <t>Ua:0.383285</t>
  </si>
  <si>
    <t>0.5=0.5?</t>
  </si>
  <si>
    <t>F:2</t>
  </si>
  <si>
    <t>U:0.0137218</t>
  </si>
  <si>
    <t>Uw:0.00118624</t>
  </si>
  <si>
    <t>Ua:0.330488</t>
  </si>
  <si>
    <t>0.600003=0.6?</t>
  </si>
  <si>
    <t>F:2.50002</t>
  </si>
  <si>
    <t>U:0.0108025</t>
  </si>
  <si>
    <t>Uw:0.00116834</t>
  </si>
  <si>
    <t>Ua:0.284048</t>
  </si>
  <si>
    <t>0.699982=0.7?</t>
  </si>
  <si>
    <t>F:3.33314</t>
  </si>
  <si>
    <t>U:0.00919914</t>
  </si>
  <si>
    <t>Uw:0.00121084</t>
  </si>
  <si>
    <t>Ua:0.234761</t>
  </si>
  <si>
    <t>0.750004=0.75?</t>
  </si>
  <si>
    <t>F:4.00007</t>
  </si>
  <si>
    <t>U:0.00877033</t>
  </si>
  <si>
    <t>Uw:0.00164992</t>
  </si>
  <si>
    <t>Ua:0.206772</t>
  </si>
  <si>
    <t>U:0.0748105</t>
  </si>
  <si>
    <t>Uw:0.0025461</t>
  </si>
  <si>
    <t>Ua:1.3532</t>
  </si>
  <si>
    <t>U:0.0487566</t>
  </si>
  <si>
    <t>Uw:0.00117613</t>
  </si>
  <si>
    <t>Ua:0.902206</t>
  </si>
  <si>
    <t>U:0.0267047</t>
  </si>
  <si>
    <t>Uw:0.000953073</t>
  </si>
  <si>
    <t>Ua:0.619033</t>
  </si>
  <si>
    <t>U:0.0158232</t>
  </si>
  <si>
    <t>Uw:0.00125614</t>
  </si>
  <si>
    <t>Ua:0.511532</t>
  </si>
  <si>
    <t>U:0.00934277</t>
  </si>
  <si>
    <t>Uw:0.00184704</t>
  </si>
  <si>
    <t>Ua:0.442535</t>
  </si>
  <si>
    <t>U:0.00533584</t>
  </si>
  <si>
    <t>Uw:0.00174791</t>
  </si>
  <si>
    <t>Ua:0.401109</t>
  </si>
  <si>
    <t>U:0.00298382</t>
  </si>
  <si>
    <t>Uw:0.00235598</t>
  </si>
  <si>
    <t>Ua:0.36752</t>
  </si>
  <si>
    <t>U:0.0018534</t>
  </si>
  <si>
    <t>Uw:0.00334845</t>
  </si>
  <si>
    <t>Ua:0.330263</t>
  </si>
  <si>
    <t>U:0.00161763</t>
  </si>
  <si>
    <t>Uw:0.00394761</t>
  </si>
  <si>
    <t>Ua:0.301549</t>
  </si>
  <si>
    <t>U:0.0691389</t>
  </si>
  <si>
    <t>Uw:0.00208201</t>
  </si>
  <si>
    <t>Ua:1.33254</t>
  </si>
  <si>
    <t>U:0.045633</t>
  </si>
  <si>
    <t>Uw:0.00111136</t>
  </si>
  <si>
    <t>Ua:0.891536</t>
  </si>
  <si>
    <t>U:0.0248128</t>
  </si>
  <si>
    <t>Uw:0.000884716</t>
  </si>
  <si>
    <t>Ua:0.635675</t>
  </si>
  <si>
    <t>U:0.0143107</t>
  </si>
  <si>
    <t>Uw:0.00112932</t>
  </si>
  <si>
    <t>Ua:0.526976</t>
  </si>
  <si>
    <t>U:0.0080001</t>
  </si>
  <si>
    <t>Uw:0.00147832</t>
  </si>
  <si>
    <t>Ua:0.460203</t>
  </si>
  <si>
    <t>U:0.00406139</t>
  </si>
  <si>
    <t>Uw:0.00220543</t>
  </si>
  <si>
    <t>Ua:0.424096</t>
  </si>
  <si>
    <t>U:0.0017025</t>
  </si>
  <si>
    <t>Uw:0.00439464</t>
  </si>
  <si>
    <t>Ua:0.409269</t>
  </si>
  <si>
    <t>U:0.000545506</t>
  </si>
  <si>
    <t>Uw:0.010244</t>
  </si>
  <si>
    <t>Ua:0.40465</t>
  </si>
  <si>
    <t>U:0.000341573</t>
  </si>
  <si>
    <t>Uw:0.01374</t>
  </si>
  <si>
    <t>Ua:0.387433</t>
  </si>
  <si>
    <t>U:0.0679549</t>
  </si>
  <si>
    <t>Uw:0.0014115</t>
  </si>
  <si>
    <t>Ua:1.34835</t>
  </si>
  <si>
    <t>U:0.044939</t>
  </si>
  <si>
    <t>Uw:0.000728365</t>
  </si>
  <si>
    <t>Ua:0.903668</t>
  </si>
  <si>
    <t>0.200017=0.2?</t>
  </si>
  <si>
    <t>F:1.25003</t>
  </si>
  <si>
    <t>U:0.0243811</t>
  </si>
  <si>
    <t>Uw:0.000528149</t>
  </si>
  <si>
    <t>Ua:0.649834</t>
  </si>
  <si>
    <t>U:0.0139739</t>
  </si>
  <si>
    <t>Uw:0.000693679</t>
  </si>
  <si>
    <t>Ua:0.535506</t>
  </si>
  <si>
    <t>U:0.00771418</t>
  </si>
  <si>
    <t>Uw:0.000988013</t>
  </si>
  <si>
    <t>Ua:0.466378</t>
  </si>
  <si>
    <t>0.500005=0.5?</t>
  </si>
  <si>
    <t>F:2.00002</t>
  </si>
  <si>
    <t>U:0.0038027</t>
  </si>
  <si>
    <t>Uw:0.00140585</t>
  </si>
  <si>
    <t>Ua:0.43086</t>
  </si>
  <si>
    <t>0.599997=0.6?</t>
  </si>
  <si>
    <t>F:2.49998</t>
  </si>
  <si>
    <t>U:0.00144825</t>
  </si>
  <si>
    <t>Uw:0.0036767</t>
  </si>
  <si>
    <t>Ua:0.421532</t>
  </si>
  <si>
    <t>U:0.000264527</t>
  </si>
  <si>
    <t>Uw:0.0169729</t>
  </si>
  <si>
    <t>Ua:0.438317</t>
  </si>
  <si>
    <t>U:4.54699e-05</t>
  </si>
  <si>
    <t>Uw:0.0783081</t>
  </si>
  <si>
    <t>Ua:0.470982</t>
  </si>
  <si>
    <t>U:0.0675382</t>
  </si>
  <si>
    <t>Uw:0.00147196</t>
  </si>
  <si>
    <t>Ua:1.34194</t>
  </si>
  <si>
    <t>U:0.0446618</t>
  </si>
  <si>
    <t>Uw:0.000701309</t>
  </si>
  <si>
    <t>Ua:0.901701</t>
  </si>
  <si>
    <t>U:0.0242046</t>
  </si>
  <si>
    <t>Uw:0.00080513</t>
  </si>
  <si>
    <t>Ua:0.64948</t>
  </si>
  <si>
    <t>U:0.0138481</t>
  </si>
  <si>
    <t>Uw:0.000749662</t>
  </si>
  <si>
    <t>Ua:0.535671</t>
  </si>
  <si>
    <t>0.399993=0.4?</t>
  </si>
  <si>
    <t>F:1.66665</t>
  </si>
  <si>
    <t>U:0.00762409</t>
  </si>
  <si>
    <t>Uw:0.00126698</t>
  </si>
  <si>
    <t>Ua:0.466185</t>
  </si>
  <si>
    <t>U:0.0037417</t>
  </si>
  <si>
    <t>Uw:0.00166429</t>
  </si>
  <si>
    <t>Ua:0.430865</t>
  </si>
  <si>
    <t>U:0.00141174</t>
  </si>
  <si>
    <t>Uw:0.00430758</t>
  </si>
  <si>
    <t>Ua:0.42187</t>
  </si>
  <si>
    <t>U:0.000248526</t>
  </si>
  <si>
    <t>Uw:0.0279477</t>
  </si>
  <si>
    <t>Ua:0.43898</t>
  </si>
  <si>
    <t>U:3.73233e-05</t>
  </si>
  <si>
    <t>Uw:0.118649</t>
  </si>
  <si>
    <t>Ua:0.47495</t>
  </si>
  <si>
    <t>U:0.067494</t>
  </si>
  <si>
    <t>Uw:0.00132599</t>
  </si>
  <si>
    <t>Ua:1.34075</t>
  </si>
  <si>
    <t>U:0.0446333</t>
  </si>
  <si>
    <t>Uw:0.000889177</t>
  </si>
  <si>
    <t>Ua:0.901233</t>
  </si>
  <si>
    <t>U:0.024187</t>
  </si>
  <si>
    <t>Uw:0.000653611</t>
  </si>
  <si>
    <t>Ua:0.649238</t>
  </si>
  <si>
    <t>U:0.0138363</t>
  </si>
  <si>
    <t>Uw:0.00103663</t>
  </si>
  <si>
    <t>Ua:0.535354</t>
  </si>
  <si>
    <t>U:0.00761631</t>
  </si>
  <si>
    <t>Uw:0.00137249</t>
  </si>
  <si>
    <t>Ua:0.465911</t>
  </si>
  <si>
    <t>0.500007=0.5?</t>
  </si>
  <si>
    <t>F:2.00003</t>
  </si>
  <si>
    <t>U:0.00373676</t>
  </si>
  <si>
    <t>Uw:0.00168822</t>
  </si>
  <si>
    <t>Ua:0.430639</t>
  </si>
  <si>
    <t>U:0.00140915</t>
  </si>
  <si>
    <t>Uw:0.00423319</t>
  </si>
  <si>
    <t>Ua:0.421647</t>
  </si>
  <si>
    <t>U:0.000247682</t>
  </si>
  <si>
    <t>Uw:0.0221936</t>
  </si>
  <si>
    <t>Ua:0.438779</t>
  </si>
  <si>
    <t>U:3.70365e-05</t>
  </si>
  <si>
    <t>Uw:0.168129</t>
  </si>
  <si>
    <t>Ua:0.4748</t>
  </si>
  <si>
    <t>U:0.0674939</t>
  </si>
  <si>
    <t>Uw:0.00144871</t>
  </si>
  <si>
    <t>Ua:1.34078</t>
  </si>
  <si>
    <t>Uw:0.000889104</t>
  </si>
  <si>
    <t>Ua:0.901238</t>
  </si>
  <si>
    <t>Uw:0.000884779</t>
  </si>
  <si>
    <t>Ua:0.649229</t>
  </si>
  <si>
    <t>Uw:0.000856217</t>
  </si>
  <si>
    <t>Ua:0.535357</t>
  </si>
  <si>
    <t>Uw:0.00117054</t>
  </si>
  <si>
    <t>Ua:0.465941</t>
  </si>
  <si>
    <t>U:0.00373675</t>
  </si>
  <si>
    <t>Uw:0.00183431</t>
  </si>
  <si>
    <t>Ua:0.430641</t>
  </si>
  <si>
    <t>Uw:0.00358782</t>
  </si>
  <si>
    <t>Ua:0.421655</t>
  </si>
  <si>
    <t>U:0.000247681</t>
  </si>
  <si>
    <t>Uw:0.0215203</t>
  </si>
  <si>
    <t>Ua:0.438774</t>
  </si>
  <si>
    <t>U:3.70371e-05</t>
  </si>
  <si>
    <t>Uw:0.0848659</t>
  </si>
  <si>
    <t>Ua:0.474804</t>
  </si>
  <si>
    <t>0.599998=0.6?</t>
  </si>
  <si>
    <t>F:2.49999</t>
  </si>
  <si>
    <t>Uw:0.00381195</t>
  </si>
  <si>
    <t>Ua:0.421652</t>
  </si>
  <si>
    <t>Uw:0.0222085</t>
  </si>
  <si>
    <t>Ua:0.438771</t>
  </si>
  <si>
    <t>0.0500032=0.05?</t>
  </si>
  <si>
    <t>F:1.05264</t>
  </si>
  <si>
    <t>U:0.119692</t>
  </si>
  <si>
    <t>Uw:0.00131413</t>
  </si>
  <si>
    <t>Ua:1.3977</t>
  </si>
  <si>
    <t>0.100001=0.1?</t>
  </si>
  <si>
    <t>U:0.072878</t>
  </si>
  <si>
    <t>Uw:0.00100369</t>
  </si>
  <si>
    <t>Ua:0.952645</t>
  </si>
  <si>
    <t>0.2=0.2?</t>
  </si>
  <si>
    <t>F:1.25</t>
  </si>
  <si>
    <t>U:0.0405704</t>
  </si>
  <si>
    <t>Uw:0.000952789</t>
  </si>
  <si>
    <t>Ua:0.615043</t>
  </si>
  <si>
    <t>0.299996=0.3?</t>
  </si>
  <si>
    <t>F:1.42856</t>
  </si>
  <si>
    <t>U:0.026511</t>
  </si>
  <si>
    <t>Uw:0.000866493</t>
  </si>
  <si>
    <t>Ua:0.467473</t>
  </si>
  <si>
    <t>0.400004=0.4?</t>
  </si>
  <si>
    <t>U:0.0185509</t>
  </si>
  <si>
    <t>Uw:0.00101097</t>
  </si>
  <si>
    <t>Ua:0.385255</t>
  </si>
  <si>
    <t>U:0.0745929</t>
  </si>
  <si>
    <t>Uw:0.00160376</t>
  </si>
  <si>
    <t>Ua:1.36982</t>
  </si>
  <si>
    <t>U:0.0485936</t>
  </si>
  <si>
    <t>Uw:0.00126546</t>
  </si>
  <si>
    <t>Ua:0.908621</t>
  </si>
  <si>
    <t>U:0.0265963</t>
  </si>
  <si>
    <t>Uw:0.00122208</t>
  </si>
  <si>
    <t>Ua:0.622148</t>
  </si>
  <si>
    <t>U:0.0157463</t>
  </si>
  <si>
    <t>Uw:0.00174313</t>
  </si>
  <si>
    <t>Ua:0.514162</t>
  </si>
  <si>
    <t>U:0.00928791</t>
  </si>
  <si>
    <t>Uw:0.00263831</t>
  </si>
  <si>
    <t>Ua:0.444828</t>
  </si>
  <si>
    <t>U:0.0688644</t>
  </si>
  <si>
    <t>Uw:0.00182358</t>
  </si>
  <si>
    <t>Ua:1.34711</t>
  </si>
  <si>
    <t>U:0.0454515</t>
  </si>
  <si>
    <t>Uw:0.00109003</t>
  </si>
  <si>
    <t>Ua:0.895311</t>
  </si>
  <si>
    <t>U:0.0246976</t>
  </si>
  <si>
    <t>Uw:0.00120054</t>
  </si>
  <si>
    <t>Ua:0.637246</t>
  </si>
  <si>
    <t>U:0.0142289</t>
  </si>
  <si>
    <t>Uw:0.00187728</t>
  </si>
  <si>
    <t>Ua:0.5295</t>
  </si>
  <si>
    <t>U:0.00794084</t>
  </si>
  <si>
    <t>Uw:0.00287401</t>
  </si>
  <si>
    <t>Ua:0.461547</t>
  </si>
  <si>
    <t>0.499992=0.5?</t>
  </si>
  <si>
    <t>F:1.99997</t>
  </si>
  <si>
    <t>U:0.00402073</t>
  </si>
  <si>
    <t>Uw:0.00497257</t>
  </si>
  <si>
    <t>Ua:0.426009</t>
  </si>
  <si>
    <t>0.0500044=0.05?</t>
  </si>
  <si>
    <t>U:0.0676363</t>
  </si>
  <si>
    <t>Uw:0.00149063</t>
  </si>
  <si>
    <t>Ua:1.36108</t>
  </si>
  <si>
    <t>0.0999984=0.1?</t>
  </si>
  <si>
    <t>U:0.0447294</t>
  </si>
  <si>
    <t>Uw:0.000816715</t>
  </si>
  <si>
    <t>Ua:0.90377</t>
  </si>
  <si>
    <t>0.200002=0.2?</t>
  </si>
  <si>
    <t>U:0.0242502</t>
  </si>
  <si>
    <t>Uw:0.000938388</t>
  </si>
  <si>
    <t>Ua:0.645803</t>
  </si>
  <si>
    <t>0.299999=0.3?</t>
  </si>
  <si>
    <t>F:1.42857</t>
  </si>
  <si>
    <t>U:0.0138804</t>
  </si>
  <si>
    <t>Uw:0.000955404</t>
  </si>
  <si>
    <t>Ua:0.535418</t>
  </si>
  <si>
    <t>0.400008=0.4?</t>
  </si>
  <si>
    <t>F:1.66669</t>
  </si>
  <si>
    <t>U:0.00764573</t>
  </si>
  <si>
    <t>Uw:0.00233702</t>
  </si>
  <si>
    <t>Ua:0.464253</t>
  </si>
  <si>
    <t>0.499995=0.5?</t>
  </si>
  <si>
    <t>F:1.99998</t>
  </si>
  <si>
    <t>U:0.00375439</t>
  </si>
  <si>
    <t>Uw:0.00460002</t>
  </si>
  <si>
    <t>Ua:0.430129</t>
  </si>
  <si>
    <t>0.6=0.6?</t>
  </si>
  <si>
    <t>F:2.5</t>
  </si>
  <si>
    <t>U:0.0014184</t>
  </si>
  <si>
    <t>Uw:0.00689731</t>
  </si>
  <si>
    <t>Ua:0.421732</t>
  </si>
  <si>
    <t>0.699991=0.7?</t>
  </si>
  <si>
    <t>F:3.33323</t>
  </si>
  <si>
    <t>U:0.00024992</t>
  </si>
  <si>
    <t>Uw:0.0299116</t>
  </si>
  <si>
    <t>Ua:0.438232</t>
  </si>
  <si>
    <t>0.750005=0.75?</t>
  </si>
  <si>
    <t>F:4.00008</t>
  </si>
  <si>
    <t>U:3.64695e-05</t>
  </si>
  <si>
    <t>Uw:0.112443</t>
  </si>
  <si>
    <t>Ua:0.474728</t>
  </si>
  <si>
    <t>U:0.0675774</t>
  </si>
  <si>
    <t>Uw:0.00147995</t>
  </si>
  <si>
    <t>Ua:1.34681</t>
  </si>
  <si>
    <t>U:0.0446909</t>
  </si>
  <si>
    <t>Uw:0.00108357</t>
  </si>
  <si>
    <t>Ua:0.903169</t>
  </si>
  <si>
    <t>U:0.024227</t>
  </si>
  <si>
    <t>Uw:0.000899841</t>
  </si>
  <si>
    <t>Ua:0.64551</t>
  </si>
  <si>
    <t>0.3=0.3?</t>
  </si>
  <si>
    <t>U:0.0138646</t>
  </si>
  <si>
    <t>Uw:0.00103394</t>
  </si>
  <si>
    <t>Ua:0.534972</t>
  </si>
  <si>
    <t>U:0.00763506</t>
  </si>
  <si>
    <t>Uw:0.00282531</t>
  </si>
  <si>
    <t>Ua:0.463918</t>
  </si>
  <si>
    <t>0.499996=0.5?</t>
  </si>
  <si>
    <t>U:0.00374762</t>
  </si>
  <si>
    <t>Uw:0.00403459</t>
  </si>
  <si>
    <t>Ua:0.429872</t>
  </si>
  <si>
    <t>U:0.00141481</t>
  </si>
  <si>
    <t>Uw:0.00746535</t>
  </si>
  <si>
    <t>Ua:0.421484</t>
  </si>
  <si>
    <t>0.69999=0.7?</t>
  </si>
  <si>
    <t>U:0.000248746</t>
  </si>
  <si>
    <t>Uw:0.0256371</t>
  </si>
  <si>
    <t>Ua:0.437955</t>
  </si>
  <si>
    <t>U:3.60643e-05</t>
  </si>
  <si>
    <t>Uw:0.131758</t>
  </si>
  <si>
    <t>Ua:0.474529</t>
  </si>
  <si>
    <t>U:0.0675773</t>
  </si>
  <si>
    <t>Uw:0.00138178</t>
  </si>
  <si>
    <t>Ua:1.34686</t>
  </si>
  <si>
    <t>Uw:0.000957432</t>
  </si>
  <si>
    <t>Ua:0.903158</t>
  </si>
  <si>
    <t>U:0.0242269</t>
  </si>
  <si>
    <t>Uw:0.000893051</t>
  </si>
  <si>
    <t>U:0.0138645</t>
  </si>
  <si>
    <t>Uw:0.00106965</t>
  </si>
  <si>
    <t>Ua:0.534881</t>
  </si>
  <si>
    <t>U:0.00763504</t>
  </si>
  <si>
    <t>Uw:0.00194688</t>
  </si>
  <si>
    <t>Ua:0.463905</t>
  </si>
  <si>
    <t>U:0.00374761</t>
  </si>
  <si>
    <t>Uw:0.00412325</t>
  </si>
  <si>
    <t>Ua:0.42987</t>
  </si>
  <si>
    <t>U:0.0014148</t>
  </si>
  <si>
    <t>Uw:0.00775055</t>
  </si>
  <si>
    <t>Ua:0.42148</t>
  </si>
  <si>
    <t>U:0.000248745</t>
  </si>
  <si>
    <t>Uw:0.0324227</t>
  </si>
  <si>
    <t>Ua:0.437962</t>
  </si>
  <si>
    <t>U:3.60639e-05</t>
  </si>
  <si>
    <t>Uw:0.124833</t>
  </si>
  <si>
    <t>Uw:0.00145192</t>
  </si>
  <si>
    <t>Ua:1.34668</t>
  </si>
  <si>
    <t>Uw:0.000893052</t>
  </si>
  <si>
    <t>Uw:0.00376227</t>
  </si>
  <si>
    <t>Ua:0.429867</t>
  </si>
  <si>
    <t>Uw:0.00671421</t>
  </si>
  <si>
    <t>Ua:0.421465</t>
  </si>
  <si>
    <t>U:0.000248744</t>
  </si>
  <si>
    <t>Uw:0.0310071</t>
  </si>
  <si>
    <t>Ua:0.437961</t>
  </si>
  <si>
    <t>U:3.60634e-05</t>
  </si>
  <si>
    <t>Uw:0.114369</t>
  </si>
  <si>
    <t>Ua:0.474527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</si>
</sst>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/>
    <xf numFmtId="11" fontId="0" fillId="3" borderId="0" xfId="0" applyNumberFormat="1" applyFill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4" borderId="0" xfId="0" applyFill="1" applyAlignment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  <color rgb="FF427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975663865428592E-3"/>
          <c:y val="3.2170472187634078E-3"/>
          <c:w val="0.98629152407816245"/>
          <c:h val="0.95843471686271875"/>
        </c:manualLayout>
      </c:layout>
      <c:scatterChart>
        <c:scatterStyle val="lineMarker"/>
        <c:varyColors val="0"/>
        <c:ser>
          <c:idx val="0"/>
          <c:order val="0"/>
          <c:tx>
            <c:v>eta=1e-6 L=8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f_th'!$C$38:$C$42</c:f>
              <c:numCache>
                <c:formatCode>General</c:formatCode>
                <c:ptCount val="5"/>
              </c:numCache>
            </c:numRef>
          </c:xVal>
          <c:yVal>
            <c:numRef>
              <c:f>'|f-f_th| by f_th'!$T$38:$T$42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6-CB43-B655-3F866E2634E9}"/>
            </c:ext>
          </c:extLst>
        </c:ser>
        <c:ser>
          <c:idx val="1"/>
          <c:order val="1"/>
          <c:tx>
            <c:v>eta=1e-6 L=9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'|f-f_th| by f_th'!$C$38:$C$42</c:f>
              <c:numCache>
                <c:formatCode>General</c:formatCode>
                <c:ptCount val="5"/>
              </c:numCache>
            </c:numRef>
          </c:xVal>
          <c:yVal>
            <c:numRef>
              <c:f>'|f-f_th| by f_th'!$U$38:$U$42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6-CB43-B655-3F866E2634E9}"/>
            </c:ext>
          </c:extLst>
        </c:ser>
        <c:ser>
          <c:idx val="2"/>
          <c:order val="2"/>
          <c:tx>
            <c:v>eta=1e-6 L=10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'|f-f_th| by f_th'!$C$38:$C$42</c:f>
              <c:numCache>
                <c:formatCode>General</c:formatCode>
                <c:ptCount val="5"/>
              </c:numCache>
            </c:numRef>
          </c:xVal>
          <c:yVal>
            <c:numRef>
              <c:f>'|f-f_th| by f_th'!$V$38:$V$42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E6-CB43-B655-3F866E2634E9}"/>
            </c:ext>
          </c:extLst>
        </c:ser>
        <c:ser>
          <c:idx val="3"/>
          <c:order val="3"/>
          <c:tx>
            <c:v>eta=1e-6 L=11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f_th'!$C$38:$C$42</c:f>
              <c:numCache>
                <c:formatCode>General</c:formatCode>
                <c:ptCount val="5"/>
              </c:numCache>
            </c:numRef>
          </c:xVal>
          <c:yVal>
            <c:numRef>
              <c:f>'|f-f_th| by f_th'!$W$38:$W$42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6-CB43-B655-3F866E2634E9}"/>
            </c:ext>
          </c:extLst>
        </c:ser>
        <c:ser>
          <c:idx val="4"/>
          <c:order val="4"/>
          <c:tx>
            <c:v>eta=1e-15 L=8</c:v>
          </c:tx>
          <c:spPr>
            <a:ln w="19050" cap="rnd">
              <a:solidFill>
                <a:srgbClr val="4273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4273C4"/>
                </a:solidFill>
                <a:prstDash val="dash"/>
              </a:ln>
              <a:effectLst/>
            </c:spPr>
          </c:marker>
          <c:xVal>
            <c:numRef>
              <c:f>'|f-f_th| by f_th'!$C$38:$C$42</c:f>
              <c:numCache>
                <c:formatCode>General</c:formatCode>
                <c:ptCount val="5"/>
              </c:numCache>
            </c:numRef>
          </c:xVal>
          <c:yVal>
            <c:numRef>
              <c:f>'|f-f_th| by f_th'!$X$38:$X$42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E6-CB43-B655-3F866E2634E9}"/>
            </c:ext>
          </c:extLst>
        </c:ser>
        <c:ser>
          <c:idx val="5"/>
          <c:order val="5"/>
          <c:tx>
            <c:v>eta=1e-15 L=9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'|f-f_th| by f_th'!$C$38:$C$42</c:f>
              <c:numCache>
                <c:formatCode>General</c:formatCode>
                <c:ptCount val="5"/>
              </c:numCache>
            </c:numRef>
          </c:xVal>
          <c:yVal>
            <c:numRef>
              <c:f>'|f-f_th| by f_th'!$Y$38:$Y$42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E6-CB43-B655-3F866E2634E9}"/>
            </c:ext>
          </c:extLst>
        </c:ser>
        <c:ser>
          <c:idx val="6"/>
          <c:order val="6"/>
          <c:tx>
            <c:v>eta=1e-15 L=10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xVal>
            <c:numRef>
              <c:f>'|f-f_th| by f_th'!$C$38:$C$42</c:f>
              <c:numCache>
                <c:formatCode>General</c:formatCode>
                <c:ptCount val="5"/>
              </c:numCache>
            </c:numRef>
          </c:xVal>
          <c:yVal>
            <c:numRef>
              <c:f>'|f-f_th| by f_th'!$Z$38:$Z$42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E6-CB43-B655-3F866E2634E9}"/>
            </c:ext>
          </c:extLst>
        </c:ser>
        <c:ser>
          <c:idx val="7"/>
          <c:order val="7"/>
          <c:tx>
            <c:v>eta=1e-15 L=11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FFC000"/>
                </a:solidFill>
                <a:prstDash val="dash"/>
              </a:ln>
              <a:effectLst/>
            </c:spPr>
          </c:marker>
          <c:xVal>
            <c:numRef>
              <c:f>'|f-f_th| by f_th'!$C$38:$C$42</c:f>
              <c:numCache>
                <c:formatCode>General</c:formatCode>
                <c:ptCount val="5"/>
              </c:numCache>
            </c:numRef>
          </c:xVal>
          <c:yVal>
            <c:numRef>
              <c:f>'|f-f_th| by f_th'!$AA$38:$AA$42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E6-CB43-B655-3F866E26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71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210</xdr:row>
      <xdr:rowOff>0</xdr:rowOff>
    </xdr:from>
    <xdr:to>
      <xdr:col>80</xdr:col>
      <xdr:colOff>476250</xdr:colOff>
      <xdr:row>310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733348-F3D0-3143-B1F2-B68E647BE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" connectionId="22" xr16:uid="{8430726D-7FE8-D24A-986E-E169D7AE11B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3_2" connectionId="17" xr16:uid="{9E51A2B2-37EE-4443-88A6-AFE59047617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1_2" connectionId="7" xr16:uid="{FA4FD221-84A2-A041-8E76-0CED1C6CA46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_2" connectionId="76" xr16:uid="{643107E9-A9D4-984F-8E02-9BA7DBA3841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_1" connectionId="67" xr16:uid="{A07D7B48-256B-474D-BB72-56ACA872FA4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2" connectionId="57" xr16:uid="{EE2B1FD1-3DA6-B24A-860C-40AD839C6E0B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_1" connectionId="47" xr16:uid="{7EA3998C-3505-0F45-AF77-76F197FBACE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_1" connectionId="37" xr16:uid="{193E7FCA-386B-4B47-B4A6-2F5277BA16D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" connectionId="33" xr16:uid="{40363422-0F84-FA49-9E0D-53C9EA513D1A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" connectionId="43" xr16:uid="{D087BB32-539C-764D-A5E2-14685314100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1" connectionId="53" xr16:uid="{63DB0DD0-A2E5-784F-9003-CDA0106023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3_1" connectionId="12" xr16:uid="{DB632F80-B4E3-CA4A-AD59-80DBA10C5092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" connectionId="63" xr16:uid="{1644E8AF-2049-E148-851E-B355FC051C0E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_1" connectionId="72" xr16:uid="{16165425-FB5B-C041-AE44-26131FC55BB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1_1" connectionId="3" xr16:uid="{6DAD9ED5-5635-C24F-8065-74F717ADCD42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3_1" connectionId="13" xr16:uid="{46F4C198-EF40-1147-AB64-B4472D388B8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" connectionId="23" xr16:uid="{9BC1238E-065A-6545-B933-1D4B048441E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_1" connectionId="21" xr16:uid="{C53EA15E-0EFB-9C4A-B84A-5AFDB99FAF13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3" connectionId="11" xr16:uid="{4B7656FB-9EF7-8746-9A43-943F8F66B816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1" connectionId="1" xr16:uid="{7257546D-34A0-0A46-8ABE-398AECABB7E4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" connectionId="70" xr16:uid="{6FAE0875-76D9-1B4F-AE60-7EC88B89FE03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_1" connectionId="61" xr16:uid="{2362CE89-ADBB-8542-BB8B-AA3F271FA3B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1_1" connectionId="2" xr16:uid="{CDD0A76F-09C5-FF45-8D98-5F1E1E31614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" connectionId="51" xr16:uid="{588F64DE-D4B7-F240-B7D6-684D71C94B34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_1" connectionId="41" xr16:uid="{9ECA7589-0448-5643-AF71-5A6EA4ABE0EB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_1" connectionId="31" xr16:uid="{B7247371-BF7A-6C40-96D1-FCE4D3A1F27B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_3" connectionId="28" xr16:uid="{77D4A33A-511F-084F-B951-36BE4738921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3_4" connectionId="18" xr16:uid="{69B59D0B-54BD-EF4C-AF8E-4347073403D6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1_4" connectionId="8" xr16:uid="{B84CD494-E25D-F341-882E-7A9252D868B5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_4" connectionId="77" xr16:uid="{6F171B33-CB95-1A42-AEE5-5D241D6BBE59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_3" connectionId="68" xr16:uid="{75EC13B3-F007-7B44-875A-98C35177CA38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4" connectionId="58" xr16:uid="{FD63B079-2040-D345-8A7A-F4A6331BC1B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_3" connectionId="48" xr16:uid="{F0B4E03E-5C85-5943-98A1-E847940DD45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_1" connectionId="71" xr16:uid="{43EE0A10-82A7-4942-AAC5-BAC05692EA83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_3" connectionId="38" xr16:uid="{D5631962-23D6-A641-A855-1B571C86868B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_2" connectionId="24" xr16:uid="{C7AB290A-B6F1-7A4B-B9A8-235420BC85B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3_3" connectionId="14" xr16:uid="{ABB17C23-F1E3-E147-9252-0A7AF7942461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1_3" connectionId="4" xr16:uid="{8CB769AC-68C1-8C44-A2CF-6BEC1C737C3A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_3" connectionId="73" xr16:uid="{023436F0-8588-D543-A402-DB15FC2D9E93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_2" connectionId="64" xr16:uid="{D59C4BA0-B59F-2F4D-B435-EAA660707855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3" connectionId="54" xr16:uid="{9C442741-CEDE-F049-81C0-B2DB6AE1CCD1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_2" connectionId="44" xr16:uid="{3439168E-0C30-1C49-A59A-52518A400313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_2" connectionId="34" xr16:uid="{79F7FC96-BF1C-8C49-96C5-344E2F37F39E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_3" connectionId="29" xr16:uid="{0B88521B-6BBC-7449-9D18-76AE8A9E186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" connectionId="62" xr16:uid="{81628115-0AF0-F142-A99B-91B700ABF62F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3_4" connectionId="19" xr16:uid="{1396C755-B9B5-B445-880A-CC95000646C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1_4" connectionId="9" xr16:uid="{BD0317E0-D543-0D4D-8251-412EC09E0A8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_4" connectionId="78" xr16:uid="{F3607E50-B0C9-AB45-820D-3F24DD6B1614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_3" connectionId="69" xr16:uid="{F6FD1555-8840-AE43-8ED1-482D4EA07FE8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4" connectionId="59" xr16:uid="{C92CC044-0720-414C-BFBD-25B8A1FE7965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_3" connectionId="49" xr16:uid="{2D34BBC5-5FFC-A048-89E3-C91D13A9B0D8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_3" connectionId="39" xr16:uid="{01B3F106-5BB1-A444-AE2D-8594921B01F9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_2" connectionId="25" xr16:uid="{9DFB5218-D01D-4841-B027-46A0D453AF9C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3_3" connectionId="15" xr16:uid="{F9BB859F-C164-714C-A8E5-F363EF0AC769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1_3" connectionId="5" xr16:uid="{CFDDF2F9-AE6E-A544-9050-5C186BF870D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1" connectionId="52" xr16:uid="{07DC29B8-1A2B-DB46-9CE6-2A11DF04B0FE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_3" connectionId="74" xr16:uid="{D1C3DFC1-287E-A24A-B3AE-C000825B23E2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_2" connectionId="65" xr16:uid="{389E193A-9C6F-6344-A79F-B8BFA518599F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3" connectionId="55" xr16:uid="{18EAFE76-1AA3-7B45-B497-493C2F14240A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_2" connectionId="45" xr16:uid="{E2635AC9-1C28-8E42-AD8C-8D8347A0E31A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_2" connectionId="35" xr16:uid="{7B114740-26D8-9743-809C-8515E83D24EC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_3" connectionId="30" xr16:uid="{2BD1E4B7-90FC-6247-8769-6C497BDCDC7A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3_4" connectionId="20" xr16:uid="{8CBB1820-7A4C-3A43-9435-03C241C6992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1_4" connectionId="10" xr16:uid="{55CA0165-EE51-2142-B24C-B26E6F3A93AB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_5" connectionId="80" xr16:uid="{C1A83695-9AB8-3343-8DF6-1E7DC1AD77E6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_4" connectionId="79" xr16:uid="{AB5A2C34-4E00-0540-BFD7-38F7A3B6398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" connectionId="42" xr16:uid="{CECF952E-7AD0-8947-8965-2D5F7D43DD2E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4" connectionId="60" xr16:uid="{496AA95E-C152-C446-8DD5-03633A8F4F54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_3" connectionId="50" xr16:uid="{982870E5-CF74-1A45-BED8-1A38DC0EAD8C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_3" connectionId="40" xr16:uid="{9DBE021E-473E-174D-8D9A-1DC49CDD1533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_2" connectionId="26" xr16:uid="{A1CE61B7-E214-BA4E-9F59-AEACE7E5B9C7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3_3" connectionId="16" xr16:uid="{ABEBDBBA-C561-5640-9CB6-33D703DDD582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1_3" connectionId="6" xr16:uid="{B1D86C46-1A4B-9C41-966F-DB92CDC12209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8_3" connectionId="75" xr16:uid="{B221B620-883B-9347-BA05-F92EB4F72120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_2" connectionId="66" xr16:uid="{B6A8FD96-4EB0-2244-A628-49A09CC207DF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3" connectionId="56" xr16:uid="{C6A5FC6A-998B-0B4C-9D75-7105ECFE2F88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_2" connectionId="46" xr16:uid="{19AF972D-1871-8A42-9AA5-CF8C55B01E4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" connectionId="32" xr16:uid="{F317D4B3-9BE9-164D-8466-18CCC81F44E4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_2" connectionId="36" xr16:uid="{9C643B65-D8D8-3844-82C0-7F065362696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_1" connectionId="27" xr16:uid="{331FF852-D954-784E-8776-AEF712616A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13" Type="http://schemas.openxmlformats.org/officeDocument/2006/relationships/queryTable" Target="../queryTables/queryTable21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12" Type="http://schemas.openxmlformats.org/officeDocument/2006/relationships/queryTable" Target="../queryTables/queryTable20.xml"/><Relationship Id="rId2" Type="http://schemas.openxmlformats.org/officeDocument/2006/relationships/queryTable" Target="../queryTables/queryTable10.xml"/><Relationship Id="rId16" Type="http://schemas.openxmlformats.org/officeDocument/2006/relationships/queryTable" Target="../queryTables/queryTable24.xml"/><Relationship Id="rId1" Type="http://schemas.openxmlformats.org/officeDocument/2006/relationships/queryTable" Target="../queryTables/queryTable9.xml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5" Type="http://schemas.openxmlformats.org/officeDocument/2006/relationships/queryTable" Target="../queryTables/queryTable2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Relationship Id="rId14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3" Type="http://schemas.openxmlformats.org/officeDocument/2006/relationships/queryTable" Target="../queryTables/queryTable27.xml"/><Relationship Id="rId7" Type="http://schemas.openxmlformats.org/officeDocument/2006/relationships/queryTable" Target="../queryTables/queryTable31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0.xml"/><Relationship Id="rId13" Type="http://schemas.openxmlformats.org/officeDocument/2006/relationships/queryTable" Target="../queryTables/queryTable45.xml"/><Relationship Id="rId3" Type="http://schemas.openxmlformats.org/officeDocument/2006/relationships/queryTable" Target="../queryTables/queryTable35.xml"/><Relationship Id="rId7" Type="http://schemas.openxmlformats.org/officeDocument/2006/relationships/queryTable" Target="../queryTables/queryTable39.xml"/><Relationship Id="rId12" Type="http://schemas.openxmlformats.org/officeDocument/2006/relationships/queryTable" Target="../queryTables/queryTable44.xml"/><Relationship Id="rId2" Type="http://schemas.openxmlformats.org/officeDocument/2006/relationships/queryTable" Target="../queryTables/queryTable34.xml"/><Relationship Id="rId16" Type="http://schemas.openxmlformats.org/officeDocument/2006/relationships/queryTable" Target="../queryTables/queryTable48.xml"/><Relationship Id="rId1" Type="http://schemas.openxmlformats.org/officeDocument/2006/relationships/queryTable" Target="../queryTables/queryTable33.xml"/><Relationship Id="rId6" Type="http://schemas.openxmlformats.org/officeDocument/2006/relationships/queryTable" Target="../queryTables/queryTable38.xml"/><Relationship Id="rId11" Type="http://schemas.openxmlformats.org/officeDocument/2006/relationships/queryTable" Target="../queryTables/queryTable43.xml"/><Relationship Id="rId5" Type="http://schemas.openxmlformats.org/officeDocument/2006/relationships/queryTable" Target="../queryTables/queryTable37.xml"/><Relationship Id="rId15" Type="http://schemas.openxmlformats.org/officeDocument/2006/relationships/queryTable" Target="../queryTables/queryTable47.xml"/><Relationship Id="rId10" Type="http://schemas.openxmlformats.org/officeDocument/2006/relationships/queryTable" Target="../queryTables/queryTable42.xml"/><Relationship Id="rId4" Type="http://schemas.openxmlformats.org/officeDocument/2006/relationships/queryTable" Target="../queryTables/queryTable36.xml"/><Relationship Id="rId9" Type="http://schemas.openxmlformats.org/officeDocument/2006/relationships/queryTable" Target="../queryTables/queryTable41.xml"/><Relationship Id="rId14" Type="http://schemas.openxmlformats.org/officeDocument/2006/relationships/queryTable" Target="../queryTables/queryTable4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6.xml"/><Relationship Id="rId13" Type="http://schemas.openxmlformats.org/officeDocument/2006/relationships/queryTable" Target="../queryTables/queryTable61.xml"/><Relationship Id="rId3" Type="http://schemas.openxmlformats.org/officeDocument/2006/relationships/queryTable" Target="../queryTables/queryTable51.xml"/><Relationship Id="rId7" Type="http://schemas.openxmlformats.org/officeDocument/2006/relationships/queryTable" Target="../queryTables/queryTable55.xml"/><Relationship Id="rId12" Type="http://schemas.openxmlformats.org/officeDocument/2006/relationships/queryTable" Target="../queryTables/queryTable60.xml"/><Relationship Id="rId2" Type="http://schemas.openxmlformats.org/officeDocument/2006/relationships/queryTable" Target="../queryTables/queryTable50.xml"/><Relationship Id="rId16" Type="http://schemas.openxmlformats.org/officeDocument/2006/relationships/queryTable" Target="../queryTables/queryTable64.xml"/><Relationship Id="rId1" Type="http://schemas.openxmlformats.org/officeDocument/2006/relationships/queryTable" Target="../queryTables/queryTable49.xml"/><Relationship Id="rId6" Type="http://schemas.openxmlformats.org/officeDocument/2006/relationships/queryTable" Target="../queryTables/queryTable54.xml"/><Relationship Id="rId11" Type="http://schemas.openxmlformats.org/officeDocument/2006/relationships/queryTable" Target="../queryTables/queryTable59.xml"/><Relationship Id="rId5" Type="http://schemas.openxmlformats.org/officeDocument/2006/relationships/queryTable" Target="../queryTables/queryTable53.xml"/><Relationship Id="rId15" Type="http://schemas.openxmlformats.org/officeDocument/2006/relationships/queryTable" Target="../queryTables/queryTable63.xml"/><Relationship Id="rId10" Type="http://schemas.openxmlformats.org/officeDocument/2006/relationships/queryTable" Target="../queryTables/queryTable58.xml"/><Relationship Id="rId4" Type="http://schemas.openxmlformats.org/officeDocument/2006/relationships/queryTable" Target="../queryTables/queryTable52.xml"/><Relationship Id="rId9" Type="http://schemas.openxmlformats.org/officeDocument/2006/relationships/queryTable" Target="../queryTables/queryTable57.xml"/><Relationship Id="rId14" Type="http://schemas.openxmlformats.org/officeDocument/2006/relationships/queryTable" Target="../queryTables/queryTable6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2.xml"/><Relationship Id="rId13" Type="http://schemas.openxmlformats.org/officeDocument/2006/relationships/queryTable" Target="../queryTables/queryTable77.xml"/><Relationship Id="rId3" Type="http://schemas.openxmlformats.org/officeDocument/2006/relationships/queryTable" Target="../queryTables/queryTable67.xml"/><Relationship Id="rId7" Type="http://schemas.openxmlformats.org/officeDocument/2006/relationships/queryTable" Target="../queryTables/queryTable71.xml"/><Relationship Id="rId12" Type="http://schemas.openxmlformats.org/officeDocument/2006/relationships/queryTable" Target="../queryTables/queryTable76.xml"/><Relationship Id="rId2" Type="http://schemas.openxmlformats.org/officeDocument/2006/relationships/queryTable" Target="../queryTables/queryTable66.xml"/><Relationship Id="rId16" Type="http://schemas.openxmlformats.org/officeDocument/2006/relationships/queryTable" Target="../queryTables/queryTable80.xml"/><Relationship Id="rId1" Type="http://schemas.openxmlformats.org/officeDocument/2006/relationships/queryTable" Target="../queryTables/queryTable65.xml"/><Relationship Id="rId6" Type="http://schemas.openxmlformats.org/officeDocument/2006/relationships/queryTable" Target="../queryTables/queryTable70.xml"/><Relationship Id="rId11" Type="http://schemas.openxmlformats.org/officeDocument/2006/relationships/queryTable" Target="../queryTables/queryTable75.xml"/><Relationship Id="rId5" Type="http://schemas.openxmlformats.org/officeDocument/2006/relationships/queryTable" Target="../queryTables/queryTable69.xml"/><Relationship Id="rId15" Type="http://schemas.openxmlformats.org/officeDocument/2006/relationships/queryTable" Target="../queryTables/queryTable79.xml"/><Relationship Id="rId10" Type="http://schemas.openxmlformats.org/officeDocument/2006/relationships/queryTable" Target="../queryTables/queryTable74.xml"/><Relationship Id="rId4" Type="http://schemas.openxmlformats.org/officeDocument/2006/relationships/queryTable" Target="../queryTables/queryTable68.xml"/><Relationship Id="rId9" Type="http://schemas.openxmlformats.org/officeDocument/2006/relationships/queryTable" Target="../queryTables/queryTable73.xml"/><Relationship Id="rId14" Type="http://schemas.openxmlformats.org/officeDocument/2006/relationships/queryTable" Target="../queryTables/queryTable7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C8AC-ED0E-0A4F-B5BE-C38343E60A06}">
  <dimension ref="A1:H81"/>
  <sheetViews>
    <sheetView topLeftCell="A44" zoomScale="89" workbookViewId="0">
      <selection activeCell="F73" sqref="F73:F81"/>
    </sheetView>
  </sheetViews>
  <sheetFormatPr baseColWidth="10" defaultRowHeight="16" x14ac:dyDescent="0.2"/>
  <cols>
    <col min="1" max="1" width="15" style="2" customWidth="1"/>
    <col min="2" max="2" width="10.83203125" style="2" customWidth="1"/>
    <col min="3" max="3" width="8.1640625" style="2" bestFit="1" customWidth="1"/>
    <col min="4" max="4" width="13.83203125" style="2" customWidth="1"/>
    <col min="5" max="5" width="11.1640625" style="8" bestFit="1" customWidth="1"/>
    <col min="6" max="6" width="20.6640625" style="2" customWidth="1"/>
    <col min="7" max="7" width="28.6640625" style="2" customWidth="1"/>
    <col min="8" max="8" width="15.33203125" style="2" bestFit="1" customWidth="1"/>
    <col min="9" max="9" width="15.1640625" style="2" bestFit="1" customWidth="1"/>
    <col min="10" max="13" width="10.83203125" style="2"/>
    <col min="14" max="14" width="9.33203125" style="2" bestFit="1" customWidth="1"/>
    <col min="15" max="15" width="8" style="2" bestFit="1" customWidth="1"/>
    <col min="16" max="16" width="7" style="2" bestFit="1" customWidth="1"/>
    <col min="17" max="17" width="13.5" style="2" bestFit="1" customWidth="1"/>
    <col min="18" max="18" width="14.6640625" style="2" bestFit="1" customWidth="1"/>
    <col min="19" max="19" width="11.5" style="2" bestFit="1" customWidth="1"/>
    <col min="20" max="16384" width="10.83203125" style="2"/>
  </cols>
  <sheetData>
    <row r="1" spans="1:8" x14ac:dyDescent="0.2">
      <c r="A1" s="2" t="s">
        <v>26</v>
      </c>
      <c r="B1" s="2" t="s">
        <v>27</v>
      </c>
      <c r="C1" s="2" t="s">
        <v>28</v>
      </c>
      <c r="D1" s="2" t="s">
        <v>29</v>
      </c>
      <c r="E1" s="8" t="s">
        <v>31</v>
      </c>
      <c r="F1" s="2" t="s">
        <v>32</v>
      </c>
      <c r="G1" s="2" t="s">
        <v>265</v>
      </c>
      <c r="H1" s="2" t="s">
        <v>30</v>
      </c>
    </row>
    <row r="2" spans="1:8" x14ac:dyDescent="0.2">
      <c r="A2" s="2" t="s">
        <v>21</v>
      </c>
    </row>
    <row r="3" spans="1:8" x14ac:dyDescent="0.2">
      <c r="A3" s="2">
        <v>6</v>
      </c>
      <c r="B3" s="2">
        <v>0.05</v>
      </c>
      <c r="C3" s="2">
        <v>8.6267099999999992</v>
      </c>
      <c r="D3" s="2">
        <v>15.56</v>
      </c>
      <c r="E3" s="8">
        <f>ABS(C3-D3)</f>
        <v>6.9332900000000013</v>
      </c>
      <c r="F3" s="2">
        <f>ABS(C3-D3)/D3</f>
        <v>0.44558419023136253</v>
      </c>
      <c r="G3" s="2">
        <f>LOG10(F3)</f>
        <v>-0.35107022675956517</v>
      </c>
      <c r="H3" s="2">
        <f>ABS((LN(C3) - LN(D3))/LN(D3))</f>
        <v>0.21490128554319049</v>
      </c>
    </row>
    <row r="4" spans="1:8" x14ac:dyDescent="0.2">
      <c r="A4" s="2">
        <v>6</v>
      </c>
      <c r="B4" s="2">
        <v>0.1</v>
      </c>
      <c r="C4" s="2">
        <v>14.629200000000001</v>
      </c>
      <c r="D4" s="2">
        <v>24.83</v>
      </c>
      <c r="E4" s="8">
        <f t="shared" ref="E4:E67" si="0">ABS(C4-D4)</f>
        <v>10.200799999999997</v>
      </c>
      <c r="F4" s="2">
        <f t="shared" ref="F4:F67" si="1">ABS(C4-D4)/D4</f>
        <v>0.41082561417639946</v>
      </c>
      <c r="G4" s="2">
        <f t="shared" ref="G4:G67" si="2">LOG10(F4)</f>
        <v>-0.38634248681604777</v>
      </c>
      <c r="H4" s="2">
        <f t="shared" ref="H4:H67" si="3">ABS((LN(C4) - LN(D4))/LN(D4))</f>
        <v>0.16470249217654656</v>
      </c>
    </row>
    <row r="5" spans="1:8" x14ac:dyDescent="0.2">
      <c r="A5" s="2">
        <v>6</v>
      </c>
      <c r="B5" s="2">
        <v>0.2</v>
      </c>
      <c r="C5" s="2">
        <v>28.532599999999999</v>
      </c>
      <c r="D5" s="2">
        <v>51.53</v>
      </c>
      <c r="E5" s="8">
        <f t="shared" si="0"/>
        <v>22.997400000000003</v>
      </c>
      <c r="F5" s="2">
        <f t="shared" si="1"/>
        <v>0.44629148069085972</v>
      </c>
      <c r="G5" s="2">
        <f t="shared" si="2"/>
        <v>-0.35038140337740209</v>
      </c>
      <c r="H5" s="2">
        <f t="shared" si="3"/>
        <v>0.14994729919479149</v>
      </c>
    </row>
    <row r="6" spans="1:8" x14ac:dyDescent="0.2">
      <c r="A6" s="2">
        <v>6</v>
      </c>
      <c r="B6" s="2">
        <v>0.3</v>
      </c>
      <c r="C6" s="2">
        <v>49.1051</v>
      </c>
      <c r="D6" s="2">
        <v>102.9</v>
      </c>
      <c r="E6" s="8">
        <f t="shared" si="0"/>
        <v>53.794900000000005</v>
      </c>
      <c r="F6" s="2">
        <f t="shared" si="1"/>
        <v>0.52278814382896022</v>
      </c>
      <c r="G6" s="2">
        <f t="shared" si="2"/>
        <v>-0.28167427022700559</v>
      </c>
      <c r="H6" s="2">
        <f t="shared" si="3"/>
        <v>0.15965330964664431</v>
      </c>
    </row>
    <row r="7" spans="1:8" x14ac:dyDescent="0.2">
      <c r="A7" s="2">
        <v>6</v>
      </c>
      <c r="B7" s="2">
        <v>0.4</v>
      </c>
      <c r="C7" s="2">
        <v>82.223399999999998</v>
      </c>
      <c r="D7" s="2">
        <v>217.89</v>
      </c>
      <c r="E7" s="8">
        <f t="shared" si="0"/>
        <v>135.66659999999999</v>
      </c>
      <c r="F7" s="2">
        <f t="shared" si="1"/>
        <v>0.62263802836293536</v>
      </c>
      <c r="G7" s="2">
        <f t="shared" si="2"/>
        <v>-0.20576435778807442</v>
      </c>
      <c r="H7" s="2">
        <f t="shared" si="3"/>
        <v>0.1810089454400069</v>
      </c>
    </row>
    <row r="8" spans="1:8" x14ac:dyDescent="0.2">
      <c r="A8" s="2">
        <v>6</v>
      </c>
      <c r="B8" s="2">
        <v>0.5</v>
      </c>
      <c r="C8" s="2">
        <v>134.59700000000001</v>
      </c>
      <c r="D8" s="2">
        <v>532.54999999999995</v>
      </c>
      <c r="E8" s="8">
        <f t="shared" si="0"/>
        <v>397.95299999999997</v>
      </c>
      <c r="F8" s="2">
        <f t="shared" si="1"/>
        <v>0.74725941226175951</v>
      </c>
      <c r="G8" s="2">
        <f t="shared" si="2"/>
        <v>-0.12652860600751664</v>
      </c>
      <c r="H8" s="2">
        <f t="shared" si="3"/>
        <v>0.21909246162587659</v>
      </c>
    </row>
    <row r="9" spans="1:8" x14ac:dyDescent="0.2">
      <c r="A9" s="2">
        <v>6</v>
      </c>
      <c r="B9" s="2">
        <v>0.6</v>
      </c>
      <c r="C9" s="2">
        <v>213.614</v>
      </c>
      <c r="D9" s="2">
        <v>1763</v>
      </c>
      <c r="E9" s="8">
        <f t="shared" si="0"/>
        <v>1549.386</v>
      </c>
      <c r="F9" s="2">
        <f t="shared" si="1"/>
        <v>0.87883494044242771</v>
      </c>
      <c r="G9" s="2">
        <f t="shared" si="2"/>
        <v>-5.6092684865219504E-2</v>
      </c>
      <c r="H9" s="2">
        <f t="shared" si="3"/>
        <v>0.28236332598319436</v>
      </c>
    </row>
    <row r="10" spans="1:8" x14ac:dyDescent="0.2">
      <c r="A10" s="2">
        <v>6</v>
      </c>
      <c r="B10" s="2">
        <v>0.7</v>
      </c>
      <c r="C10" s="2">
        <v>342.86</v>
      </c>
      <c r="D10" s="2">
        <v>13520</v>
      </c>
      <c r="E10" s="8">
        <f t="shared" si="0"/>
        <v>13177.14</v>
      </c>
      <c r="F10" s="2">
        <f t="shared" si="1"/>
        <v>0.97464053254437866</v>
      </c>
      <c r="G10" s="2">
        <f t="shared" si="2"/>
        <v>-1.1155531499434528E-2</v>
      </c>
      <c r="H10" s="2">
        <f t="shared" si="3"/>
        <v>0.38631538978313396</v>
      </c>
    </row>
    <row r="11" spans="1:8" x14ac:dyDescent="0.2">
      <c r="A11" s="2">
        <v>6</v>
      </c>
      <c r="B11" s="2">
        <v>0.75</v>
      </c>
      <c r="C11" s="2">
        <v>438.28399999999999</v>
      </c>
      <c r="D11" s="2">
        <v>126300</v>
      </c>
      <c r="E11" s="8">
        <f t="shared" si="0"/>
        <v>125861.716</v>
      </c>
      <c r="F11" s="2">
        <f t="shared" si="1"/>
        <v>0.99652981789390338</v>
      </c>
      <c r="G11" s="2">
        <f t="shared" si="2"/>
        <v>-1.5097019278258713E-3</v>
      </c>
      <c r="H11" s="2">
        <f t="shared" si="3"/>
        <v>0.48215119741567758</v>
      </c>
    </row>
    <row r="12" spans="1:8" x14ac:dyDescent="0.2">
      <c r="A12" s="2" t="s">
        <v>22</v>
      </c>
    </row>
    <row r="13" spans="1:8" x14ac:dyDescent="0.2">
      <c r="A13" s="2">
        <v>6</v>
      </c>
      <c r="B13" s="2">
        <v>0.05</v>
      </c>
      <c r="C13" s="2">
        <v>13.413</v>
      </c>
      <c r="D13" s="2">
        <v>15.56</v>
      </c>
      <c r="E13" s="8">
        <f t="shared" si="0"/>
        <v>2.1470000000000002</v>
      </c>
      <c r="F13" s="2">
        <f t="shared" si="1"/>
        <v>0.1379820051413882</v>
      </c>
      <c r="G13" s="2">
        <f t="shared" si="2"/>
        <v>-0.86017754821742132</v>
      </c>
      <c r="H13" s="2">
        <f t="shared" si="3"/>
        <v>5.4096601624171063E-2</v>
      </c>
    </row>
    <row r="14" spans="1:8" x14ac:dyDescent="0.2">
      <c r="A14" s="2">
        <v>6</v>
      </c>
      <c r="B14" s="2">
        <v>0.1</v>
      </c>
      <c r="C14" s="2">
        <v>21.593699999999998</v>
      </c>
      <c r="D14" s="2">
        <v>24.83</v>
      </c>
      <c r="E14" s="8">
        <f t="shared" si="0"/>
        <v>3.2363</v>
      </c>
      <c r="F14" s="2">
        <f t="shared" si="1"/>
        <v>0.13033830044301251</v>
      </c>
      <c r="G14" s="2">
        <f t="shared" si="2"/>
        <v>-0.88492794632211058</v>
      </c>
      <c r="H14" s="2">
        <f t="shared" si="3"/>
        <v>4.3477181556890794E-2</v>
      </c>
    </row>
    <row r="15" spans="1:8" x14ac:dyDescent="0.2">
      <c r="A15" s="2">
        <v>6</v>
      </c>
      <c r="B15" s="2">
        <v>0.2</v>
      </c>
      <c r="C15" s="2">
        <v>43.258200000000002</v>
      </c>
      <c r="D15" s="2">
        <v>51.53</v>
      </c>
      <c r="E15" s="8">
        <f t="shared" si="0"/>
        <v>8.2717999999999989</v>
      </c>
      <c r="F15" s="2">
        <f t="shared" si="1"/>
        <v>0.16052396662138557</v>
      </c>
      <c r="G15" s="2">
        <f t="shared" si="2"/>
        <v>-0.79446011718829079</v>
      </c>
      <c r="H15" s="2">
        <f t="shared" si="3"/>
        <v>4.4386114923632342E-2</v>
      </c>
    </row>
    <row r="16" spans="1:8" x14ac:dyDescent="0.2">
      <c r="A16" s="2">
        <v>6</v>
      </c>
      <c r="B16" s="2">
        <v>0.3</v>
      </c>
      <c r="C16" s="2">
        <v>80.748699999999999</v>
      </c>
      <c r="D16" s="2">
        <v>102.9</v>
      </c>
      <c r="E16" s="8">
        <f t="shared" si="0"/>
        <v>22.151300000000006</v>
      </c>
      <c r="F16" s="2">
        <f t="shared" si="1"/>
        <v>0.21527016520894077</v>
      </c>
      <c r="G16" s="2">
        <f t="shared" si="2"/>
        <v>-0.66701615588464336</v>
      </c>
      <c r="H16" s="2">
        <f t="shared" si="3"/>
        <v>5.2315161608120046E-2</v>
      </c>
    </row>
    <row r="17" spans="1:8" x14ac:dyDescent="0.2">
      <c r="A17" s="2">
        <v>6</v>
      </c>
      <c r="B17" s="2">
        <v>0.4</v>
      </c>
      <c r="C17" s="2">
        <v>155.94999999999999</v>
      </c>
      <c r="D17" s="2">
        <v>217.89</v>
      </c>
      <c r="E17" s="8">
        <f t="shared" si="0"/>
        <v>61.94</v>
      </c>
      <c r="F17" s="2">
        <f t="shared" si="1"/>
        <v>0.28427188030657674</v>
      </c>
      <c r="G17" s="2">
        <f t="shared" si="2"/>
        <v>-0.54626609786028968</v>
      </c>
      <c r="H17" s="2">
        <f t="shared" si="3"/>
        <v>6.2120264635845232E-2</v>
      </c>
    </row>
    <row r="18" spans="1:8" x14ac:dyDescent="0.2">
      <c r="A18" s="2">
        <v>6</v>
      </c>
      <c r="B18" s="2">
        <v>0.5</v>
      </c>
      <c r="C18" s="2">
        <v>326.49299999999999</v>
      </c>
      <c r="D18" s="2">
        <v>532.54999999999995</v>
      </c>
      <c r="E18" s="8">
        <f t="shared" si="0"/>
        <v>206.05699999999996</v>
      </c>
      <c r="F18" s="2">
        <f t="shared" si="1"/>
        <v>0.38692517134541354</v>
      </c>
      <c r="G18" s="2">
        <f t="shared" si="2"/>
        <v>-0.41237301641257484</v>
      </c>
      <c r="H18" s="2">
        <f t="shared" si="3"/>
        <v>7.7937794073834485E-2</v>
      </c>
    </row>
    <row r="19" spans="1:8" x14ac:dyDescent="0.2">
      <c r="A19" s="2">
        <v>6</v>
      </c>
      <c r="B19" s="2">
        <v>0.6</v>
      </c>
      <c r="C19" s="2">
        <v>689.18600000000004</v>
      </c>
      <c r="D19" s="2">
        <v>1763</v>
      </c>
      <c r="E19" s="8">
        <f t="shared" si="0"/>
        <v>1073.8139999999999</v>
      </c>
      <c r="F19" s="2">
        <f t="shared" si="1"/>
        <v>0.60908338060124778</v>
      </c>
      <c r="G19" s="2">
        <f t="shared" si="2"/>
        <v>-0.21532325046022821</v>
      </c>
      <c r="H19" s="2">
        <f t="shared" si="3"/>
        <v>0.12565747402564362</v>
      </c>
    </row>
    <row r="20" spans="1:8" x14ac:dyDescent="0.2">
      <c r="A20" s="2">
        <v>6</v>
      </c>
      <c r="B20" s="2">
        <v>0.7</v>
      </c>
      <c r="C20" s="2">
        <v>1621.4</v>
      </c>
      <c r="D20" s="2">
        <v>13520</v>
      </c>
      <c r="E20" s="8">
        <f t="shared" si="0"/>
        <v>11898.6</v>
      </c>
      <c r="F20" s="2">
        <f t="shared" si="1"/>
        <v>0.88007396449704145</v>
      </c>
      <c r="G20" s="2">
        <f t="shared" si="2"/>
        <v>-5.5480826687279446E-2</v>
      </c>
      <c r="H20" s="2">
        <f t="shared" si="3"/>
        <v>0.22297064149407103</v>
      </c>
    </row>
    <row r="21" spans="1:8" x14ac:dyDescent="0.2">
      <c r="A21" s="2">
        <v>6</v>
      </c>
      <c r="B21" s="2">
        <v>0.75</v>
      </c>
      <c r="C21" s="2">
        <v>2292.44</v>
      </c>
      <c r="D21" s="2">
        <v>126300</v>
      </c>
      <c r="E21" s="8">
        <f t="shared" si="0"/>
        <v>124007.56</v>
      </c>
      <c r="F21" s="2">
        <f t="shared" si="1"/>
        <v>0.98184924782264449</v>
      </c>
      <c r="G21" s="2">
        <f t="shared" si="2"/>
        <v>-7.9551882463167207E-3</v>
      </c>
      <c r="H21" s="2">
        <f t="shared" si="3"/>
        <v>0.34129929613551907</v>
      </c>
    </row>
    <row r="22" spans="1:8" x14ac:dyDescent="0.2">
      <c r="A22" s="2" t="s">
        <v>23</v>
      </c>
    </row>
    <row r="23" spans="1:8" x14ac:dyDescent="0.2">
      <c r="A23" s="2">
        <v>6</v>
      </c>
      <c r="B23" s="2">
        <v>0.05</v>
      </c>
      <c r="C23" s="2">
        <v>15.2377</v>
      </c>
      <c r="D23" s="2">
        <v>15.56</v>
      </c>
      <c r="E23" s="8">
        <f t="shared" si="0"/>
        <v>0.32230000000000025</v>
      </c>
      <c r="F23" s="2">
        <f t="shared" si="1"/>
        <v>2.0713367609254515E-2</v>
      </c>
      <c r="G23" s="2">
        <f t="shared" si="2"/>
        <v>-1.6837492871413353</v>
      </c>
      <c r="H23" s="2">
        <f t="shared" si="3"/>
        <v>7.625923300382558E-3</v>
      </c>
    </row>
    <row r="24" spans="1:8" x14ac:dyDescent="0.2">
      <c r="A24" s="2">
        <v>6</v>
      </c>
      <c r="B24" s="2">
        <v>0.1</v>
      </c>
      <c r="C24" s="2">
        <v>24.3033</v>
      </c>
      <c r="D24" s="2">
        <v>24.83</v>
      </c>
      <c r="E24" s="8">
        <f t="shared" si="0"/>
        <v>0.52669999999999817</v>
      </c>
      <c r="F24" s="2">
        <f t="shared" si="1"/>
        <v>2.1212243254127999E-2</v>
      </c>
      <c r="G24" s="2">
        <f t="shared" si="2"/>
        <v>-1.6734134011970849</v>
      </c>
      <c r="H24" s="2">
        <f t="shared" si="3"/>
        <v>6.6750015015198325E-3</v>
      </c>
    </row>
    <row r="25" spans="1:8" x14ac:dyDescent="0.2">
      <c r="A25" s="2">
        <v>6</v>
      </c>
      <c r="B25" s="2">
        <v>0.2</v>
      </c>
      <c r="C25" s="2">
        <v>49.636200000000002</v>
      </c>
      <c r="D25" s="2">
        <v>51.53</v>
      </c>
      <c r="E25" s="8">
        <f t="shared" si="0"/>
        <v>1.8937999999999988</v>
      </c>
      <c r="F25" s="2">
        <f t="shared" si="1"/>
        <v>3.6751406947409256E-2</v>
      </c>
      <c r="G25" s="2">
        <f t="shared" si="2"/>
        <v>-1.434726030245091</v>
      </c>
      <c r="H25" s="2">
        <f t="shared" si="3"/>
        <v>9.4982741865579957E-3</v>
      </c>
    </row>
    <row r="26" spans="1:8" x14ac:dyDescent="0.2">
      <c r="A26" s="2">
        <v>6</v>
      </c>
      <c r="B26" s="2">
        <v>0.3</v>
      </c>
      <c r="C26" s="2">
        <v>95.962599999999995</v>
      </c>
      <c r="D26" s="2">
        <v>102.9</v>
      </c>
      <c r="E26" s="8">
        <f t="shared" si="0"/>
        <v>6.9374000000000109</v>
      </c>
      <c r="F26" s="2">
        <f t="shared" si="1"/>
        <v>6.7418853255588052E-2</v>
      </c>
      <c r="G26" s="2">
        <f t="shared" si="2"/>
        <v>-1.1712186387774579</v>
      </c>
      <c r="H26" s="2">
        <f t="shared" si="3"/>
        <v>1.5063176797918073E-2</v>
      </c>
    </row>
    <row r="27" spans="1:8" x14ac:dyDescent="0.2">
      <c r="A27" s="2">
        <v>6</v>
      </c>
      <c r="B27" s="2">
        <v>0.4</v>
      </c>
      <c r="C27" s="2">
        <v>197.67699999999999</v>
      </c>
      <c r="D27" s="2">
        <v>217.89</v>
      </c>
      <c r="E27" s="8">
        <f t="shared" si="0"/>
        <v>20.212999999999994</v>
      </c>
      <c r="F27" s="2">
        <f t="shared" si="1"/>
        <v>9.2766992519161026E-2</v>
      </c>
      <c r="G27" s="2">
        <f t="shared" si="2"/>
        <v>-1.0326065228840924</v>
      </c>
      <c r="H27" s="2">
        <f t="shared" si="3"/>
        <v>1.8082492067257806E-2</v>
      </c>
    </row>
    <row r="28" spans="1:8" x14ac:dyDescent="0.2">
      <c r="A28" s="2">
        <v>6</v>
      </c>
      <c r="B28" s="2">
        <v>0.5</v>
      </c>
      <c r="C28" s="2">
        <v>474.60599999999999</v>
      </c>
      <c r="D28" s="2">
        <v>532.54999999999995</v>
      </c>
      <c r="E28" s="8">
        <f t="shared" si="0"/>
        <v>57.94399999999996</v>
      </c>
      <c r="F28" s="2">
        <f t="shared" si="1"/>
        <v>0.10880480706036985</v>
      </c>
      <c r="G28" s="2">
        <f t="shared" si="2"/>
        <v>-0.9633519168283291</v>
      </c>
      <c r="H28" s="2">
        <f t="shared" si="3"/>
        <v>1.8349432058674942E-2</v>
      </c>
    </row>
    <row r="29" spans="1:8" x14ac:dyDescent="0.2">
      <c r="A29" s="2">
        <v>6</v>
      </c>
      <c r="B29" s="2">
        <v>0.6</v>
      </c>
      <c r="C29" s="2">
        <v>1255.6400000000001</v>
      </c>
      <c r="D29" s="2">
        <v>1763</v>
      </c>
      <c r="E29" s="8">
        <f t="shared" si="0"/>
        <v>507.3599999999999</v>
      </c>
      <c r="F29" s="2">
        <f t="shared" si="1"/>
        <v>0.28778218944980144</v>
      </c>
      <c r="G29" s="2">
        <f t="shared" si="2"/>
        <v>-0.54093608761630863</v>
      </c>
      <c r="H29" s="2">
        <f t="shared" si="3"/>
        <v>4.540225339004874E-2</v>
      </c>
    </row>
    <row r="30" spans="1:8" x14ac:dyDescent="0.2">
      <c r="A30" s="2">
        <v>6</v>
      </c>
      <c r="B30" s="2">
        <v>0.7</v>
      </c>
      <c r="C30" s="2">
        <v>5773.22</v>
      </c>
      <c r="D30" s="2">
        <v>13520</v>
      </c>
      <c r="E30" s="8">
        <f t="shared" si="0"/>
        <v>7746.78</v>
      </c>
      <c r="F30" s="2">
        <f t="shared" si="1"/>
        <v>0.57298668639053252</v>
      </c>
      <c r="G30" s="2">
        <f t="shared" si="2"/>
        <v>-0.24185546894761781</v>
      </c>
      <c r="H30" s="2">
        <f t="shared" si="3"/>
        <v>8.9460341156100853E-2</v>
      </c>
    </row>
    <row r="31" spans="1:8" x14ac:dyDescent="0.2">
      <c r="A31" s="2">
        <v>6</v>
      </c>
      <c r="B31" s="2">
        <v>0.75</v>
      </c>
      <c r="C31" s="2">
        <v>10948.6</v>
      </c>
      <c r="D31" s="2">
        <v>126300</v>
      </c>
      <c r="E31" s="8">
        <f t="shared" si="0"/>
        <v>115351.4</v>
      </c>
      <c r="F31" s="2">
        <f t="shared" si="1"/>
        <v>0.91331274742676161</v>
      </c>
      <c r="G31" s="2">
        <f t="shared" si="2"/>
        <v>-3.9380480709185296E-2</v>
      </c>
      <c r="H31" s="2">
        <f t="shared" si="3"/>
        <v>0.20818678473025179</v>
      </c>
    </row>
    <row r="32" spans="1:8" x14ac:dyDescent="0.2">
      <c r="A32" s="2" t="s">
        <v>24</v>
      </c>
    </row>
    <row r="33" spans="1:8" x14ac:dyDescent="0.2">
      <c r="A33" s="2">
        <v>6</v>
      </c>
      <c r="B33" s="2">
        <v>0.05</v>
      </c>
      <c r="C33" s="2">
        <v>16.582899999999999</v>
      </c>
      <c r="D33" s="2">
        <v>15.56</v>
      </c>
      <c r="E33" s="8">
        <f t="shared" si="0"/>
        <v>1.0228999999999981</v>
      </c>
      <c r="F33" s="2">
        <f t="shared" si="1"/>
        <v>6.573907455012841E-2</v>
      </c>
      <c r="G33" s="2">
        <f t="shared" si="2"/>
        <v>-1.1821764140451081</v>
      </c>
      <c r="H33" s="2">
        <f t="shared" si="3"/>
        <v>2.3196867988335104E-2</v>
      </c>
    </row>
    <row r="34" spans="1:8" x14ac:dyDescent="0.2">
      <c r="A34" s="2">
        <v>6</v>
      </c>
      <c r="B34" s="2">
        <v>0.1</v>
      </c>
      <c r="C34" s="2">
        <v>26.300699999999999</v>
      </c>
      <c r="D34" s="2">
        <v>24.83</v>
      </c>
      <c r="E34" s="8">
        <f t="shared" si="0"/>
        <v>1.4707000000000008</v>
      </c>
      <c r="F34" s="2">
        <f t="shared" si="1"/>
        <v>5.9230769230769267E-2</v>
      </c>
      <c r="G34" s="2">
        <f t="shared" si="2"/>
        <v>-1.2274526271343547</v>
      </c>
      <c r="H34" s="2">
        <f t="shared" si="3"/>
        <v>1.7914698933518231E-2</v>
      </c>
    </row>
    <row r="35" spans="1:8" x14ac:dyDescent="0.2">
      <c r="A35" s="2">
        <v>6</v>
      </c>
      <c r="B35" s="2">
        <v>0.2</v>
      </c>
      <c r="C35" s="2">
        <v>54.5672</v>
      </c>
      <c r="D35" s="2">
        <v>51.53</v>
      </c>
      <c r="E35" s="8">
        <f t="shared" si="0"/>
        <v>3.0371999999999986</v>
      </c>
      <c r="F35" s="2">
        <f t="shared" si="1"/>
        <v>5.8940423054531309E-2</v>
      </c>
      <c r="G35" s="2">
        <f t="shared" si="2"/>
        <v>-1.2295867512551959</v>
      </c>
      <c r="H35" s="2">
        <f t="shared" si="3"/>
        <v>1.4527250753523404E-2</v>
      </c>
    </row>
    <row r="36" spans="1:8" x14ac:dyDescent="0.2">
      <c r="A36" s="2">
        <v>6</v>
      </c>
      <c r="B36" s="2">
        <v>0.3</v>
      </c>
      <c r="C36" s="2">
        <v>106.958</v>
      </c>
      <c r="D36" s="2">
        <v>102.9</v>
      </c>
      <c r="E36" s="8">
        <f t="shared" si="0"/>
        <v>4.0579999999999927</v>
      </c>
      <c r="F36" s="2">
        <f t="shared" si="1"/>
        <v>3.9436345966958136E-2</v>
      </c>
      <c r="G36" s="2">
        <f t="shared" si="2"/>
        <v>-1.4041033320651066</v>
      </c>
      <c r="H36" s="2">
        <f t="shared" si="3"/>
        <v>8.3471329709530855E-3</v>
      </c>
    </row>
    <row r="37" spans="1:8" x14ac:dyDescent="0.2">
      <c r="A37" s="2">
        <v>6</v>
      </c>
      <c r="B37" s="2">
        <v>0.4</v>
      </c>
      <c r="C37" s="2">
        <v>227.31899999999999</v>
      </c>
      <c r="D37" s="2">
        <v>217.89</v>
      </c>
      <c r="E37" s="8">
        <f t="shared" si="0"/>
        <v>9.429000000000002</v>
      </c>
      <c r="F37" s="2">
        <f t="shared" si="1"/>
        <v>4.327412914773511E-2</v>
      </c>
      <c r="G37" s="2">
        <f t="shared" si="2"/>
        <v>-1.363771663143815</v>
      </c>
      <c r="H37" s="2">
        <f t="shared" si="3"/>
        <v>7.8685076137912351E-3</v>
      </c>
    </row>
    <row r="38" spans="1:8" x14ac:dyDescent="0.2">
      <c r="A38" s="2">
        <v>6</v>
      </c>
      <c r="B38" s="2">
        <v>0.5</v>
      </c>
      <c r="C38" s="2">
        <v>585.274</v>
      </c>
      <c r="D38" s="2">
        <v>532.54999999999995</v>
      </c>
      <c r="E38" s="8">
        <f t="shared" si="0"/>
        <v>52.724000000000046</v>
      </c>
      <c r="F38" s="2">
        <f t="shared" si="1"/>
        <v>9.900291052483344E-2</v>
      </c>
      <c r="G38" s="2">
        <f t="shared" si="2"/>
        <v>-1.0043520376621038</v>
      </c>
      <c r="H38" s="2">
        <f t="shared" si="3"/>
        <v>1.5037939498457652E-2</v>
      </c>
    </row>
    <row r="39" spans="1:8" x14ac:dyDescent="0.2">
      <c r="A39" s="2">
        <v>6</v>
      </c>
      <c r="B39" s="2">
        <v>0.6</v>
      </c>
      <c r="C39" s="2">
        <v>1730.45</v>
      </c>
      <c r="D39" s="2">
        <v>1763</v>
      </c>
      <c r="E39" s="8">
        <f t="shared" si="0"/>
        <v>32.549999999999955</v>
      </c>
      <c r="F39" s="2">
        <f t="shared" si="1"/>
        <v>1.8462847419171841E-2</v>
      </c>
      <c r="G39" s="2">
        <f t="shared" si="2"/>
        <v>-1.7337013193951119</v>
      </c>
      <c r="H39" s="2">
        <f t="shared" si="3"/>
        <v>2.4931078390846148E-3</v>
      </c>
    </row>
    <row r="40" spans="1:8" x14ac:dyDescent="0.2">
      <c r="A40" s="2">
        <v>6</v>
      </c>
      <c r="B40" s="2">
        <v>0.7</v>
      </c>
      <c r="C40" s="2">
        <v>18496.2</v>
      </c>
      <c r="D40" s="2">
        <v>13520</v>
      </c>
      <c r="E40" s="8">
        <f t="shared" si="0"/>
        <v>4976.2000000000007</v>
      </c>
      <c r="F40" s="2">
        <f t="shared" si="1"/>
        <v>0.36806213017751482</v>
      </c>
      <c r="G40" s="2">
        <f t="shared" si="2"/>
        <v>-0.43407886470764762</v>
      </c>
      <c r="H40" s="2">
        <f t="shared" si="3"/>
        <v>3.2947612964472607E-2</v>
      </c>
    </row>
    <row r="41" spans="1:8" x14ac:dyDescent="0.2">
      <c r="A41" s="2">
        <v>6</v>
      </c>
      <c r="B41" s="2">
        <v>0.75</v>
      </c>
      <c r="C41" s="2">
        <v>89140.6</v>
      </c>
      <c r="D41" s="2">
        <v>126300</v>
      </c>
      <c r="E41" s="8">
        <f t="shared" si="0"/>
        <v>37159.399999999994</v>
      </c>
      <c r="F41" s="2">
        <f t="shared" si="1"/>
        <v>0.29421536025336498</v>
      </c>
      <c r="G41" s="2">
        <f t="shared" si="2"/>
        <v>-0.53133465758014353</v>
      </c>
      <c r="H41" s="2">
        <f t="shared" si="3"/>
        <v>2.966395463885612E-2</v>
      </c>
    </row>
    <row r="42" spans="1:8" x14ac:dyDescent="0.2">
      <c r="A42" s="2" t="s">
        <v>228</v>
      </c>
    </row>
    <row r="43" spans="1:8" x14ac:dyDescent="0.2">
      <c r="A43" s="2">
        <v>6</v>
      </c>
      <c r="B43" s="2">
        <v>0.05</v>
      </c>
      <c r="C43" s="2">
        <v>16.664899999999999</v>
      </c>
      <c r="D43" s="2">
        <v>15.56</v>
      </c>
      <c r="E43" s="8">
        <f t="shared" si="0"/>
        <v>1.1048999999999989</v>
      </c>
      <c r="F43" s="2">
        <f t="shared" si="1"/>
        <v>7.1008997429305845E-2</v>
      </c>
      <c r="G43" s="2">
        <f t="shared" si="2"/>
        <v>-1.1486866190790952</v>
      </c>
      <c r="H43" s="2">
        <f t="shared" si="3"/>
        <v>2.4994026466884121E-2</v>
      </c>
    </row>
    <row r="44" spans="1:8" x14ac:dyDescent="0.2">
      <c r="A44" s="2">
        <v>6</v>
      </c>
      <c r="B44" s="2">
        <v>0.1</v>
      </c>
      <c r="C44" s="2">
        <v>26.425799999999999</v>
      </c>
      <c r="D44" s="2">
        <v>24.83</v>
      </c>
      <c r="E44" s="8">
        <f t="shared" si="0"/>
        <v>1.5958000000000006</v>
      </c>
      <c r="F44" s="2">
        <f t="shared" si="1"/>
        <v>6.4269029399919478E-2</v>
      </c>
      <c r="G44" s="2">
        <f t="shared" si="2"/>
        <v>-1.1919982588174989</v>
      </c>
      <c r="H44" s="2">
        <f t="shared" si="3"/>
        <v>1.9392025569155917E-2</v>
      </c>
    </row>
    <row r="45" spans="1:8" x14ac:dyDescent="0.2">
      <c r="A45" s="2">
        <v>6</v>
      </c>
      <c r="B45" s="2">
        <v>0.2</v>
      </c>
      <c r="C45" s="2">
        <v>54.871899999999997</v>
      </c>
      <c r="D45" s="2">
        <v>51.53</v>
      </c>
      <c r="E45" s="8">
        <f t="shared" si="0"/>
        <v>3.3418999999999954</v>
      </c>
      <c r="F45" s="2">
        <f t="shared" si="1"/>
        <v>6.4853483407723567E-2</v>
      </c>
      <c r="G45" s="2">
        <f t="shared" si="2"/>
        <v>-1.188066692145461</v>
      </c>
      <c r="H45" s="2">
        <f t="shared" si="3"/>
        <v>1.5939776438643249E-2</v>
      </c>
    </row>
    <row r="46" spans="1:8" x14ac:dyDescent="0.2">
      <c r="A46" s="2">
        <v>6</v>
      </c>
      <c r="B46" s="2">
        <v>0.3</v>
      </c>
      <c r="C46" s="2">
        <v>107.577</v>
      </c>
      <c r="D46" s="2">
        <v>102.9</v>
      </c>
      <c r="E46" s="8">
        <f t="shared" si="0"/>
        <v>4.6769999999999925</v>
      </c>
      <c r="F46" s="2">
        <f t="shared" si="1"/>
        <v>4.5451895043731705E-2</v>
      </c>
      <c r="G46" s="2">
        <f t="shared" si="2"/>
        <v>-1.3424480048539296</v>
      </c>
      <c r="H46" s="2">
        <f t="shared" si="3"/>
        <v>9.5924799737297766E-3</v>
      </c>
    </row>
    <row r="47" spans="1:8" x14ac:dyDescent="0.2">
      <c r="A47" s="2">
        <v>6</v>
      </c>
      <c r="B47" s="2">
        <v>0.4</v>
      </c>
      <c r="C47" s="2">
        <v>228.89400000000001</v>
      </c>
      <c r="D47" s="2">
        <v>217.89</v>
      </c>
      <c r="E47" s="8">
        <f t="shared" si="0"/>
        <v>11.004000000000019</v>
      </c>
      <c r="F47" s="2">
        <f t="shared" si="1"/>
        <v>5.0502547156822342E-2</v>
      </c>
      <c r="G47" s="2">
        <f t="shared" si="2"/>
        <v>-1.2966867171634111</v>
      </c>
      <c r="H47" s="2">
        <f t="shared" si="3"/>
        <v>9.1509573423879161E-3</v>
      </c>
    </row>
    <row r="48" spans="1:8" x14ac:dyDescent="0.2">
      <c r="A48" s="2">
        <v>6</v>
      </c>
      <c r="B48" s="2">
        <v>0.5</v>
      </c>
      <c r="C48" s="2">
        <v>590.88300000000004</v>
      </c>
      <c r="D48" s="2">
        <v>532.54999999999995</v>
      </c>
      <c r="E48" s="8">
        <f t="shared" si="0"/>
        <v>58.333000000000084</v>
      </c>
      <c r="F48" s="2">
        <f t="shared" si="1"/>
        <v>0.10953525490564282</v>
      </c>
      <c r="G48" s="2">
        <f t="shared" si="2"/>
        <v>-0.96044607674419991</v>
      </c>
      <c r="H48" s="2">
        <f t="shared" si="3"/>
        <v>1.6557277772348455E-2</v>
      </c>
    </row>
    <row r="49" spans="1:8" x14ac:dyDescent="0.2">
      <c r="A49" s="2">
        <v>6</v>
      </c>
      <c r="B49" s="2">
        <v>0.6</v>
      </c>
      <c r="C49" s="2">
        <v>1751.07</v>
      </c>
      <c r="D49" s="2">
        <v>1763</v>
      </c>
      <c r="E49" s="8">
        <f t="shared" si="0"/>
        <v>11.930000000000064</v>
      </c>
      <c r="F49" s="2">
        <f t="shared" si="1"/>
        <v>6.7668746454906774E-3</v>
      </c>
      <c r="G49" s="2">
        <f t="shared" si="2"/>
        <v>-2.1696118686289778</v>
      </c>
      <c r="H49" s="2">
        <f t="shared" si="3"/>
        <v>9.0837199977303318E-4</v>
      </c>
    </row>
    <row r="50" spans="1:8" x14ac:dyDescent="0.2">
      <c r="A50" s="2">
        <v>6</v>
      </c>
      <c r="B50" s="2">
        <v>0.7</v>
      </c>
      <c r="C50" s="2">
        <v>19415.900000000001</v>
      </c>
      <c r="D50" s="2">
        <v>13520</v>
      </c>
      <c r="E50" s="8">
        <f t="shared" si="0"/>
        <v>5895.9000000000015</v>
      </c>
      <c r="F50" s="2">
        <f t="shared" si="1"/>
        <v>0.43608727810650899</v>
      </c>
      <c r="G50" s="2">
        <f t="shared" si="2"/>
        <v>-0.36042658273435235</v>
      </c>
      <c r="H50" s="2">
        <f t="shared" si="3"/>
        <v>3.8049315370218252E-2</v>
      </c>
    </row>
    <row r="51" spans="1:8" x14ac:dyDescent="0.2">
      <c r="A51" s="2">
        <v>6</v>
      </c>
      <c r="B51" s="2">
        <v>0.75</v>
      </c>
      <c r="C51" s="2">
        <v>100294</v>
      </c>
      <c r="D51" s="2">
        <v>126300</v>
      </c>
      <c r="E51" s="8">
        <f t="shared" si="0"/>
        <v>26006</v>
      </c>
      <c r="F51" s="2">
        <f t="shared" si="1"/>
        <v>0.20590657165479018</v>
      </c>
      <c r="G51" s="2">
        <f t="shared" si="2"/>
        <v>-0.68632979234327218</v>
      </c>
      <c r="H51" s="2">
        <f t="shared" si="3"/>
        <v>1.9627618355413733E-2</v>
      </c>
    </row>
    <row r="52" spans="1:8" x14ac:dyDescent="0.2">
      <c r="A52" s="2" t="s">
        <v>256</v>
      </c>
    </row>
    <row r="53" spans="1:8" x14ac:dyDescent="0.2">
      <c r="A53" s="2">
        <v>6</v>
      </c>
      <c r="B53" s="2">
        <v>0.05</v>
      </c>
      <c r="C53" s="2">
        <v>16.665900000000001</v>
      </c>
      <c r="D53" s="2">
        <v>15.56</v>
      </c>
      <c r="E53" s="8">
        <f t="shared" si="0"/>
        <v>1.1059000000000001</v>
      </c>
      <c r="F53" s="2">
        <f t="shared" si="1"/>
        <v>7.1073264781491008E-2</v>
      </c>
      <c r="G53" s="2">
        <f t="shared" si="2"/>
        <v>-1.1482937345924638</v>
      </c>
      <c r="H53" s="2">
        <f t="shared" si="3"/>
        <v>2.5015888412975768E-2</v>
      </c>
    </row>
    <row r="54" spans="1:8" x14ac:dyDescent="0.2">
      <c r="A54" s="2">
        <v>6</v>
      </c>
      <c r="B54" s="2">
        <v>0.1</v>
      </c>
      <c r="C54" s="2">
        <v>26.427199999999999</v>
      </c>
      <c r="D54" s="2">
        <v>24.83</v>
      </c>
      <c r="E54" s="8">
        <f t="shared" si="0"/>
        <v>1.5972000000000008</v>
      </c>
      <c r="F54" s="2">
        <f t="shared" si="1"/>
        <v>6.4325412807088242E-2</v>
      </c>
      <c r="G54" s="2">
        <f t="shared" si="2"/>
        <v>-1.1916174180322641</v>
      </c>
      <c r="H54" s="2">
        <f t="shared" si="3"/>
        <v>1.9408518800074541E-2</v>
      </c>
    </row>
    <row r="55" spans="1:8" x14ac:dyDescent="0.2">
      <c r="A55" s="2">
        <v>6</v>
      </c>
      <c r="B55" s="2">
        <v>0.2</v>
      </c>
      <c r="C55" s="2">
        <v>54.875300000000003</v>
      </c>
      <c r="D55" s="2">
        <v>51.53</v>
      </c>
      <c r="E55" s="8">
        <f t="shared" si="0"/>
        <v>3.3453000000000017</v>
      </c>
      <c r="F55" s="2">
        <f t="shared" si="1"/>
        <v>6.4919464389675954E-2</v>
      </c>
      <c r="G55" s="2">
        <f t="shared" si="2"/>
        <v>-1.1876250719260237</v>
      </c>
      <c r="H55" s="2">
        <f t="shared" si="3"/>
        <v>1.5955493840547813E-2</v>
      </c>
    </row>
    <row r="56" spans="1:8" x14ac:dyDescent="0.2">
      <c r="A56" s="2">
        <v>6</v>
      </c>
      <c r="B56" s="2">
        <v>0.3</v>
      </c>
      <c r="C56" s="2">
        <v>107.584</v>
      </c>
      <c r="D56" s="2">
        <v>102.9</v>
      </c>
      <c r="E56" s="8">
        <f t="shared" si="0"/>
        <v>4.6839999999999975</v>
      </c>
      <c r="F56" s="2">
        <f t="shared" si="1"/>
        <v>4.5519922254616103E-2</v>
      </c>
      <c r="G56" s="2">
        <f t="shared" si="2"/>
        <v>-1.3417984883621077</v>
      </c>
      <c r="H56" s="2">
        <f t="shared" si="3"/>
        <v>9.6065220447879209E-3</v>
      </c>
    </row>
    <row r="57" spans="1:8" x14ac:dyDescent="0.2">
      <c r="A57" s="2">
        <v>6</v>
      </c>
      <c r="B57" s="2">
        <v>0.4</v>
      </c>
      <c r="C57" s="2">
        <v>228.91200000000001</v>
      </c>
      <c r="D57" s="2">
        <v>217.89</v>
      </c>
      <c r="E57" s="8">
        <f t="shared" si="0"/>
        <v>11.02200000000002</v>
      </c>
      <c r="F57" s="2">
        <f t="shared" si="1"/>
        <v>5.0585157648354771E-2</v>
      </c>
      <c r="G57" s="2">
        <f t="shared" si="2"/>
        <v>-1.2959768921916048</v>
      </c>
      <c r="H57" s="2">
        <f t="shared" si="3"/>
        <v>9.1655628531169629E-3</v>
      </c>
    </row>
    <row r="58" spans="1:8" x14ac:dyDescent="0.2">
      <c r="A58" s="2">
        <v>6</v>
      </c>
      <c r="B58" s="2">
        <v>0.5</v>
      </c>
      <c r="C58" s="2">
        <v>590.94600000000003</v>
      </c>
      <c r="D58" s="2">
        <v>532.54999999999995</v>
      </c>
      <c r="E58" s="8">
        <f t="shared" si="0"/>
        <v>58.396000000000072</v>
      </c>
      <c r="F58" s="2">
        <f t="shared" si="1"/>
        <v>0.10965355365693377</v>
      </c>
      <c r="G58" s="2">
        <f t="shared" si="2"/>
        <v>-0.95997728912473068</v>
      </c>
      <c r="H58" s="2">
        <f t="shared" si="3"/>
        <v>1.6574260871726195E-2</v>
      </c>
    </row>
    <row r="59" spans="1:8" x14ac:dyDescent="0.2">
      <c r="A59" s="2">
        <v>6</v>
      </c>
      <c r="B59" s="2">
        <v>0.6</v>
      </c>
      <c r="C59" s="2">
        <v>1751.3</v>
      </c>
      <c r="D59" s="2">
        <v>1763</v>
      </c>
      <c r="E59" s="8">
        <f t="shared" si="0"/>
        <v>11.700000000000045</v>
      </c>
      <c r="F59" s="2">
        <f t="shared" si="1"/>
        <v>6.6364152013613413E-3</v>
      </c>
      <c r="G59" s="2">
        <f t="shared" si="2"/>
        <v>-2.1780664505531586</v>
      </c>
      <c r="H59" s="2">
        <f t="shared" si="3"/>
        <v>8.9080094439946604E-4</v>
      </c>
    </row>
    <row r="60" spans="1:8" x14ac:dyDescent="0.2">
      <c r="A60" s="2">
        <v>6</v>
      </c>
      <c r="B60" s="2">
        <v>0.7</v>
      </c>
      <c r="C60" s="2">
        <v>19426.2</v>
      </c>
      <c r="D60" s="2">
        <v>13520</v>
      </c>
      <c r="E60" s="8">
        <f t="shared" si="0"/>
        <v>5906.2000000000007</v>
      </c>
      <c r="F60" s="2">
        <f t="shared" si="1"/>
        <v>0.43684911242603558</v>
      </c>
      <c r="G60" s="2">
        <f t="shared" si="2"/>
        <v>-0.35966854233488371</v>
      </c>
      <c r="H60" s="2">
        <f t="shared" si="3"/>
        <v>3.8105071946129609E-2</v>
      </c>
    </row>
    <row r="61" spans="1:8" x14ac:dyDescent="0.2">
      <c r="A61" s="2">
        <v>6</v>
      </c>
      <c r="B61" s="2">
        <v>0.75</v>
      </c>
      <c r="C61" s="2">
        <v>100424</v>
      </c>
      <c r="D61" s="2">
        <v>126300</v>
      </c>
      <c r="E61" s="8">
        <f t="shared" si="0"/>
        <v>25876</v>
      </c>
      <c r="F61" s="2">
        <f t="shared" si="1"/>
        <v>0.20487727632620745</v>
      </c>
      <c r="G61" s="2">
        <f t="shared" si="2"/>
        <v>-0.68850620808688001</v>
      </c>
      <c r="H61" s="2">
        <f t="shared" si="3"/>
        <v>1.9517342169724772E-2</v>
      </c>
    </row>
    <row r="62" spans="1:8" x14ac:dyDescent="0.2">
      <c r="A62" s="2" t="s">
        <v>257</v>
      </c>
    </row>
    <row r="63" spans="1:8" x14ac:dyDescent="0.2">
      <c r="A63" s="2">
        <v>6</v>
      </c>
      <c r="B63" s="2">
        <v>0.05</v>
      </c>
      <c r="C63" s="2">
        <v>16.665900000000001</v>
      </c>
      <c r="D63" s="2">
        <v>15.56</v>
      </c>
      <c r="E63" s="8">
        <f t="shared" si="0"/>
        <v>1.1059000000000001</v>
      </c>
      <c r="F63" s="2">
        <f t="shared" si="1"/>
        <v>7.1073264781491008E-2</v>
      </c>
      <c r="G63" s="2">
        <f t="shared" si="2"/>
        <v>-1.1482937345924638</v>
      </c>
      <c r="H63" s="2">
        <f t="shared" si="3"/>
        <v>2.5015888412975768E-2</v>
      </c>
    </row>
    <row r="64" spans="1:8" x14ac:dyDescent="0.2">
      <c r="A64" s="2">
        <v>6</v>
      </c>
      <c r="B64" s="2">
        <v>0.1</v>
      </c>
      <c r="C64" s="2">
        <v>26.427199999999999</v>
      </c>
      <c r="D64" s="2">
        <v>24.83</v>
      </c>
      <c r="E64" s="8">
        <f t="shared" si="0"/>
        <v>1.5972000000000008</v>
      </c>
      <c r="F64" s="2">
        <f t="shared" si="1"/>
        <v>6.4325412807088242E-2</v>
      </c>
      <c r="G64" s="2">
        <f t="shared" si="2"/>
        <v>-1.1916174180322641</v>
      </c>
      <c r="H64" s="2">
        <f t="shared" si="3"/>
        <v>1.9408518800074541E-2</v>
      </c>
    </row>
    <row r="65" spans="1:8" x14ac:dyDescent="0.2">
      <c r="A65" s="2">
        <v>6</v>
      </c>
      <c r="B65" s="2">
        <v>0.2</v>
      </c>
      <c r="C65" s="2">
        <v>54.875300000000003</v>
      </c>
      <c r="D65" s="2">
        <v>51.53</v>
      </c>
      <c r="E65" s="8">
        <f t="shared" si="0"/>
        <v>3.3453000000000017</v>
      </c>
      <c r="F65" s="2">
        <f t="shared" si="1"/>
        <v>6.4919464389675954E-2</v>
      </c>
      <c r="G65" s="2">
        <f t="shared" si="2"/>
        <v>-1.1876250719260237</v>
      </c>
      <c r="H65" s="2">
        <f t="shared" si="3"/>
        <v>1.5955493840547813E-2</v>
      </c>
    </row>
    <row r="66" spans="1:8" x14ac:dyDescent="0.2">
      <c r="A66" s="2">
        <v>6</v>
      </c>
      <c r="B66" s="2">
        <v>0.3</v>
      </c>
      <c r="C66" s="2">
        <v>107.584</v>
      </c>
      <c r="D66" s="2">
        <v>102.9</v>
      </c>
      <c r="E66" s="8">
        <f t="shared" si="0"/>
        <v>4.6839999999999975</v>
      </c>
      <c r="F66" s="2">
        <f t="shared" si="1"/>
        <v>4.5519922254616103E-2</v>
      </c>
      <c r="G66" s="2">
        <f t="shared" si="2"/>
        <v>-1.3417984883621077</v>
      </c>
      <c r="H66" s="2">
        <f t="shared" si="3"/>
        <v>9.6065220447879209E-3</v>
      </c>
    </row>
    <row r="67" spans="1:8" x14ac:dyDescent="0.2">
      <c r="A67" s="2">
        <v>6</v>
      </c>
      <c r="B67" s="2">
        <v>0.4</v>
      </c>
      <c r="C67" s="2">
        <v>228.91200000000001</v>
      </c>
      <c r="D67" s="2">
        <v>217.89</v>
      </c>
      <c r="E67" s="8">
        <f t="shared" si="0"/>
        <v>11.02200000000002</v>
      </c>
      <c r="F67" s="2">
        <f t="shared" si="1"/>
        <v>5.0585157648354771E-2</v>
      </c>
      <c r="G67" s="2">
        <f t="shared" si="2"/>
        <v>-1.2959768921916048</v>
      </c>
      <c r="H67" s="2">
        <f t="shared" si="3"/>
        <v>9.1655628531169629E-3</v>
      </c>
    </row>
    <row r="68" spans="1:8" x14ac:dyDescent="0.2">
      <c r="A68" s="2">
        <v>6</v>
      </c>
      <c r="B68" s="2">
        <v>0.5</v>
      </c>
      <c r="C68" s="2">
        <v>590.94600000000003</v>
      </c>
      <c r="D68" s="2">
        <v>532.54999999999995</v>
      </c>
      <c r="E68" s="8">
        <f t="shared" ref="E68:E81" si="4">ABS(C68-D68)</f>
        <v>58.396000000000072</v>
      </c>
      <c r="F68" s="2">
        <f t="shared" ref="F68:F81" si="5">ABS(C68-D68)/D68</f>
        <v>0.10965355365693377</v>
      </c>
      <c r="G68" s="2">
        <f t="shared" ref="G68:G81" si="6">LOG10(F68)</f>
        <v>-0.95997728912473068</v>
      </c>
      <c r="H68" s="2">
        <f t="shared" ref="H68:H81" si="7">ABS((LN(C68) - LN(D68))/LN(D68))</f>
        <v>1.6574260871726195E-2</v>
      </c>
    </row>
    <row r="69" spans="1:8" x14ac:dyDescent="0.2">
      <c r="A69" s="2">
        <v>6</v>
      </c>
      <c r="B69" s="2">
        <v>0.6</v>
      </c>
      <c r="C69" s="2">
        <v>1751.3</v>
      </c>
      <c r="D69" s="2">
        <v>1763</v>
      </c>
      <c r="E69" s="8">
        <f t="shared" si="4"/>
        <v>11.700000000000045</v>
      </c>
      <c r="F69" s="2">
        <f t="shared" si="5"/>
        <v>6.6364152013613413E-3</v>
      </c>
      <c r="G69" s="2">
        <f t="shared" si="6"/>
        <v>-2.1780664505531586</v>
      </c>
      <c r="H69" s="2">
        <f t="shared" si="7"/>
        <v>8.9080094439946604E-4</v>
      </c>
    </row>
    <row r="70" spans="1:8" x14ac:dyDescent="0.2">
      <c r="A70" s="2">
        <v>6</v>
      </c>
      <c r="B70" s="2">
        <v>0.7</v>
      </c>
      <c r="C70" s="2">
        <v>19426.3</v>
      </c>
      <c r="D70" s="2">
        <v>13520</v>
      </c>
      <c r="E70" s="8">
        <f t="shared" si="4"/>
        <v>5906.2999999999993</v>
      </c>
      <c r="F70" s="2">
        <f t="shared" si="5"/>
        <v>0.43685650887573957</v>
      </c>
      <c r="G70" s="2">
        <f t="shared" si="6"/>
        <v>-0.35966118920079859</v>
      </c>
      <c r="H70" s="2">
        <f t="shared" si="7"/>
        <v>3.8105613127195147E-2</v>
      </c>
    </row>
    <row r="71" spans="1:8" x14ac:dyDescent="0.2">
      <c r="A71" s="2">
        <v>6</v>
      </c>
      <c r="B71" s="2">
        <v>0.75</v>
      </c>
      <c r="C71" s="2">
        <v>100424</v>
      </c>
      <c r="D71" s="2">
        <v>126300</v>
      </c>
      <c r="E71" s="8">
        <f t="shared" si="4"/>
        <v>25876</v>
      </c>
      <c r="F71" s="2">
        <f t="shared" si="5"/>
        <v>0.20487727632620745</v>
      </c>
      <c r="G71" s="2">
        <f t="shared" si="6"/>
        <v>-0.68850620808688001</v>
      </c>
      <c r="H71" s="2">
        <f t="shared" si="7"/>
        <v>1.9517342169724772E-2</v>
      </c>
    </row>
    <row r="72" spans="1:8" x14ac:dyDescent="0.2">
      <c r="A72" s="2" t="s">
        <v>25</v>
      </c>
    </row>
    <row r="73" spans="1:8" x14ac:dyDescent="0.2">
      <c r="A73" s="2">
        <v>6</v>
      </c>
      <c r="B73" s="2">
        <v>0.05</v>
      </c>
      <c r="C73" s="2">
        <v>16.665900000000001</v>
      </c>
      <c r="D73" s="2">
        <v>15.56</v>
      </c>
      <c r="E73" s="8">
        <f t="shared" si="4"/>
        <v>1.1059000000000001</v>
      </c>
      <c r="F73" s="2">
        <f t="shared" si="5"/>
        <v>7.1073264781491008E-2</v>
      </c>
      <c r="G73" s="2">
        <f t="shared" si="6"/>
        <v>-1.1482937345924638</v>
      </c>
      <c r="H73" s="2">
        <f t="shared" si="7"/>
        <v>2.5015888412975768E-2</v>
      </c>
    </row>
    <row r="74" spans="1:8" x14ac:dyDescent="0.2">
      <c r="A74" s="2">
        <v>6</v>
      </c>
      <c r="B74" s="2">
        <v>0.1</v>
      </c>
      <c r="C74" s="2">
        <v>26.427199999999999</v>
      </c>
      <c r="D74" s="2">
        <v>24.83</v>
      </c>
      <c r="E74" s="8">
        <f t="shared" si="4"/>
        <v>1.5972000000000008</v>
      </c>
      <c r="F74" s="2">
        <f t="shared" si="5"/>
        <v>6.4325412807088242E-2</v>
      </c>
      <c r="G74" s="2">
        <f t="shared" si="6"/>
        <v>-1.1916174180322641</v>
      </c>
      <c r="H74" s="2">
        <f t="shared" si="7"/>
        <v>1.9408518800074541E-2</v>
      </c>
    </row>
    <row r="75" spans="1:8" x14ac:dyDescent="0.2">
      <c r="A75" s="2">
        <v>6</v>
      </c>
      <c r="B75" s="2">
        <v>0.2</v>
      </c>
      <c r="C75" s="2">
        <v>54.875300000000003</v>
      </c>
      <c r="D75" s="2">
        <v>51.53</v>
      </c>
      <c r="E75" s="8">
        <f t="shared" si="4"/>
        <v>3.3453000000000017</v>
      </c>
      <c r="F75" s="2">
        <f t="shared" si="5"/>
        <v>6.4919464389675954E-2</v>
      </c>
      <c r="G75" s="2">
        <f t="shared" si="6"/>
        <v>-1.1876250719260237</v>
      </c>
      <c r="H75" s="2">
        <f t="shared" si="7"/>
        <v>1.5955493840547813E-2</v>
      </c>
    </row>
    <row r="76" spans="1:8" x14ac:dyDescent="0.2">
      <c r="A76" s="2">
        <v>6</v>
      </c>
      <c r="B76" s="2">
        <v>0.3</v>
      </c>
      <c r="C76" s="2">
        <v>107.584</v>
      </c>
      <c r="D76" s="2">
        <v>102.9</v>
      </c>
      <c r="E76" s="8">
        <f t="shared" si="4"/>
        <v>4.6839999999999975</v>
      </c>
      <c r="F76" s="2">
        <f t="shared" si="5"/>
        <v>4.5519922254616103E-2</v>
      </c>
      <c r="G76" s="2">
        <f t="shared" si="6"/>
        <v>-1.3417984883621077</v>
      </c>
      <c r="H76" s="2">
        <f t="shared" si="7"/>
        <v>9.6065220447879209E-3</v>
      </c>
    </row>
    <row r="77" spans="1:8" x14ac:dyDescent="0.2">
      <c r="A77" s="2">
        <v>6</v>
      </c>
      <c r="B77" s="2">
        <v>0.4</v>
      </c>
      <c r="C77" s="2">
        <v>228.91200000000001</v>
      </c>
      <c r="D77" s="2">
        <v>217.89</v>
      </c>
      <c r="E77" s="8">
        <f t="shared" si="4"/>
        <v>11.02200000000002</v>
      </c>
      <c r="F77" s="2">
        <f t="shared" si="5"/>
        <v>5.0585157648354771E-2</v>
      </c>
      <c r="G77" s="2">
        <f t="shared" si="6"/>
        <v>-1.2959768921916048</v>
      </c>
      <c r="H77" s="2">
        <f t="shared" si="7"/>
        <v>9.1655628531169629E-3</v>
      </c>
    </row>
    <row r="78" spans="1:8" x14ac:dyDescent="0.2">
      <c r="A78" s="2">
        <v>6</v>
      </c>
      <c r="B78" s="2">
        <v>0.5</v>
      </c>
      <c r="C78" s="2">
        <v>590.94600000000003</v>
      </c>
      <c r="D78" s="2">
        <v>532.54999999999995</v>
      </c>
      <c r="E78" s="8">
        <f t="shared" si="4"/>
        <v>58.396000000000072</v>
      </c>
      <c r="F78" s="2">
        <f t="shared" si="5"/>
        <v>0.10965355365693377</v>
      </c>
      <c r="G78" s="2">
        <f t="shared" si="6"/>
        <v>-0.95997728912473068</v>
      </c>
      <c r="H78" s="2">
        <f t="shared" si="7"/>
        <v>1.6574260871726195E-2</v>
      </c>
    </row>
    <row r="79" spans="1:8" x14ac:dyDescent="0.2">
      <c r="A79" s="2">
        <v>6</v>
      </c>
      <c r="B79" s="2">
        <v>0.6</v>
      </c>
      <c r="C79" s="2">
        <v>1751.3</v>
      </c>
      <c r="D79" s="2">
        <v>1763</v>
      </c>
      <c r="E79" s="8">
        <f t="shared" si="4"/>
        <v>11.700000000000045</v>
      </c>
      <c r="F79" s="2">
        <f t="shared" si="5"/>
        <v>6.6364152013613413E-3</v>
      </c>
      <c r="G79" s="2">
        <f t="shared" si="6"/>
        <v>-2.1780664505531586</v>
      </c>
      <c r="H79" s="2">
        <f t="shared" si="7"/>
        <v>8.9080094439946604E-4</v>
      </c>
    </row>
    <row r="80" spans="1:8" x14ac:dyDescent="0.2">
      <c r="A80" s="2">
        <v>6</v>
      </c>
      <c r="B80" s="2">
        <v>0.7</v>
      </c>
      <c r="C80" s="2">
        <v>19426.3</v>
      </c>
      <c r="D80" s="2">
        <v>13520</v>
      </c>
      <c r="E80" s="8">
        <f t="shared" si="4"/>
        <v>5906.2999999999993</v>
      </c>
      <c r="F80" s="2">
        <f t="shared" si="5"/>
        <v>0.43685650887573957</v>
      </c>
      <c r="G80" s="2">
        <f t="shared" si="6"/>
        <v>-0.35966118920079859</v>
      </c>
      <c r="H80" s="2">
        <f t="shared" si="7"/>
        <v>3.8105613127195147E-2</v>
      </c>
    </row>
    <row r="81" spans="1:8" x14ac:dyDescent="0.2">
      <c r="A81" s="2">
        <v>6</v>
      </c>
      <c r="B81" s="2">
        <v>0.75</v>
      </c>
      <c r="C81" s="2">
        <v>100424</v>
      </c>
      <c r="D81" s="2">
        <v>126300</v>
      </c>
      <c r="E81" s="8">
        <f t="shared" si="4"/>
        <v>25876</v>
      </c>
      <c r="F81" s="2">
        <f t="shared" si="5"/>
        <v>0.20487727632620745</v>
      </c>
      <c r="G81" s="2">
        <f t="shared" si="6"/>
        <v>-0.68850620808688001</v>
      </c>
      <c r="H81" s="2">
        <f t="shared" si="7"/>
        <v>1.9517342169724772E-2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095A-A080-BB4B-BACE-AC55D40A49BB}">
  <dimension ref="A1:W81"/>
  <sheetViews>
    <sheetView topLeftCell="A53" workbookViewId="0">
      <selection activeCell="F73" sqref="F73:F81"/>
    </sheetView>
  </sheetViews>
  <sheetFormatPr baseColWidth="10" defaultRowHeight="16" x14ac:dyDescent="0.2"/>
  <cols>
    <col min="1" max="1" width="15" style="2" customWidth="1"/>
    <col min="2" max="2" width="10.83203125" style="2" customWidth="1"/>
    <col min="3" max="3" width="8.1640625" style="2" bestFit="1" customWidth="1"/>
    <col min="4" max="4" width="13.83203125" style="2" customWidth="1"/>
    <col min="5" max="5" width="11.1640625" style="9" bestFit="1" customWidth="1"/>
    <col min="6" max="6" width="20.6640625" style="9" customWidth="1"/>
    <col min="7" max="7" width="28.6640625" style="9" customWidth="1"/>
    <col min="8" max="8" width="25.83203125" style="9" customWidth="1"/>
    <col min="9" max="9" width="15.1640625" style="2" bestFit="1" customWidth="1"/>
    <col min="10" max="10" width="2.1640625" style="2" bestFit="1" customWidth="1"/>
    <col min="11" max="11" width="5.1640625" style="2" bestFit="1" customWidth="1"/>
    <col min="12" max="12" width="8.1640625" style="2" bestFit="1" customWidth="1"/>
    <col min="13" max="13" width="7.1640625" style="2" bestFit="1" customWidth="1"/>
    <col min="14" max="14" width="10.1640625" style="2" bestFit="1" customWidth="1"/>
    <col min="15" max="15" width="6.6640625" style="2" bestFit="1" customWidth="1"/>
    <col min="16" max="16" width="7.33203125" style="2" bestFit="1" customWidth="1"/>
    <col min="17" max="17" width="15.1640625" style="2" bestFit="1" customWidth="1"/>
    <col min="18" max="18" width="9.1640625" style="2" bestFit="1" customWidth="1"/>
    <col min="19" max="19" width="7.83203125" style="2" bestFit="1" customWidth="1"/>
    <col min="20" max="20" width="6.83203125" style="2" bestFit="1" customWidth="1"/>
    <col min="21" max="21" width="13.5" style="2" bestFit="1" customWidth="1"/>
    <col min="22" max="22" width="14.6640625" style="2" bestFit="1" customWidth="1"/>
    <col min="23" max="23" width="11.5" style="2" bestFit="1" customWidth="1"/>
    <col min="24" max="16384" width="10.83203125" style="2"/>
  </cols>
  <sheetData>
    <row r="1" spans="1:23" x14ac:dyDescent="0.2">
      <c r="A1" s="2" t="s">
        <v>26</v>
      </c>
      <c r="B1" s="2" t="s">
        <v>27</v>
      </c>
      <c r="C1" s="2" t="s">
        <v>28</v>
      </c>
      <c r="D1" s="2" t="s">
        <v>29</v>
      </c>
      <c r="E1" s="9" t="s">
        <v>31</v>
      </c>
      <c r="F1" s="9" t="s">
        <v>32</v>
      </c>
      <c r="G1" s="9" t="s">
        <v>265</v>
      </c>
      <c r="H1" s="9" t="s">
        <v>30</v>
      </c>
    </row>
    <row r="2" spans="1:23" x14ac:dyDescent="0.2">
      <c r="A2" s="2" t="s">
        <v>21</v>
      </c>
    </row>
    <row r="3" spans="1:23" x14ac:dyDescent="0.2">
      <c r="A3" s="2">
        <f>J3</f>
        <v>7</v>
      </c>
      <c r="B3" s="2">
        <f t="shared" ref="B3:D3" si="0">K3</f>
        <v>0.05</v>
      </c>
      <c r="C3" s="2">
        <f t="shared" si="0"/>
        <v>8.72058</v>
      </c>
      <c r="D3" s="2">
        <f t="shared" si="0"/>
        <v>15.56</v>
      </c>
      <c r="E3" s="9">
        <f>ABS(C3-D3)</f>
        <v>6.8394200000000005</v>
      </c>
      <c r="F3" s="9">
        <f>ABS(C3-D3)/D3</f>
        <v>0.43955141388174807</v>
      </c>
      <c r="G3" s="9">
        <f>LOG10(F3)</f>
        <v>-0.3569903186352627</v>
      </c>
      <c r="H3" s="9">
        <f>ABS((LN(C3) - LN(D3))/LN(D3))</f>
        <v>0.21095822019548313</v>
      </c>
      <c r="J3" s="2">
        <v>7</v>
      </c>
      <c r="K3" s="2">
        <v>0.05</v>
      </c>
      <c r="L3" s="2">
        <v>8.72058</v>
      </c>
      <c r="M3" s="2">
        <v>15.56</v>
      </c>
      <c r="N3" s="2">
        <v>0.43955100000000003</v>
      </c>
      <c r="O3" s="2" t="s">
        <v>62</v>
      </c>
      <c r="P3" s="2" t="s">
        <v>63</v>
      </c>
      <c r="Q3" s="2" t="s">
        <v>266</v>
      </c>
      <c r="R3" s="2" t="s">
        <v>267</v>
      </c>
      <c r="S3" s="2" t="s">
        <v>2</v>
      </c>
      <c r="T3" s="2" t="s">
        <v>64</v>
      </c>
      <c r="U3" s="2" t="s">
        <v>268</v>
      </c>
      <c r="V3" s="2" t="s">
        <v>269</v>
      </c>
      <c r="W3" s="2" t="s">
        <v>270</v>
      </c>
    </row>
    <row r="4" spans="1:23" x14ac:dyDescent="0.2">
      <c r="A4" s="2">
        <f t="shared" ref="A4:A11" si="1">J4</f>
        <v>7</v>
      </c>
      <c r="B4" s="2">
        <f t="shared" ref="B4:B11" si="2">K4</f>
        <v>0.1</v>
      </c>
      <c r="C4" s="2">
        <f t="shared" ref="C4:C11" si="3">L4</f>
        <v>14.900700000000001</v>
      </c>
      <c r="D4" s="2">
        <f t="shared" ref="D4:D11" si="4">M4</f>
        <v>24.83</v>
      </c>
      <c r="E4" s="9">
        <f t="shared" ref="E4:E67" si="5">ABS(C4-D4)</f>
        <v>9.9292999999999978</v>
      </c>
      <c r="F4" s="9">
        <f t="shared" ref="F4:F67" si="6">ABS(C4-D4)/D4</f>
        <v>0.39989126057188878</v>
      </c>
      <c r="G4" s="9">
        <f t="shared" ref="G4:G67" si="7">LOG10(F4)</f>
        <v>-0.39805808705646994</v>
      </c>
      <c r="H4" s="9">
        <f t="shared" ref="H4:H67" si="8">ABS((LN(C4) - LN(D4))/LN(D4))</f>
        <v>0.15897759827554084</v>
      </c>
      <c r="J4" s="2">
        <v>7</v>
      </c>
      <c r="K4" s="2">
        <v>0.1</v>
      </c>
      <c r="L4" s="2">
        <v>14.900700000000001</v>
      </c>
      <c r="M4" s="2">
        <v>24.83</v>
      </c>
      <c r="N4" s="2">
        <v>0.39989000000000002</v>
      </c>
      <c r="O4" s="2" t="s">
        <v>62</v>
      </c>
      <c r="P4" s="2" t="s">
        <v>69</v>
      </c>
      <c r="Q4" s="2" t="s">
        <v>271</v>
      </c>
      <c r="R4" s="2" t="s">
        <v>272</v>
      </c>
      <c r="S4" s="2" t="s">
        <v>2</v>
      </c>
      <c r="T4" s="2" t="s">
        <v>64</v>
      </c>
      <c r="U4" s="2" t="s">
        <v>273</v>
      </c>
      <c r="V4" s="2" t="s">
        <v>274</v>
      </c>
      <c r="W4" s="2" t="s">
        <v>275</v>
      </c>
    </row>
    <row r="5" spans="1:23" x14ac:dyDescent="0.2">
      <c r="A5" s="2">
        <f t="shared" si="1"/>
        <v>7</v>
      </c>
      <c r="B5" s="2">
        <f t="shared" si="2"/>
        <v>0.2</v>
      </c>
      <c r="C5" s="2">
        <f t="shared" si="3"/>
        <v>29.8657</v>
      </c>
      <c r="D5" s="2">
        <f t="shared" si="4"/>
        <v>51.53</v>
      </c>
      <c r="E5" s="9">
        <f t="shared" si="5"/>
        <v>21.664300000000001</v>
      </c>
      <c r="F5" s="9">
        <f t="shared" si="6"/>
        <v>0.42042111391422471</v>
      </c>
      <c r="G5" s="9">
        <f t="shared" si="7"/>
        <v>-0.37631548144926341</v>
      </c>
      <c r="H5" s="9">
        <f t="shared" si="8"/>
        <v>0.13836397348272497</v>
      </c>
      <c r="J5" s="2">
        <v>7</v>
      </c>
      <c r="K5" s="2">
        <v>0.2</v>
      </c>
      <c r="L5" s="2">
        <v>29.8657</v>
      </c>
      <c r="M5" s="2">
        <v>51.53</v>
      </c>
      <c r="N5" s="2">
        <v>0.42042000000000002</v>
      </c>
      <c r="O5" s="2" t="s">
        <v>62</v>
      </c>
      <c r="P5" s="2" t="s">
        <v>74</v>
      </c>
      <c r="Q5" s="2" t="s">
        <v>276</v>
      </c>
      <c r="R5" s="2" t="s">
        <v>277</v>
      </c>
      <c r="S5" s="2" t="s">
        <v>2</v>
      </c>
      <c r="T5" s="2" t="s">
        <v>64</v>
      </c>
      <c r="U5" s="2" t="s">
        <v>278</v>
      </c>
      <c r="V5" s="2" t="s">
        <v>279</v>
      </c>
      <c r="W5" s="2" t="s">
        <v>280</v>
      </c>
    </row>
    <row r="6" spans="1:23" x14ac:dyDescent="0.2">
      <c r="A6" s="2">
        <f t="shared" si="1"/>
        <v>7</v>
      </c>
      <c r="B6" s="2">
        <f t="shared" si="2"/>
        <v>0.3</v>
      </c>
      <c r="C6" s="2">
        <f t="shared" si="3"/>
        <v>51.580800000000004</v>
      </c>
      <c r="D6" s="2">
        <f t="shared" si="4"/>
        <v>102.9</v>
      </c>
      <c r="E6" s="9">
        <f t="shared" si="5"/>
        <v>51.319200000000002</v>
      </c>
      <c r="F6" s="9">
        <f t="shared" si="6"/>
        <v>0.4987288629737609</v>
      </c>
      <c r="G6" s="9">
        <f t="shared" si="7"/>
        <v>-0.30213549709643889</v>
      </c>
      <c r="H6" s="9">
        <f t="shared" si="8"/>
        <v>0.14903846637008375</v>
      </c>
      <c r="J6" s="2">
        <v>7</v>
      </c>
      <c r="K6" s="2">
        <v>0.3</v>
      </c>
      <c r="L6" s="2">
        <v>51.580800000000004</v>
      </c>
      <c r="M6" s="2">
        <v>102.9</v>
      </c>
      <c r="N6" s="2">
        <v>0.498728</v>
      </c>
      <c r="O6" s="2" t="s">
        <v>281</v>
      </c>
      <c r="P6" s="2" t="s">
        <v>78</v>
      </c>
      <c r="Q6" s="2" t="s">
        <v>282</v>
      </c>
      <c r="R6" s="2" t="s">
        <v>283</v>
      </c>
      <c r="S6" s="2" t="s">
        <v>2</v>
      </c>
      <c r="T6" s="2" t="s">
        <v>284</v>
      </c>
      <c r="U6" s="2" t="s">
        <v>285</v>
      </c>
      <c r="V6" s="2" t="s">
        <v>286</v>
      </c>
      <c r="W6" s="2" t="s">
        <v>287</v>
      </c>
    </row>
    <row r="7" spans="1:23" x14ac:dyDescent="0.2">
      <c r="A7" s="2">
        <f t="shared" si="1"/>
        <v>7</v>
      </c>
      <c r="B7" s="2">
        <f t="shared" si="2"/>
        <v>0.4</v>
      </c>
      <c r="C7" s="2">
        <f t="shared" si="3"/>
        <v>86.227199999999996</v>
      </c>
      <c r="D7" s="2">
        <f t="shared" si="4"/>
        <v>217.89</v>
      </c>
      <c r="E7" s="9">
        <f t="shared" si="5"/>
        <v>131.6628</v>
      </c>
      <c r="F7" s="9">
        <f t="shared" si="6"/>
        <v>0.60426270136307314</v>
      </c>
      <c r="G7" s="9">
        <f t="shared" si="7"/>
        <v>-0.21877421212606882</v>
      </c>
      <c r="H7" s="9">
        <f t="shared" si="8"/>
        <v>0.17217799720646429</v>
      </c>
      <c r="J7" s="2">
        <v>7</v>
      </c>
      <c r="K7" s="2">
        <v>0.4</v>
      </c>
      <c r="L7" s="2">
        <v>86.227199999999996</v>
      </c>
      <c r="M7" s="2">
        <v>217.89</v>
      </c>
      <c r="N7" s="2">
        <v>0.60426299999999999</v>
      </c>
      <c r="O7" s="2" t="s">
        <v>288</v>
      </c>
      <c r="P7" s="2" t="s">
        <v>82</v>
      </c>
      <c r="Q7" s="2" t="s">
        <v>289</v>
      </c>
      <c r="R7" s="2" t="s">
        <v>290</v>
      </c>
      <c r="S7" s="2" t="s">
        <v>2</v>
      </c>
      <c r="T7" s="2" t="s">
        <v>291</v>
      </c>
      <c r="U7" s="2" t="s">
        <v>292</v>
      </c>
      <c r="V7" s="2" t="s">
        <v>293</v>
      </c>
      <c r="W7" s="2" t="s">
        <v>294</v>
      </c>
    </row>
    <row r="8" spans="1:23" x14ac:dyDescent="0.2">
      <c r="A8" s="2">
        <f t="shared" si="1"/>
        <v>7</v>
      </c>
      <c r="B8" s="2">
        <f t="shared" si="2"/>
        <v>0.5</v>
      </c>
      <c r="C8" s="2">
        <f t="shared" si="3"/>
        <v>140.51400000000001</v>
      </c>
      <c r="D8" s="2">
        <f t="shared" si="4"/>
        <v>532.54999999999995</v>
      </c>
      <c r="E8" s="9">
        <f t="shared" si="5"/>
        <v>392.03599999999994</v>
      </c>
      <c r="F8" s="9">
        <f t="shared" si="6"/>
        <v>0.73614871843019436</v>
      </c>
      <c r="G8" s="9">
        <f t="shared" si="7"/>
        <v>-0.13303443964472203</v>
      </c>
      <c r="H8" s="9">
        <f t="shared" si="8"/>
        <v>0.2122392895564999</v>
      </c>
      <c r="J8" s="2">
        <v>7</v>
      </c>
      <c r="K8" s="2">
        <v>0.5</v>
      </c>
      <c r="L8" s="2">
        <v>140.51400000000001</v>
      </c>
      <c r="M8" s="2">
        <v>532.54999999999995</v>
      </c>
      <c r="N8" s="2">
        <v>0.73614800000000002</v>
      </c>
      <c r="O8" s="2" t="s">
        <v>295</v>
      </c>
      <c r="P8" s="2" t="s">
        <v>86</v>
      </c>
      <c r="Q8" s="2" t="s">
        <v>296</v>
      </c>
      <c r="R8" s="2" t="s">
        <v>297</v>
      </c>
      <c r="S8" s="2" t="s">
        <v>2</v>
      </c>
      <c r="T8" s="2" t="s">
        <v>298</v>
      </c>
      <c r="U8" s="2" t="s">
        <v>299</v>
      </c>
      <c r="V8" s="2" t="s">
        <v>300</v>
      </c>
      <c r="W8" s="2" t="s">
        <v>301</v>
      </c>
    </row>
    <row r="9" spans="1:23" x14ac:dyDescent="0.2">
      <c r="A9" s="2">
        <f t="shared" si="1"/>
        <v>7</v>
      </c>
      <c r="B9" s="2">
        <f t="shared" si="2"/>
        <v>0.6</v>
      </c>
      <c r="C9" s="2">
        <f t="shared" si="3"/>
        <v>223.249</v>
      </c>
      <c r="D9" s="2">
        <f t="shared" si="4"/>
        <v>1763</v>
      </c>
      <c r="E9" s="9">
        <f t="shared" si="5"/>
        <v>1539.751</v>
      </c>
      <c r="F9" s="9">
        <f t="shared" si="6"/>
        <v>0.87336982416335784</v>
      </c>
      <c r="G9" s="9">
        <f t="shared" si="7"/>
        <v>-5.8801817481929711E-2</v>
      </c>
      <c r="H9" s="9">
        <f t="shared" si="8"/>
        <v>0.27646119393456753</v>
      </c>
      <c r="J9" s="2">
        <v>7</v>
      </c>
      <c r="K9" s="2">
        <v>0.6</v>
      </c>
      <c r="L9" s="2">
        <v>223.249</v>
      </c>
      <c r="M9" s="2">
        <v>1763</v>
      </c>
      <c r="N9" s="2">
        <v>0.87336999999999998</v>
      </c>
      <c r="O9" s="2" t="s">
        <v>62</v>
      </c>
      <c r="P9" s="2" t="s">
        <v>90</v>
      </c>
      <c r="Q9" s="2" t="s">
        <v>302</v>
      </c>
      <c r="R9" s="2" t="s">
        <v>303</v>
      </c>
      <c r="S9" s="2" t="s">
        <v>2</v>
      </c>
      <c r="T9" s="2" t="s">
        <v>64</v>
      </c>
      <c r="U9" s="2" t="s">
        <v>304</v>
      </c>
      <c r="V9" s="2" t="s">
        <v>305</v>
      </c>
      <c r="W9" s="2" t="s">
        <v>306</v>
      </c>
    </row>
    <row r="10" spans="1:23" x14ac:dyDescent="0.2">
      <c r="A10" s="2">
        <f t="shared" si="1"/>
        <v>7</v>
      </c>
      <c r="B10" s="2">
        <f t="shared" si="2"/>
        <v>0.7</v>
      </c>
      <c r="C10" s="2">
        <f t="shared" si="3"/>
        <v>356.00099999999998</v>
      </c>
      <c r="D10" s="2">
        <f t="shared" si="4"/>
        <v>13520</v>
      </c>
      <c r="E10" s="9">
        <f t="shared" si="5"/>
        <v>13163.999</v>
      </c>
      <c r="F10" s="9">
        <f t="shared" si="6"/>
        <v>0.97366856508875743</v>
      </c>
      <c r="G10" s="9">
        <f t="shared" si="7"/>
        <v>-1.1588850974355169E-2</v>
      </c>
      <c r="H10" s="9">
        <f t="shared" si="8"/>
        <v>0.3823612650528439</v>
      </c>
      <c r="J10" s="2">
        <v>7</v>
      </c>
      <c r="K10" s="2">
        <v>0.7</v>
      </c>
      <c r="L10" s="2">
        <v>356.00099999999998</v>
      </c>
      <c r="M10" s="2">
        <v>13520</v>
      </c>
      <c r="N10" s="2">
        <v>0.97366900000000001</v>
      </c>
      <c r="O10" s="2" t="s">
        <v>307</v>
      </c>
      <c r="P10" s="2" t="s">
        <v>94</v>
      </c>
      <c r="Q10" s="2" t="s">
        <v>308</v>
      </c>
      <c r="R10" s="2" t="s">
        <v>309</v>
      </c>
      <c r="S10" s="2" t="s">
        <v>2</v>
      </c>
      <c r="T10" s="2" t="s">
        <v>310</v>
      </c>
      <c r="U10" s="2" t="s">
        <v>311</v>
      </c>
      <c r="V10" s="2" t="s">
        <v>312</v>
      </c>
      <c r="W10" s="2" t="s">
        <v>313</v>
      </c>
    </row>
    <row r="11" spans="1:23" x14ac:dyDescent="0.2">
      <c r="A11" s="2">
        <f t="shared" si="1"/>
        <v>7</v>
      </c>
      <c r="B11" s="2">
        <f t="shared" si="2"/>
        <v>0.75</v>
      </c>
      <c r="C11" s="2">
        <f t="shared" si="3"/>
        <v>447.98599999999999</v>
      </c>
      <c r="D11" s="2">
        <f t="shared" si="4"/>
        <v>126300</v>
      </c>
      <c r="E11" s="9">
        <f t="shared" si="5"/>
        <v>125852.014</v>
      </c>
      <c r="F11" s="9">
        <f t="shared" si="6"/>
        <v>0.99645300079176558</v>
      </c>
      <c r="G11" s="9">
        <f t="shared" si="7"/>
        <v>-1.5431806344940692E-3</v>
      </c>
      <c r="H11" s="9">
        <f t="shared" si="8"/>
        <v>0.48028723472828122</v>
      </c>
      <c r="J11" s="2">
        <v>7</v>
      </c>
      <c r="K11" s="2">
        <v>0.75</v>
      </c>
      <c r="L11" s="2">
        <v>447.98599999999999</v>
      </c>
      <c r="M11" s="2">
        <v>126300</v>
      </c>
      <c r="N11" s="2">
        <v>0.99645300000000003</v>
      </c>
      <c r="O11" s="2" t="s">
        <v>62</v>
      </c>
      <c r="P11" s="2" t="s">
        <v>98</v>
      </c>
      <c r="Q11" s="2" t="s">
        <v>314</v>
      </c>
      <c r="R11" s="2" t="s">
        <v>315</v>
      </c>
      <c r="S11" s="2" t="s">
        <v>2</v>
      </c>
      <c r="T11" s="2" t="s">
        <v>64</v>
      </c>
      <c r="U11" s="2" t="s">
        <v>316</v>
      </c>
      <c r="V11" s="2" t="s">
        <v>317</v>
      </c>
      <c r="W11" s="2" t="s">
        <v>318</v>
      </c>
    </row>
    <row r="12" spans="1:23" x14ac:dyDescent="0.2">
      <c r="A12" s="2" t="s">
        <v>22</v>
      </c>
    </row>
    <row r="13" spans="1:23" x14ac:dyDescent="0.2">
      <c r="A13" s="2">
        <f>J13</f>
        <v>7</v>
      </c>
      <c r="B13" s="2">
        <f t="shared" ref="B13" si="9">K13</f>
        <v>0.05</v>
      </c>
      <c r="C13" s="2">
        <f t="shared" ref="C13" si="10">L13</f>
        <v>13.504799999999999</v>
      </c>
      <c r="D13" s="2">
        <f t="shared" ref="D13" si="11">M13</f>
        <v>15.56</v>
      </c>
      <c r="E13" s="9">
        <f t="shared" si="5"/>
        <v>2.055200000000001</v>
      </c>
      <c r="F13" s="9">
        <f t="shared" si="6"/>
        <v>0.13208226221079697</v>
      </c>
      <c r="G13" s="9">
        <f t="shared" si="7"/>
        <v>-0.87915550139538023</v>
      </c>
      <c r="H13" s="9">
        <f t="shared" si="8"/>
        <v>5.1611527430003024E-2</v>
      </c>
      <c r="J13" s="2">
        <v>7</v>
      </c>
      <c r="K13" s="2">
        <v>0.05</v>
      </c>
      <c r="L13" s="2">
        <v>13.504799999999999</v>
      </c>
      <c r="M13" s="2">
        <v>15.56</v>
      </c>
      <c r="N13" s="2">
        <v>0.13208500000000001</v>
      </c>
      <c r="O13" s="2" t="s">
        <v>319</v>
      </c>
      <c r="P13" s="2" t="s">
        <v>63</v>
      </c>
      <c r="Q13" s="2" t="s">
        <v>266</v>
      </c>
      <c r="R13" s="2" t="s">
        <v>267</v>
      </c>
      <c r="S13" s="2" t="s">
        <v>2</v>
      </c>
      <c r="T13" s="2" t="s">
        <v>320</v>
      </c>
      <c r="U13" s="2" t="s">
        <v>321</v>
      </c>
      <c r="V13" s="2" t="s">
        <v>322</v>
      </c>
      <c r="W13" s="2" t="s">
        <v>323</v>
      </c>
    </row>
    <row r="14" spans="1:23" x14ac:dyDescent="0.2">
      <c r="A14" s="2">
        <f t="shared" ref="A14:A21" si="12">J14</f>
        <v>7</v>
      </c>
      <c r="B14" s="2">
        <f t="shared" ref="B14:B21" si="13">K14</f>
        <v>0.1</v>
      </c>
      <c r="C14" s="2">
        <f t="shared" ref="C14:C21" si="14">L14</f>
        <v>21.785299999999999</v>
      </c>
      <c r="D14" s="2">
        <f t="shared" ref="D14:D21" si="15">M14</f>
        <v>24.83</v>
      </c>
      <c r="E14" s="9">
        <f t="shared" si="5"/>
        <v>3.0446999999999989</v>
      </c>
      <c r="F14" s="9">
        <f t="shared" si="6"/>
        <v>0.12262182843334672</v>
      </c>
      <c r="G14" s="9">
        <f t="shared" si="7"/>
        <v>-0.91143221232725902</v>
      </c>
      <c r="H14" s="9">
        <f t="shared" si="8"/>
        <v>4.0726969764357149E-2</v>
      </c>
      <c r="J14" s="2">
        <v>7</v>
      </c>
      <c r="K14" s="2">
        <v>0.1</v>
      </c>
      <c r="L14" s="2">
        <v>21.785299999999999</v>
      </c>
      <c r="M14" s="2">
        <v>24.83</v>
      </c>
      <c r="N14" s="2">
        <v>0.12262099999999999</v>
      </c>
      <c r="O14" s="2" t="s">
        <v>59</v>
      </c>
      <c r="P14" s="2" t="s">
        <v>69</v>
      </c>
      <c r="Q14" s="2" t="s">
        <v>271</v>
      </c>
      <c r="R14" s="2" t="s">
        <v>272</v>
      </c>
      <c r="S14" s="2" t="s">
        <v>2</v>
      </c>
      <c r="T14" s="2" t="s">
        <v>60</v>
      </c>
      <c r="U14" s="2" t="s">
        <v>324</v>
      </c>
      <c r="V14" s="2" t="s">
        <v>325</v>
      </c>
      <c r="W14" s="2" t="s">
        <v>326</v>
      </c>
    </row>
    <row r="15" spans="1:23" x14ac:dyDescent="0.2">
      <c r="A15" s="2">
        <f t="shared" si="12"/>
        <v>7</v>
      </c>
      <c r="B15" s="2">
        <f t="shared" si="13"/>
        <v>0.2</v>
      </c>
      <c r="C15" s="2">
        <f t="shared" si="14"/>
        <v>44.615000000000002</v>
      </c>
      <c r="D15" s="2">
        <f t="shared" si="15"/>
        <v>51.53</v>
      </c>
      <c r="E15" s="9">
        <f t="shared" si="5"/>
        <v>6.9149999999999991</v>
      </c>
      <c r="F15" s="9">
        <f t="shared" si="6"/>
        <v>0.13419367358820103</v>
      </c>
      <c r="G15" s="9">
        <f t="shared" si="7"/>
        <v>-0.87226795801574541</v>
      </c>
      <c r="H15" s="9">
        <f t="shared" si="8"/>
        <v>3.6552013324194332E-2</v>
      </c>
      <c r="J15" s="2">
        <v>7</v>
      </c>
      <c r="K15" s="2">
        <v>0.2</v>
      </c>
      <c r="L15" s="2">
        <v>44.615000000000002</v>
      </c>
      <c r="M15" s="2">
        <v>51.53</v>
      </c>
      <c r="N15" s="2">
        <v>0.13419500000000001</v>
      </c>
      <c r="O15" s="2" t="s">
        <v>41</v>
      </c>
      <c r="P15" s="2" t="s">
        <v>74</v>
      </c>
      <c r="Q15" s="2" t="s">
        <v>276</v>
      </c>
      <c r="R15" s="2" t="s">
        <v>277</v>
      </c>
      <c r="S15" s="2" t="s">
        <v>2</v>
      </c>
      <c r="T15" s="2" t="s">
        <v>44</v>
      </c>
      <c r="U15" s="2" t="s">
        <v>327</v>
      </c>
      <c r="V15" s="2" t="s">
        <v>328</v>
      </c>
      <c r="W15" s="2" t="s">
        <v>329</v>
      </c>
    </row>
    <row r="16" spans="1:23" x14ac:dyDescent="0.2">
      <c r="A16" s="2">
        <f t="shared" si="12"/>
        <v>7</v>
      </c>
      <c r="B16" s="2">
        <f t="shared" si="13"/>
        <v>0.3</v>
      </c>
      <c r="C16" s="2">
        <f t="shared" si="14"/>
        <v>84.316199999999995</v>
      </c>
      <c r="D16" s="2">
        <f t="shared" si="15"/>
        <v>102.9</v>
      </c>
      <c r="E16" s="9">
        <f t="shared" si="5"/>
        <v>18.583800000000011</v>
      </c>
      <c r="F16" s="9">
        <f t="shared" si="6"/>
        <v>0.1806005830903791</v>
      </c>
      <c r="G16" s="9">
        <f t="shared" si="7"/>
        <v>-0.74328085184906179</v>
      </c>
      <c r="H16" s="9">
        <f t="shared" si="8"/>
        <v>4.2985335192035838E-2</v>
      </c>
      <c r="J16" s="2">
        <v>7</v>
      </c>
      <c r="K16" s="2">
        <v>0.3</v>
      </c>
      <c r="L16" s="2">
        <v>84.316199999999995</v>
      </c>
      <c r="M16" s="2">
        <v>102.9</v>
      </c>
      <c r="N16" s="2">
        <v>0.18060000000000001</v>
      </c>
      <c r="O16" s="2" t="s">
        <v>62</v>
      </c>
      <c r="P16" s="2" t="s">
        <v>78</v>
      </c>
      <c r="Q16" s="2" t="s">
        <v>282</v>
      </c>
      <c r="R16" s="2" t="s">
        <v>283</v>
      </c>
      <c r="S16" s="2" t="s">
        <v>2</v>
      </c>
      <c r="T16" s="2" t="s">
        <v>64</v>
      </c>
      <c r="U16" s="2" t="s">
        <v>330</v>
      </c>
      <c r="V16" s="2" t="s">
        <v>331</v>
      </c>
      <c r="W16" s="2" t="s">
        <v>332</v>
      </c>
    </row>
    <row r="17" spans="1:23" x14ac:dyDescent="0.2">
      <c r="A17" s="2">
        <f t="shared" si="12"/>
        <v>7</v>
      </c>
      <c r="B17" s="2">
        <f t="shared" si="13"/>
        <v>0.4</v>
      </c>
      <c r="C17" s="2">
        <f t="shared" si="14"/>
        <v>164.77600000000001</v>
      </c>
      <c r="D17" s="2">
        <f t="shared" si="15"/>
        <v>217.89</v>
      </c>
      <c r="E17" s="9">
        <f t="shared" si="5"/>
        <v>53.113999999999976</v>
      </c>
      <c r="F17" s="9">
        <f t="shared" si="6"/>
        <v>0.24376520262517776</v>
      </c>
      <c r="G17" s="9">
        <f t="shared" si="7"/>
        <v>-0.61302828963829448</v>
      </c>
      <c r="H17" s="9">
        <f t="shared" si="8"/>
        <v>5.1895221649672696E-2</v>
      </c>
      <c r="J17" s="2">
        <v>7</v>
      </c>
      <c r="K17" s="2">
        <v>0.4</v>
      </c>
      <c r="L17" s="2">
        <v>164.77600000000001</v>
      </c>
      <c r="M17" s="2">
        <v>217.89</v>
      </c>
      <c r="N17" s="2">
        <v>0.24376700000000001</v>
      </c>
      <c r="O17" s="2" t="s">
        <v>333</v>
      </c>
      <c r="P17" s="2" t="s">
        <v>82</v>
      </c>
      <c r="Q17" s="2" t="s">
        <v>289</v>
      </c>
      <c r="R17" s="2" t="s">
        <v>290</v>
      </c>
      <c r="S17" s="2" t="s">
        <v>2</v>
      </c>
      <c r="T17" s="2" t="s">
        <v>334</v>
      </c>
      <c r="U17" s="2" t="s">
        <v>335</v>
      </c>
      <c r="V17" s="2" t="s">
        <v>336</v>
      </c>
      <c r="W17" s="2" t="s">
        <v>337</v>
      </c>
    </row>
    <row r="18" spans="1:23" x14ac:dyDescent="0.2">
      <c r="A18" s="2">
        <f t="shared" si="12"/>
        <v>7</v>
      </c>
      <c r="B18" s="2">
        <f t="shared" si="13"/>
        <v>0.5</v>
      </c>
      <c r="C18" s="2">
        <f t="shared" si="14"/>
        <v>342.21499999999997</v>
      </c>
      <c r="D18" s="2">
        <f t="shared" si="15"/>
        <v>532.54999999999995</v>
      </c>
      <c r="E18" s="9">
        <f t="shared" si="5"/>
        <v>190.33499999999998</v>
      </c>
      <c r="F18" s="9">
        <f t="shared" si="6"/>
        <v>0.3574030607454699</v>
      </c>
      <c r="G18" s="9">
        <f t="shared" si="7"/>
        <v>-0.44684173258253945</v>
      </c>
      <c r="H18" s="9">
        <f t="shared" si="8"/>
        <v>7.0446059932368091E-2</v>
      </c>
      <c r="J18" s="2">
        <v>7</v>
      </c>
      <c r="K18" s="2">
        <v>0.5</v>
      </c>
      <c r="L18" s="2">
        <v>342.21499999999997</v>
      </c>
      <c r="M18" s="2">
        <v>532.54999999999995</v>
      </c>
      <c r="N18" s="2">
        <v>0.357402</v>
      </c>
      <c r="O18" s="2" t="s">
        <v>55</v>
      </c>
      <c r="P18" s="2" t="s">
        <v>86</v>
      </c>
      <c r="Q18" s="2" t="s">
        <v>296</v>
      </c>
      <c r="R18" s="2" t="s">
        <v>297</v>
      </c>
      <c r="S18" s="2" t="s">
        <v>2</v>
      </c>
      <c r="T18" s="2" t="s">
        <v>56</v>
      </c>
      <c r="U18" s="2" t="s">
        <v>338</v>
      </c>
      <c r="V18" s="2" t="s">
        <v>339</v>
      </c>
      <c r="W18" s="2" t="s">
        <v>340</v>
      </c>
    </row>
    <row r="19" spans="1:23" x14ac:dyDescent="0.2">
      <c r="A19" s="2">
        <f t="shared" si="12"/>
        <v>7</v>
      </c>
      <c r="B19" s="2">
        <f t="shared" si="13"/>
        <v>0.6</v>
      </c>
      <c r="C19" s="2">
        <f t="shared" si="14"/>
        <v>748.41300000000001</v>
      </c>
      <c r="D19" s="2">
        <f t="shared" si="15"/>
        <v>1763</v>
      </c>
      <c r="E19" s="9">
        <f t="shared" si="5"/>
        <v>1014.587</v>
      </c>
      <c r="F19" s="9">
        <f t="shared" si="6"/>
        <v>0.57548893930799772</v>
      </c>
      <c r="G19" s="9">
        <f t="shared" si="7"/>
        <v>-0.23996301893890537</v>
      </c>
      <c r="H19" s="9">
        <f t="shared" si="8"/>
        <v>0.11462787050237164</v>
      </c>
      <c r="J19" s="2">
        <v>7</v>
      </c>
      <c r="K19" s="2">
        <v>0.6</v>
      </c>
      <c r="L19" s="2">
        <v>748.41300000000001</v>
      </c>
      <c r="M19" s="2">
        <v>1763</v>
      </c>
      <c r="N19" s="2">
        <v>0.57548900000000003</v>
      </c>
      <c r="O19" s="2" t="s">
        <v>341</v>
      </c>
      <c r="P19" s="2" t="s">
        <v>90</v>
      </c>
      <c r="Q19" s="2" t="s">
        <v>302</v>
      </c>
      <c r="R19" s="2" t="s">
        <v>303</v>
      </c>
      <c r="S19" s="2" t="s">
        <v>2</v>
      </c>
      <c r="T19" s="2" t="s">
        <v>342</v>
      </c>
      <c r="U19" s="2" t="s">
        <v>343</v>
      </c>
      <c r="V19" s="2" t="s">
        <v>344</v>
      </c>
      <c r="W19" s="2" t="s">
        <v>345</v>
      </c>
    </row>
    <row r="20" spans="1:23" x14ac:dyDescent="0.2">
      <c r="A20" s="2">
        <f t="shared" si="12"/>
        <v>7</v>
      </c>
      <c r="B20" s="2">
        <f t="shared" si="13"/>
        <v>0.7</v>
      </c>
      <c r="C20" s="2">
        <f t="shared" si="14"/>
        <v>1702.45</v>
      </c>
      <c r="D20" s="2">
        <f t="shared" si="15"/>
        <v>13520</v>
      </c>
      <c r="E20" s="9">
        <f t="shared" si="5"/>
        <v>11817.55</v>
      </c>
      <c r="F20" s="9">
        <f t="shared" si="6"/>
        <v>0.87407914201183423</v>
      </c>
      <c r="G20" s="9">
        <f t="shared" si="7"/>
        <v>-5.8449243128811834E-2</v>
      </c>
      <c r="H20" s="9">
        <f t="shared" si="8"/>
        <v>0.21784250868495064</v>
      </c>
      <c r="J20" s="2">
        <v>7</v>
      </c>
      <c r="K20" s="2">
        <v>0.7</v>
      </c>
      <c r="L20" s="2">
        <v>1702.45</v>
      </c>
      <c r="M20" s="2">
        <v>13520</v>
      </c>
      <c r="N20" s="2">
        <v>0.87407900000000005</v>
      </c>
      <c r="O20" s="2" t="s">
        <v>346</v>
      </c>
      <c r="P20" s="2" t="s">
        <v>94</v>
      </c>
      <c r="Q20" s="2" t="s">
        <v>308</v>
      </c>
      <c r="R20" s="2" t="s">
        <v>309</v>
      </c>
      <c r="S20" s="2" t="s">
        <v>2</v>
      </c>
      <c r="T20" s="2" t="s">
        <v>347</v>
      </c>
      <c r="U20" s="2" t="s">
        <v>348</v>
      </c>
      <c r="V20" s="2" t="s">
        <v>349</v>
      </c>
      <c r="W20" s="2" t="s">
        <v>350</v>
      </c>
    </row>
    <row r="21" spans="1:23" x14ac:dyDescent="0.2">
      <c r="A21" s="2">
        <f t="shared" si="12"/>
        <v>7</v>
      </c>
      <c r="B21" s="2">
        <f t="shared" si="13"/>
        <v>0.75</v>
      </c>
      <c r="C21" s="2">
        <f t="shared" si="14"/>
        <v>2366.9299999999998</v>
      </c>
      <c r="D21" s="2">
        <f t="shared" si="15"/>
        <v>126300</v>
      </c>
      <c r="E21" s="9">
        <f t="shared" si="5"/>
        <v>123933.07</v>
      </c>
      <c r="F21" s="9">
        <f t="shared" si="6"/>
        <v>0.98125946159936661</v>
      </c>
      <c r="G21" s="9">
        <f t="shared" si="7"/>
        <v>-8.2161426282613415E-3</v>
      </c>
      <c r="H21" s="9">
        <f t="shared" si="8"/>
        <v>0.33857701844903948</v>
      </c>
      <c r="J21" s="2">
        <v>7</v>
      </c>
      <c r="K21" s="2">
        <v>0.75</v>
      </c>
      <c r="L21" s="2">
        <v>2366.9299999999998</v>
      </c>
      <c r="M21" s="2">
        <v>126300</v>
      </c>
      <c r="N21" s="2">
        <v>0.98125899999999999</v>
      </c>
      <c r="O21" s="2" t="s">
        <v>62</v>
      </c>
      <c r="P21" s="2" t="s">
        <v>98</v>
      </c>
      <c r="Q21" s="2" t="s">
        <v>314</v>
      </c>
      <c r="R21" s="2" t="s">
        <v>315</v>
      </c>
      <c r="S21" s="2" t="s">
        <v>2</v>
      </c>
      <c r="T21" s="2" t="s">
        <v>64</v>
      </c>
      <c r="U21" s="2" t="s">
        <v>351</v>
      </c>
      <c r="V21" s="2" t="s">
        <v>352</v>
      </c>
      <c r="W21" s="2" t="s">
        <v>353</v>
      </c>
    </row>
    <row r="22" spans="1:23" x14ac:dyDescent="0.2">
      <c r="A22" s="2" t="s">
        <v>23</v>
      </c>
    </row>
    <row r="23" spans="1:23" x14ac:dyDescent="0.2">
      <c r="A23" s="2">
        <f>J23</f>
        <v>7</v>
      </c>
      <c r="B23" s="2">
        <f t="shared" ref="B23" si="16">K23</f>
        <v>0.05</v>
      </c>
      <c r="C23" s="2">
        <f t="shared" ref="C23" si="17">L23</f>
        <v>14.8576</v>
      </c>
      <c r="D23" s="2">
        <f t="shared" ref="D23" si="18">M23</f>
        <v>15.56</v>
      </c>
      <c r="E23" s="9">
        <f t="shared" si="5"/>
        <v>0.7024000000000008</v>
      </c>
      <c r="F23" s="9">
        <f t="shared" si="6"/>
        <v>4.514138817480725E-2</v>
      </c>
      <c r="G23" s="9">
        <f t="shared" si="7"/>
        <v>-1.3454250897556235</v>
      </c>
      <c r="H23" s="9">
        <f t="shared" si="8"/>
        <v>1.6829504385891959E-2</v>
      </c>
      <c r="J23" s="2">
        <v>7</v>
      </c>
      <c r="K23" s="2">
        <v>0.05</v>
      </c>
      <c r="L23" s="2">
        <v>14.8576</v>
      </c>
      <c r="M23" s="2">
        <v>15.56</v>
      </c>
      <c r="N23" s="2">
        <v>4.5143000000000003E-2</v>
      </c>
      <c r="O23" s="2" t="s">
        <v>354</v>
      </c>
      <c r="P23" s="2" t="s">
        <v>63</v>
      </c>
      <c r="Q23" s="2" t="s">
        <v>266</v>
      </c>
      <c r="R23" s="2" t="s">
        <v>267</v>
      </c>
      <c r="S23" s="2" t="s">
        <v>2</v>
      </c>
      <c r="T23" s="2" t="s">
        <v>355</v>
      </c>
      <c r="U23" s="2" t="s">
        <v>356</v>
      </c>
      <c r="V23" s="2" t="s">
        <v>357</v>
      </c>
      <c r="W23" s="2" t="s">
        <v>358</v>
      </c>
    </row>
    <row r="24" spans="1:23" x14ac:dyDescent="0.2">
      <c r="A24" s="2">
        <f t="shared" ref="A24:A31" si="19">J24</f>
        <v>7</v>
      </c>
      <c r="B24" s="2">
        <f t="shared" ref="B24:B31" si="20">K24</f>
        <v>0.1</v>
      </c>
      <c r="C24" s="2">
        <f t="shared" ref="C24:C31" si="21">L24</f>
        <v>23.6858</v>
      </c>
      <c r="D24" s="2">
        <f t="shared" ref="D24:D31" si="22">M24</f>
        <v>24.83</v>
      </c>
      <c r="E24" s="9">
        <f t="shared" si="5"/>
        <v>1.1441999999999979</v>
      </c>
      <c r="F24" s="9">
        <f t="shared" si="6"/>
        <v>4.6081353201771966E-2</v>
      </c>
      <c r="G24" s="9">
        <f t="shared" si="7"/>
        <v>-1.3364747761249158</v>
      </c>
      <c r="H24" s="9">
        <f t="shared" si="8"/>
        <v>1.4687457817452204E-2</v>
      </c>
      <c r="J24" s="2">
        <v>7</v>
      </c>
      <c r="K24" s="2">
        <v>0.1</v>
      </c>
      <c r="L24" s="2">
        <v>23.6858</v>
      </c>
      <c r="M24" s="2">
        <v>24.83</v>
      </c>
      <c r="N24" s="2">
        <v>4.6081499999999997E-2</v>
      </c>
      <c r="O24" s="2" t="s">
        <v>359</v>
      </c>
      <c r="P24" s="2" t="s">
        <v>69</v>
      </c>
      <c r="Q24" s="2" t="s">
        <v>271</v>
      </c>
      <c r="R24" s="2" t="s">
        <v>272</v>
      </c>
      <c r="S24" s="2" t="s">
        <v>2</v>
      </c>
      <c r="T24" s="2" t="s">
        <v>360</v>
      </c>
      <c r="U24" s="2" t="s">
        <v>361</v>
      </c>
      <c r="V24" s="2" t="s">
        <v>362</v>
      </c>
      <c r="W24" s="2" t="s">
        <v>363</v>
      </c>
    </row>
    <row r="25" spans="1:23" x14ac:dyDescent="0.2">
      <c r="A25" s="2">
        <f t="shared" si="19"/>
        <v>7</v>
      </c>
      <c r="B25" s="2">
        <f t="shared" si="20"/>
        <v>0.2</v>
      </c>
      <c r="C25" s="2">
        <f t="shared" si="21"/>
        <v>49.060600000000001</v>
      </c>
      <c r="D25" s="2">
        <f t="shared" si="22"/>
        <v>51.53</v>
      </c>
      <c r="E25" s="9">
        <f t="shared" si="5"/>
        <v>2.4694000000000003</v>
      </c>
      <c r="F25" s="9">
        <f t="shared" si="6"/>
        <v>4.7921599068503788E-2</v>
      </c>
      <c r="G25" s="9">
        <f t="shared" si="7"/>
        <v>-1.3194686986521211</v>
      </c>
      <c r="H25" s="9">
        <f t="shared" si="8"/>
        <v>1.2457089973868463E-2</v>
      </c>
      <c r="J25" s="2">
        <v>7</v>
      </c>
      <c r="K25" s="2">
        <v>0.2</v>
      </c>
      <c r="L25" s="2">
        <v>49.060600000000001</v>
      </c>
      <c r="M25" s="2">
        <v>51.53</v>
      </c>
      <c r="N25" s="2">
        <v>4.7922100000000002E-2</v>
      </c>
      <c r="O25" s="2" t="s">
        <v>364</v>
      </c>
      <c r="P25" s="2" t="s">
        <v>74</v>
      </c>
      <c r="Q25" s="2" t="s">
        <v>276</v>
      </c>
      <c r="R25" s="2" t="s">
        <v>277</v>
      </c>
      <c r="S25" s="2" t="s">
        <v>2</v>
      </c>
      <c r="T25" s="2" t="s">
        <v>365</v>
      </c>
      <c r="U25" s="2" t="s">
        <v>366</v>
      </c>
      <c r="V25" s="2" t="s">
        <v>367</v>
      </c>
      <c r="W25" s="2" t="s">
        <v>368</v>
      </c>
    </row>
    <row r="26" spans="1:23" x14ac:dyDescent="0.2">
      <c r="A26" s="2">
        <f t="shared" si="19"/>
        <v>7</v>
      </c>
      <c r="B26" s="2">
        <f t="shared" si="20"/>
        <v>0.3</v>
      </c>
      <c r="C26" s="2">
        <f t="shared" si="21"/>
        <v>95.483999999999995</v>
      </c>
      <c r="D26" s="2">
        <f t="shared" si="22"/>
        <v>102.9</v>
      </c>
      <c r="E26" s="9">
        <f t="shared" si="5"/>
        <v>7.416000000000011</v>
      </c>
      <c r="F26" s="9">
        <f t="shared" si="6"/>
        <v>7.2069970845481154E-2</v>
      </c>
      <c r="G26" s="9">
        <f t="shared" si="7"/>
        <v>-1.1422456536259917</v>
      </c>
      <c r="H26" s="9">
        <f t="shared" si="8"/>
        <v>1.614217972150165E-2</v>
      </c>
      <c r="J26" s="2">
        <v>7</v>
      </c>
      <c r="K26" s="2">
        <v>0.3</v>
      </c>
      <c r="L26" s="2">
        <v>95.483999999999995</v>
      </c>
      <c r="M26" s="2">
        <v>102.9</v>
      </c>
      <c r="N26" s="2">
        <v>7.2070099999999998E-2</v>
      </c>
      <c r="O26" s="2" t="s">
        <v>57</v>
      </c>
      <c r="P26" s="2" t="s">
        <v>78</v>
      </c>
      <c r="Q26" s="2" t="s">
        <v>282</v>
      </c>
      <c r="R26" s="2" t="s">
        <v>283</v>
      </c>
      <c r="S26" s="2" t="s">
        <v>2</v>
      </c>
      <c r="T26" s="2" t="s">
        <v>58</v>
      </c>
      <c r="U26" s="2" t="s">
        <v>369</v>
      </c>
      <c r="V26" s="2" t="s">
        <v>370</v>
      </c>
      <c r="W26" s="2" t="s">
        <v>371</v>
      </c>
    </row>
    <row r="27" spans="1:23" x14ac:dyDescent="0.2">
      <c r="A27" s="2">
        <f t="shared" si="19"/>
        <v>7</v>
      </c>
      <c r="B27" s="2">
        <f t="shared" si="20"/>
        <v>0.4</v>
      </c>
      <c r="C27" s="2">
        <f t="shared" si="21"/>
        <v>197.239</v>
      </c>
      <c r="D27" s="2">
        <f t="shared" si="22"/>
        <v>217.89</v>
      </c>
      <c r="E27" s="9">
        <f t="shared" si="5"/>
        <v>20.650999999999982</v>
      </c>
      <c r="F27" s="9">
        <f t="shared" si="6"/>
        <v>9.4777181146449965E-2</v>
      </c>
      <c r="G27" s="9">
        <f t="shared" si="7"/>
        <v>-1.0232962121880746</v>
      </c>
      <c r="H27" s="9">
        <f t="shared" si="8"/>
        <v>1.8494490232571423E-2</v>
      </c>
      <c r="J27" s="2">
        <v>7</v>
      </c>
      <c r="K27" s="2">
        <v>0.4</v>
      </c>
      <c r="L27" s="2">
        <v>197.239</v>
      </c>
      <c r="M27" s="2">
        <v>217.89</v>
      </c>
      <c r="N27" s="2">
        <v>9.4779500000000003E-2</v>
      </c>
      <c r="O27" s="2" t="s">
        <v>261</v>
      </c>
      <c r="P27" s="2" t="s">
        <v>82</v>
      </c>
      <c r="Q27" s="2" t="s">
        <v>289</v>
      </c>
      <c r="R27" s="2" t="s">
        <v>290</v>
      </c>
      <c r="S27" s="2" t="s">
        <v>2</v>
      </c>
      <c r="T27" s="2" t="s">
        <v>262</v>
      </c>
      <c r="U27" s="2" t="s">
        <v>372</v>
      </c>
      <c r="V27" s="2" t="s">
        <v>373</v>
      </c>
      <c r="W27" s="2" t="s">
        <v>374</v>
      </c>
    </row>
    <row r="28" spans="1:23" x14ac:dyDescent="0.2">
      <c r="A28" s="2">
        <f t="shared" si="19"/>
        <v>7</v>
      </c>
      <c r="B28" s="2">
        <f t="shared" si="20"/>
        <v>0.5</v>
      </c>
      <c r="C28" s="2">
        <f t="shared" si="21"/>
        <v>459.98899999999998</v>
      </c>
      <c r="D28" s="2">
        <f t="shared" si="22"/>
        <v>532.54999999999995</v>
      </c>
      <c r="E28" s="9">
        <f t="shared" si="5"/>
        <v>72.560999999999979</v>
      </c>
      <c r="F28" s="9">
        <f t="shared" si="6"/>
        <v>0.13625199511782929</v>
      </c>
      <c r="G28" s="9">
        <f t="shared" si="7"/>
        <v>-0.86565712969484154</v>
      </c>
      <c r="H28" s="9">
        <f t="shared" si="8"/>
        <v>2.3332550979901605E-2</v>
      </c>
      <c r="J28" s="2">
        <v>7</v>
      </c>
      <c r="K28" s="2">
        <v>0.5</v>
      </c>
      <c r="L28" s="2">
        <v>459.98899999999998</v>
      </c>
      <c r="M28" s="2">
        <v>532.54999999999995</v>
      </c>
      <c r="N28" s="2">
        <v>0.13625200000000001</v>
      </c>
      <c r="O28" s="2" t="s">
        <v>375</v>
      </c>
      <c r="P28" s="2" t="s">
        <v>86</v>
      </c>
      <c r="Q28" s="2" t="s">
        <v>296</v>
      </c>
      <c r="R28" s="2" t="s">
        <v>297</v>
      </c>
      <c r="S28" s="2" t="s">
        <v>2</v>
      </c>
      <c r="T28" s="2" t="s">
        <v>376</v>
      </c>
      <c r="U28" s="2" t="s">
        <v>377</v>
      </c>
      <c r="V28" s="2" t="s">
        <v>378</v>
      </c>
      <c r="W28" s="2" t="s">
        <v>379</v>
      </c>
    </row>
    <row r="29" spans="1:23" x14ac:dyDescent="0.2">
      <c r="A29" s="2">
        <f t="shared" si="19"/>
        <v>7</v>
      </c>
      <c r="B29" s="2">
        <f t="shared" si="20"/>
        <v>0.6</v>
      </c>
      <c r="C29" s="2">
        <f t="shared" si="21"/>
        <v>1283.8699999999999</v>
      </c>
      <c r="D29" s="2">
        <f t="shared" si="22"/>
        <v>1763</v>
      </c>
      <c r="E29" s="9">
        <f t="shared" si="5"/>
        <v>479.13000000000011</v>
      </c>
      <c r="F29" s="9">
        <f t="shared" si="6"/>
        <v>0.2717697107203631</v>
      </c>
      <c r="G29" s="9">
        <f t="shared" si="7"/>
        <v>-0.56579894789795337</v>
      </c>
      <c r="H29" s="9">
        <f t="shared" si="8"/>
        <v>4.2427774605149148E-2</v>
      </c>
      <c r="J29" s="2">
        <v>7</v>
      </c>
      <c r="K29" s="2">
        <v>0.6</v>
      </c>
      <c r="L29" s="2">
        <v>1283.8699999999999</v>
      </c>
      <c r="M29" s="2">
        <v>1763</v>
      </c>
      <c r="N29" s="2">
        <v>0.27176899999999998</v>
      </c>
      <c r="O29" s="2" t="s">
        <v>346</v>
      </c>
      <c r="P29" s="2" t="s">
        <v>90</v>
      </c>
      <c r="Q29" s="2" t="s">
        <v>302</v>
      </c>
      <c r="R29" s="2" t="s">
        <v>303</v>
      </c>
      <c r="S29" s="2" t="s">
        <v>2</v>
      </c>
      <c r="T29" s="2" t="s">
        <v>347</v>
      </c>
      <c r="U29" s="2" t="s">
        <v>380</v>
      </c>
      <c r="V29" s="2" t="s">
        <v>381</v>
      </c>
      <c r="W29" s="2" t="s">
        <v>382</v>
      </c>
    </row>
    <row r="30" spans="1:23" x14ac:dyDescent="0.2">
      <c r="A30" s="2">
        <f t="shared" si="19"/>
        <v>7</v>
      </c>
      <c r="B30" s="2">
        <f t="shared" si="20"/>
        <v>0.7</v>
      </c>
      <c r="C30" s="2">
        <f t="shared" si="21"/>
        <v>5543.15</v>
      </c>
      <c r="D30" s="2">
        <f t="shared" si="22"/>
        <v>13520</v>
      </c>
      <c r="E30" s="9">
        <f t="shared" si="5"/>
        <v>7976.85</v>
      </c>
      <c r="F30" s="9">
        <f t="shared" si="6"/>
        <v>0.5900036982248521</v>
      </c>
      <c r="G30" s="9">
        <f t="shared" si="7"/>
        <v>-0.2291452661313941</v>
      </c>
      <c r="H30" s="9">
        <f t="shared" si="8"/>
        <v>9.373571665202983E-2</v>
      </c>
      <c r="J30" s="2">
        <v>7</v>
      </c>
      <c r="K30" s="2">
        <v>0.7</v>
      </c>
      <c r="L30" s="2">
        <v>5543.15</v>
      </c>
      <c r="M30" s="2">
        <v>13520</v>
      </c>
      <c r="N30" s="2">
        <v>0.59000300000000006</v>
      </c>
      <c r="O30" s="2" t="s">
        <v>62</v>
      </c>
      <c r="P30" s="2" t="s">
        <v>94</v>
      </c>
      <c r="Q30" s="2" t="s">
        <v>308</v>
      </c>
      <c r="R30" s="2" t="s">
        <v>309</v>
      </c>
      <c r="S30" s="2" t="s">
        <v>2</v>
      </c>
      <c r="T30" s="2" t="s">
        <v>64</v>
      </c>
      <c r="U30" s="2" t="s">
        <v>383</v>
      </c>
      <c r="V30" s="2" t="s">
        <v>384</v>
      </c>
      <c r="W30" s="2" t="s">
        <v>385</v>
      </c>
    </row>
    <row r="31" spans="1:23" x14ac:dyDescent="0.2">
      <c r="A31" s="2">
        <f t="shared" si="19"/>
        <v>7</v>
      </c>
      <c r="B31" s="2">
        <f t="shared" si="20"/>
        <v>0.75</v>
      </c>
      <c r="C31" s="2">
        <f t="shared" si="21"/>
        <v>10804.7</v>
      </c>
      <c r="D31" s="2">
        <f t="shared" si="22"/>
        <v>126300</v>
      </c>
      <c r="E31" s="9">
        <f t="shared" si="5"/>
        <v>115495.3</v>
      </c>
      <c r="F31" s="9">
        <f t="shared" si="6"/>
        <v>0.91445209817893902</v>
      </c>
      <c r="G31" s="9">
        <f t="shared" si="7"/>
        <v>-3.883903927605644E-2</v>
      </c>
      <c r="H31" s="9">
        <f t="shared" si="8"/>
        <v>0.20931311725044494</v>
      </c>
      <c r="J31" s="2">
        <v>7</v>
      </c>
      <c r="K31" s="2">
        <v>0.75</v>
      </c>
      <c r="L31" s="2">
        <v>10804.7</v>
      </c>
      <c r="M31" s="2">
        <v>126300</v>
      </c>
      <c r="N31" s="2">
        <v>0.91445200000000004</v>
      </c>
      <c r="O31" s="2" t="s">
        <v>62</v>
      </c>
      <c r="P31" s="2" t="s">
        <v>98</v>
      </c>
      <c r="Q31" s="2" t="s">
        <v>314</v>
      </c>
      <c r="R31" s="2" t="s">
        <v>315</v>
      </c>
      <c r="S31" s="2" t="s">
        <v>2</v>
      </c>
      <c r="T31" s="2" t="s">
        <v>64</v>
      </c>
      <c r="U31" s="2" t="s">
        <v>386</v>
      </c>
      <c r="V31" s="2" t="s">
        <v>387</v>
      </c>
      <c r="W31" s="2" t="s">
        <v>388</v>
      </c>
    </row>
    <row r="32" spans="1:23" x14ac:dyDescent="0.2">
      <c r="A32" s="2" t="s">
        <v>24</v>
      </c>
    </row>
    <row r="33" spans="1:23" x14ac:dyDescent="0.2">
      <c r="A33" s="2">
        <f>J33</f>
        <v>7</v>
      </c>
      <c r="B33" s="2">
        <f t="shared" ref="B33" si="23">K33</f>
        <v>0.05</v>
      </c>
      <c r="C33" s="2">
        <f t="shared" ref="C33" si="24">L33</f>
        <v>15.83</v>
      </c>
      <c r="D33" s="2">
        <f t="shared" ref="D33" si="25">M33</f>
        <v>15.56</v>
      </c>
      <c r="E33" s="9">
        <f t="shared" si="5"/>
        <v>0.26999999999999957</v>
      </c>
      <c r="F33" s="9">
        <f t="shared" si="6"/>
        <v>1.7352185089974267E-2</v>
      </c>
      <c r="G33" s="9">
        <f t="shared" si="7"/>
        <v>-1.7606458284946835</v>
      </c>
      <c r="H33" s="9">
        <f t="shared" si="8"/>
        <v>6.2678373183666777E-3</v>
      </c>
      <c r="J33" s="2">
        <v>7</v>
      </c>
      <c r="K33" s="2">
        <v>0.05</v>
      </c>
      <c r="L33" s="2">
        <v>15.83</v>
      </c>
      <c r="M33" s="2">
        <v>15.56</v>
      </c>
      <c r="N33" s="2">
        <v>1.73536E-2</v>
      </c>
      <c r="O33" s="2" t="s">
        <v>389</v>
      </c>
      <c r="P33" s="2" t="s">
        <v>63</v>
      </c>
      <c r="Q33" s="2" t="s">
        <v>266</v>
      </c>
      <c r="R33" s="2" t="s">
        <v>267</v>
      </c>
      <c r="S33" s="2" t="s">
        <v>2</v>
      </c>
      <c r="T33" s="2" t="s">
        <v>390</v>
      </c>
      <c r="U33" s="2" t="s">
        <v>391</v>
      </c>
      <c r="V33" s="2" t="s">
        <v>392</v>
      </c>
      <c r="W33" s="2" t="s">
        <v>393</v>
      </c>
    </row>
    <row r="34" spans="1:23" x14ac:dyDescent="0.2">
      <c r="A34" s="2">
        <f t="shared" ref="A34:A41" si="26">J34</f>
        <v>7</v>
      </c>
      <c r="B34" s="2">
        <f t="shared" ref="B34:B41" si="27">K34</f>
        <v>0.1</v>
      </c>
      <c r="C34" s="2">
        <f t="shared" ref="C34:C41" si="28">L34</f>
        <v>25.1647</v>
      </c>
      <c r="D34" s="2">
        <f t="shared" ref="D34:D41" si="29">M34</f>
        <v>24.83</v>
      </c>
      <c r="E34" s="9">
        <f t="shared" si="5"/>
        <v>0.33470000000000155</v>
      </c>
      <c r="F34" s="9">
        <f t="shared" si="6"/>
        <v>1.3479661699557052E-2</v>
      </c>
      <c r="G34" s="9">
        <f t="shared" si="7"/>
        <v>-1.8703210071967851</v>
      </c>
      <c r="H34" s="9">
        <f t="shared" si="8"/>
        <v>4.1685554339603035E-3</v>
      </c>
      <c r="J34" s="2">
        <v>7</v>
      </c>
      <c r="K34" s="2">
        <v>0.1</v>
      </c>
      <c r="L34" s="2">
        <v>25.1647</v>
      </c>
      <c r="M34" s="2">
        <v>24.83</v>
      </c>
      <c r="N34" s="2">
        <v>1.34796E-2</v>
      </c>
      <c r="O34" s="2" t="s">
        <v>394</v>
      </c>
      <c r="P34" s="2" t="s">
        <v>69</v>
      </c>
      <c r="Q34" s="2" t="s">
        <v>271</v>
      </c>
      <c r="R34" s="2" t="s">
        <v>272</v>
      </c>
      <c r="S34" s="2" t="s">
        <v>2</v>
      </c>
      <c r="T34" s="2" t="s">
        <v>395</v>
      </c>
      <c r="U34" s="2" t="s">
        <v>396</v>
      </c>
      <c r="V34" s="2" t="s">
        <v>397</v>
      </c>
      <c r="W34" s="2" t="s">
        <v>398</v>
      </c>
    </row>
    <row r="35" spans="1:23" x14ac:dyDescent="0.2">
      <c r="A35" s="2">
        <f t="shared" si="26"/>
        <v>7</v>
      </c>
      <c r="B35" s="2">
        <f t="shared" si="27"/>
        <v>0.2</v>
      </c>
      <c r="C35" s="2">
        <f t="shared" si="28"/>
        <v>52.710299999999997</v>
      </c>
      <c r="D35" s="2">
        <f t="shared" si="29"/>
        <v>51.53</v>
      </c>
      <c r="E35" s="9">
        <f t="shared" si="5"/>
        <v>1.1802999999999955</v>
      </c>
      <c r="F35" s="9">
        <f t="shared" si="6"/>
        <v>2.2905103823015631E-2</v>
      </c>
      <c r="G35" s="9">
        <f t="shared" si="7"/>
        <v>-1.6400677353369002</v>
      </c>
      <c r="H35" s="9">
        <f t="shared" si="8"/>
        <v>5.744743013689717E-3</v>
      </c>
      <c r="J35" s="2">
        <v>7</v>
      </c>
      <c r="K35" s="2">
        <v>0.2</v>
      </c>
      <c r="L35" s="2">
        <v>52.710299999999997</v>
      </c>
      <c r="M35" s="2">
        <v>51.53</v>
      </c>
      <c r="N35" s="2">
        <v>2.2905499999999999E-2</v>
      </c>
      <c r="O35" s="2" t="s">
        <v>399</v>
      </c>
      <c r="P35" s="2" t="s">
        <v>74</v>
      </c>
      <c r="Q35" s="2" t="s">
        <v>276</v>
      </c>
      <c r="R35" s="2" t="s">
        <v>277</v>
      </c>
      <c r="S35" s="2" t="s">
        <v>2</v>
      </c>
      <c r="T35" s="2" t="s">
        <v>400</v>
      </c>
      <c r="U35" s="2" t="s">
        <v>401</v>
      </c>
      <c r="V35" s="2" t="s">
        <v>402</v>
      </c>
      <c r="W35" s="2" t="s">
        <v>403</v>
      </c>
    </row>
    <row r="36" spans="1:23" x14ac:dyDescent="0.2">
      <c r="A36" s="2">
        <f t="shared" si="26"/>
        <v>7</v>
      </c>
      <c r="B36" s="2">
        <f t="shared" si="27"/>
        <v>0.3</v>
      </c>
      <c r="C36" s="2">
        <f t="shared" si="28"/>
        <v>104.477</v>
      </c>
      <c r="D36" s="2">
        <f t="shared" si="29"/>
        <v>102.9</v>
      </c>
      <c r="E36" s="9">
        <f t="shared" si="5"/>
        <v>1.5769999999999982</v>
      </c>
      <c r="F36" s="9">
        <f t="shared" si="6"/>
        <v>1.5325558794946532E-2</v>
      </c>
      <c r="G36" s="9">
        <f t="shared" si="7"/>
        <v>-1.8145836814335305</v>
      </c>
      <c r="H36" s="9">
        <f t="shared" si="8"/>
        <v>3.2822840162932934E-3</v>
      </c>
      <c r="J36" s="2">
        <v>7</v>
      </c>
      <c r="K36" s="2">
        <v>0.3</v>
      </c>
      <c r="L36" s="2">
        <v>104.477</v>
      </c>
      <c r="M36" s="2">
        <v>102.9</v>
      </c>
      <c r="N36" s="2">
        <v>1.53299E-2</v>
      </c>
      <c r="O36" s="2" t="s">
        <v>404</v>
      </c>
      <c r="P36" s="2" t="s">
        <v>78</v>
      </c>
      <c r="Q36" s="2" t="s">
        <v>282</v>
      </c>
      <c r="R36" s="2" t="s">
        <v>283</v>
      </c>
      <c r="S36" s="2" t="s">
        <v>2</v>
      </c>
      <c r="T36" s="2" t="s">
        <v>61</v>
      </c>
      <c r="U36" s="2" t="s">
        <v>405</v>
      </c>
      <c r="V36" s="2" t="s">
        <v>406</v>
      </c>
      <c r="W36" s="2" t="s">
        <v>407</v>
      </c>
    </row>
    <row r="37" spans="1:23" x14ac:dyDescent="0.2">
      <c r="A37" s="2">
        <f t="shared" si="26"/>
        <v>7</v>
      </c>
      <c r="B37" s="2">
        <f t="shared" si="27"/>
        <v>0.4</v>
      </c>
      <c r="C37" s="2">
        <f t="shared" si="28"/>
        <v>222.39400000000001</v>
      </c>
      <c r="D37" s="2">
        <f t="shared" si="29"/>
        <v>217.89</v>
      </c>
      <c r="E37" s="9">
        <f t="shared" si="5"/>
        <v>4.5040000000000191</v>
      </c>
      <c r="F37" s="9">
        <f t="shared" si="6"/>
        <v>2.0670980770113447E-2</v>
      </c>
      <c r="G37" s="9">
        <f t="shared" si="7"/>
        <v>-1.684638917037766</v>
      </c>
      <c r="H37" s="9">
        <f t="shared" si="8"/>
        <v>3.8001991061449845E-3</v>
      </c>
      <c r="J37" s="2">
        <v>7</v>
      </c>
      <c r="K37" s="2">
        <v>0.4</v>
      </c>
      <c r="L37" s="2">
        <v>222.39400000000001</v>
      </c>
      <c r="M37" s="2">
        <v>217.89</v>
      </c>
      <c r="N37" s="2">
        <v>2.0670999999999998E-2</v>
      </c>
      <c r="O37" s="2" t="s">
        <v>408</v>
      </c>
      <c r="P37" s="2" t="s">
        <v>82</v>
      </c>
      <c r="Q37" s="2" t="s">
        <v>289</v>
      </c>
      <c r="R37" s="2" t="s">
        <v>290</v>
      </c>
      <c r="S37" s="2" t="s">
        <v>2</v>
      </c>
      <c r="T37" s="2" t="s">
        <v>409</v>
      </c>
      <c r="U37" s="2" t="s">
        <v>410</v>
      </c>
      <c r="V37" s="2" t="s">
        <v>411</v>
      </c>
      <c r="W37" s="2" t="s">
        <v>412</v>
      </c>
    </row>
    <row r="38" spans="1:23" x14ac:dyDescent="0.2">
      <c r="A38" s="2">
        <f t="shared" si="26"/>
        <v>7</v>
      </c>
      <c r="B38" s="2">
        <f t="shared" si="27"/>
        <v>0.5</v>
      </c>
      <c r="C38" s="2">
        <f t="shared" si="28"/>
        <v>552.27099999999996</v>
      </c>
      <c r="D38" s="2">
        <f t="shared" si="29"/>
        <v>532.54999999999995</v>
      </c>
      <c r="E38" s="9">
        <f t="shared" si="5"/>
        <v>19.721000000000004</v>
      </c>
      <c r="F38" s="9">
        <f t="shared" si="6"/>
        <v>3.7031264669984049E-2</v>
      </c>
      <c r="G38" s="9">
        <f t="shared" si="7"/>
        <v>-1.4314314559274208</v>
      </c>
      <c r="H38" s="9">
        <f t="shared" si="8"/>
        <v>5.7922825849939692E-3</v>
      </c>
      <c r="J38" s="2">
        <v>7</v>
      </c>
      <c r="K38" s="2">
        <v>0.5</v>
      </c>
      <c r="L38" s="2">
        <v>552.27099999999996</v>
      </c>
      <c r="M38" s="2">
        <v>532.54999999999995</v>
      </c>
      <c r="N38" s="2">
        <v>3.70319E-2</v>
      </c>
      <c r="O38" s="2" t="s">
        <v>19</v>
      </c>
      <c r="P38" s="2" t="s">
        <v>86</v>
      </c>
      <c r="Q38" s="2" t="s">
        <v>296</v>
      </c>
      <c r="R38" s="2" t="s">
        <v>297</v>
      </c>
      <c r="S38" s="2" t="s">
        <v>2</v>
      </c>
      <c r="T38" s="2" t="s">
        <v>20</v>
      </c>
      <c r="U38" s="2" t="s">
        <v>413</v>
      </c>
      <c r="V38" s="2" t="s">
        <v>414</v>
      </c>
      <c r="W38" s="2" t="s">
        <v>415</v>
      </c>
    </row>
    <row r="39" spans="1:23" x14ac:dyDescent="0.2">
      <c r="A39" s="2">
        <f t="shared" si="26"/>
        <v>7</v>
      </c>
      <c r="B39" s="2">
        <f t="shared" si="27"/>
        <v>0.6</v>
      </c>
      <c r="C39" s="2">
        <f t="shared" si="28"/>
        <v>1747.01</v>
      </c>
      <c r="D39" s="2">
        <f t="shared" si="29"/>
        <v>1763</v>
      </c>
      <c r="E39" s="9">
        <f t="shared" si="5"/>
        <v>15.990000000000009</v>
      </c>
      <c r="F39" s="9">
        <f t="shared" si="6"/>
        <v>9.0697674418604695E-3</v>
      </c>
      <c r="G39" s="9">
        <f t="shared" si="7"/>
        <v>-2.0424038485530871</v>
      </c>
      <c r="H39" s="9">
        <f t="shared" si="8"/>
        <v>1.2189198492493188E-3</v>
      </c>
      <c r="J39" s="2">
        <v>7</v>
      </c>
      <c r="K39" s="2">
        <v>0.6</v>
      </c>
      <c r="L39" s="2">
        <v>1747.01</v>
      </c>
      <c r="M39" s="2">
        <v>1763</v>
      </c>
      <c r="N39" s="2">
        <v>9.0682699999999998E-3</v>
      </c>
      <c r="O39" s="2" t="s">
        <v>408</v>
      </c>
      <c r="P39" s="2" t="s">
        <v>90</v>
      </c>
      <c r="Q39" s="2" t="s">
        <v>302</v>
      </c>
      <c r="R39" s="2" t="s">
        <v>303</v>
      </c>
      <c r="S39" s="2" t="s">
        <v>2</v>
      </c>
      <c r="T39" s="2" t="s">
        <v>409</v>
      </c>
      <c r="U39" s="2" t="s">
        <v>416</v>
      </c>
      <c r="V39" s="2" t="s">
        <v>417</v>
      </c>
      <c r="W39" s="2" t="s">
        <v>418</v>
      </c>
    </row>
    <row r="40" spans="1:23" x14ac:dyDescent="0.2">
      <c r="A40" s="2">
        <f t="shared" si="26"/>
        <v>7</v>
      </c>
      <c r="B40" s="2">
        <f t="shared" si="27"/>
        <v>0.7</v>
      </c>
      <c r="C40" s="2">
        <f t="shared" si="28"/>
        <v>14576.7</v>
      </c>
      <c r="D40" s="2">
        <f t="shared" si="29"/>
        <v>13520</v>
      </c>
      <c r="E40" s="9">
        <f t="shared" si="5"/>
        <v>1056.7000000000007</v>
      </c>
      <c r="F40" s="9">
        <f t="shared" si="6"/>
        <v>7.8158284023668687E-2</v>
      </c>
      <c r="G40" s="9">
        <f t="shared" si="7"/>
        <v>-1.1070249841822288</v>
      </c>
      <c r="H40" s="9">
        <f t="shared" si="8"/>
        <v>7.9115731182790999E-3</v>
      </c>
      <c r="J40" s="2">
        <v>7</v>
      </c>
      <c r="K40" s="2">
        <v>0.7</v>
      </c>
      <c r="L40" s="2">
        <v>14576.7</v>
      </c>
      <c r="M40" s="2">
        <v>13520</v>
      </c>
      <c r="N40" s="2">
        <v>7.8156799999999998E-2</v>
      </c>
      <c r="O40" s="2" t="s">
        <v>419</v>
      </c>
      <c r="P40" s="2" t="s">
        <v>94</v>
      </c>
      <c r="Q40" s="2" t="s">
        <v>308</v>
      </c>
      <c r="R40" s="2" t="s">
        <v>309</v>
      </c>
      <c r="S40" s="2" t="s">
        <v>2</v>
      </c>
      <c r="T40" s="2" t="s">
        <v>420</v>
      </c>
      <c r="U40" s="2" t="s">
        <v>421</v>
      </c>
      <c r="V40" s="2" t="s">
        <v>422</v>
      </c>
      <c r="W40" s="2" t="s">
        <v>423</v>
      </c>
    </row>
    <row r="41" spans="1:23" x14ac:dyDescent="0.2">
      <c r="A41" s="2">
        <f t="shared" si="26"/>
        <v>7</v>
      </c>
      <c r="B41" s="2">
        <f t="shared" si="27"/>
        <v>0.75</v>
      </c>
      <c r="C41" s="2">
        <f t="shared" si="28"/>
        <v>86174.6</v>
      </c>
      <c r="D41" s="2">
        <f t="shared" si="29"/>
        <v>126300</v>
      </c>
      <c r="E41" s="9">
        <f t="shared" si="5"/>
        <v>40125.399999999994</v>
      </c>
      <c r="F41" s="9">
        <f t="shared" si="6"/>
        <v>0.31769912905779885</v>
      </c>
      <c r="G41" s="9">
        <f t="shared" si="7"/>
        <v>-0.49798397574858588</v>
      </c>
      <c r="H41" s="9">
        <f t="shared" si="8"/>
        <v>3.2544784825575344E-2</v>
      </c>
      <c r="J41" s="2">
        <v>7</v>
      </c>
      <c r="K41" s="2">
        <v>0.75</v>
      </c>
      <c r="L41" s="2">
        <v>86174.6</v>
      </c>
      <c r="M41" s="2">
        <v>126300</v>
      </c>
      <c r="N41" s="2">
        <v>0.31769900000000001</v>
      </c>
      <c r="O41" s="2" t="s">
        <v>424</v>
      </c>
      <c r="P41" s="2" t="s">
        <v>98</v>
      </c>
      <c r="Q41" s="2" t="s">
        <v>314</v>
      </c>
      <c r="R41" s="2" t="s">
        <v>315</v>
      </c>
      <c r="S41" s="2" t="s">
        <v>2</v>
      </c>
      <c r="T41" s="2" t="s">
        <v>425</v>
      </c>
      <c r="U41" s="2" t="s">
        <v>426</v>
      </c>
      <c r="V41" s="2" t="s">
        <v>427</v>
      </c>
      <c r="W41" s="2" t="s">
        <v>428</v>
      </c>
    </row>
    <row r="42" spans="1:23" x14ac:dyDescent="0.2">
      <c r="A42" s="2" t="s">
        <v>228</v>
      </c>
    </row>
    <row r="43" spans="1:23" x14ac:dyDescent="0.2">
      <c r="A43" s="2">
        <f>J43</f>
        <v>7</v>
      </c>
      <c r="B43" s="2">
        <f t="shared" ref="B43" si="30">K43</f>
        <v>0.05</v>
      </c>
      <c r="C43" s="2">
        <f t="shared" ref="C43" si="31">L43</f>
        <v>15.9536</v>
      </c>
      <c r="D43" s="2">
        <f t="shared" ref="D43" si="32">M43</f>
        <v>15.56</v>
      </c>
      <c r="E43" s="9">
        <f t="shared" si="5"/>
        <v>0.39359999999999928</v>
      </c>
      <c r="F43" s="9">
        <f t="shared" si="6"/>
        <v>2.5295629820051367E-2</v>
      </c>
      <c r="G43" s="9">
        <f t="shared" si="7"/>
        <v>-1.596954502894367</v>
      </c>
      <c r="H43" s="9">
        <f t="shared" si="8"/>
        <v>9.1015259650049623E-3</v>
      </c>
      <c r="J43" s="2">
        <v>7</v>
      </c>
      <c r="K43" s="2">
        <v>0.05</v>
      </c>
      <c r="L43" s="2">
        <v>15.9536</v>
      </c>
      <c r="M43" s="2">
        <v>15.56</v>
      </c>
      <c r="N43" s="2">
        <v>2.5297199999999999E-2</v>
      </c>
      <c r="O43" s="2" t="s">
        <v>429</v>
      </c>
      <c r="P43" s="2" t="s">
        <v>63</v>
      </c>
      <c r="Q43" s="2" t="s">
        <v>266</v>
      </c>
      <c r="R43" s="2" t="s">
        <v>267</v>
      </c>
      <c r="S43" s="2" t="s">
        <v>2</v>
      </c>
      <c r="T43" s="2" t="s">
        <v>430</v>
      </c>
      <c r="U43" s="2" t="s">
        <v>431</v>
      </c>
      <c r="V43" s="2" t="s">
        <v>432</v>
      </c>
      <c r="W43" s="2" t="s">
        <v>433</v>
      </c>
    </row>
    <row r="44" spans="1:23" x14ac:dyDescent="0.2">
      <c r="A44" s="2">
        <f t="shared" ref="A44:A51" si="33">J44</f>
        <v>7</v>
      </c>
      <c r="B44" s="2">
        <f t="shared" ref="B44:B51" si="34">K44</f>
        <v>0.1</v>
      </c>
      <c r="C44" s="2">
        <f t="shared" ref="C44:C51" si="35">L44</f>
        <v>25.341899999999999</v>
      </c>
      <c r="D44" s="2">
        <f t="shared" ref="D44:D51" si="36">M44</f>
        <v>24.83</v>
      </c>
      <c r="E44" s="9">
        <f t="shared" si="5"/>
        <v>0.51190000000000069</v>
      </c>
      <c r="F44" s="9">
        <f t="shared" si="6"/>
        <v>2.0616190092629914E-2</v>
      </c>
      <c r="G44" s="9">
        <f t="shared" si="7"/>
        <v>-1.6857915900043183</v>
      </c>
      <c r="H44" s="9">
        <f t="shared" si="8"/>
        <v>6.3531191342998308E-3</v>
      </c>
      <c r="J44" s="2">
        <v>7</v>
      </c>
      <c r="K44" s="2">
        <v>0.1</v>
      </c>
      <c r="L44" s="2">
        <v>25.341899999999999</v>
      </c>
      <c r="M44" s="2">
        <v>24.83</v>
      </c>
      <c r="N44" s="2">
        <v>2.0616800000000001E-2</v>
      </c>
      <c r="O44" s="2" t="s">
        <v>434</v>
      </c>
      <c r="P44" s="2" t="s">
        <v>69</v>
      </c>
      <c r="Q44" s="2" t="s">
        <v>271</v>
      </c>
      <c r="R44" s="2" t="s">
        <v>272</v>
      </c>
      <c r="S44" s="2" t="s">
        <v>2</v>
      </c>
      <c r="T44" s="2" t="s">
        <v>435</v>
      </c>
      <c r="U44" s="2" t="s">
        <v>436</v>
      </c>
      <c r="V44" s="2" t="s">
        <v>437</v>
      </c>
      <c r="W44" s="2" t="s">
        <v>438</v>
      </c>
    </row>
    <row r="45" spans="1:23" x14ac:dyDescent="0.2">
      <c r="A45" s="2">
        <f t="shared" si="33"/>
        <v>7</v>
      </c>
      <c r="B45" s="2">
        <f t="shared" si="34"/>
        <v>0.2</v>
      </c>
      <c r="C45" s="2">
        <f t="shared" si="35"/>
        <v>53.148600000000002</v>
      </c>
      <c r="D45" s="2">
        <f t="shared" si="36"/>
        <v>51.53</v>
      </c>
      <c r="E45" s="9">
        <f t="shared" si="5"/>
        <v>1.6186000000000007</v>
      </c>
      <c r="F45" s="9">
        <f t="shared" si="6"/>
        <v>3.1410828643508651E-2</v>
      </c>
      <c r="G45" s="9">
        <f t="shared" si="7"/>
        <v>-1.5029206064045413</v>
      </c>
      <c r="H45" s="9">
        <f t="shared" si="8"/>
        <v>7.845335780466655E-3</v>
      </c>
      <c r="J45" s="2">
        <v>7</v>
      </c>
      <c r="K45" s="2">
        <v>0.2</v>
      </c>
      <c r="L45" s="2">
        <v>53.148600000000002</v>
      </c>
      <c r="M45" s="2">
        <v>51.53</v>
      </c>
      <c r="N45" s="2">
        <v>3.14107E-2</v>
      </c>
      <c r="O45" s="2" t="s">
        <v>439</v>
      </c>
      <c r="P45" s="2" t="s">
        <v>74</v>
      </c>
      <c r="Q45" s="2" t="s">
        <v>276</v>
      </c>
      <c r="R45" s="2" t="s">
        <v>277</v>
      </c>
      <c r="S45" s="2" t="s">
        <v>2</v>
      </c>
      <c r="T45" s="2" t="s">
        <v>440</v>
      </c>
      <c r="U45" s="2" t="s">
        <v>441</v>
      </c>
      <c r="V45" s="2" t="s">
        <v>442</v>
      </c>
      <c r="W45" s="2" t="s">
        <v>443</v>
      </c>
    </row>
    <row r="46" spans="1:23" x14ac:dyDescent="0.2">
      <c r="A46" s="2">
        <f t="shared" si="33"/>
        <v>7</v>
      </c>
      <c r="B46" s="2">
        <f t="shared" si="34"/>
        <v>0.3</v>
      </c>
      <c r="C46" s="2">
        <f t="shared" si="35"/>
        <v>105.489</v>
      </c>
      <c r="D46" s="2">
        <f t="shared" si="36"/>
        <v>102.9</v>
      </c>
      <c r="E46" s="9">
        <f t="shared" si="5"/>
        <v>2.5889999999999986</v>
      </c>
      <c r="F46" s="9">
        <f t="shared" si="6"/>
        <v>2.5160349854227392E-2</v>
      </c>
      <c r="G46" s="9">
        <f t="shared" si="7"/>
        <v>-1.599283324327561</v>
      </c>
      <c r="H46" s="9">
        <f t="shared" si="8"/>
        <v>5.3626108986635536E-3</v>
      </c>
      <c r="J46" s="2">
        <v>7</v>
      </c>
      <c r="K46" s="2">
        <v>0.3</v>
      </c>
      <c r="L46" s="2">
        <v>105.489</v>
      </c>
      <c r="M46" s="2">
        <v>102.9</v>
      </c>
      <c r="N46" s="2">
        <v>2.5158199999999999E-2</v>
      </c>
      <c r="O46" s="2" t="s">
        <v>444</v>
      </c>
      <c r="P46" s="2" t="s">
        <v>78</v>
      </c>
      <c r="Q46" s="2" t="s">
        <v>282</v>
      </c>
      <c r="R46" s="2" t="s">
        <v>283</v>
      </c>
      <c r="S46" s="2" t="s">
        <v>2</v>
      </c>
      <c r="T46" s="2" t="s">
        <v>445</v>
      </c>
      <c r="U46" s="2" t="s">
        <v>446</v>
      </c>
      <c r="V46" s="2" t="s">
        <v>447</v>
      </c>
      <c r="W46" s="2" t="s">
        <v>448</v>
      </c>
    </row>
    <row r="47" spans="1:23" x14ac:dyDescent="0.2">
      <c r="A47" s="2">
        <f t="shared" si="33"/>
        <v>7</v>
      </c>
      <c r="B47" s="2">
        <f t="shared" si="34"/>
        <v>0.4</v>
      </c>
      <c r="C47" s="2">
        <f t="shared" si="35"/>
        <v>224.976</v>
      </c>
      <c r="D47" s="2">
        <f t="shared" si="36"/>
        <v>217.89</v>
      </c>
      <c r="E47" s="9">
        <f t="shared" si="5"/>
        <v>7.0860000000000127</v>
      </c>
      <c r="F47" s="9">
        <f t="shared" si="6"/>
        <v>3.2520996833264551E-2</v>
      </c>
      <c r="G47" s="9">
        <f t="shared" si="7"/>
        <v>-1.4878361508838984</v>
      </c>
      <c r="H47" s="9">
        <f t="shared" si="8"/>
        <v>5.9441751362836279E-3</v>
      </c>
      <c r="J47" s="2">
        <v>7</v>
      </c>
      <c r="K47" s="2">
        <v>0.4</v>
      </c>
      <c r="L47" s="2">
        <v>224.976</v>
      </c>
      <c r="M47" s="2">
        <v>217.89</v>
      </c>
      <c r="N47" s="2">
        <v>3.2520399999999998E-2</v>
      </c>
      <c r="O47" s="2" t="s">
        <v>263</v>
      </c>
      <c r="P47" s="2" t="s">
        <v>82</v>
      </c>
      <c r="Q47" s="2" t="s">
        <v>289</v>
      </c>
      <c r="R47" s="2" t="s">
        <v>290</v>
      </c>
      <c r="S47" s="2" t="s">
        <v>2</v>
      </c>
      <c r="T47" s="2" t="s">
        <v>264</v>
      </c>
      <c r="U47" s="2" t="s">
        <v>449</v>
      </c>
      <c r="V47" s="2" t="s">
        <v>450</v>
      </c>
      <c r="W47" s="2" t="s">
        <v>451</v>
      </c>
    </row>
    <row r="48" spans="1:23" x14ac:dyDescent="0.2">
      <c r="A48" s="2">
        <f t="shared" si="33"/>
        <v>7</v>
      </c>
      <c r="B48" s="2">
        <f t="shared" si="34"/>
        <v>0.5</v>
      </c>
      <c r="C48" s="2">
        <f t="shared" si="35"/>
        <v>561.58900000000006</v>
      </c>
      <c r="D48" s="2">
        <f t="shared" si="36"/>
        <v>532.54999999999995</v>
      </c>
      <c r="E48" s="9">
        <f t="shared" si="5"/>
        <v>29.039000000000101</v>
      </c>
      <c r="F48" s="9">
        <f t="shared" si="6"/>
        <v>5.4528213313304111E-2</v>
      </c>
      <c r="G48" s="9">
        <f t="shared" si="7"/>
        <v>-1.2633787322945695</v>
      </c>
      <c r="H48" s="9">
        <f t="shared" si="8"/>
        <v>8.4575038685531078E-3</v>
      </c>
      <c r="J48" s="2">
        <v>7</v>
      </c>
      <c r="K48" s="2">
        <v>0.5</v>
      </c>
      <c r="L48" s="2">
        <v>561.58900000000006</v>
      </c>
      <c r="M48" s="2">
        <v>532.54999999999995</v>
      </c>
      <c r="N48" s="2">
        <v>5.4528399999999998E-2</v>
      </c>
      <c r="O48" s="2" t="s">
        <v>452</v>
      </c>
      <c r="P48" s="2" t="s">
        <v>86</v>
      </c>
      <c r="Q48" s="2" t="s">
        <v>296</v>
      </c>
      <c r="R48" s="2" t="s">
        <v>297</v>
      </c>
      <c r="S48" s="2" t="s">
        <v>2</v>
      </c>
      <c r="T48" s="2" t="s">
        <v>453</v>
      </c>
      <c r="U48" s="2" t="s">
        <v>454</v>
      </c>
      <c r="V48" s="2" t="s">
        <v>455</v>
      </c>
      <c r="W48" s="2" t="s">
        <v>456</v>
      </c>
    </row>
    <row r="49" spans="1:23" x14ac:dyDescent="0.2">
      <c r="A49" s="2">
        <f t="shared" si="33"/>
        <v>7</v>
      </c>
      <c r="B49" s="2">
        <f t="shared" si="34"/>
        <v>0.6</v>
      </c>
      <c r="C49" s="2">
        <f t="shared" si="35"/>
        <v>1782.04</v>
      </c>
      <c r="D49" s="2">
        <f t="shared" si="36"/>
        <v>1763</v>
      </c>
      <c r="E49" s="9">
        <f t="shared" si="5"/>
        <v>19.039999999999964</v>
      </c>
      <c r="F49" s="9">
        <f t="shared" si="6"/>
        <v>1.0799773114010189E-2</v>
      </c>
      <c r="G49" s="9">
        <f t="shared" si="7"/>
        <v>-1.9665853682508674</v>
      </c>
      <c r="H49" s="9">
        <f t="shared" si="8"/>
        <v>1.4370835402008485E-3</v>
      </c>
      <c r="J49" s="2">
        <v>7</v>
      </c>
      <c r="K49" s="2">
        <v>0.6</v>
      </c>
      <c r="L49" s="2">
        <v>1782.04</v>
      </c>
      <c r="M49" s="2">
        <v>1763</v>
      </c>
      <c r="N49" s="2">
        <v>1.08024E-2</v>
      </c>
      <c r="O49" s="2" t="s">
        <v>457</v>
      </c>
      <c r="P49" s="2" t="s">
        <v>90</v>
      </c>
      <c r="Q49" s="2" t="s">
        <v>302</v>
      </c>
      <c r="R49" s="2" t="s">
        <v>303</v>
      </c>
      <c r="S49" s="2" t="s">
        <v>2</v>
      </c>
      <c r="T49" s="2" t="s">
        <v>458</v>
      </c>
      <c r="U49" s="2" t="s">
        <v>459</v>
      </c>
      <c r="V49" s="2" t="s">
        <v>460</v>
      </c>
      <c r="W49" s="2" t="s">
        <v>461</v>
      </c>
    </row>
    <row r="50" spans="1:23" x14ac:dyDescent="0.2">
      <c r="A50" s="2">
        <f t="shared" si="33"/>
        <v>7</v>
      </c>
      <c r="B50" s="2">
        <f t="shared" si="34"/>
        <v>0.7</v>
      </c>
      <c r="C50" s="2">
        <f t="shared" si="35"/>
        <v>15317</v>
      </c>
      <c r="D50" s="2">
        <f t="shared" si="36"/>
        <v>13520</v>
      </c>
      <c r="E50" s="9">
        <f t="shared" si="5"/>
        <v>1797</v>
      </c>
      <c r="F50" s="9">
        <f t="shared" si="6"/>
        <v>0.13291420118343195</v>
      </c>
      <c r="G50" s="9">
        <f t="shared" si="7"/>
        <v>-0.87642861449664333</v>
      </c>
      <c r="H50" s="9">
        <f t="shared" si="8"/>
        <v>1.3119662684578046E-2</v>
      </c>
      <c r="J50" s="2">
        <v>7</v>
      </c>
      <c r="K50" s="2">
        <v>0.7</v>
      </c>
      <c r="L50" s="2">
        <v>15317</v>
      </c>
      <c r="M50" s="2">
        <v>13520</v>
      </c>
      <c r="N50" s="2">
        <v>0.132911</v>
      </c>
      <c r="O50" s="2" t="s">
        <v>462</v>
      </c>
      <c r="P50" s="2" t="s">
        <v>94</v>
      </c>
      <c r="Q50" s="2" t="s">
        <v>308</v>
      </c>
      <c r="R50" s="2" t="s">
        <v>309</v>
      </c>
      <c r="S50" s="2" t="s">
        <v>2</v>
      </c>
      <c r="T50" s="2" t="s">
        <v>463</v>
      </c>
      <c r="U50" s="2" t="s">
        <v>464</v>
      </c>
      <c r="V50" s="2" t="s">
        <v>465</v>
      </c>
      <c r="W50" s="2" t="s">
        <v>466</v>
      </c>
    </row>
    <row r="51" spans="1:23" x14ac:dyDescent="0.2">
      <c r="A51" s="2">
        <f t="shared" si="33"/>
        <v>7</v>
      </c>
      <c r="B51" s="2">
        <f t="shared" si="34"/>
        <v>0.75</v>
      </c>
      <c r="C51" s="2">
        <f t="shared" si="35"/>
        <v>99460.4</v>
      </c>
      <c r="D51" s="2">
        <f t="shared" si="36"/>
        <v>126300</v>
      </c>
      <c r="E51" s="9">
        <f t="shared" si="5"/>
        <v>26839.600000000006</v>
      </c>
      <c r="F51" s="9">
        <f t="shared" si="6"/>
        <v>0.2125067300079177</v>
      </c>
      <c r="G51" s="9">
        <f t="shared" si="7"/>
        <v>-0.67262731145357901</v>
      </c>
      <c r="H51" s="9">
        <f t="shared" si="8"/>
        <v>2.0338158330829172E-2</v>
      </c>
      <c r="J51" s="2">
        <v>7</v>
      </c>
      <c r="K51" s="2">
        <v>0.75</v>
      </c>
      <c r="L51" s="2">
        <v>99460.4</v>
      </c>
      <c r="M51" s="2">
        <v>126300</v>
      </c>
      <c r="N51" s="2">
        <v>0.212507</v>
      </c>
      <c r="O51" s="2" t="s">
        <v>62</v>
      </c>
      <c r="P51" s="2" t="s">
        <v>98</v>
      </c>
      <c r="Q51" s="2" t="s">
        <v>314</v>
      </c>
      <c r="R51" s="2" t="s">
        <v>315</v>
      </c>
      <c r="S51" s="2" t="s">
        <v>2</v>
      </c>
      <c r="T51" s="2" t="s">
        <v>64</v>
      </c>
      <c r="U51" s="2" t="s">
        <v>467</v>
      </c>
      <c r="V51" s="2" t="s">
        <v>468</v>
      </c>
      <c r="W51" s="2" t="s">
        <v>469</v>
      </c>
    </row>
    <row r="52" spans="1:23" x14ac:dyDescent="0.2">
      <c r="A52" s="2" t="s">
        <v>256</v>
      </c>
    </row>
    <row r="53" spans="1:23" x14ac:dyDescent="0.2">
      <c r="A53" s="2">
        <f>J53</f>
        <v>7</v>
      </c>
      <c r="B53" s="2">
        <f t="shared" ref="B53" si="37">K53</f>
        <v>0.05</v>
      </c>
      <c r="C53" s="2">
        <f t="shared" ref="C53" si="38">L53</f>
        <v>15.955299999999999</v>
      </c>
      <c r="D53" s="2">
        <f t="shared" ref="D53" si="39">M53</f>
        <v>15.56</v>
      </c>
      <c r="E53" s="9">
        <f t="shared" si="5"/>
        <v>0.39529999999999887</v>
      </c>
      <c r="F53" s="9">
        <f t="shared" si="6"/>
        <v>2.5404884318765995E-2</v>
      </c>
      <c r="G53" s="9">
        <f t="shared" si="7"/>
        <v>-1.5950827783107007</v>
      </c>
      <c r="H53" s="9">
        <f t="shared" si="8"/>
        <v>9.1403474054352618E-3</v>
      </c>
      <c r="J53" s="2">
        <v>7</v>
      </c>
      <c r="K53" s="2">
        <v>0.05</v>
      </c>
      <c r="L53" s="2">
        <v>15.955299999999999</v>
      </c>
      <c r="M53" s="2">
        <v>15.56</v>
      </c>
      <c r="N53" s="2">
        <v>2.5406100000000001E-2</v>
      </c>
      <c r="O53" s="2" t="s">
        <v>429</v>
      </c>
      <c r="P53" s="2" t="s">
        <v>63</v>
      </c>
      <c r="Q53" s="2" t="s">
        <v>266</v>
      </c>
      <c r="R53" s="2" t="s">
        <v>267</v>
      </c>
      <c r="S53" s="2" t="s">
        <v>2</v>
      </c>
      <c r="T53" s="2" t="s">
        <v>430</v>
      </c>
      <c r="U53" s="2" t="s">
        <v>470</v>
      </c>
      <c r="V53" s="2" t="s">
        <v>471</v>
      </c>
      <c r="W53" s="2" t="s">
        <v>472</v>
      </c>
    </row>
    <row r="54" spans="1:23" x14ac:dyDescent="0.2">
      <c r="A54" s="2">
        <f t="shared" ref="A54:A61" si="40">J54</f>
        <v>7</v>
      </c>
      <c r="B54" s="2">
        <f t="shared" ref="B54:B61" si="41">K54</f>
        <v>0.1</v>
      </c>
      <c r="C54" s="2">
        <f t="shared" ref="C54:C61" si="42">L54</f>
        <v>25.3443</v>
      </c>
      <c r="D54" s="2">
        <f t="shared" ref="D54:D61" si="43">M54</f>
        <v>24.83</v>
      </c>
      <c r="E54" s="9">
        <f t="shared" si="5"/>
        <v>0.5143000000000022</v>
      </c>
      <c r="F54" s="9">
        <f t="shared" si="6"/>
        <v>2.0712847362062112E-2</v>
      </c>
      <c r="G54" s="9">
        <f t="shared" si="7"/>
        <v>-1.6837601952334724</v>
      </c>
      <c r="H54" s="9">
        <f t="shared" si="8"/>
        <v>6.3826019431179595E-3</v>
      </c>
      <c r="J54" s="2">
        <v>7</v>
      </c>
      <c r="K54" s="2">
        <v>0.1</v>
      </c>
      <c r="L54" s="2">
        <v>25.3443</v>
      </c>
      <c r="M54" s="2">
        <v>24.83</v>
      </c>
      <c r="N54" s="2">
        <v>2.0714199999999999E-2</v>
      </c>
      <c r="O54" s="2" t="s">
        <v>434</v>
      </c>
      <c r="P54" s="2" t="s">
        <v>69</v>
      </c>
      <c r="Q54" s="2" t="s">
        <v>271</v>
      </c>
      <c r="R54" s="2" t="s">
        <v>272</v>
      </c>
      <c r="S54" s="2" t="s">
        <v>2</v>
      </c>
      <c r="T54" s="2" t="s">
        <v>435</v>
      </c>
      <c r="U54" s="2" t="s">
        <v>473</v>
      </c>
      <c r="V54" s="2" t="s">
        <v>474</v>
      </c>
      <c r="W54" s="2" t="s">
        <v>475</v>
      </c>
    </row>
    <row r="55" spans="1:23" x14ac:dyDescent="0.2">
      <c r="A55" s="2">
        <f t="shared" si="40"/>
        <v>7</v>
      </c>
      <c r="B55" s="2">
        <f t="shared" si="41"/>
        <v>0.2</v>
      </c>
      <c r="C55" s="2">
        <f t="shared" si="42"/>
        <v>53.154600000000002</v>
      </c>
      <c r="D55" s="2">
        <f t="shared" si="43"/>
        <v>51.53</v>
      </c>
      <c r="E55" s="9">
        <f t="shared" si="5"/>
        <v>1.6246000000000009</v>
      </c>
      <c r="F55" s="9">
        <f t="shared" si="6"/>
        <v>3.152726567048323E-2</v>
      </c>
      <c r="G55" s="9">
        <f t="shared" si="7"/>
        <v>-1.5013136935627487</v>
      </c>
      <c r="H55" s="9">
        <f t="shared" si="8"/>
        <v>7.8739709792892514E-3</v>
      </c>
      <c r="J55" s="2">
        <v>7</v>
      </c>
      <c r="K55" s="2">
        <v>0.2</v>
      </c>
      <c r="L55" s="2">
        <v>53.154600000000002</v>
      </c>
      <c r="M55" s="2">
        <v>51.53</v>
      </c>
      <c r="N55" s="2">
        <v>3.1528E-2</v>
      </c>
      <c r="O55" s="2" t="s">
        <v>439</v>
      </c>
      <c r="P55" s="2" t="s">
        <v>74</v>
      </c>
      <c r="Q55" s="2" t="s">
        <v>276</v>
      </c>
      <c r="R55" s="2" t="s">
        <v>277</v>
      </c>
      <c r="S55" s="2" t="s">
        <v>2</v>
      </c>
      <c r="T55" s="2" t="s">
        <v>440</v>
      </c>
      <c r="U55" s="2" t="s">
        <v>476</v>
      </c>
      <c r="V55" s="2" t="s">
        <v>477</v>
      </c>
      <c r="W55" s="2" t="s">
        <v>478</v>
      </c>
    </row>
    <row r="56" spans="1:23" x14ac:dyDescent="0.2">
      <c r="A56" s="2">
        <f t="shared" si="40"/>
        <v>7</v>
      </c>
      <c r="B56" s="2">
        <f t="shared" si="41"/>
        <v>0.3</v>
      </c>
      <c r="C56" s="2">
        <f t="shared" si="42"/>
        <v>105.503</v>
      </c>
      <c r="D56" s="2">
        <f t="shared" si="43"/>
        <v>102.9</v>
      </c>
      <c r="E56" s="9">
        <f t="shared" si="5"/>
        <v>2.6029999999999944</v>
      </c>
      <c r="F56" s="9">
        <f t="shared" si="6"/>
        <v>2.5296404275996057E-2</v>
      </c>
      <c r="G56" s="9">
        <f t="shared" si="7"/>
        <v>-1.5969412066531981</v>
      </c>
      <c r="H56" s="9">
        <f t="shared" si="8"/>
        <v>5.3912499565833254E-3</v>
      </c>
      <c r="J56" s="2">
        <v>7</v>
      </c>
      <c r="K56" s="2">
        <v>0.3</v>
      </c>
      <c r="L56" s="2">
        <v>105.503</v>
      </c>
      <c r="M56" s="2">
        <v>102.9</v>
      </c>
      <c r="N56" s="2">
        <v>2.5294000000000001E-2</v>
      </c>
      <c r="O56" s="2" t="s">
        <v>444</v>
      </c>
      <c r="P56" s="2" t="s">
        <v>78</v>
      </c>
      <c r="Q56" s="2" t="s">
        <v>282</v>
      </c>
      <c r="R56" s="2" t="s">
        <v>283</v>
      </c>
      <c r="S56" s="2" t="s">
        <v>2</v>
      </c>
      <c r="T56" s="2" t="s">
        <v>445</v>
      </c>
      <c r="U56" s="2" t="s">
        <v>479</v>
      </c>
      <c r="V56" s="2" t="s">
        <v>480</v>
      </c>
      <c r="W56" s="2" t="s">
        <v>481</v>
      </c>
    </row>
    <row r="57" spans="1:23" x14ac:dyDescent="0.2">
      <c r="A57" s="2">
        <f t="shared" si="40"/>
        <v>7</v>
      </c>
      <c r="B57" s="2">
        <f t="shared" si="41"/>
        <v>0.4</v>
      </c>
      <c r="C57" s="2">
        <f t="shared" si="42"/>
        <v>225.011</v>
      </c>
      <c r="D57" s="2">
        <f t="shared" si="43"/>
        <v>217.89</v>
      </c>
      <c r="E57" s="9">
        <f t="shared" si="5"/>
        <v>7.1210000000000093</v>
      </c>
      <c r="F57" s="9">
        <f t="shared" si="6"/>
        <v>3.2681628344577586E-2</v>
      </c>
      <c r="G57" s="9">
        <f t="shared" si="7"/>
        <v>-1.4856963131112582</v>
      </c>
      <c r="H57" s="9">
        <f t="shared" si="8"/>
        <v>5.9730682136785269E-3</v>
      </c>
      <c r="J57" s="2">
        <v>7</v>
      </c>
      <c r="K57" s="2">
        <v>0.4</v>
      </c>
      <c r="L57" s="2">
        <v>225.011</v>
      </c>
      <c r="M57" s="2">
        <v>217.89</v>
      </c>
      <c r="N57" s="2">
        <v>3.2683799999999999E-2</v>
      </c>
      <c r="O57" s="2" t="s">
        <v>263</v>
      </c>
      <c r="P57" s="2" t="s">
        <v>82</v>
      </c>
      <c r="Q57" s="2" t="s">
        <v>289</v>
      </c>
      <c r="R57" s="2" t="s">
        <v>290</v>
      </c>
      <c r="S57" s="2" t="s">
        <v>2</v>
      </c>
      <c r="T57" s="2" t="s">
        <v>264</v>
      </c>
      <c r="U57" s="2" t="s">
        <v>482</v>
      </c>
      <c r="V57" s="2" t="s">
        <v>483</v>
      </c>
      <c r="W57" s="2" t="s">
        <v>484</v>
      </c>
    </row>
    <row r="58" spans="1:23" x14ac:dyDescent="0.2">
      <c r="A58" s="2">
        <f t="shared" si="40"/>
        <v>7</v>
      </c>
      <c r="B58" s="2">
        <f t="shared" si="41"/>
        <v>0.5</v>
      </c>
      <c r="C58" s="2">
        <f t="shared" si="42"/>
        <v>561.71900000000005</v>
      </c>
      <c r="D58" s="2">
        <f t="shared" si="43"/>
        <v>532.54999999999995</v>
      </c>
      <c r="E58" s="9">
        <f t="shared" si="5"/>
        <v>29.169000000000096</v>
      </c>
      <c r="F58" s="9">
        <f t="shared" si="6"/>
        <v>5.4772321847714016E-2</v>
      </c>
      <c r="G58" s="9">
        <f t="shared" si="7"/>
        <v>-1.2614388485494519</v>
      </c>
      <c r="H58" s="9">
        <f t="shared" si="8"/>
        <v>8.4943740730200265E-3</v>
      </c>
      <c r="J58" s="2">
        <v>7</v>
      </c>
      <c r="K58" s="2">
        <v>0.5</v>
      </c>
      <c r="L58" s="2">
        <v>561.71900000000005</v>
      </c>
      <c r="M58" s="2">
        <v>532.54999999999995</v>
      </c>
      <c r="N58" s="2">
        <v>5.4772700000000001E-2</v>
      </c>
      <c r="O58" s="2" t="s">
        <v>452</v>
      </c>
      <c r="P58" s="2" t="s">
        <v>86</v>
      </c>
      <c r="Q58" s="2" t="s">
        <v>296</v>
      </c>
      <c r="R58" s="2" t="s">
        <v>297</v>
      </c>
      <c r="S58" s="2" t="s">
        <v>2</v>
      </c>
      <c r="T58" s="2" t="s">
        <v>453</v>
      </c>
      <c r="U58" s="2" t="s">
        <v>485</v>
      </c>
      <c r="V58" s="2" t="s">
        <v>486</v>
      </c>
      <c r="W58" s="2" t="s">
        <v>487</v>
      </c>
    </row>
    <row r="59" spans="1:23" x14ac:dyDescent="0.2">
      <c r="A59" s="2">
        <f t="shared" si="40"/>
        <v>7</v>
      </c>
      <c r="B59" s="2">
        <f t="shared" si="41"/>
        <v>0.6</v>
      </c>
      <c r="C59" s="2">
        <f t="shared" si="42"/>
        <v>1782.51</v>
      </c>
      <c r="D59" s="2">
        <f t="shared" si="43"/>
        <v>1763</v>
      </c>
      <c r="E59" s="9">
        <f t="shared" si="5"/>
        <v>19.509999999999991</v>
      </c>
      <c r="F59" s="9">
        <f t="shared" si="6"/>
        <v>1.1066364152013609E-2</v>
      </c>
      <c r="G59" s="9">
        <f t="shared" si="7"/>
        <v>-1.9559950429048041</v>
      </c>
      <c r="H59" s="9">
        <f t="shared" si="8"/>
        <v>1.4723632646541748E-3</v>
      </c>
      <c r="J59" s="2">
        <v>7</v>
      </c>
      <c r="K59" s="2">
        <v>0.6</v>
      </c>
      <c r="L59" s="2">
        <v>1782.51</v>
      </c>
      <c r="M59" s="2">
        <v>1763</v>
      </c>
      <c r="N59" s="2">
        <v>1.10682E-2</v>
      </c>
      <c r="O59" s="2" t="s">
        <v>261</v>
      </c>
      <c r="P59" s="2" t="s">
        <v>90</v>
      </c>
      <c r="Q59" s="2" t="s">
        <v>302</v>
      </c>
      <c r="R59" s="2" t="s">
        <v>303</v>
      </c>
      <c r="S59" s="2" t="s">
        <v>2</v>
      </c>
      <c r="T59" s="2" t="s">
        <v>262</v>
      </c>
      <c r="U59" s="2" t="s">
        <v>488</v>
      </c>
      <c r="V59" s="2" t="s">
        <v>489</v>
      </c>
      <c r="W59" s="2" t="s">
        <v>490</v>
      </c>
    </row>
    <row r="60" spans="1:23" x14ac:dyDescent="0.2">
      <c r="A60" s="2">
        <f t="shared" si="40"/>
        <v>7</v>
      </c>
      <c r="B60" s="2">
        <f t="shared" si="41"/>
        <v>0.7</v>
      </c>
      <c r="C60" s="2">
        <f t="shared" si="42"/>
        <v>15326.7</v>
      </c>
      <c r="D60" s="2">
        <f t="shared" si="43"/>
        <v>13520</v>
      </c>
      <c r="E60" s="9">
        <f t="shared" si="5"/>
        <v>1806.7000000000007</v>
      </c>
      <c r="F60" s="9">
        <f t="shared" si="6"/>
        <v>0.13363165680473379</v>
      </c>
      <c r="G60" s="9">
        <f t="shared" si="7"/>
        <v>-0.87409064704749118</v>
      </c>
      <c r="H60" s="9">
        <f t="shared" si="8"/>
        <v>1.3186219434921277E-2</v>
      </c>
      <c r="J60" s="2">
        <v>7</v>
      </c>
      <c r="K60" s="2">
        <v>0.7</v>
      </c>
      <c r="L60" s="2">
        <v>15326.7</v>
      </c>
      <c r="M60" s="2">
        <v>13520</v>
      </c>
      <c r="N60" s="2">
        <v>0.13363</v>
      </c>
      <c r="O60" s="2" t="s">
        <v>462</v>
      </c>
      <c r="P60" s="2" t="s">
        <v>94</v>
      </c>
      <c r="Q60" s="2" t="s">
        <v>308</v>
      </c>
      <c r="R60" s="2" t="s">
        <v>309</v>
      </c>
      <c r="S60" s="2" t="s">
        <v>2</v>
      </c>
      <c r="T60" s="2" t="s">
        <v>463</v>
      </c>
      <c r="U60" s="2" t="s">
        <v>491</v>
      </c>
      <c r="V60" s="2" t="s">
        <v>492</v>
      </c>
      <c r="W60" s="2" t="s">
        <v>493</v>
      </c>
    </row>
    <row r="61" spans="1:23" x14ac:dyDescent="0.2">
      <c r="A61" s="2">
        <f t="shared" si="40"/>
        <v>7</v>
      </c>
      <c r="B61" s="2">
        <f t="shared" si="41"/>
        <v>0.75</v>
      </c>
      <c r="C61" s="2">
        <f t="shared" si="42"/>
        <v>99630.6</v>
      </c>
      <c r="D61" s="2">
        <f t="shared" si="43"/>
        <v>126300</v>
      </c>
      <c r="E61" s="9">
        <f t="shared" si="5"/>
        <v>26669.399999999994</v>
      </c>
      <c r="F61" s="9">
        <f t="shared" si="6"/>
        <v>0.21115914489311161</v>
      </c>
      <c r="G61" s="9">
        <f t="shared" si="7"/>
        <v>-0.67539010537990185</v>
      </c>
      <c r="H61" s="9">
        <f t="shared" si="8"/>
        <v>2.0192601471105066E-2</v>
      </c>
      <c r="J61" s="2">
        <v>7</v>
      </c>
      <c r="K61" s="2">
        <v>0.75</v>
      </c>
      <c r="L61" s="2">
        <v>99630.6</v>
      </c>
      <c r="M61" s="2">
        <v>126300</v>
      </c>
      <c r="N61" s="2">
        <v>0.21115900000000001</v>
      </c>
      <c r="O61" s="2" t="s">
        <v>62</v>
      </c>
      <c r="P61" s="2" t="s">
        <v>98</v>
      </c>
      <c r="Q61" s="2" t="s">
        <v>314</v>
      </c>
      <c r="R61" s="2" t="s">
        <v>315</v>
      </c>
      <c r="S61" s="2" t="s">
        <v>2</v>
      </c>
      <c r="T61" s="2" t="s">
        <v>64</v>
      </c>
      <c r="U61" s="2" t="s">
        <v>494</v>
      </c>
      <c r="V61" s="2" t="s">
        <v>495</v>
      </c>
      <c r="W61" s="2" t="s">
        <v>496</v>
      </c>
    </row>
    <row r="62" spans="1:23" x14ac:dyDescent="0.2">
      <c r="A62" s="2" t="s">
        <v>257</v>
      </c>
    </row>
    <row r="63" spans="1:23" x14ac:dyDescent="0.2">
      <c r="A63" s="2">
        <f>J63</f>
        <v>7</v>
      </c>
      <c r="B63" s="2">
        <f t="shared" ref="B63" si="44">K63</f>
        <v>0.05</v>
      </c>
      <c r="C63" s="2">
        <f t="shared" ref="C63" si="45">L63</f>
        <v>15.955299999999999</v>
      </c>
      <c r="D63" s="2">
        <f t="shared" ref="D63" si="46">M63</f>
        <v>15.56</v>
      </c>
      <c r="E63" s="9">
        <f t="shared" si="5"/>
        <v>0.39529999999999887</v>
      </c>
      <c r="F63" s="9">
        <f t="shared" si="6"/>
        <v>2.5404884318765995E-2</v>
      </c>
      <c r="G63" s="9">
        <f t="shared" si="7"/>
        <v>-1.5950827783107007</v>
      </c>
      <c r="H63" s="9">
        <f t="shared" si="8"/>
        <v>9.1403474054352618E-3</v>
      </c>
      <c r="J63" s="2">
        <v>7</v>
      </c>
      <c r="K63" s="2">
        <v>0.05</v>
      </c>
      <c r="L63" s="2">
        <v>15.955299999999999</v>
      </c>
      <c r="M63" s="2">
        <v>15.56</v>
      </c>
      <c r="N63" s="2">
        <v>2.54062E-2</v>
      </c>
      <c r="O63" s="2" t="s">
        <v>429</v>
      </c>
      <c r="P63" s="2" t="s">
        <v>63</v>
      </c>
      <c r="Q63" s="2" t="s">
        <v>266</v>
      </c>
      <c r="R63" s="2" t="s">
        <v>267</v>
      </c>
      <c r="S63" s="2" t="s">
        <v>2</v>
      </c>
      <c r="T63" s="2" t="s">
        <v>430</v>
      </c>
      <c r="U63" s="2" t="s">
        <v>470</v>
      </c>
      <c r="V63" s="2" t="s">
        <v>497</v>
      </c>
      <c r="W63" s="2" t="s">
        <v>472</v>
      </c>
    </row>
    <row r="64" spans="1:23" x14ac:dyDescent="0.2">
      <c r="A64" s="2">
        <f t="shared" ref="A64:A71" si="47">J64</f>
        <v>7</v>
      </c>
      <c r="B64" s="2">
        <f t="shared" ref="B64:B71" si="48">K64</f>
        <v>0.1</v>
      </c>
      <c r="C64" s="2">
        <f t="shared" ref="C64:C71" si="49">L64</f>
        <v>25.3443</v>
      </c>
      <c r="D64" s="2">
        <f t="shared" ref="D64:D71" si="50">M64</f>
        <v>24.83</v>
      </c>
      <c r="E64" s="9">
        <f t="shared" si="5"/>
        <v>0.5143000000000022</v>
      </c>
      <c r="F64" s="9">
        <f t="shared" si="6"/>
        <v>2.0712847362062112E-2</v>
      </c>
      <c r="G64" s="9">
        <f t="shared" si="7"/>
        <v>-1.6837601952334724</v>
      </c>
      <c r="H64" s="9">
        <f t="shared" si="8"/>
        <v>6.3826019431179595E-3</v>
      </c>
      <c r="J64" s="2">
        <v>7</v>
      </c>
      <c r="K64" s="2">
        <v>0.1</v>
      </c>
      <c r="L64" s="2">
        <v>25.3443</v>
      </c>
      <c r="M64" s="2">
        <v>24.83</v>
      </c>
      <c r="N64" s="2">
        <v>2.0714300000000001E-2</v>
      </c>
      <c r="O64" s="2" t="s">
        <v>434</v>
      </c>
      <c r="P64" s="2" t="s">
        <v>69</v>
      </c>
      <c r="Q64" s="2" t="s">
        <v>271</v>
      </c>
      <c r="R64" s="2" t="s">
        <v>272</v>
      </c>
      <c r="S64" s="2" t="s">
        <v>2</v>
      </c>
      <c r="T64" s="2" t="s">
        <v>435</v>
      </c>
      <c r="U64" s="2" t="s">
        <v>473</v>
      </c>
      <c r="V64" s="2" t="s">
        <v>474</v>
      </c>
      <c r="W64" s="2" t="s">
        <v>475</v>
      </c>
    </row>
    <row r="65" spans="1:23" x14ac:dyDescent="0.2">
      <c r="A65" s="2">
        <f t="shared" si="47"/>
        <v>7</v>
      </c>
      <c r="B65" s="2">
        <f t="shared" si="48"/>
        <v>0.2</v>
      </c>
      <c r="C65" s="2">
        <f t="shared" si="49"/>
        <v>53.154600000000002</v>
      </c>
      <c r="D65" s="2">
        <f t="shared" si="50"/>
        <v>51.53</v>
      </c>
      <c r="E65" s="9">
        <f t="shared" si="5"/>
        <v>1.6246000000000009</v>
      </c>
      <c r="F65" s="9">
        <f t="shared" si="6"/>
        <v>3.152726567048323E-2</v>
      </c>
      <c r="G65" s="9">
        <f t="shared" si="7"/>
        <v>-1.5013136935627487</v>
      </c>
      <c r="H65" s="9">
        <f t="shared" si="8"/>
        <v>7.8739709792892514E-3</v>
      </c>
      <c r="J65" s="2">
        <v>7</v>
      </c>
      <c r="K65" s="2">
        <v>0.2</v>
      </c>
      <c r="L65" s="2">
        <v>53.154600000000002</v>
      </c>
      <c r="M65" s="2">
        <v>51.53</v>
      </c>
      <c r="N65" s="2">
        <v>3.1528100000000003E-2</v>
      </c>
      <c r="O65" s="2" t="s">
        <v>439</v>
      </c>
      <c r="P65" s="2" t="s">
        <v>74</v>
      </c>
      <c r="Q65" s="2" t="s">
        <v>276</v>
      </c>
      <c r="R65" s="2" t="s">
        <v>277</v>
      </c>
      <c r="S65" s="2" t="s">
        <v>2</v>
      </c>
      <c r="T65" s="2" t="s">
        <v>440</v>
      </c>
      <c r="U65" s="2" t="s">
        <v>476</v>
      </c>
      <c r="V65" s="2" t="s">
        <v>477</v>
      </c>
      <c r="W65" s="2" t="s">
        <v>478</v>
      </c>
    </row>
    <row r="66" spans="1:23" x14ac:dyDescent="0.2">
      <c r="A66" s="2">
        <f t="shared" si="47"/>
        <v>7</v>
      </c>
      <c r="B66" s="2">
        <f t="shared" si="48"/>
        <v>0.3</v>
      </c>
      <c r="C66" s="2">
        <f t="shared" si="49"/>
        <v>105.503</v>
      </c>
      <c r="D66" s="2">
        <f t="shared" si="50"/>
        <v>102.9</v>
      </c>
      <c r="E66" s="9">
        <f t="shared" si="5"/>
        <v>2.6029999999999944</v>
      </c>
      <c r="F66" s="9">
        <f t="shared" si="6"/>
        <v>2.5296404275996057E-2</v>
      </c>
      <c r="G66" s="9">
        <f t="shared" si="7"/>
        <v>-1.5969412066531981</v>
      </c>
      <c r="H66" s="9">
        <f t="shared" si="8"/>
        <v>5.3912499565833254E-3</v>
      </c>
      <c r="J66" s="2">
        <v>7</v>
      </c>
      <c r="K66" s="2">
        <v>0.3</v>
      </c>
      <c r="L66" s="2">
        <v>105.503</v>
      </c>
      <c r="M66" s="2">
        <v>102.9</v>
      </c>
      <c r="N66" s="2">
        <v>2.52941E-2</v>
      </c>
      <c r="O66" s="2" t="s">
        <v>444</v>
      </c>
      <c r="P66" s="2" t="s">
        <v>78</v>
      </c>
      <c r="Q66" s="2" t="s">
        <v>282</v>
      </c>
      <c r="R66" s="2" t="s">
        <v>283</v>
      </c>
      <c r="S66" s="2" t="s">
        <v>2</v>
      </c>
      <c r="T66" s="2" t="s">
        <v>445</v>
      </c>
      <c r="U66" s="2" t="s">
        <v>479</v>
      </c>
      <c r="V66" s="2" t="s">
        <v>498</v>
      </c>
      <c r="W66" s="2" t="s">
        <v>481</v>
      </c>
    </row>
    <row r="67" spans="1:23" x14ac:dyDescent="0.2">
      <c r="A67" s="2">
        <f t="shared" si="47"/>
        <v>7</v>
      </c>
      <c r="B67" s="2">
        <f t="shared" si="48"/>
        <v>0.4</v>
      </c>
      <c r="C67" s="2">
        <f t="shared" si="49"/>
        <v>225.012</v>
      </c>
      <c r="D67" s="2">
        <f t="shared" si="50"/>
        <v>217.89</v>
      </c>
      <c r="E67" s="9">
        <f t="shared" si="5"/>
        <v>7.1220000000000141</v>
      </c>
      <c r="F67" s="9">
        <f t="shared" si="6"/>
        <v>3.268621781632941E-2</v>
      </c>
      <c r="G67" s="9">
        <f t="shared" si="7"/>
        <v>-1.485635329542822</v>
      </c>
      <c r="H67" s="9">
        <f t="shared" si="8"/>
        <v>5.9738936641359043E-3</v>
      </c>
      <c r="J67" s="2">
        <v>7</v>
      </c>
      <c r="K67" s="2">
        <v>0.4</v>
      </c>
      <c r="L67" s="2">
        <v>225.012</v>
      </c>
      <c r="M67" s="2">
        <v>217.89</v>
      </c>
      <c r="N67" s="2">
        <v>3.2683999999999998E-2</v>
      </c>
      <c r="O67" s="2" t="s">
        <v>263</v>
      </c>
      <c r="P67" s="2" t="s">
        <v>82</v>
      </c>
      <c r="Q67" s="2" t="s">
        <v>289</v>
      </c>
      <c r="R67" s="2" t="s">
        <v>290</v>
      </c>
      <c r="S67" s="2" t="s">
        <v>2</v>
      </c>
      <c r="T67" s="2" t="s">
        <v>264</v>
      </c>
      <c r="U67" s="2" t="s">
        <v>499</v>
      </c>
      <c r="V67" s="2" t="s">
        <v>500</v>
      </c>
      <c r="W67" s="2" t="s">
        <v>484</v>
      </c>
    </row>
    <row r="68" spans="1:23" x14ac:dyDescent="0.2">
      <c r="A68" s="2">
        <f t="shared" si="47"/>
        <v>7</v>
      </c>
      <c r="B68" s="2">
        <f t="shared" si="48"/>
        <v>0.5</v>
      </c>
      <c r="C68" s="2">
        <f t="shared" si="49"/>
        <v>561.71900000000005</v>
      </c>
      <c r="D68" s="2">
        <f t="shared" si="50"/>
        <v>532.54999999999995</v>
      </c>
      <c r="E68" s="9">
        <f t="shared" ref="E68:E81" si="51">ABS(C68-D68)</f>
        <v>29.169000000000096</v>
      </c>
      <c r="F68" s="9">
        <f t="shared" ref="F68:F81" si="52">ABS(C68-D68)/D68</f>
        <v>5.4772321847714016E-2</v>
      </c>
      <c r="G68" s="9">
        <f t="shared" ref="G68:G81" si="53">LOG10(F68)</f>
        <v>-1.2614388485494519</v>
      </c>
      <c r="H68" s="9">
        <f t="shared" ref="H68:H81" si="54">ABS((LN(C68) - LN(D68))/LN(D68))</f>
        <v>8.4943740730200265E-3</v>
      </c>
      <c r="J68" s="2">
        <v>7</v>
      </c>
      <c r="K68" s="2">
        <v>0.5</v>
      </c>
      <c r="L68" s="2">
        <v>561.71900000000005</v>
      </c>
      <c r="M68" s="2">
        <v>532.54999999999995</v>
      </c>
      <c r="N68" s="2">
        <v>5.4772899999999999E-2</v>
      </c>
      <c r="O68" s="2" t="s">
        <v>452</v>
      </c>
      <c r="P68" s="2" t="s">
        <v>86</v>
      </c>
      <c r="Q68" s="2" t="s">
        <v>296</v>
      </c>
      <c r="R68" s="2" t="s">
        <v>297</v>
      </c>
      <c r="S68" s="2" t="s">
        <v>2</v>
      </c>
      <c r="T68" s="2" t="s">
        <v>453</v>
      </c>
      <c r="U68" s="2" t="s">
        <v>485</v>
      </c>
      <c r="V68" s="2" t="s">
        <v>501</v>
      </c>
      <c r="W68" s="2" t="s">
        <v>487</v>
      </c>
    </row>
    <row r="69" spans="1:23" x14ac:dyDescent="0.2">
      <c r="A69" s="2">
        <f t="shared" si="47"/>
        <v>7</v>
      </c>
      <c r="B69" s="2">
        <f t="shared" si="48"/>
        <v>0.6</v>
      </c>
      <c r="C69" s="2">
        <f t="shared" si="49"/>
        <v>1782.51</v>
      </c>
      <c r="D69" s="2">
        <f t="shared" si="50"/>
        <v>1763</v>
      </c>
      <c r="E69" s="9">
        <f t="shared" si="51"/>
        <v>19.509999999999991</v>
      </c>
      <c r="F69" s="9">
        <f t="shared" si="52"/>
        <v>1.1066364152013609E-2</v>
      </c>
      <c r="G69" s="9">
        <f t="shared" si="53"/>
        <v>-1.9559950429048041</v>
      </c>
      <c r="H69" s="9">
        <f t="shared" si="54"/>
        <v>1.4723632646541748E-3</v>
      </c>
      <c r="J69" s="2">
        <v>7</v>
      </c>
      <c r="K69" s="2">
        <v>0.6</v>
      </c>
      <c r="L69" s="2">
        <v>1782.51</v>
      </c>
      <c r="M69" s="2">
        <v>1763</v>
      </c>
      <c r="N69" s="2">
        <v>1.10685E-2</v>
      </c>
      <c r="O69" s="2" t="s">
        <v>261</v>
      </c>
      <c r="P69" s="2" t="s">
        <v>90</v>
      </c>
      <c r="Q69" s="2" t="s">
        <v>302</v>
      </c>
      <c r="R69" s="2" t="s">
        <v>303</v>
      </c>
      <c r="S69" s="2" t="s">
        <v>2</v>
      </c>
      <c r="T69" s="2" t="s">
        <v>262</v>
      </c>
      <c r="U69" s="2" t="s">
        <v>488</v>
      </c>
      <c r="V69" s="2" t="s">
        <v>502</v>
      </c>
      <c r="W69" s="2" t="s">
        <v>490</v>
      </c>
    </row>
    <row r="70" spans="1:23" x14ac:dyDescent="0.2">
      <c r="A70" s="2">
        <f t="shared" si="47"/>
        <v>7</v>
      </c>
      <c r="B70" s="2">
        <f t="shared" si="48"/>
        <v>0.7</v>
      </c>
      <c r="C70" s="2">
        <f t="shared" si="49"/>
        <v>15326.7</v>
      </c>
      <c r="D70" s="2">
        <f t="shared" si="50"/>
        <v>13520</v>
      </c>
      <c r="E70" s="9">
        <f t="shared" si="51"/>
        <v>1806.7000000000007</v>
      </c>
      <c r="F70" s="9">
        <f t="shared" si="52"/>
        <v>0.13363165680473379</v>
      </c>
      <c r="G70" s="9">
        <f t="shared" si="53"/>
        <v>-0.87409064704749118</v>
      </c>
      <c r="H70" s="9">
        <f t="shared" si="54"/>
        <v>1.3186219434921277E-2</v>
      </c>
      <c r="J70" s="2">
        <v>7</v>
      </c>
      <c r="K70" s="2">
        <v>0.7</v>
      </c>
      <c r="L70" s="2">
        <v>15326.7</v>
      </c>
      <c r="M70" s="2">
        <v>13520</v>
      </c>
      <c r="N70" s="2">
        <v>0.133631</v>
      </c>
      <c r="O70" s="2" t="s">
        <v>462</v>
      </c>
      <c r="P70" s="2" t="s">
        <v>94</v>
      </c>
      <c r="Q70" s="2" t="s">
        <v>308</v>
      </c>
      <c r="R70" s="2" t="s">
        <v>309</v>
      </c>
      <c r="S70" s="2" t="s">
        <v>2</v>
      </c>
      <c r="T70" s="2" t="s">
        <v>463</v>
      </c>
      <c r="U70" s="2" t="s">
        <v>491</v>
      </c>
      <c r="V70" s="2" t="s">
        <v>503</v>
      </c>
      <c r="W70" s="2" t="s">
        <v>493</v>
      </c>
    </row>
    <row r="71" spans="1:23" x14ac:dyDescent="0.2">
      <c r="A71" s="2">
        <f t="shared" si="47"/>
        <v>7</v>
      </c>
      <c r="B71" s="2">
        <f t="shared" si="48"/>
        <v>0.75</v>
      </c>
      <c r="C71" s="2">
        <f t="shared" si="49"/>
        <v>99630.7</v>
      </c>
      <c r="D71" s="2">
        <f t="shared" si="50"/>
        <v>126300</v>
      </c>
      <c r="E71" s="9">
        <f t="shared" si="51"/>
        <v>26669.300000000003</v>
      </c>
      <c r="F71" s="9">
        <f t="shared" si="52"/>
        <v>0.2111583531274743</v>
      </c>
      <c r="G71" s="9">
        <f t="shared" si="53"/>
        <v>-0.67539173382034712</v>
      </c>
      <c r="H71" s="9">
        <f t="shared" si="54"/>
        <v>2.0192516023147908E-2</v>
      </c>
      <c r="J71" s="2">
        <v>7</v>
      </c>
      <c r="K71" s="2">
        <v>0.75</v>
      </c>
      <c r="L71" s="2">
        <v>99630.7</v>
      </c>
      <c r="M71" s="2">
        <v>126300</v>
      </c>
      <c r="N71" s="2">
        <v>0.21115800000000001</v>
      </c>
      <c r="O71" s="2" t="s">
        <v>62</v>
      </c>
      <c r="P71" s="2" t="s">
        <v>98</v>
      </c>
      <c r="Q71" s="2" t="s">
        <v>314</v>
      </c>
      <c r="R71" s="2" t="s">
        <v>315</v>
      </c>
      <c r="S71" s="2" t="s">
        <v>2</v>
      </c>
      <c r="T71" s="2" t="s">
        <v>64</v>
      </c>
      <c r="U71" s="2" t="s">
        <v>494</v>
      </c>
      <c r="V71" s="2" t="s">
        <v>504</v>
      </c>
      <c r="W71" s="2" t="s">
        <v>496</v>
      </c>
    </row>
    <row r="72" spans="1:23" x14ac:dyDescent="0.2">
      <c r="A72" s="2" t="s">
        <v>25</v>
      </c>
    </row>
    <row r="73" spans="1:23" x14ac:dyDescent="0.2">
      <c r="A73" s="2">
        <f>J73</f>
        <v>7</v>
      </c>
      <c r="B73" s="2">
        <f t="shared" ref="B73" si="55">K73</f>
        <v>0.05</v>
      </c>
      <c r="C73" s="2">
        <f t="shared" ref="C73" si="56">L73</f>
        <v>15.955299999999999</v>
      </c>
      <c r="D73" s="2">
        <f t="shared" ref="D73" si="57">M73</f>
        <v>15.56</v>
      </c>
      <c r="E73" s="9">
        <f t="shared" si="51"/>
        <v>0.39529999999999887</v>
      </c>
      <c r="F73" s="9">
        <f t="shared" si="52"/>
        <v>2.5404884318765995E-2</v>
      </c>
      <c r="G73" s="9">
        <f t="shared" si="53"/>
        <v>-1.5950827783107007</v>
      </c>
      <c r="H73" s="9">
        <f t="shared" si="54"/>
        <v>9.1403474054352618E-3</v>
      </c>
      <c r="J73" s="2">
        <v>7</v>
      </c>
      <c r="K73" s="2">
        <v>0.05</v>
      </c>
      <c r="L73" s="2">
        <v>15.955299999999999</v>
      </c>
      <c r="M73" s="2">
        <v>15.56</v>
      </c>
      <c r="N73" s="2">
        <v>2.54062E-2</v>
      </c>
      <c r="O73" s="2" t="s">
        <v>429</v>
      </c>
      <c r="P73" s="2" t="s">
        <v>63</v>
      </c>
      <c r="Q73" s="2" t="s">
        <v>266</v>
      </c>
      <c r="R73" s="2" t="s">
        <v>267</v>
      </c>
      <c r="S73" s="2" t="s">
        <v>2</v>
      </c>
      <c r="T73" s="2" t="s">
        <v>430</v>
      </c>
      <c r="U73" s="2" t="s">
        <v>470</v>
      </c>
      <c r="V73" s="2" t="s">
        <v>497</v>
      </c>
      <c r="W73" s="2" t="s">
        <v>472</v>
      </c>
    </row>
    <row r="74" spans="1:23" x14ac:dyDescent="0.2">
      <c r="A74" s="2">
        <f t="shared" ref="A74:A81" si="58">J74</f>
        <v>7</v>
      </c>
      <c r="B74" s="2">
        <f t="shared" ref="B74:B81" si="59">K74</f>
        <v>0.1</v>
      </c>
      <c r="C74" s="2">
        <f t="shared" ref="C74:C81" si="60">L74</f>
        <v>25.3443</v>
      </c>
      <c r="D74" s="2">
        <f t="shared" ref="D74:D81" si="61">M74</f>
        <v>24.83</v>
      </c>
      <c r="E74" s="9">
        <f t="shared" si="51"/>
        <v>0.5143000000000022</v>
      </c>
      <c r="F74" s="9">
        <f t="shared" si="52"/>
        <v>2.0712847362062112E-2</v>
      </c>
      <c r="G74" s="9">
        <f t="shared" si="53"/>
        <v>-1.6837601952334724</v>
      </c>
      <c r="H74" s="9">
        <f t="shared" si="54"/>
        <v>6.3826019431179595E-3</v>
      </c>
      <c r="J74" s="2">
        <v>7</v>
      </c>
      <c r="K74" s="2">
        <v>0.1</v>
      </c>
      <c r="L74" s="2">
        <v>25.3443</v>
      </c>
      <c r="M74" s="2">
        <v>24.83</v>
      </c>
      <c r="N74" s="2">
        <v>2.0714300000000001E-2</v>
      </c>
      <c r="O74" s="2" t="s">
        <v>434</v>
      </c>
      <c r="P74" s="2" t="s">
        <v>69</v>
      </c>
      <c r="Q74" s="2" t="s">
        <v>271</v>
      </c>
      <c r="R74" s="2" t="s">
        <v>272</v>
      </c>
      <c r="S74" s="2" t="s">
        <v>2</v>
      </c>
      <c r="T74" s="2" t="s">
        <v>435</v>
      </c>
      <c r="U74" s="2" t="s">
        <v>473</v>
      </c>
      <c r="V74" s="2" t="s">
        <v>474</v>
      </c>
      <c r="W74" s="2" t="s">
        <v>475</v>
      </c>
    </row>
    <row r="75" spans="1:23" x14ac:dyDescent="0.2">
      <c r="A75" s="2">
        <f t="shared" si="58"/>
        <v>7</v>
      </c>
      <c r="B75" s="2">
        <f t="shared" si="59"/>
        <v>0.2</v>
      </c>
      <c r="C75" s="2">
        <f t="shared" si="60"/>
        <v>53.154600000000002</v>
      </c>
      <c r="D75" s="2">
        <f t="shared" si="61"/>
        <v>51.53</v>
      </c>
      <c r="E75" s="9">
        <f t="shared" si="51"/>
        <v>1.6246000000000009</v>
      </c>
      <c r="F75" s="9">
        <f t="shared" si="52"/>
        <v>3.152726567048323E-2</v>
      </c>
      <c r="G75" s="9">
        <f t="shared" si="53"/>
        <v>-1.5013136935627487</v>
      </c>
      <c r="H75" s="9">
        <f t="shared" si="54"/>
        <v>7.8739709792892514E-3</v>
      </c>
      <c r="J75" s="2">
        <v>7</v>
      </c>
      <c r="K75" s="2">
        <v>0.2</v>
      </c>
      <c r="L75" s="2">
        <v>53.154600000000002</v>
      </c>
      <c r="M75" s="2">
        <v>51.53</v>
      </c>
      <c r="N75" s="2">
        <v>3.1528100000000003E-2</v>
      </c>
      <c r="O75" s="2" t="s">
        <v>439</v>
      </c>
      <c r="P75" s="2" t="s">
        <v>74</v>
      </c>
      <c r="Q75" s="2" t="s">
        <v>276</v>
      </c>
      <c r="R75" s="2" t="s">
        <v>277</v>
      </c>
      <c r="S75" s="2" t="s">
        <v>2</v>
      </c>
      <c r="T75" s="2" t="s">
        <v>440</v>
      </c>
      <c r="U75" s="2" t="s">
        <v>476</v>
      </c>
      <c r="V75" s="2" t="s">
        <v>477</v>
      </c>
      <c r="W75" s="2" t="s">
        <v>478</v>
      </c>
    </row>
    <row r="76" spans="1:23" x14ac:dyDescent="0.2">
      <c r="A76" s="2">
        <f t="shared" si="58"/>
        <v>7</v>
      </c>
      <c r="B76" s="2">
        <f t="shared" si="59"/>
        <v>0.3</v>
      </c>
      <c r="C76" s="2">
        <f t="shared" si="60"/>
        <v>105.503</v>
      </c>
      <c r="D76" s="2">
        <f t="shared" si="61"/>
        <v>102.9</v>
      </c>
      <c r="E76" s="9">
        <f t="shared" si="51"/>
        <v>2.6029999999999944</v>
      </c>
      <c r="F76" s="9">
        <f t="shared" si="52"/>
        <v>2.5296404275996057E-2</v>
      </c>
      <c r="G76" s="9">
        <f t="shared" si="53"/>
        <v>-1.5969412066531981</v>
      </c>
      <c r="H76" s="9">
        <f t="shared" si="54"/>
        <v>5.3912499565833254E-3</v>
      </c>
      <c r="J76" s="2">
        <v>7</v>
      </c>
      <c r="K76" s="2">
        <v>0.3</v>
      </c>
      <c r="L76" s="2">
        <v>105.503</v>
      </c>
      <c r="M76" s="2">
        <v>102.9</v>
      </c>
      <c r="N76" s="2">
        <v>2.52941E-2</v>
      </c>
      <c r="O76" s="2" t="s">
        <v>444</v>
      </c>
      <c r="P76" s="2" t="s">
        <v>78</v>
      </c>
      <c r="Q76" s="2" t="s">
        <v>282</v>
      </c>
      <c r="R76" s="2" t="s">
        <v>283</v>
      </c>
      <c r="S76" s="2" t="s">
        <v>2</v>
      </c>
      <c r="T76" s="2" t="s">
        <v>445</v>
      </c>
      <c r="U76" s="2" t="s">
        <v>479</v>
      </c>
      <c r="V76" s="2" t="s">
        <v>498</v>
      </c>
      <c r="W76" s="2" t="s">
        <v>481</v>
      </c>
    </row>
    <row r="77" spans="1:23" x14ac:dyDescent="0.2">
      <c r="A77" s="2">
        <f t="shared" si="58"/>
        <v>7</v>
      </c>
      <c r="B77" s="2">
        <f t="shared" si="59"/>
        <v>0.4</v>
      </c>
      <c r="C77" s="2">
        <f t="shared" si="60"/>
        <v>225.012</v>
      </c>
      <c r="D77" s="2">
        <f t="shared" si="61"/>
        <v>217.89</v>
      </c>
      <c r="E77" s="9">
        <f t="shared" si="51"/>
        <v>7.1220000000000141</v>
      </c>
      <c r="F77" s="9">
        <f t="shared" si="52"/>
        <v>3.268621781632941E-2</v>
      </c>
      <c r="G77" s="9">
        <f t="shared" si="53"/>
        <v>-1.485635329542822</v>
      </c>
      <c r="H77" s="9">
        <f t="shared" si="54"/>
        <v>5.9738936641359043E-3</v>
      </c>
      <c r="J77" s="2">
        <v>7</v>
      </c>
      <c r="K77" s="2">
        <v>0.4</v>
      </c>
      <c r="L77" s="2">
        <v>225.012</v>
      </c>
      <c r="M77" s="2">
        <v>217.89</v>
      </c>
      <c r="N77" s="2">
        <v>3.2683999999999998E-2</v>
      </c>
      <c r="O77" s="2" t="s">
        <v>263</v>
      </c>
      <c r="P77" s="2" t="s">
        <v>82</v>
      </c>
      <c r="Q77" s="2" t="s">
        <v>289</v>
      </c>
      <c r="R77" s="2" t="s">
        <v>290</v>
      </c>
      <c r="S77" s="2" t="s">
        <v>2</v>
      </c>
      <c r="T77" s="2" t="s">
        <v>264</v>
      </c>
      <c r="U77" s="2" t="s">
        <v>499</v>
      </c>
      <c r="V77" s="2" t="s">
        <v>500</v>
      </c>
      <c r="W77" s="2" t="s">
        <v>484</v>
      </c>
    </row>
    <row r="78" spans="1:23" x14ac:dyDescent="0.2">
      <c r="A78" s="2">
        <f t="shared" si="58"/>
        <v>7</v>
      </c>
      <c r="B78" s="2">
        <f t="shared" si="59"/>
        <v>0.5</v>
      </c>
      <c r="C78" s="2">
        <f t="shared" si="60"/>
        <v>561.71900000000005</v>
      </c>
      <c r="D78" s="2">
        <f t="shared" si="61"/>
        <v>532.54999999999995</v>
      </c>
      <c r="E78" s="9">
        <f t="shared" si="51"/>
        <v>29.169000000000096</v>
      </c>
      <c r="F78" s="9">
        <f t="shared" si="52"/>
        <v>5.4772321847714016E-2</v>
      </c>
      <c r="G78" s="9">
        <f t="shared" si="53"/>
        <v>-1.2614388485494519</v>
      </c>
      <c r="H78" s="9">
        <f t="shared" si="54"/>
        <v>8.4943740730200265E-3</v>
      </c>
      <c r="J78" s="2">
        <v>7</v>
      </c>
      <c r="K78" s="2">
        <v>0.5</v>
      </c>
      <c r="L78" s="2">
        <v>561.71900000000005</v>
      </c>
      <c r="M78" s="2">
        <v>532.54999999999995</v>
      </c>
      <c r="N78" s="2">
        <v>5.4772899999999999E-2</v>
      </c>
      <c r="O78" s="2" t="s">
        <v>452</v>
      </c>
      <c r="P78" s="2" t="s">
        <v>86</v>
      </c>
      <c r="Q78" s="2" t="s">
        <v>296</v>
      </c>
      <c r="R78" s="2" t="s">
        <v>297</v>
      </c>
      <c r="S78" s="2" t="s">
        <v>2</v>
      </c>
      <c r="T78" s="2" t="s">
        <v>453</v>
      </c>
      <c r="U78" s="2" t="s">
        <v>485</v>
      </c>
      <c r="V78" s="2" t="s">
        <v>501</v>
      </c>
      <c r="W78" s="2" t="s">
        <v>487</v>
      </c>
    </row>
    <row r="79" spans="1:23" x14ac:dyDescent="0.2">
      <c r="A79" s="2">
        <f t="shared" si="58"/>
        <v>7</v>
      </c>
      <c r="B79" s="2">
        <f t="shared" si="59"/>
        <v>0.6</v>
      </c>
      <c r="C79" s="2">
        <f t="shared" si="60"/>
        <v>1782.51</v>
      </c>
      <c r="D79" s="2">
        <f t="shared" si="61"/>
        <v>1763</v>
      </c>
      <c r="E79" s="9">
        <f t="shared" si="51"/>
        <v>19.509999999999991</v>
      </c>
      <c r="F79" s="9">
        <f t="shared" si="52"/>
        <v>1.1066364152013609E-2</v>
      </c>
      <c r="G79" s="9">
        <f t="shared" si="53"/>
        <v>-1.9559950429048041</v>
      </c>
      <c r="H79" s="9">
        <f t="shared" si="54"/>
        <v>1.4723632646541748E-3</v>
      </c>
      <c r="J79" s="2">
        <v>7</v>
      </c>
      <c r="K79" s="2">
        <v>0.6</v>
      </c>
      <c r="L79" s="2">
        <v>1782.51</v>
      </c>
      <c r="M79" s="2">
        <v>1763</v>
      </c>
      <c r="N79" s="2">
        <v>1.10685E-2</v>
      </c>
      <c r="O79" s="2" t="s">
        <v>261</v>
      </c>
      <c r="P79" s="2" t="s">
        <v>90</v>
      </c>
      <c r="Q79" s="2" t="s">
        <v>302</v>
      </c>
      <c r="R79" s="2" t="s">
        <v>303</v>
      </c>
      <c r="S79" s="2" t="s">
        <v>2</v>
      </c>
      <c r="T79" s="2" t="s">
        <v>262</v>
      </c>
      <c r="U79" s="2" t="s">
        <v>488</v>
      </c>
      <c r="V79" s="2" t="s">
        <v>502</v>
      </c>
      <c r="W79" s="2" t="s">
        <v>490</v>
      </c>
    </row>
    <row r="80" spans="1:23" x14ac:dyDescent="0.2">
      <c r="A80" s="2">
        <f t="shared" si="58"/>
        <v>7</v>
      </c>
      <c r="B80" s="2">
        <f t="shared" si="59"/>
        <v>0.7</v>
      </c>
      <c r="C80" s="2">
        <f t="shared" si="60"/>
        <v>15326.7</v>
      </c>
      <c r="D80" s="2">
        <f t="shared" si="61"/>
        <v>13520</v>
      </c>
      <c r="E80" s="9">
        <f t="shared" si="51"/>
        <v>1806.7000000000007</v>
      </c>
      <c r="F80" s="9">
        <f t="shared" si="52"/>
        <v>0.13363165680473379</v>
      </c>
      <c r="G80" s="9">
        <f t="shared" si="53"/>
        <v>-0.87409064704749118</v>
      </c>
      <c r="H80" s="9">
        <f t="shared" si="54"/>
        <v>1.3186219434921277E-2</v>
      </c>
      <c r="J80" s="2">
        <v>7</v>
      </c>
      <c r="K80" s="2">
        <v>0.7</v>
      </c>
      <c r="L80" s="2">
        <v>15326.7</v>
      </c>
      <c r="M80" s="2">
        <v>13520</v>
      </c>
      <c r="N80" s="2">
        <v>0.133631</v>
      </c>
      <c r="O80" s="2" t="s">
        <v>462</v>
      </c>
      <c r="P80" s="2" t="s">
        <v>94</v>
      </c>
      <c r="Q80" s="2" t="s">
        <v>308</v>
      </c>
      <c r="R80" s="2" t="s">
        <v>309</v>
      </c>
      <c r="S80" s="2" t="s">
        <v>2</v>
      </c>
      <c r="T80" s="2" t="s">
        <v>463</v>
      </c>
      <c r="U80" s="2" t="s">
        <v>491</v>
      </c>
      <c r="V80" s="2" t="s">
        <v>503</v>
      </c>
      <c r="W80" s="2" t="s">
        <v>493</v>
      </c>
    </row>
    <row r="81" spans="1:23" x14ac:dyDescent="0.2">
      <c r="A81" s="2">
        <f t="shared" si="58"/>
        <v>7</v>
      </c>
      <c r="B81" s="2">
        <f t="shared" si="59"/>
        <v>0.75</v>
      </c>
      <c r="C81" s="2">
        <f t="shared" si="60"/>
        <v>99630.7</v>
      </c>
      <c r="D81" s="2">
        <f t="shared" si="61"/>
        <v>126300</v>
      </c>
      <c r="E81" s="9">
        <f t="shared" si="51"/>
        <v>26669.300000000003</v>
      </c>
      <c r="F81" s="9">
        <f t="shared" si="52"/>
        <v>0.2111583531274743</v>
      </c>
      <c r="G81" s="9">
        <f t="shared" si="53"/>
        <v>-0.67539173382034712</v>
      </c>
      <c r="H81" s="9">
        <f t="shared" si="54"/>
        <v>2.0192516023147908E-2</v>
      </c>
      <c r="J81" s="2">
        <v>7</v>
      </c>
      <c r="K81" s="2">
        <v>0.75</v>
      </c>
      <c r="L81" s="2">
        <v>99630.7</v>
      </c>
      <c r="M81" s="2">
        <v>126300</v>
      </c>
      <c r="N81" s="2">
        <v>0.21115800000000001</v>
      </c>
      <c r="O81" s="2" t="s">
        <v>62</v>
      </c>
      <c r="P81" s="2" t="s">
        <v>98</v>
      </c>
      <c r="Q81" s="2" t="s">
        <v>314</v>
      </c>
      <c r="R81" s="2" t="s">
        <v>315</v>
      </c>
      <c r="S81" s="2" t="s">
        <v>2</v>
      </c>
      <c r="T81" s="2" t="s">
        <v>64</v>
      </c>
      <c r="U81" s="2" t="s">
        <v>494</v>
      </c>
      <c r="V81" s="2" t="s">
        <v>504</v>
      </c>
      <c r="W81" s="2" t="s"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3FED-5ED4-1041-B211-DCAC9C25CE0E}">
  <dimension ref="A1:AC81"/>
  <sheetViews>
    <sheetView topLeftCell="A44" zoomScale="75" workbookViewId="0">
      <selection activeCell="F73" sqref="F73:F81"/>
    </sheetView>
  </sheetViews>
  <sheetFormatPr baseColWidth="10" defaultRowHeight="16" x14ac:dyDescent="0.2"/>
  <cols>
    <col min="1" max="1" width="10.6640625" customWidth="1"/>
    <col min="2" max="2" width="18" customWidth="1"/>
    <col min="3" max="3" width="20.6640625" customWidth="1"/>
    <col min="4" max="4" width="18" customWidth="1"/>
    <col min="5" max="5" width="21" customWidth="1"/>
    <col min="6" max="6" width="24.6640625" customWidth="1"/>
    <col min="7" max="7" width="26.33203125" customWidth="1"/>
    <col min="8" max="8" width="9.33203125" bestFit="1" customWidth="1"/>
    <col min="9" max="9" width="15.1640625" bestFit="1" customWidth="1"/>
    <col min="10" max="10" width="9.1640625" bestFit="1" customWidth="1"/>
    <col min="11" max="11" width="7.83203125" bestFit="1" customWidth="1"/>
    <col min="12" max="12" width="6.83203125" bestFit="1" customWidth="1"/>
    <col min="13" max="13" width="13.1640625" bestFit="1" customWidth="1"/>
    <col min="14" max="14" width="15" bestFit="1" customWidth="1"/>
    <col min="15" max="15" width="11.5" bestFit="1" customWidth="1"/>
    <col min="16" max="16" width="2.6640625" bestFit="1" customWidth="1"/>
    <col min="17" max="17" width="6" bestFit="1" customWidth="1"/>
    <col min="18" max="18" width="9.33203125" bestFit="1" customWidth="1"/>
    <col min="19" max="19" width="8.1640625" bestFit="1" customWidth="1"/>
    <col min="20" max="20" width="12.6640625" style="4" bestFit="1" customWidth="1"/>
    <col min="21" max="21" width="7.33203125" bestFit="1" customWidth="1"/>
    <col min="22" max="22" width="7.6640625" bestFit="1" customWidth="1"/>
    <col min="23" max="23" width="16.33203125" bestFit="1" customWidth="1"/>
    <col min="24" max="24" width="10" bestFit="1" customWidth="1"/>
    <col min="25" max="25" width="8.6640625" bestFit="1" customWidth="1"/>
    <col min="26" max="26" width="7.5" bestFit="1" customWidth="1"/>
    <col min="27" max="27" width="14.83203125" bestFit="1" customWidth="1"/>
    <col min="28" max="28" width="16.1640625" bestFit="1" customWidth="1"/>
    <col min="29" max="29" width="12.33203125" bestFit="1" customWidth="1"/>
  </cols>
  <sheetData>
    <row r="1" spans="1:29" x14ac:dyDescent="0.2">
      <c r="A1" t="s">
        <v>26</v>
      </c>
      <c r="B1" t="s">
        <v>27</v>
      </c>
      <c r="C1" t="s">
        <v>28</v>
      </c>
      <c r="D1" t="s">
        <v>29</v>
      </c>
      <c r="E1" t="s">
        <v>31</v>
      </c>
      <c r="F1" t="s">
        <v>32</v>
      </c>
      <c r="G1" t="s">
        <v>30</v>
      </c>
      <c r="P1" t="s">
        <v>21</v>
      </c>
    </row>
    <row r="2" spans="1:29" x14ac:dyDescent="0.2">
      <c r="A2" t="s">
        <v>21</v>
      </c>
      <c r="P2">
        <v>8</v>
      </c>
      <c r="Q2">
        <v>0.05</v>
      </c>
      <c r="R2">
        <v>8.8577700000000004</v>
      </c>
      <c r="S2">
        <v>15.56</v>
      </c>
      <c r="T2" s="4">
        <v>0.43073400000000001</v>
      </c>
      <c r="U2" t="s">
        <v>62</v>
      </c>
      <c r="V2" t="s">
        <v>63</v>
      </c>
      <c r="W2" t="s">
        <v>0</v>
      </c>
      <c r="X2" t="s">
        <v>1</v>
      </c>
      <c r="Y2" t="s">
        <v>2</v>
      </c>
      <c r="Z2" t="s">
        <v>64</v>
      </c>
      <c r="AA2" t="s">
        <v>65</v>
      </c>
      <c r="AB2" t="s">
        <v>66</v>
      </c>
      <c r="AC2" t="s">
        <v>67</v>
      </c>
    </row>
    <row r="3" spans="1:29" x14ac:dyDescent="0.2">
      <c r="A3">
        <v>8</v>
      </c>
      <c r="B3">
        <v>0.05</v>
      </c>
      <c r="C3">
        <v>8.8577700000000004</v>
      </c>
      <c r="D3">
        <v>15.56</v>
      </c>
      <c r="E3">
        <f>ABS(C3-D3)</f>
        <v>6.7022300000000001</v>
      </c>
      <c r="F3">
        <f>ABS(C3-D3)/D3</f>
        <v>0.43073457583547559</v>
      </c>
      <c r="G3">
        <f>ABS((LN(C3) - LN(D3))/LN(D3))</f>
        <v>0.20527116133550607</v>
      </c>
      <c r="P3">
        <v>8</v>
      </c>
      <c r="Q3">
        <v>0.1</v>
      </c>
      <c r="R3">
        <v>15.164199999999999</v>
      </c>
      <c r="S3">
        <v>24.83</v>
      </c>
      <c r="T3" s="4">
        <v>0.38928099999999999</v>
      </c>
      <c r="U3" t="s">
        <v>68</v>
      </c>
      <c r="V3" t="s">
        <v>69</v>
      </c>
      <c r="W3" t="s">
        <v>3</v>
      </c>
      <c r="X3" t="s">
        <v>4</v>
      </c>
      <c r="Y3" t="s">
        <v>2</v>
      </c>
      <c r="Z3" t="s">
        <v>70</v>
      </c>
      <c r="AA3" t="s">
        <v>71</v>
      </c>
      <c r="AB3" t="s">
        <v>72</v>
      </c>
      <c r="AC3" t="s">
        <v>73</v>
      </c>
    </row>
    <row r="4" spans="1:29" x14ac:dyDescent="0.2">
      <c r="A4">
        <v>8</v>
      </c>
      <c r="B4">
        <v>0.1</v>
      </c>
      <c r="C4">
        <v>15.164199999999999</v>
      </c>
      <c r="D4">
        <v>24.83</v>
      </c>
      <c r="E4">
        <f t="shared" ref="E4:E61" si="0">ABS(C4-D4)</f>
        <v>9.6657999999999991</v>
      </c>
      <c r="F4">
        <f t="shared" ref="F4:F61" si="1">ABS(C4-D4)/D4</f>
        <v>0.38927909786548531</v>
      </c>
      <c r="G4">
        <f t="shared" ref="G4:G11" si="2">ABS((LN(C4) - LN(D4))/LN(D4))</f>
        <v>0.15352027949183827</v>
      </c>
      <c r="P4">
        <v>8</v>
      </c>
      <c r="Q4">
        <v>0.2</v>
      </c>
      <c r="R4">
        <v>30.433499999999999</v>
      </c>
      <c r="S4">
        <v>51.53</v>
      </c>
      <c r="T4" s="4">
        <v>0.40940300000000002</v>
      </c>
      <c r="U4" t="s">
        <v>62</v>
      </c>
      <c r="V4" t="s">
        <v>74</v>
      </c>
      <c r="W4" t="s">
        <v>5</v>
      </c>
      <c r="X4" t="s">
        <v>6</v>
      </c>
      <c r="Y4" t="s">
        <v>2</v>
      </c>
      <c r="Z4" t="s">
        <v>64</v>
      </c>
      <c r="AA4" t="s">
        <v>75</v>
      </c>
      <c r="AB4" t="s">
        <v>76</v>
      </c>
      <c r="AC4" t="s">
        <v>77</v>
      </c>
    </row>
    <row r="5" spans="1:29" x14ac:dyDescent="0.2">
      <c r="A5">
        <v>8</v>
      </c>
      <c r="B5">
        <v>0.2</v>
      </c>
      <c r="C5">
        <v>30.433499999999999</v>
      </c>
      <c r="D5">
        <v>51.53</v>
      </c>
      <c r="E5">
        <f t="shared" si="0"/>
        <v>21.096500000000002</v>
      </c>
      <c r="F5">
        <f t="shared" si="1"/>
        <v>0.40940228992819722</v>
      </c>
      <c r="G5">
        <f t="shared" si="2"/>
        <v>0.1335865695299826</v>
      </c>
      <c r="P5">
        <v>8</v>
      </c>
      <c r="Q5">
        <v>0.3</v>
      </c>
      <c r="R5">
        <v>53.016500000000001</v>
      </c>
      <c r="S5">
        <v>102.9</v>
      </c>
      <c r="T5" s="4">
        <v>0.48477700000000001</v>
      </c>
      <c r="U5" t="s">
        <v>62</v>
      </c>
      <c r="V5" t="s">
        <v>78</v>
      </c>
      <c r="W5" t="s">
        <v>7</v>
      </c>
      <c r="X5" t="s">
        <v>8</v>
      </c>
      <c r="Y5" t="s">
        <v>2</v>
      </c>
      <c r="Z5" t="s">
        <v>64</v>
      </c>
      <c r="AA5" t="s">
        <v>79</v>
      </c>
      <c r="AB5" t="s">
        <v>80</v>
      </c>
      <c r="AC5" t="s">
        <v>81</v>
      </c>
    </row>
    <row r="6" spans="1:29" x14ac:dyDescent="0.2">
      <c r="A6">
        <v>8</v>
      </c>
      <c r="B6">
        <v>0.3</v>
      </c>
      <c r="C6">
        <v>53.016500000000001</v>
      </c>
      <c r="D6">
        <v>102.9</v>
      </c>
      <c r="E6">
        <f t="shared" si="0"/>
        <v>49.883500000000005</v>
      </c>
      <c r="F6">
        <f t="shared" si="1"/>
        <v>0.48477648202138002</v>
      </c>
      <c r="G6">
        <f t="shared" si="2"/>
        <v>0.14311375520644881</v>
      </c>
      <c r="P6">
        <v>8</v>
      </c>
      <c r="Q6">
        <v>0.4</v>
      </c>
      <c r="R6">
        <v>88.406199999999998</v>
      </c>
      <c r="S6">
        <v>217.89</v>
      </c>
      <c r="T6" s="4">
        <v>0.59426199999999996</v>
      </c>
      <c r="U6" t="s">
        <v>62</v>
      </c>
      <c r="V6" t="s">
        <v>82</v>
      </c>
      <c r="W6" t="s">
        <v>9</v>
      </c>
      <c r="X6" t="s">
        <v>10</v>
      </c>
      <c r="Y6" t="s">
        <v>2</v>
      </c>
      <c r="Z6" t="s">
        <v>64</v>
      </c>
      <c r="AA6" t="s">
        <v>83</v>
      </c>
      <c r="AB6" t="s">
        <v>84</v>
      </c>
      <c r="AC6" t="s">
        <v>85</v>
      </c>
    </row>
    <row r="7" spans="1:29" x14ac:dyDescent="0.2">
      <c r="A7">
        <v>8</v>
      </c>
      <c r="B7">
        <v>0.4</v>
      </c>
      <c r="C7">
        <v>88.406199999999998</v>
      </c>
      <c r="D7">
        <v>217.89</v>
      </c>
      <c r="E7">
        <f t="shared" si="0"/>
        <v>129.48379999999997</v>
      </c>
      <c r="F7">
        <f t="shared" si="1"/>
        <v>0.59426224241589787</v>
      </c>
      <c r="G7">
        <f t="shared" si="2"/>
        <v>0.16754269361617918</v>
      </c>
      <c r="P7">
        <v>8</v>
      </c>
      <c r="Q7">
        <v>0.5</v>
      </c>
      <c r="R7">
        <v>143.89099999999999</v>
      </c>
      <c r="S7">
        <v>532.54999999999995</v>
      </c>
      <c r="T7" s="4">
        <v>0.72980800000000001</v>
      </c>
      <c r="U7" t="s">
        <v>62</v>
      </c>
      <c r="V7" t="s">
        <v>86</v>
      </c>
      <c r="W7" t="s">
        <v>11</v>
      </c>
      <c r="X7" t="s">
        <v>12</v>
      </c>
      <c r="Y7" t="s">
        <v>2</v>
      </c>
      <c r="Z7" t="s">
        <v>64</v>
      </c>
      <c r="AA7" t="s">
        <v>87</v>
      </c>
      <c r="AB7" t="s">
        <v>88</v>
      </c>
      <c r="AC7" t="s">
        <v>89</v>
      </c>
    </row>
    <row r="8" spans="1:29" x14ac:dyDescent="0.2">
      <c r="A8">
        <v>8</v>
      </c>
      <c r="B8">
        <v>0.5</v>
      </c>
      <c r="C8">
        <v>143.89099999999999</v>
      </c>
      <c r="D8">
        <v>532.54999999999995</v>
      </c>
      <c r="E8">
        <f t="shared" si="0"/>
        <v>388.65899999999999</v>
      </c>
      <c r="F8">
        <f t="shared" si="1"/>
        <v>0.72980752980940766</v>
      </c>
      <c r="G8">
        <f t="shared" si="2"/>
        <v>0.20845621161834554</v>
      </c>
      <c r="P8">
        <v>8</v>
      </c>
      <c r="Q8">
        <v>0.6</v>
      </c>
      <c r="R8">
        <v>229.02500000000001</v>
      </c>
      <c r="S8">
        <v>1763</v>
      </c>
      <c r="T8" s="4">
        <v>0.87009400000000003</v>
      </c>
      <c r="U8" t="s">
        <v>62</v>
      </c>
      <c r="V8" t="s">
        <v>90</v>
      </c>
      <c r="W8" t="s">
        <v>13</v>
      </c>
      <c r="X8" t="s">
        <v>14</v>
      </c>
      <c r="Y8" t="s">
        <v>2</v>
      </c>
      <c r="Z8" t="s">
        <v>64</v>
      </c>
      <c r="AA8" t="s">
        <v>91</v>
      </c>
      <c r="AB8" t="s">
        <v>92</v>
      </c>
      <c r="AC8" t="s">
        <v>93</v>
      </c>
    </row>
    <row r="9" spans="1:29" x14ac:dyDescent="0.2">
      <c r="A9">
        <v>8</v>
      </c>
      <c r="B9">
        <v>0.6</v>
      </c>
      <c r="C9">
        <v>229.02500000000001</v>
      </c>
      <c r="D9">
        <v>1763</v>
      </c>
      <c r="E9">
        <f t="shared" si="0"/>
        <v>1533.9749999999999</v>
      </c>
      <c r="F9">
        <f t="shared" si="1"/>
        <v>0.87009359047078838</v>
      </c>
      <c r="G9">
        <f t="shared" si="2"/>
        <v>0.27304390885688157</v>
      </c>
      <c r="P9">
        <v>8</v>
      </c>
      <c r="Q9">
        <v>0.7</v>
      </c>
      <c r="R9">
        <v>359.71</v>
      </c>
      <c r="S9">
        <v>13520</v>
      </c>
      <c r="T9" s="4">
        <v>0.97339399999999998</v>
      </c>
      <c r="U9" t="s">
        <v>62</v>
      </c>
      <c r="V9" t="s">
        <v>94</v>
      </c>
      <c r="W9" t="s">
        <v>15</v>
      </c>
      <c r="X9" t="s">
        <v>16</v>
      </c>
      <c r="Y9" t="s">
        <v>2</v>
      </c>
      <c r="Z9" t="s">
        <v>64</v>
      </c>
      <c r="AA9" t="s">
        <v>95</v>
      </c>
      <c r="AB9" t="s">
        <v>96</v>
      </c>
      <c r="AC9" t="s">
        <v>97</v>
      </c>
    </row>
    <row r="10" spans="1:29" x14ac:dyDescent="0.2">
      <c r="A10">
        <v>8</v>
      </c>
      <c r="B10">
        <v>0.7</v>
      </c>
      <c r="C10">
        <v>359.71</v>
      </c>
      <c r="D10">
        <v>13520</v>
      </c>
      <c r="E10">
        <f t="shared" si="0"/>
        <v>13160.29</v>
      </c>
      <c r="F10">
        <f t="shared" si="1"/>
        <v>0.97339423076923082</v>
      </c>
      <c r="G10">
        <f t="shared" si="2"/>
        <v>0.3812716211539921</v>
      </c>
      <c r="P10">
        <v>8</v>
      </c>
      <c r="Q10">
        <v>0.75</v>
      </c>
      <c r="R10">
        <v>452.351</v>
      </c>
      <c r="S10">
        <v>126300</v>
      </c>
      <c r="T10" s="4">
        <v>0.99641800000000003</v>
      </c>
      <c r="U10" t="s">
        <v>62</v>
      </c>
      <c r="V10" t="s">
        <v>98</v>
      </c>
      <c r="W10" t="s">
        <v>17</v>
      </c>
      <c r="X10" t="s">
        <v>18</v>
      </c>
      <c r="Y10" t="s">
        <v>2</v>
      </c>
      <c r="Z10" t="s">
        <v>64</v>
      </c>
      <c r="AA10" t="s">
        <v>99</v>
      </c>
      <c r="AB10" t="s">
        <v>100</v>
      </c>
      <c r="AC10" t="s">
        <v>101</v>
      </c>
    </row>
    <row r="11" spans="1:29" x14ac:dyDescent="0.2">
      <c r="A11">
        <v>8</v>
      </c>
      <c r="B11">
        <v>0.75</v>
      </c>
      <c r="C11">
        <v>452.351</v>
      </c>
      <c r="D11">
        <v>126300</v>
      </c>
      <c r="E11">
        <f t="shared" si="0"/>
        <v>125847.649</v>
      </c>
      <c r="F11">
        <f t="shared" si="1"/>
        <v>0.99641844022169446</v>
      </c>
      <c r="G11">
        <f t="shared" si="2"/>
        <v>0.47946175350991305</v>
      </c>
      <c r="P11" t="s">
        <v>22</v>
      </c>
    </row>
    <row r="12" spans="1:29" x14ac:dyDescent="0.2">
      <c r="A12" t="s">
        <v>22</v>
      </c>
      <c r="P12">
        <v>8</v>
      </c>
      <c r="Q12">
        <v>0.05</v>
      </c>
      <c r="R12">
        <v>13.836399999999999</v>
      </c>
      <c r="S12">
        <v>15.56</v>
      </c>
      <c r="T12" s="4">
        <v>0.11076800000000001</v>
      </c>
      <c r="U12" t="s">
        <v>102</v>
      </c>
      <c r="V12" t="s">
        <v>63</v>
      </c>
      <c r="W12" t="s">
        <v>0</v>
      </c>
      <c r="X12" t="s">
        <v>1</v>
      </c>
      <c r="Y12" t="s">
        <v>2</v>
      </c>
      <c r="Z12" t="s">
        <v>103</v>
      </c>
      <c r="AA12" t="s">
        <v>104</v>
      </c>
      <c r="AB12" t="s">
        <v>105</v>
      </c>
      <c r="AC12" t="s">
        <v>106</v>
      </c>
    </row>
    <row r="13" spans="1:29" x14ac:dyDescent="0.2">
      <c r="A13">
        <v>8</v>
      </c>
      <c r="B13">
        <v>0.05</v>
      </c>
      <c r="C13">
        <v>13.836399999999999</v>
      </c>
      <c r="D13">
        <v>15.56</v>
      </c>
      <c r="E13">
        <f t="shared" si="0"/>
        <v>1.7236000000000011</v>
      </c>
      <c r="F13">
        <f t="shared" si="1"/>
        <v>0.11077120822622115</v>
      </c>
      <c r="G13">
        <f t="shared" ref="G13:G61" si="3">ABS(LN(C13/D13)/LN(D13))</f>
        <v>4.2773551752156837E-2</v>
      </c>
      <c r="P13">
        <v>8</v>
      </c>
      <c r="Q13">
        <v>0.1</v>
      </c>
      <c r="R13">
        <v>22.323699999999999</v>
      </c>
      <c r="S13">
        <v>24.83</v>
      </c>
      <c r="T13" s="4">
        <v>0.100938</v>
      </c>
      <c r="U13" t="s">
        <v>107</v>
      </c>
      <c r="V13" t="s">
        <v>69</v>
      </c>
      <c r="W13" t="s">
        <v>3</v>
      </c>
      <c r="X13" t="s">
        <v>4</v>
      </c>
      <c r="Y13" t="s">
        <v>2</v>
      </c>
      <c r="Z13" t="s">
        <v>108</v>
      </c>
      <c r="AA13" t="s">
        <v>109</v>
      </c>
      <c r="AB13" t="s">
        <v>110</v>
      </c>
      <c r="AC13" t="s">
        <v>111</v>
      </c>
    </row>
    <row r="14" spans="1:29" x14ac:dyDescent="0.2">
      <c r="A14">
        <v>8</v>
      </c>
      <c r="B14">
        <v>0.1</v>
      </c>
      <c r="C14">
        <v>22.323699999999999</v>
      </c>
      <c r="D14">
        <v>24.83</v>
      </c>
      <c r="E14">
        <f t="shared" si="0"/>
        <v>2.5062999999999995</v>
      </c>
      <c r="F14">
        <f t="shared" si="1"/>
        <v>0.100938380990737</v>
      </c>
      <c r="G14">
        <f t="shared" si="3"/>
        <v>3.3126389384773289E-2</v>
      </c>
      <c r="P14">
        <v>8</v>
      </c>
      <c r="Q14">
        <v>0.2</v>
      </c>
      <c r="R14">
        <v>45.6892</v>
      </c>
      <c r="S14">
        <v>51.53</v>
      </c>
      <c r="T14" s="4">
        <v>0.113348</v>
      </c>
      <c r="U14" t="s">
        <v>112</v>
      </c>
      <c r="V14" t="s">
        <v>74</v>
      </c>
      <c r="W14" t="s">
        <v>5</v>
      </c>
      <c r="X14" t="s">
        <v>6</v>
      </c>
      <c r="Y14" t="s">
        <v>2</v>
      </c>
      <c r="Z14" t="s">
        <v>113</v>
      </c>
      <c r="AA14" t="s">
        <v>114</v>
      </c>
      <c r="AB14" t="s">
        <v>115</v>
      </c>
      <c r="AC14" t="s">
        <v>116</v>
      </c>
    </row>
    <row r="15" spans="1:29" x14ac:dyDescent="0.2">
      <c r="A15">
        <v>8</v>
      </c>
      <c r="B15">
        <v>0.2</v>
      </c>
      <c r="C15">
        <v>45.6892</v>
      </c>
      <c r="D15">
        <v>51.53</v>
      </c>
      <c r="E15">
        <f t="shared" si="0"/>
        <v>5.8408000000000015</v>
      </c>
      <c r="F15">
        <f t="shared" si="1"/>
        <v>0.11334756452551914</v>
      </c>
      <c r="G15">
        <f t="shared" si="3"/>
        <v>3.0516795157674435E-2</v>
      </c>
      <c r="P15">
        <v>8</v>
      </c>
      <c r="Q15">
        <v>0.3</v>
      </c>
      <c r="R15">
        <v>87.588499999999996</v>
      </c>
      <c r="S15">
        <v>102.9</v>
      </c>
      <c r="T15" s="4">
        <v>0.14879999999999999</v>
      </c>
      <c r="U15" t="s">
        <v>62</v>
      </c>
      <c r="V15" t="s">
        <v>78</v>
      </c>
      <c r="W15" t="s">
        <v>7</v>
      </c>
      <c r="X15" t="s">
        <v>8</v>
      </c>
      <c r="Y15" t="s">
        <v>2</v>
      </c>
      <c r="Z15" t="s">
        <v>64</v>
      </c>
      <c r="AA15" t="s">
        <v>117</v>
      </c>
      <c r="AB15" t="s">
        <v>118</v>
      </c>
      <c r="AC15" t="s">
        <v>119</v>
      </c>
    </row>
    <row r="16" spans="1:29" x14ac:dyDescent="0.2">
      <c r="A16">
        <v>8</v>
      </c>
      <c r="B16">
        <v>0.3</v>
      </c>
      <c r="C16">
        <v>87.588499999999996</v>
      </c>
      <c r="D16">
        <v>102.9</v>
      </c>
      <c r="E16">
        <f t="shared" si="0"/>
        <v>15.311500000000009</v>
      </c>
      <c r="F16">
        <f t="shared" si="1"/>
        <v>0.14879980563654041</v>
      </c>
      <c r="G16">
        <f t="shared" si="3"/>
        <v>3.4768312128536462E-2</v>
      </c>
      <c r="P16">
        <v>8</v>
      </c>
      <c r="Q16">
        <v>0.4</v>
      </c>
      <c r="R16">
        <v>172.02099999999999</v>
      </c>
      <c r="S16">
        <v>217.89</v>
      </c>
      <c r="T16" s="4">
        <v>0.21051600000000001</v>
      </c>
      <c r="U16" t="s">
        <v>62</v>
      </c>
      <c r="V16" t="s">
        <v>82</v>
      </c>
      <c r="W16" t="s">
        <v>9</v>
      </c>
      <c r="X16" t="s">
        <v>10</v>
      </c>
      <c r="Y16" t="s">
        <v>2</v>
      </c>
      <c r="Z16" t="s">
        <v>64</v>
      </c>
      <c r="AA16" t="s">
        <v>120</v>
      </c>
      <c r="AB16" t="s">
        <v>121</v>
      </c>
      <c r="AC16" t="s">
        <v>122</v>
      </c>
    </row>
    <row r="17" spans="1:29" x14ac:dyDescent="0.2">
      <c r="A17">
        <v>8</v>
      </c>
      <c r="B17">
        <v>0.4</v>
      </c>
      <c r="C17">
        <v>172.02099999999999</v>
      </c>
      <c r="D17">
        <v>217.89</v>
      </c>
      <c r="E17">
        <f t="shared" si="0"/>
        <v>45.869</v>
      </c>
      <c r="F17">
        <f t="shared" si="1"/>
        <v>0.21051447978337695</v>
      </c>
      <c r="G17">
        <f t="shared" si="3"/>
        <v>4.3903085000415329E-2</v>
      </c>
      <c r="P17">
        <v>8</v>
      </c>
      <c r="Q17">
        <v>0.5</v>
      </c>
      <c r="R17">
        <v>359.702</v>
      </c>
      <c r="S17">
        <v>532.54999999999995</v>
      </c>
      <c r="T17" s="4">
        <v>0.32456699999999999</v>
      </c>
      <c r="U17" t="s">
        <v>62</v>
      </c>
      <c r="V17" t="s">
        <v>86</v>
      </c>
      <c r="W17" t="s">
        <v>11</v>
      </c>
      <c r="X17" t="s">
        <v>12</v>
      </c>
      <c r="Y17" t="s">
        <v>2</v>
      </c>
      <c r="Z17" t="s">
        <v>64</v>
      </c>
      <c r="AA17" t="s">
        <v>123</v>
      </c>
      <c r="AB17" t="s">
        <v>124</v>
      </c>
      <c r="AC17" t="s">
        <v>125</v>
      </c>
    </row>
    <row r="18" spans="1:29" x14ac:dyDescent="0.2">
      <c r="A18">
        <v>8</v>
      </c>
      <c r="B18">
        <v>0.5</v>
      </c>
      <c r="C18">
        <v>359.702</v>
      </c>
      <c r="D18">
        <v>532.54999999999995</v>
      </c>
      <c r="E18">
        <f t="shared" si="0"/>
        <v>172.84799999999996</v>
      </c>
      <c r="F18">
        <f t="shared" si="1"/>
        <v>0.32456670735142235</v>
      </c>
      <c r="G18">
        <f t="shared" si="3"/>
        <v>6.250734023867055E-2</v>
      </c>
      <c r="P18">
        <v>8</v>
      </c>
      <c r="Q18">
        <v>0.6</v>
      </c>
      <c r="R18">
        <v>799.26099999999997</v>
      </c>
      <c r="S18">
        <v>1763</v>
      </c>
      <c r="T18" s="4">
        <v>0.54664699999999999</v>
      </c>
      <c r="U18" t="s">
        <v>62</v>
      </c>
      <c r="V18" t="s">
        <v>90</v>
      </c>
      <c r="W18" t="s">
        <v>13</v>
      </c>
      <c r="X18" t="s">
        <v>14</v>
      </c>
      <c r="Y18" t="s">
        <v>2</v>
      </c>
      <c r="Z18" t="s">
        <v>64</v>
      </c>
      <c r="AA18" t="s">
        <v>126</v>
      </c>
      <c r="AB18" t="s">
        <v>127</v>
      </c>
      <c r="AC18" t="s">
        <v>128</v>
      </c>
    </row>
    <row r="19" spans="1:29" x14ac:dyDescent="0.2">
      <c r="A19">
        <v>8</v>
      </c>
      <c r="B19">
        <v>0.6</v>
      </c>
      <c r="C19">
        <v>799.26099999999997</v>
      </c>
      <c r="D19">
        <v>1763</v>
      </c>
      <c r="E19">
        <f t="shared" si="0"/>
        <v>963.73900000000003</v>
      </c>
      <c r="F19">
        <f t="shared" si="1"/>
        <v>0.54664719228587633</v>
      </c>
      <c r="G19">
        <f t="shared" si="3"/>
        <v>0.10583394548302207</v>
      </c>
      <c r="P19">
        <v>8</v>
      </c>
      <c r="Q19">
        <v>0.7</v>
      </c>
      <c r="R19">
        <v>1750.72</v>
      </c>
      <c r="S19">
        <v>13520</v>
      </c>
      <c r="T19" s="4">
        <v>0.87050899999999998</v>
      </c>
      <c r="U19" t="s">
        <v>62</v>
      </c>
      <c r="V19" t="s">
        <v>94</v>
      </c>
      <c r="W19" t="s">
        <v>15</v>
      </c>
      <c r="X19" t="s">
        <v>16</v>
      </c>
      <c r="Y19" t="s">
        <v>2</v>
      </c>
      <c r="Z19" t="s">
        <v>64</v>
      </c>
      <c r="AA19" t="s">
        <v>129</v>
      </c>
      <c r="AB19" t="s">
        <v>130</v>
      </c>
      <c r="AC19" t="s">
        <v>131</v>
      </c>
    </row>
    <row r="20" spans="1:29" x14ac:dyDescent="0.2">
      <c r="A20">
        <v>8</v>
      </c>
      <c r="B20">
        <v>0.7</v>
      </c>
      <c r="C20">
        <v>1750.72</v>
      </c>
      <c r="D20">
        <v>13520</v>
      </c>
      <c r="E20">
        <f t="shared" si="0"/>
        <v>11769.28</v>
      </c>
      <c r="F20">
        <f t="shared" si="1"/>
        <v>0.87050887573964497</v>
      </c>
      <c r="G20">
        <f t="shared" si="3"/>
        <v>0.21490317297413497</v>
      </c>
      <c r="P20">
        <v>8</v>
      </c>
      <c r="Q20">
        <v>0.75</v>
      </c>
      <c r="R20">
        <v>2427.09</v>
      </c>
      <c r="S20">
        <v>126300</v>
      </c>
      <c r="T20" s="4">
        <v>0.98078299999999996</v>
      </c>
      <c r="U20" t="s">
        <v>62</v>
      </c>
      <c r="V20" t="s">
        <v>98</v>
      </c>
      <c r="W20" t="s">
        <v>17</v>
      </c>
      <c r="X20" t="s">
        <v>18</v>
      </c>
      <c r="Y20" t="s">
        <v>2</v>
      </c>
      <c r="Z20" t="s">
        <v>64</v>
      </c>
      <c r="AA20" t="s">
        <v>132</v>
      </c>
      <c r="AB20" t="s">
        <v>133</v>
      </c>
      <c r="AC20" t="s">
        <v>134</v>
      </c>
    </row>
    <row r="21" spans="1:29" x14ac:dyDescent="0.2">
      <c r="A21">
        <v>8</v>
      </c>
      <c r="B21">
        <v>0.75</v>
      </c>
      <c r="C21">
        <v>2427.09</v>
      </c>
      <c r="D21">
        <v>126300</v>
      </c>
      <c r="E21">
        <f t="shared" si="0"/>
        <v>123872.91</v>
      </c>
      <c r="F21">
        <f t="shared" si="1"/>
        <v>0.98078313539192397</v>
      </c>
      <c r="G21">
        <f t="shared" si="3"/>
        <v>0.33644026000645511</v>
      </c>
      <c r="P21" t="s">
        <v>23</v>
      </c>
    </row>
    <row r="22" spans="1:29" x14ac:dyDescent="0.2">
      <c r="A22" t="s">
        <v>23</v>
      </c>
      <c r="P22">
        <v>8</v>
      </c>
      <c r="Q22">
        <v>0.05</v>
      </c>
      <c r="R22">
        <v>14.991899999999999</v>
      </c>
      <c r="S22">
        <v>15.56</v>
      </c>
      <c r="T22" s="4">
        <v>3.65119E-2</v>
      </c>
      <c r="U22" t="s">
        <v>135</v>
      </c>
      <c r="V22" t="s">
        <v>63</v>
      </c>
      <c r="W22" t="s">
        <v>0</v>
      </c>
      <c r="X22" t="s">
        <v>1</v>
      </c>
      <c r="Y22" t="s">
        <v>2</v>
      </c>
      <c r="Z22" t="s">
        <v>136</v>
      </c>
      <c r="AA22" t="s">
        <v>137</v>
      </c>
      <c r="AB22" t="s">
        <v>138</v>
      </c>
      <c r="AC22" t="s">
        <v>139</v>
      </c>
    </row>
    <row r="23" spans="1:29" x14ac:dyDescent="0.2">
      <c r="A23">
        <v>8</v>
      </c>
      <c r="B23">
        <v>0.05</v>
      </c>
      <c r="C23">
        <v>14.991899999999999</v>
      </c>
      <c r="D23">
        <v>15.56</v>
      </c>
      <c r="E23">
        <f t="shared" si="0"/>
        <v>0.56810000000000116</v>
      </c>
      <c r="F23">
        <f t="shared" si="1"/>
        <v>3.6510282776349691E-2</v>
      </c>
      <c r="G23">
        <f t="shared" si="3"/>
        <v>1.3550994942244347E-2</v>
      </c>
      <c r="P23">
        <v>8</v>
      </c>
      <c r="Q23">
        <v>0.1</v>
      </c>
      <c r="R23">
        <v>23.9102</v>
      </c>
      <c r="S23">
        <v>24.83</v>
      </c>
      <c r="T23" s="4">
        <v>3.7044899999999999E-2</v>
      </c>
      <c r="U23" t="s">
        <v>37</v>
      </c>
      <c r="V23" t="s">
        <v>69</v>
      </c>
      <c r="W23" t="s">
        <v>3</v>
      </c>
      <c r="X23" t="s">
        <v>4</v>
      </c>
      <c r="Y23" t="s">
        <v>2</v>
      </c>
      <c r="Z23" t="s">
        <v>40</v>
      </c>
      <c r="AA23" t="s">
        <v>140</v>
      </c>
      <c r="AB23" t="s">
        <v>141</v>
      </c>
      <c r="AC23" t="s">
        <v>142</v>
      </c>
    </row>
    <row r="24" spans="1:29" x14ac:dyDescent="0.2">
      <c r="A24">
        <v>8</v>
      </c>
      <c r="B24">
        <v>0.1</v>
      </c>
      <c r="C24">
        <v>23.9102</v>
      </c>
      <c r="D24">
        <v>24.83</v>
      </c>
      <c r="E24">
        <f t="shared" si="0"/>
        <v>0.91979999999999862</v>
      </c>
      <c r="F24">
        <f t="shared" si="1"/>
        <v>3.7043898509867043E-2</v>
      </c>
      <c r="G24">
        <f t="shared" si="3"/>
        <v>1.1751816701103755E-2</v>
      </c>
      <c r="P24">
        <v>8</v>
      </c>
      <c r="Q24">
        <v>0.2</v>
      </c>
      <c r="R24">
        <v>49.319699999999997</v>
      </c>
      <c r="S24">
        <v>51.53</v>
      </c>
      <c r="T24" s="4">
        <v>4.2892699999999999E-2</v>
      </c>
      <c r="U24" t="s">
        <v>143</v>
      </c>
      <c r="V24" t="s">
        <v>74</v>
      </c>
      <c r="W24" t="s">
        <v>5</v>
      </c>
      <c r="X24" t="s">
        <v>6</v>
      </c>
      <c r="Y24" t="s">
        <v>2</v>
      </c>
      <c r="Z24" t="s">
        <v>144</v>
      </c>
      <c r="AA24" t="s">
        <v>145</v>
      </c>
      <c r="AB24" t="s">
        <v>146</v>
      </c>
      <c r="AC24" t="s">
        <v>147</v>
      </c>
    </row>
    <row r="25" spans="1:29" x14ac:dyDescent="0.2">
      <c r="A25">
        <v>8</v>
      </c>
      <c r="B25">
        <v>0.2</v>
      </c>
      <c r="C25">
        <v>49.319699999999997</v>
      </c>
      <c r="D25">
        <v>51.53</v>
      </c>
      <c r="E25">
        <f t="shared" si="0"/>
        <v>2.2103000000000037</v>
      </c>
      <c r="F25">
        <f t="shared" si="1"/>
        <v>4.2893460120318333E-2</v>
      </c>
      <c r="G25">
        <f t="shared" si="3"/>
        <v>1.1120938901115082E-2</v>
      </c>
      <c r="P25">
        <v>8</v>
      </c>
      <c r="Q25">
        <v>0.3</v>
      </c>
      <c r="R25">
        <v>97.167900000000003</v>
      </c>
      <c r="S25">
        <v>102.9</v>
      </c>
      <c r="T25" s="4">
        <v>5.57058E-2</v>
      </c>
      <c r="U25" t="s">
        <v>62</v>
      </c>
      <c r="V25" t="s">
        <v>78</v>
      </c>
      <c r="W25" t="s">
        <v>7</v>
      </c>
      <c r="X25" t="s">
        <v>8</v>
      </c>
      <c r="Y25" t="s">
        <v>2</v>
      </c>
      <c r="Z25" t="s">
        <v>64</v>
      </c>
      <c r="AA25" t="s">
        <v>148</v>
      </c>
      <c r="AB25" t="s">
        <v>149</v>
      </c>
      <c r="AC25" t="s">
        <v>150</v>
      </c>
    </row>
    <row r="26" spans="1:29" x14ac:dyDescent="0.2">
      <c r="A26">
        <v>8</v>
      </c>
      <c r="B26">
        <v>0.3</v>
      </c>
      <c r="C26">
        <v>97.167900000000003</v>
      </c>
      <c r="D26">
        <v>102.9</v>
      </c>
      <c r="E26">
        <f t="shared" si="0"/>
        <v>5.7321000000000026</v>
      </c>
      <c r="F26">
        <f t="shared" si="1"/>
        <v>5.5705539358600606E-2</v>
      </c>
      <c r="G26">
        <f t="shared" si="3"/>
        <v>1.2369493022423633E-2</v>
      </c>
      <c r="P26">
        <v>8</v>
      </c>
      <c r="Q26">
        <v>0.4</v>
      </c>
      <c r="R26">
        <v>201.12100000000001</v>
      </c>
      <c r="S26">
        <v>217.89</v>
      </c>
      <c r="T26" s="4">
        <v>7.6958700000000005E-2</v>
      </c>
      <c r="U26" t="s">
        <v>62</v>
      </c>
      <c r="V26" t="s">
        <v>82</v>
      </c>
      <c r="W26" t="s">
        <v>9</v>
      </c>
      <c r="X26" t="s">
        <v>10</v>
      </c>
      <c r="Y26" t="s">
        <v>2</v>
      </c>
      <c r="Z26" t="s">
        <v>64</v>
      </c>
      <c r="AA26" t="s">
        <v>151</v>
      </c>
      <c r="AB26" t="s">
        <v>152</v>
      </c>
      <c r="AC26" t="s">
        <v>153</v>
      </c>
    </row>
    <row r="27" spans="1:29" x14ac:dyDescent="0.2">
      <c r="A27">
        <v>8</v>
      </c>
      <c r="B27">
        <v>0.4</v>
      </c>
      <c r="C27">
        <v>201.12100000000001</v>
      </c>
      <c r="D27">
        <v>217.89</v>
      </c>
      <c r="E27">
        <f t="shared" si="0"/>
        <v>16.768999999999977</v>
      </c>
      <c r="F27">
        <f t="shared" si="1"/>
        <v>7.6960851805957034E-2</v>
      </c>
      <c r="G27">
        <f t="shared" si="3"/>
        <v>1.4874400977738633E-2</v>
      </c>
      <c r="P27">
        <v>8</v>
      </c>
      <c r="Q27">
        <v>0.5</v>
      </c>
      <c r="R27">
        <v>470.714</v>
      </c>
      <c r="S27">
        <v>532.54999999999995</v>
      </c>
      <c r="T27" s="4">
        <v>0.11611299999999999</v>
      </c>
      <c r="U27" t="s">
        <v>62</v>
      </c>
      <c r="V27" t="s">
        <v>86</v>
      </c>
      <c r="W27" t="s">
        <v>11</v>
      </c>
      <c r="X27" t="s">
        <v>12</v>
      </c>
      <c r="Y27" t="s">
        <v>2</v>
      </c>
      <c r="Z27" t="s">
        <v>64</v>
      </c>
      <c r="AA27" t="s">
        <v>154</v>
      </c>
      <c r="AB27" t="s">
        <v>155</v>
      </c>
      <c r="AC27" t="s">
        <v>156</v>
      </c>
    </row>
    <row r="28" spans="1:29" x14ac:dyDescent="0.2">
      <c r="A28">
        <v>8</v>
      </c>
      <c r="B28">
        <v>0.5</v>
      </c>
      <c r="C28">
        <v>470.714</v>
      </c>
      <c r="D28">
        <v>532.54999999999995</v>
      </c>
      <c r="E28">
        <f t="shared" si="0"/>
        <v>61.835999999999956</v>
      </c>
      <c r="F28">
        <f t="shared" si="1"/>
        <v>0.11611304102901129</v>
      </c>
      <c r="G28">
        <f t="shared" si="3"/>
        <v>1.9661110808878817E-2</v>
      </c>
      <c r="P28">
        <v>8</v>
      </c>
      <c r="Q28">
        <v>0.6</v>
      </c>
      <c r="R28">
        <v>1358.23</v>
      </c>
      <c r="S28">
        <v>1763</v>
      </c>
      <c r="T28" s="4">
        <v>0.22959099999999999</v>
      </c>
      <c r="U28" t="s">
        <v>62</v>
      </c>
      <c r="V28" t="s">
        <v>90</v>
      </c>
      <c r="W28" t="s">
        <v>13</v>
      </c>
      <c r="X28" t="s">
        <v>14</v>
      </c>
      <c r="Y28" t="s">
        <v>2</v>
      </c>
      <c r="Z28" t="s">
        <v>64</v>
      </c>
      <c r="AA28" t="s">
        <v>157</v>
      </c>
      <c r="AB28" t="s">
        <v>158</v>
      </c>
      <c r="AC28" t="s">
        <v>159</v>
      </c>
    </row>
    <row r="29" spans="1:29" x14ac:dyDescent="0.2">
      <c r="A29">
        <v>8</v>
      </c>
      <c r="B29">
        <v>0.6</v>
      </c>
      <c r="C29">
        <v>1358.23</v>
      </c>
      <c r="D29">
        <v>1763</v>
      </c>
      <c r="E29">
        <f t="shared" si="0"/>
        <v>404.77</v>
      </c>
      <c r="F29">
        <f t="shared" si="1"/>
        <v>0.22959160521837776</v>
      </c>
      <c r="G29">
        <f t="shared" si="3"/>
        <v>3.4895313935938428E-2</v>
      </c>
      <c r="P29">
        <v>8</v>
      </c>
      <c r="Q29">
        <v>0.7</v>
      </c>
      <c r="R29">
        <v>5610.12</v>
      </c>
      <c r="S29">
        <v>13520</v>
      </c>
      <c r="T29" s="4">
        <v>0.58505099999999999</v>
      </c>
      <c r="U29" t="s">
        <v>62</v>
      </c>
      <c r="V29" t="s">
        <v>94</v>
      </c>
      <c r="W29" t="s">
        <v>15</v>
      </c>
      <c r="X29" t="s">
        <v>16</v>
      </c>
      <c r="Y29" t="s">
        <v>2</v>
      </c>
      <c r="Z29" t="s">
        <v>64</v>
      </c>
      <c r="AA29" t="s">
        <v>160</v>
      </c>
      <c r="AB29" t="s">
        <v>161</v>
      </c>
      <c r="AC29" t="s">
        <v>162</v>
      </c>
    </row>
    <row r="30" spans="1:29" x14ac:dyDescent="0.2">
      <c r="A30">
        <v>8</v>
      </c>
      <c r="B30">
        <v>0.7</v>
      </c>
      <c r="C30">
        <v>5610.12</v>
      </c>
      <c r="D30">
        <v>13520</v>
      </c>
      <c r="E30">
        <f t="shared" si="0"/>
        <v>7909.88</v>
      </c>
      <c r="F30">
        <f t="shared" si="1"/>
        <v>0.58505029585798818</v>
      </c>
      <c r="G30">
        <f t="shared" si="3"/>
        <v>9.247317746999803E-2</v>
      </c>
      <c r="P30">
        <v>8</v>
      </c>
      <c r="Q30">
        <v>0.75</v>
      </c>
      <c r="R30">
        <v>11157.7</v>
      </c>
      <c r="S30">
        <v>126300</v>
      </c>
      <c r="T30" s="4">
        <v>0.91165700000000005</v>
      </c>
      <c r="U30" t="s">
        <v>62</v>
      </c>
      <c r="V30" t="s">
        <v>98</v>
      </c>
      <c r="W30" t="s">
        <v>17</v>
      </c>
      <c r="X30" t="s">
        <v>18</v>
      </c>
      <c r="Y30" t="s">
        <v>2</v>
      </c>
      <c r="Z30" t="s">
        <v>64</v>
      </c>
      <c r="AA30" t="s">
        <v>163</v>
      </c>
      <c r="AB30" t="s">
        <v>164</v>
      </c>
      <c r="AC30" t="s">
        <v>165</v>
      </c>
    </row>
    <row r="31" spans="1:29" x14ac:dyDescent="0.2">
      <c r="A31">
        <v>8</v>
      </c>
      <c r="B31">
        <v>0.75</v>
      </c>
      <c r="C31">
        <v>11157.7</v>
      </c>
      <c r="D31">
        <v>126300</v>
      </c>
      <c r="E31">
        <f t="shared" si="0"/>
        <v>115142.3</v>
      </c>
      <c r="F31">
        <f t="shared" si="1"/>
        <v>0.91165716547901821</v>
      </c>
      <c r="G31">
        <f t="shared" si="3"/>
        <v>0.20657622969543837</v>
      </c>
      <c r="P31" t="s">
        <v>24</v>
      </c>
    </row>
    <row r="32" spans="1:29" x14ac:dyDescent="0.2">
      <c r="A32" t="s">
        <v>24</v>
      </c>
      <c r="P32">
        <v>8</v>
      </c>
      <c r="Q32">
        <v>0.05</v>
      </c>
      <c r="R32">
        <v>15.6158</v>
      </c>
      <c r="S32">
        <v>15.56</v>
      </c>
      <c r="T32" s="4">
        <v>3.5863900000000001E-3</v>
      </c>
      <c r="U32" t="s">
        <v>166</v>
      </c>
      <c r="V32" t="s">
        <v>63</v>
      </c>
      <c r="W32" t="s">
        <v>0</v>
      </c>
      <c r="X32" t="s">
        <v>1</v>
      </c>
      <c r="Y32" t="s">
        <v>2</v>
      </c>
      <c r="Z32" t="s">
        <v>167</v>
      </c>
      <c r="AA32" t="s">
        <v>168</v>
      </c>
      <c r="AB32" t="s">
        <v>169</v>
      </c>
      <c r="AC32" t="s">
        <v>170</v>
      </c>
    </row>
    <row r="33" spans="1:29" x14ac:dyDescent="0.2">
      <c r="A33">
        <v>8</v>
      </c>
      <c r="B33">
        <v>0.05</v>
      </c>
      <c r="C33">
        <v>15.6158</v>
      </c>
      <c r="D33">
        <v>15.56</v>
      </c>
      <c r="E33">
        <f t="shared" si="0"/>
        <v>5.5799999999999628E-2</v>
      </c>
      <c r="F33">
        <f t="shared" si="1"/>
        <v>3.5861182519279964E-3</v>
      </c>
      <c r="G33">
        <f t="shared" si="3"/>
        <v>1.3042222728145974E-3</v>
      </c>
      <c r="P33">
        <v>8</v>
      </c>
      <c r="Q33">
        <v>0.1</v>
      </c>
      <c r="R33">
        <v>24.882100000000001</v>
      </c>
      <c r="S33">
        <v>24.83</v>
      </c>
      <c r="T33" s="4">
        <v>2.09918E-3</v>
      </c>
      <c r="U33" t="s">
        <v>171</v>
      </c>
      <c r="V33" t="s">
        <v>69</v>
      </c>
      <c r="W33" t="s">
        <v>3</v>
      </c>
      <c r="X33" t="s">
        <v>4</v>
      </c>
      <c r="Y33" t="s">
        <v>2</v>
      </c>
      <c r="Z33" t="s">
        <v>172</v>
      </c>
      <c r="AA33" t="s">
        <v>173</v>
      </c>
      <c r="AB33" t="s">
        <v>174</v>
      </c>
      <c r="AC33" t="s">
        <v>175</v>
      </c>
    </row>
    <row r="34" spans="1:29" x14ac:dyDescent="0.2">
      <c r="A34">
        <v>8</v>
      </c>
      <c r="B34">
        <v>0.1</v>
      </c>
      <c r="C34">
        <v>24.882100000000001</v>
      </c>
      <c r="D34">
        <v>24.83</v>
      </c>
      <c r="E34">
        <f t="shared" si="0"/>
        <v>5.2100000000002922E-2</v>
      </c>
      <c r="F34">
        <f t="shared" si="1"/>
        <v>2.0982682239227921E-3</v>
      </c>
      <c r="G34">
        <f t="shared" si="3"/>
        <v>6.5256401280523247E-4</v>
      </c>
      <c r="P34">
        <v>8</v>
      </c>
      <c r="Q34">
        <v>0.2</v>
      </c>
      <c r="R34">
        <v>51.671900000000001</v>
      </c>
      <c r="S34">
        <v>51.53</v>
      </c>
      <c r="T34" s="4">
        <v>2.7540500000000001E-3</v>
      </c>
      <c r="U34" t="s">
        <v>62</v>
      </c>
      <c r="V34" t="s">
        <v>74</v>
      </c>
      <c r="W34" t="s">
        <v>5</v>
      </c>
      <c r="X34" t="s">
        <v>6</v>
      </c>
      <c r="Y34" t="s">
        <v>2</v>
      </c>
      <c r="Z34" t="s">
        <v>64</v>
      </c>
      <c r="AA34" t="s">
        <v>176</v>
      </c>
      <c r="AB34" t="s">
        <v>177</v>
      </c>
      <c r="AC34" t="s">
        <v>178</v>
      </c>
    </row>
    <row r="35" spans="1:29" x14ac:dyDescent="0.2">
      <c r="A35">
        <v>8</v>
      </c>
      <c r="B35">
        <v>0.2</v>
      </c>
      <c r="C35">
        <v>51.671900000000001</v>
      </c>
      <c r="D35">
        <v>51.53</v>
      </c>
      <c r="E35">
        <f t="shared" si="0"/>
        <v>0.14189999999999969</v>
      </c>
      <c r="F35">
        <f t="shared" si="1"/>
        <v>2.7537356879487615E-3</v>
      </c>
      <c r="G35">
        <f t="shared" si="3"/>
        <v>6.9757396973390607E-4</v>
      </c>
      <c r="P35">
        <v>8</v>
      </c>
      <c r="Q35">
        <v>0.3</v>
      </c>
      <c r="R35">
        <v>103.251</v>
      </c>
      <c r="S35">
        <v>102.9</v>
      </c>
      <c r="T35" s="4">
        <v>3.4106700000000002E-3</v>
      </c>
      <c r="U35" t="s">
        <v>62</v>
      </c>
      <c r="V35" t="s">
        <v>78</v>
      </c>
      <c r="W35" t="s">
        <v>7</v>
      </c>
      <c r="X35" t="s">
        <v>8</v>
      </c>
      <c r="Y35" t="s">
        <v>2</v>
      </c>
      <c r="Z35" t="s">
        <v>64</v>
      </c>
      <c r="AA35" t="s">
        <v>179</v>
      </c>
      <c r="AB35" t="s">
        <v>180</v>
      </c>
      <c r="AC35" t="s">
        <v>181</v>
      </c>
    </row>
    <row r="36" spans="1:29" x14ac:dyDescent="0.2">
      <c r="A36">
        <v>8</v>
      </c>
      <c r="B36">
        <v>0.3</v>
      </c>
      <c r="C36">
        <v>103.251</v>
      </c>
      <c r="D36">
        <v>102.9</v>
      </c>
      <c r="E36">
        <f t="shared" si="0"/>
        <v>0.35099999999999909</v>
      </c>
      <c r="F36">
        <f t="shared" si="1"/>
        <v>3.4110787172011571E-3</v>
      </c>
      <c r="G36">
        <f t="shared" si="3"/>
        <v>7.3488396388679165E-4</v>
      </c>
      <c r="P36">
        <v>8</v>
      </c>
      <c r="Q36">
        <v>0.4</v>
      </c>
      <c r="R36">
        <v>218.68199999999999</v>
      </c>
      <c r="S36">
        <v>217.89</v>
      </c>
      <c r="T36" s="4">
        <v>3.63306E-3</v>
      </c>
      <c r="U36" t="s">
        <v>62</v>
      </c>
      <c r="V36" t="s">
        <v>82</v>
      </c>
      <c r="W36" t="s">
        <v>9</v>
      </c>
      <c r="X36" t="s">
        <v>10</v>
      </c>
      <c r="Y36" t="s">
        <v>2</v>
      </c>
      <c r="Z36" t="s">
        <v>64</v>
      </c>
      <c r="AA36" t="s">
        <v>182</v>
      </c>
      <c r="AB36" t="s">
        <v>183</v>
      </c>
      <c r="AC36" t="s">
        <v>184</v>
      </c>
    </row>
    <row r="37" spans="1:29" x14ac:dyDescent="0.2">
      <c r="A37">
        <v>8</v>
      </c>
      <c r="B37">
        <v>0.4</v>
      </c>
      <c r="C37">
        <v>218.68199999999999</v>
      </c>
      <c r="D37">
        <v>217.89</v>
      </c>
      <c r="E37">
        <f t="shared" si="0"/>
        <v>0.79200000000000159</v>
      </c>
      <c r="F37">
        <f t="shared" si="1"/>
        <v>3.6348616274266905E-3</v>
      </c>
      <c r="G37">
        <f t="shared" si="3"/>
        <v>6.7390007185621614E-4</v>
      </c>
      <c r="P37">
        <v>8</v>
      </c>
      <c r="Q37">
        <v>0.5</v>
      </c>
      <c r="R37">
        <v>536.19500000000005</v>
      </c>
      <c r="S37">
        <v>532.54999999999995</v>
      </c>
      <c r="T37" s="4">
        <v>6.8448099999999998E-3</v>
      </c>
      <c r="U37" t="s">
        <v>62</v>
      </c>
      <c r="V37" t="s">
        <v>86</v>
      </c>
      <c r="W37" t="s">
        <v>11</v>
      </c>
      <c r="X37" t="s">
        <v>12</v>
      </c>
      <c r="Y37" t="s">
        <v>2</v>
      </c>
      <c r="Z37" t="s">
        <v>64</v>
      </c>
      <c r="AA37" t="s">
        <v>185</v>
      </c>
      <c r="AB37" t="s">
        <v>186</v>
      </c>
      <c r="AC37" t="s">
        <v>187</v>
      </c>
    </row>
    <row r="38" spans="1:29" x14ac:dyDescent="0.2">
      <c r="A38">
        <v>8</v>
      </c>
      <c r="B38">
        <v>0.5</v>
      </c>
      <c r="C38">
        <v>536.19500000000005</v>
      </c>
      <c r="D38">
        <v>532.54999999999995</v>
      </c>
      <c r="E38">
        <f t="shared" si="0"/>
        <v>3.6450000000000955</v>
      </c>
      <c r="F38">
        <f t="shared" si="1"/>
        <v>6.8444277532627848E-3</v>
      </c>
      <c r="G38">
        <f t="shared" si="3"/>
        <v>1.0865661324611408E-3</v>
      </c>
      <c r="P38">
        <v>8</v>
      </c>
      <c r="Q38">
        <v>0.6</v>
      </c>
      <c r="R38">
        <v>1741.21</v>
      </c>
      <c r="S38">
        <v>1763</v>
      </c>
      <c r="T38" s="4">
        <v>1.23613E-2</v>
      </c>
      <c r="U38" t="s">
        <v>62</v>
      </c>
      <c r="V38" t="s">
        <v>90</v>
      </c>
      <c r="W38" t="s">
        <v>13</v>
      </c>
      <c r="X38" t="s">
        <v>14</v>
      </c>
      <c r="Y38" t="s">
        <v>2</v>
      </c>
      <c r="Z38" t="s">
        <v>64</v>
      </c>
      <c r="AA38" t="s">
        <v>188</v>
      </c>
      <c r="AB38" t="s">
        <v>189</v>
      </c>
      <c r="AC38" t="s">
        <v>190</v>
      </c>
    </row>
    <row r="39" spans="1:29" x14ac:dyDescent="0.2">
      <c r="A39">
        <v>8</v>
      </c>
      <c r="B39">
        <v>0.6</v>
      </c>
      <c r="C39">
        <v>1741.21</v>
      </c>
      <c r="D39">
        <v>1763</v>
      </c>
      <c r="E39">
        <f t="shared" si="0"/>
        <v>21.789999999999964</v>
      </c>
      <c r="F39">
        <f t="shared" si="1"/>
        <v>1.2359614293817336E-2</v>
      </c>
      <c r="G39">
        <f t="shared" si="3"/>
        <v>1.6638138617620295E-3</v>
      </c>
      <c r="P39">
        <v>8</v>
      </c>
      <c r="Q39">
        <v>0.7</v>
      </c>
      <c r="R39">
        <v>12691.6</v>
      </c>
      <c r="S39">
        <v>13520</v>
      </c>
      <c r="T39" s="4">
        <v>6.1272100000000003E-2</v>
      </c>
      <c r="U39" t="s">
        <v>62</v>
      </c>
      <c r="V39" t="s">
        <v>94</v>
      </c>
      <c r="W39" t="s">
        <v>15</v>
      </c>
      <c r="X39" t="s">
        <v>16</v>
      </c>
      <c r="Y39" t="s">
        <v>2</v>
      </c>
      <c r="Z39" t="s">
        <v>64</v>
      </c>
      <c r="AA39" t="s">
        <v>191</v>
      </c>
      <c r="AB39" t="s">
        <v>192</v>
      </c>
      <c r="AC39" t="s">
        <v>193</v>
      </c>
    </row>
    <row r="40" spans="1:29" x14ac:dyDescent="0.2">
      <c r="A40">
        <v>8</v>
      </c>
      <c r="B40">
        <v>0.7</v>
      </c>
      <c r="C40">
        <v>12691.6</v>
      </c>
      <c r="D40">
        <v>13520</v>
      </c>
      <c r="E40">
        <f t="shared" si="0"/>
        <v>828.39999999999964</v>
      </c>
      <c r="F40">
        <f t="shared" si="1"/>
        <v>6.1272189349112396E-2</v>
      </c>
      <c r="G40">
        <f t="shared" si="3"/>
        <v>6.6474147958617341E-3</v>
      </c>
      <c r="P40">
        <v>8</v>
      </c>
      <c r="Q40">
        <v>0.75</v>
      </c>
      <c r="R40">
        <v>84614.7</v>
      </c>
      <c r="S40">
        <v>126300</v>
      </c>
      <c r="T40" s="4">
        <v>0.33005000000000001</v>
      </c>
      <c r="U40" t="s">
        <v>62</v>
      </c>
      <c r="V40" t="s">
        <v>98</v>
      </c>
      <c r="W40" t="s">
        <v>17</v>
      </c>
      <c r="X40" t="s">
        <v>18</v>
      </c>
      <c r="Y40" t="s">
        <v>2</v>
      </c>
      <c r="Z40" t="s">
        <v>64</v>
      </c>
      <c r="AA40" t="s">
        <v>194</v>
      </c>
      <c r="AB40" t="s">
        <v>195</v>
      </c>
      <c r="AC40" t="s">
        <v>196</v>
      </c>
    </row>
    <row r="41" spans="1:29" x14ac:dyDescent="0.2">
      <c r="A41">
        <v>8</v>
      </c>
      <c r="B41">
        <v>0.75</v>
      </c>
      <c r="C41">
        <v>84614.7</v>
      </c>
      <c r="D41">
        <v>126300</v>
      </c>
      <c r="E41">
        <f t="shared" si="0"/>
        <v>41685.300000000003</v>
      </c>
      <c r="F41">
        <f t="shared" si="1"/>
        <v>0.33004988123515444</v>
      </c>
      <c r="G41">
        <f t="shared" si="3"/>
        <v>3.409993674316944E-2</v>
      </c>
      <c r="P41" t="s">
        <v>228</v>
      </c>
    </row>
    <row r="42" spans="1:29" x14ac:dyDescent="0.2">
      <c r="A42" t="s">
        <v>228</v>
      </c>
      <c r="P42">
        <v>8</v>
      </c>
      <c r="Q42">
        <v>0.05</v>
      </c>
      <c r="R42">
        <v>15.755100000000001</v>
      </c>
      <c r="S42">
        <v>15.56</v>
      </c>
      <c r="T42" s="4">
        <v>1.25398E-2</v>
      </c>
      <c r="U42" t="s">
        <v>62</v>
      </c>
      <c r="V42" t="s">
        <v>63</v>
      </c>
      <c r="W42" t="s">
        <v>0</v>
      </c>
      <c r="X42" t="s">
        <v>1</v>
      </c>
      <c r="Y42" t="s">
        <v>2</v>
      </c>
      <c r="Z42" t="s">
        <v>64</v>
      </c>
      <c r="AA42" t="s">
        <v>197</v>
      </c>
      <c r="AB42" t="s">
        <v>198</v>
      </c>
      <c r="AC42" t="s">
        <v>199</v>
      </c>
    </row>
    <row r="43" spans="1:29" x14ac:dyDescent="0.2">
      <c r="A43">
        <v>8</v>
      </c>
      <c r="B43">
        <v>0.05</v>
      </c>
      <c r="C43">
        <v>15.755100000000001</v>
      </c>
      <c r="D43">
        <v>15.56</v>
      </c>
      <c r="E43">
        <f t="shared" si="0"/>
        <v>0.19510000000000005</v>
      </c>
      <c r="F43">
        <f t="shared" si="1"/>
        <v>1.2538560411311057E-2</v>
      </c>
      <c r="G43">
        <f t="shared" si="3"/>
        <v>4.5398723560097359E-3</v>
      </c>
      <c r="P43">
        <v>8</v>
      </c>
      <c r="Q43">
        <v>0.1</v>
      </c>
      <c r="R43">
        <v>25.0977</v>
      </c>
      <c r="S43">
        <v>24.83</v>
      </c>
      <c r="T43" s="4">
        <v>1.0779800000000001E-2</v>
      </c>
      <c r="U43" t="s">
        <v>200</v>
      </c>
      <c r="V43" t="s">
        <v>69</v>
      </c>
      <c r="W43" t="s">
        <v>3</v>
      </c>
      <c r="X43" t="s">
        <v>4</v>
      </c>
      <c r="Y43" t="s">
        <v>2</v>
      </c>
      <c r="Z43" t="s">
        <v>201</v>
      </c>
      <c r="AA43" t="s">
        <v>202</v>
      </c>
      <c r="AB43" t="s">
        <v>203</v>
      </c>
      <c r="AC43" t="s">
        <v>204</v>
      </c>
    </row>
    <row r="44" spans="1:29" x14ac:dyDescent="0.2">
      <c r="A44">
        <v>8</v>
      </c>
      <c r="B44">
        <v>0.1</v>
      </c>
      <c r="C44">
        <v>25.0977</v>
      </c>
      <c r="D44">
        <v>24.83</v>
      </c>
      <c r="E44">
        <f t="shared" si="0"/>
        <v>0.26770000000000138</v>
      </c>
      <c r="F44">
        <f t="shared" si="1"/>
        <v>1.0781312927909842E-2</v>
      </c>
      <c r="G44">
        <f t="shared" si="3"/>
        <v>3.3385533457724694E-3</v>
      </c>
      <c r="P44">
        <v>8</v>
      </c>
      <c r="Q44">
        <v>0.2</v>
      </c>
      <c r="R44">
        <v>52.176600000000001</v>
      </c>
      <c r="S44">
        <v>51.53</v>
      </c>
      <c r="T44" s="4">
        <v>1.25483E-2</v>
      </c>
      <c r="U44" t="s">
        <v>62</v>
      </c>
      <c r="V44" t="s">
        <v>74</v>
      </c>
      <c r="W44" t="s">
        <v>5</v>
      </c>
      <c r="X44" t="s">
        <v>6</v>
      </c>
      <c r="Y44" t="s">
        <v>2</v>
      </c>
      <c r="Z44" t="s">
        <v>64</v>
      </c>
      <c r="AA44" t="s">
        <v>205</v>
      </c>
      <c r="AB44" t="s">
        <v>206</v>
      </c>
      <c r="AC44" t="s">
        <v>207</v>
      </c>
    </row>
    <row r="45" spans="1:29" x14ac:dyDescent="0.2">
      <c r="A45">
        <v>8</v>
      </c>
      <c r="B45">
        <v>0.2</v>
      </c>
      <c r="C45">
        <v>52.176600000000001</v>
      </c>
      <c r="D45">
        <v>51.53</v>
      </c>
      <c r="E45">
        <f t="shared" si="0"/>
        <v>0.6465999999999994</v>
      </c>
      <c r="F45">
        <f t="shared" si="1"/>
        <v>1.2548030273627001E-2</v>
      </c>
      <c r="G45">
        <f t="shared" si="3"/>
        <v>3.163226001559299E-3</v>
      </c>
      <c r="P45">
        <v>8</v>
      </c>
      <c r="Q45">
        <v>0.3</v>
      </c>
      <c r="R45">
        <v>104.495</v>
      </c>
      <c r="S45">
        <v>102.9</v>
      </c>
      <c r="T45" s="4">
        <v>1.55026E-2</v>
      </c>
      <c r="U45" t="s">
        <v>62</v>
      </c>
      <c r="V45" t="s">
        <v>78</v>
      </c>
      <c r="W45" t="s">
        <v>7</v>
      </c>
      <c r="X45" t="s">
        <v>8</v>
      </c>
      <c r="Y45" t="s">
        <v>2</v>
      </c>
      <c r="Z45" t="s">
        <v>64</v>
      </c>
      <c r="AA45" t="s">
        <v>208</v>
      </c>
      <c r="AB45" t="s">
        <v>209</v>
      </c>
      <c r="AC45" t="s">
        <v>210</v>
      </c>
    </row>
    <row r="46" spans="1:29" x14ac:dyDescent="0.2">
      <c r="A46">
        <v>8</v>
      </c>
      <c r="B46">
        <v>0.3</v>
      </c>
      <c r="C46">
        <v>104.495</v>
      </c>
      <c r="D46">
        <v>102.9</v>
      </c>
      <c r="E46">
        <f t="shared" si="0"/>
        <v>1.5949999999999989</v>
      </c>
      <c r="F46">
        <f t="shared" si="1"/>
        <v>1.5500485908649162E-2</v>
      </c>
      <c r="G46">
        <f t="shared" si="3"/>
        <v>3.3194615937624599E-3</v>
      </c>
      <c r="P46">
        <v>8</v>
      </c>
      <c r="Q46">
        <v>0.4</v>
      </c>
      <c r="R46">
        <v>221.88200000000001</v>
      </c>
      <c r="S46">
        <v>217.89</v>
      </c>
      <c r="T46" s="4">
        <v>1.83222E-2</v>
      </c>
      <c r="U46" t="s">
        <v>62</v>
      </c>
      <c r="V46" t="s">
        <v>82</v>
      </c>
      <c r="W46" t="s">
        <v>9</v>
      </c>
      <c r="X46" t="s">
        <v>10</v>
      </c>
      <c r="Y46" t="s">
        <v>2</v>
      </c>
      <c r="Z46" t="s">
        <v>64</v>
      </c>
      <c r="AA46" t="s">
        <v>211</v>
      </c>
      <c r="AB46" t="s">
        <v>212</v>
      </c>
      <c r="AC46" t="s">
        <v>213</v>
      </c>
    </row>
    <row r="47" spans="1:29" x14ac:dyDescent="0.2">
      <c r="A47">
        <v>8</v>
      </c>
      <c r="B47">
        <v>0.4</v>
      </c>
      <c r="C47">
        <v>221.88200000000001</v>
      </c>
      <c r="D47">
        <v>217.89</v>
      </c>
      <c r="E47">
        <f t="shared" si="0"/>
        <v>3.9920000000000186</v>
      </c>
      <c r="F47">
        <f t="shared" si="1"/>
        <v>1.8321171233191148E-2</v>
      </c>
      <c r="G47">
        <f t="shared" si="3"/>
        <v>3.3721012793752731E-3</v>
      </c>
      <c r="P47">
        <v>8</v>
      </c>
      <c r="Q47">
        <v>0.5</v>
      </c>
      <c r="R47">
        <v>546.601</v>
      </c>
      <c r="S47">
        <v>532.54999999999995</v>
      </c>
      <c r="T47" s="4">
        <v>2.6384399999999999E-2</v>
      </c>
      <c r="U47" t="s">
        <v>62</v>
      </c>
      <c r="V47" t="s">
        <v>86</v>
      </c>
      <c r="W47" t="s">
        <v>11</v>
      </c>
      <c r="X47" t="s">
        <v>12</v>
      </c>
      <c r="Y47" t="s">
        <v>2</v>
      </c>
      <c r="Z47" t="s">
        <v>64</v>
      </c>
      <c r="AA47" t="s">
        <v>214</v>
      </c>
      <c r="AB47" t="s">
        <v>215</v>
      </c>
      <c r="AC47" t="s">
        <v>216</v>
      </c>
    </row>
    <row r="48" spans="1:29" x14ac:dyDescent="0.2">
      <c r="A48">
        <v>8</v>
      </c>
      <c r="B48">
        <v>0.5</v>
      </c>
      <c r="C48">
        <v>546.601</v>
      </c>
      <c r="D48">
        <v>532.54999999999995</v>
      </c>
      <c r="E48">
        <f t="shared" si="0"/>
        <v>14.051000000000045</v>
      </c>
      <c r="F48">
        <f t="shared" si="1"/>
        <v>2.6384377053797852E-2</v>
      </c>
      <c r="G48">
        <f t="shared" si="3"/>
        <v>4.1483997928126364E-3</v>
      </c>
      <c r="P48">
        <v>8</v>
      </c>
      <c r="Q48">
        <v>0.6</v>
      </c>
      <c r="R48">
        <v>1786.91</v>
      </c>
      <c r="S48">
        <v>1763</v>
      </c>
      <c r="T48" s="4">
        <v>1.35645E-2</v>
      </c>
      <c r="U48" t="s">
        <v>62</v>
      </c>
      <c r="V48" t="s">
        <v>90</v>
      </c>
      <c r="W48" t="s">
        <v>217</v>
      </c>
      <c r="X48" t="s">
        <v>218</v>
      </c>
      <c r="Y48" t="s">
        <v>2</v>
      </c>
      <c r="Z48" t="s">
        <v>64</v>
      </c>
      <c r="AA48" t="s">
        <v>219</v>
      </c>
      <c r="AB48" t="s">
        <v>220</v>
      </c>
      <c r="AC48" t="s">
        <v>221</v>
      </c>
    </row>
    <row r="49" spans="1:29" x14ac:dyDescent="0.2">
      <c r="A49">
        <v>8</v>
      </c>
      <c r="B49">
        <v>0.6</v>
      </c>
      <c r="C49">
        <v>1786.91</v>
      </c>
      <c r="D49">
        <v>1763</v>
      </c>
      <c r="E49">
        <f t="shared" si="0"/>
        <v>23.910000000000082</v>
      </c>
      <c r="F49">
        <f t="shared" si="1"/>
        <v>1.3562110039705094E-2</v>
      </c>
      <c r="G49">
        <f t="shared" si="3"/>
        <v>1.80219108040191E-3</v>
      </c>
      <c r="P49">
        <v>8</v>
      </c>
      <c r="Q49">
        <v>0.7</v>
      </c>
      <c r="R49">
        <v>13406.5</v>
      </c>
      <c r="S49">
        <v>13520</v>
      </c>
      <c r="T49" s="4">
        <v>8.3952999999999996E-3</v>
      </c>
      <c r="U49" t="s">
        <v>62</v>
      </c>
      <c r="V49" t="s">
        <v>94</v>
      </c>
      <c r="W49" t="s">
        <v>15</v>
      </c>
      <c r="X49" t="s">
        <v>16</v>
      </c>
      <c r="Y49" t="s">
        <v>2</v>
      </c>
      <c r="Z49" t="s">
        <v>64</v>
      </c>
      <c r="AA49" t="s">
        <v>222</v>
      </c>
      <c r="AB49" t="s">
        <v>223</v>
      </c>
      <c r="AC49" t="s">
        <v>224</v>
      </c>
    </row>
    <row r="50" spans="1:29" x14ac:dyDescent="0.2">
      <c r="A50">
        <v>8</v>
      </c>
      <c r="B50">
        <v>0.7</v>
      </c>
      <c r="C50">
        <v>13406.5</v>
      </c>
      <c r="D50">
        <v>13520</v>
      </c>
      <c r="E50">
        <f t="shared" si="0"/>
        <v>113.5</v>
      </c>
      <c r="F50">
        <f t="shared" si="1"/>
        <v>8.3949704142011836E-3</v>
      </c>
      <c r="G50">
        <f t="shared" si="3"/>
        <v>8.8629865478380703E-4</v>
      </c>
      <c r="P50">
        <v>8</v>
      </c>
      <c r="Q50">
        <v>0.75</v>
      </c>
      <c r="R50">
        <v>101375</v>
      </c>
      <c r="S50">
        <v>126300</v>
      </c>
      <c r="T50" s="4">
        <v>0.19734599999999999</v>
      </c>
      <c r="U50" t="s">
        <v>62</v>
      </c>
      <c r="V50" t="s">
        <v>98</v>
      </c>
      <c r="W50" t="s">
        <v>17</v>
      </c>
      <c r="X50" t="s">
        <v>18</v>
      </c>
      <c r="Y50" t="s">
        <v>2</v>
      </c>
      <c r="Z50" t="s">
        <v>64</v>
      </c>
      <c r="AA50" t="s">
        <v>225</v>
      </c>
      <c r="AB50" t="s">
        <v>226</v>
      </c>
      <c r="AC50" t="s">
        <v>227</v>
      </c>
    </row>
    <row r="51" spans="1:29" x14ac:dyDescent="0.2">
      <c r="A51">
        <v>8</v>
      </c>
      <c r="B51">
        <v>0.75</v>
      </c>
      <c r="C51">
        <v>101375</v>
      </c>
      <c r="D51">
        <v>126300</v>
      </c>
      <c r="E51">
        <f t="shared" si="0"/>
        <v>24925</v>
      </c>
      <c r="F51">
        <f t="shared" si="1"/>
        <v>0.19734758511480602</v>
      </c>
      <c r="G51">
        <f t="shared" si="3"/>
        <v>1.8714945040706359E-2</v>
      </c>
      <c r="P51" t="s">
        <v>256</v>
      </c>
    </row>
    <row r="52" spans="1:29" x14ac:dyDescent="0.2">
      <c r="A52" t="s">
        <v>256</v>
      </c>
      <c r="P52">
        <v>8</v>
      </c>
      <c r="Q52">
        <v>0.05</v>
      </c>
      <c r="R52">
        <v>15.7583</v>
      </c>
      <c r="S52">
        <v>15.56</v>
      </c>
      <c r="T52" s="4">
        <v>1.27428E-2</v>
      </c>
      <c r="U52" t="s">
        <v>62</v>
      </c>
      <c r="V52" t="s">
        <v>63</v>
      </c>
      <c r="W52" t="s">
        <v>0</v>
      </c>
      <c r="X52" t="s">
        <v>1</v>
      </c>
      <c r="Y52" t="s">
        <v>2</v>
      </c>
      <c r="Z52" t="s">
        <v>64</v>
      </c>
      <c r="AA52" t="s">
        <v>229</v>
      </c>
      <c r="AB52" t="s">
        <v>230</v>
      </c>
      <c r="AC52" t="s">
        <v>231</v>
      </c>
    </row>
    <row r="53" spans="1:29" x14ac:dyDescent="0.2">
      <c r="A53">
        <v>8</v>
      </c>
      <c r="B53">
        <v>0.05</v>
      </c>
      <c r="C53">
        <v>15.7583</v>
      </c>
      <c r="D53">
        <v>15.56</v>
      </c>
      <c r="E53">
        <f t="shared" si="0"/>
        <v>0.1982999999999997</v>
      </c>
      <c r="F53">
        <f t="shared" si="1"/>
        <v>1.2744215938303322E-2</v>
      </c>
      <c r="G53">
        <f t="shared" si="3"/>
        <v>4.6138651240465621E-3</v>
      </c>
      <c r="P53">
        <v>8</v>
      </c>
      <c r="Q53">
        <v>0.1</v>
      </c>
      <c r="R53">
        <v>25.102499999999999</v>
      </c>
      <c r="S53">
        <v>24.83</v>
      </c>
      <c r="T53" s="4">
        <v>1.0973999999999999E-2</v>
      </c>
      <c r="U53" t="s">
        <v>200</v>
      </c>
      <c r="V53" t="s">
        <v>69</v>
      </c>
      <c r="W53" t="s">
        <v>3</v>
      </c>
      <c r="X53" t="s">
        <v>4</v>
      </c>
      <c r="Y53" t="s">
        <v>2</v>
      </c>
      <c r="Z53" t="s">
        <v>201</v>
      </c>
      <c r="AA53" t="s">
        <v>232</v>
      </c>
      <c r="AB53" t="s">
        <v>233</v>
      </c>
      <c r="AC53" t="s">
        <v>234</v>
      </c>
    </row>
    <row r="54" spans="1:29" x14ac:dyDescent="0.2">
      <c r="A54">
        <v>8</v>
      </c>
      <c r="B54">
        <v>0.1</v>
      </c>
      <c r="C54">
        <v>25.102499999999999</v>
      </c>
      <c r="D54">
        <v>24.83</v>
      </c>
      <c r="E54">
        <f t="shared" si="0"/>
        <v>0.27250000000000085</v>
      </c>
      <c r="F54">
        <f t="shared" si="1"/>
        <v>1.0974627466774099E-2</v>
      </c>
      <c r="G54">
        <f t="shared" si="3"/>
        <v>3.3980898236255445E-3</v>
      </c>
      <c r="P54">
        <v>8</v>
      </c>
      <c r="Q54">
        <v>0.2</v>
      </c>
      <c r="R54">
        <v>52.187899999999999</v>
      </c>
      <c r="S54">
        <v>51.53</v>
      </c>
      <c r="T54" s="4">
        <v>1.2768E-2</v>
      </c>
      <c r="U54" t="s">
        <v>62</v>
      </c>
      <c r="V54" t="s">
        <v>74</v>
      </c>
      <c r="W54" t="s">
        <v>5</v>
      </c>
      <c r="X54" t="s">
        <v>6</v>
      </c>
      <c r="Y54" t="s">
        <v>2</v>
      </c>
      <c r="Z54" t="s">
        <v>64</v>
      </c>
      <c r="AA54" t="s">
        <v>235</v>
      </c>
      <c r="AB54" t="s">
        <v>236</v>
      </c>
      <c r="AC54" t="s">
        <v>237</v>
      </c>
    </row>
    <row r="55" spans="1:29" x14ac:dyDescent="0.2">
      <c r="A55">
        <v>8</v>
      </c>
      <c r="B55">
        <v>0.2</v>
      </c>
      <c r="C55">
        <v>52.187899999999999</v>
      </c>
      <c r="D55">
        <v>51.53</v>
      </c>
      <c r="E55">
        <f t="shared" si="0"/>
        <v>0.65789999999999793</v>
      </c>
      <c r="F55">
        <f t="shared" si="1"/>
        <v>1.2767320007762428E-2</v>
      </c>
      <c r="G55">
        <f t="shared" si="3"/>
        <v>3.2181574358120298E-3</v>
      </c>
      <c r="P55">
        <v>8</v>
      </c>
      <c r="Q55">
        <v>0.3</v>
      </c>
      <c r="R55">
        <v>104.523</v>
      </c>
      <c r="S55">
        <v>102.9</v>
      </c>
      <c r="T55" s="4">
        <v>1.5775500000000001E-2</v>
      </c>
      <c r="U55" t="s">
        <v>62</v>
      </c>
      <c r="V55" t="s">
        <v>78</v>
      </c>
      <c r="W55" t="s">
        <v>7</v>
      </c>
      <c r="X55" t="s">
        <v>8</v>
      </c>
      <c r="Y55" t="s">
        <v>2</v>
      </c>
      <c r="Z55" t="s">
        <v>64</v>
      </c>
      <c r="AA55" t="s">
        <v>238</v>
      </c>
      <c r="AB55" t="s">
        <v>239</v>
      </c>
      <c r="AC55" t="s">
        <v>240</v>
      </c>
    </row>
    <row r="56" spans="1:29" x14ac:dyDescent="0.2">
      <c r="A56">
        <v>8</v>
      </c>
      <c r="B56">
        <v>0.3</v>
      </c>
      <c r="C56">
        <v>104.523</v>
      </c>
      <c r="D56">
        <v>102.9</v>
      </c>
      <c r="E56">
        <f t="shared" si="0"/>
        <v>1.6229999999999905</v>
      </c>
      <c r="F56">
        <f t="shared" si="1"/>
        <v>1.5772594752186495E-2</v>
      </c>
      <c r="G56">
        <f t="shared" si="3"/>
        <v>3.3772806537085693E-3</v>
      </c>
      <c r="P56">
        <v>8</v>
      </c>
      <c r="Q56">
        <v>0.4</v>
      </c>
      <c r="R56">
        <v>221.953</v>
      </c>
      <c r="S56">
        <v>217.89</v>
      </c>
      <c r="T56" s="4">
        <v>1.86476E-2</v>
      </c>
      <c r="U56" t="s">
        <v>62</v>
      </c>
      <c r="V56" t="s">
        <v>82</v>
      </c>
      <c r="W56" t="s">
        <v>9</v>
      </c>
      <c r="X56" t="s">
        <v>10</v>
      </c>
      <c r="Y56" t="s">
        <v>2</v>
      </c>
      <c r="Z56" t="s">
        <v>64</v>
      </c>
      <c r="AA56" t="s">
        <v>241</v>
      </c>
      <c r="AB56" t="s">
        <v>242</v>
      </c>
      <c r="AC56" t="s">
        <v>243</v>
      </c>
    </row>
    <row r="57" spans="1:29" x14ac:dyDescent="0.2">
      <c r="A57">
        <v>8</v>
      </c>
      <c r="B57">
        <v>0.4</v>
      </c>
      <c r="C57">
        <v>221.953</v>
      </c>
      <c r="D57">
        <v>217.89</v>
      </c>
      <c r="E57">
        <f t="shared" si="0"/>
        <v>4.0630000000000166</v>
      </c>
      <c r="F57">
        <f t="shared" si="1"/>
        <v>1.8647023727569035E-2</v>
      </c>
      <c r="G57">
        <f t="shared" si="3"/>
        <v>3.4315253678295177E-3</v>
      </c>
      <c r="P57">
        <v>8</v>
      </c>
      <c r="Q57">
        <v>0.5</v>
      </c>
      <c r="R57">
        <v>546.83199999999999</v>
      </c>
      <c r="S57">
        <v>532.54999999999995</v>
      </c>
      <c r="T57" s="4">
        <v>2.6818399999999999E-2</v>
      </c>
      <c r="U57" t="s">
        <v>62</v>
      </c>
      <c r="V57" t="s">
        <v>86</v>
      </c>
      <c r="W57" t="s">
        <v>11</v>
      </c>
      <c r="X57" t="s">
        <v>12</v>
      </c>
      <c r="Y57" t="s">
        <v>2</v>
      </c>
      <c r="Z57" t="s">
        <v>64</v>
      </c>
      <c r="AA57" t="s">
        <v>244</v>
      </c>
      <c r="AB57" t="s">
        <v>245</v>
      </c>
      <c r="AC57" t="s">
        <v>246</v>
      </c>
    </row>
    <row r="58" spans="1:29" x14ac:dyDescent="0.2">
      <c r="A58">
        <v>8</v>
      </c>
      <c r="B58">
        <v>0.5</v>
      </c>
      <c r="C58">
        <v>546.83199999999999</v>
      </c>
      <c r="D58">
        <v>532.54999999999995</v>
      </c>
      <c r="E58">
        <f t="shared" si="0"/>
        <v>14.282000000000039</v>
      </c>
      <c r="F58">
        <f t="shared" si="1"/>
        <v>2.6818139141864688E-2</v>
      </c>
      <c r="G58">
        <f t="shared" si="3"/>
        <v>4.2157053390374866E-3</v>
      </c>
      <c r="P58">
        <v>8</v>
      </c>
      <c r="Q58">
        <v>0.6</v>
      </c>
      <c r="R58">
        <v>1787.88</v>
      </c>
      <c r="S58">
        <v>1763</v>
      </c>
      <c r="T58" s="4">
        <v>1.41128E-2</v>
      </c>
      <c r="U58" t="s">
        <v>62</v>
      </c>
      <c r="V58" t="s">
        <v>90</v>
      </c>
      <c r="W58" t="s">
        <v>13</v>
      </c>
      <c r="X58" t="s">
        <v>14</v>
      </c>
      <c r="Y58" t="s">
        <v>2</v>
      </c>
      <c r="Z58" t="s">
        <v>64</v>
      </c>
      <c r="AA58" t="s">
        <v>247</v>
      </c>
      <c r="AB58" t="s">
        <v>248</v>
      </c>
      <c r="AC58" t="s">
        <v>249</v>
      </c>
    </row>
    <row r="59" spans="1:29" x14ac:dyDescent="0.2">
      <c r="A59">
        <v>8</v>
      </c>
      <c r="B59">
        <v>0.6</v>
      </c>
      <c r="C59">
        <v>1787.88</v>
      </c>
      <c r="D59">
        <v>1763</v>
      </c>
      <c r="E59">
        <f t="shared" si="0"/>
        <v>24.880000000000109</v>
      </c>
      <c r="F59">
        <f t="shared" si="1"/>
        <v>1.4112308564946177E-2</v>
      </c>
      <c r="G59">
        <f t="shared" si="3"/>
        <v>1.8747938595878989E-3</v>
      </c>
      <c r="P59">
        <v>8</v>
      </c>
      <c r="Q59">
        <v>0.7</v>
      </c>
      <c r="R59">
        <v>13419.8</v>
      </c>
      <c r="S59">
        <v>13520</v>
      </c>
      <c r="T59" s="4">
        <v>7.4089100000000003E-3</v>
      </c>
      <c r="U59" t="s">
        <v>62</v>
      </c>
      <c r="V59" t="s">
        <v>94</v>
      </c>
      <c r="W59" t="s">
        <v>15</v>
      </c>
      <c r="X59" t="s">
        <v>16</v>
      </c>
      <c r="Y59" t="s">
        <v>2</v>
      </c>
      <c r="Z59" t="s">
        <v>64</v>
      </c>
      <c r="AA59" t="s">
        <v>250</v>
      </c>
      <c r="AB59" t="s">
        <v>251</v>
      </c>
      <c r="AC59" t="s">
        <v>252</v>
      </c>
    </row>
    <row r="60" spans="1:29" x14ac:dyDescent="0.2">
      <c r="A60">
        <v>8</v>
      </c>
      <c r="B60">
        <v>0.7</v>
      </c>
      <c r="C60">
        <v>13419.8</v>
      </c>
      <c r="D60">
        <v>13520</v>
      </c>
      <c r="E60">
        <f t="shared" si="0"/>
        <v>100.20000000000073</v>
      </c>
      <c r="F60">
        <f t="shared" si="1"/>
        <v>7.4112426035503496E-3</v>
      </c>
      <c r="G60">
        <f t="shared" si="3"/>
        <v>7.820543200864669E-4</v>
      </c>
      <c r="P60">
        <v>8</v>
      </c>
      <c r="Q60">
        <v>0.75</v>
      </c>
      <c r="R60">
        <v>101672</v>
      </c>
      <c r="S60">
        <v>126300</v>
      </c>
      <c r="T60" s="4">
        <v>0.194994</v>
      </c>
      <c r="U60" t="s">
        <v>62</v>
      </c>
      <c r="V60" t="s">
        <v>98</v>
      </c>
      <c r="W60" t="s">
        <v>17</v>
      </c>
      <c r="X60" t="s">
        <v>18</v>
      </c>
      <c r="Y60" t="s">
        <v>2</v>
      </c>
      <c r="Z60" t="s">
        <v>64</v>
      </c>
      <c r="AA60" t="s">
        <v>253</v>
      </c>
      <c r="AB60" t="s">
        <v>254</v>
      </c>
      <c r="AC60" t="s">
        <v>255</v>
      </c>
    </row>
    <row r="61" spans="1:29" x14ac:dyDescent="0.2">
      <c r="A61">
        <v>8</v>
      </c>
      <c r="B61">
        <v>0.75</v>
      </c>
      <c r="C61">
        <v>101672</v>
      </c>
      <c r="D61">
        <v>126300</v>
      </c>
      <c r="E61">
        <f t="shared" si="0"/>
        <v>24628</v>
      </c>
      <c r="F61">
        <f t="shared" si="1"/>
        <v>0.19499604117181316</v>
      </c>
      <c r="G61">
        <f t="shared" si="3"/>
        <v>1.846589602724984E-2</v>
      </c>
      <c r="P61" t="s">
        <v>257</v>
      </c>
    </row>
    <row r="62" spans="1:29" x14ac:dyDescent="0.2">
      <c r="A62" t="s">
        <v>257</v>
      </c>
      <c r="P62">
        <v>8</v>
      </c>
      <c r="Q62">
        <v>0.05</v>
      </c>
      <c r="R62">
        <v>15.7583</v>
      </c>
      <c r="S62">
        <v>15.56</v>
      </c>
      <c r="T62" s="4">
        <v>1.2743000000000001E-2</v>
      </c>
      <c r="U62" t="s">
        <v>62</v>
      </c>
      <c r="V62" t="s">
        <v>63</v>
      </c>
      <c r="W62" t="s">
        <v>0</v>
      </c>
      <c r="X62" t="s">
        <v>1</v>
      </c>
      <c r="Y62" t="s">
        <v>2</v>
      </c>
      <c r="Z62" t="s">
        <v>64</v>
      </c>
      <c r="AA62" t="s">
        <v>229</v>
      </c>
      <c r="AB62" t="s">
        <v>230</v>
      </c>
      <c r="AC62" t="s">
        <v>231</v>
      </c>
    </row>
    <row r="63" spans="1:29" x14ac:dyDescent="0.2">
      <c r="A63">
        <v>8</v>
      </c>
      <c r="B63">
        <v>0.05</v>
      </c>
      <c r="C63">
        <v>15.7583</v>
      </c>
      <c r="D63">
        <v>15.56</v>
      </c>
      <c r="E63">
        <f t="shared" ref="E63:E81" si="4">ABS(C63-D63)</f>
        <v>0.1982999999999997</v>
      </c>
      <c r="F63">
        <f t="shared" ref="F63:F81" si="5">ABS(C63-D63)/D63</f>
        <v>1.2744215938303322E-2</v>
      </c>
      <c r="G63">
        <f t="shared" ref="G63:G81" si="6">ABS(LN(C63/D63)/LN(D63))</f>
        <v>4.6138651240465621E-3</v>
      </c>
      <c r="P63">
        <v>8</v>
      </c>
      <c r="Q63">
        <v>0.1</v>
      </c>
      <c r="R63">
        <v>25.102499999999999</v>
      </c>
      <c r="S63">
        <v>24.83</v>
      </c>
      <c r="T63" s="4">
        <v>1.09742E-2</v>
      </c>
      <c r="U63" t="s">
        <v>200</v>
      </c>
      <c r="V63" t="s">
        <v>69</v>
      </c>
      <c r="W63" t="s">
        <v>3</v>
      </c>
      <c r="X63" t="s">
        <v>4</v>
      </c>
      <c r="Y63" t="s">
        <v>2</v>
      </c>
      <c r="Z63" t="s">
        <v>201</v>
      </c>
      <c r="AA63" t="s">
        <v>232</v>
      </c>
      <c r="AB63" t="s">
        <v>258</v>
      </c>
      <c r="AC63" t="s">
        <v>234</v>
      </c>
    </row>
    <row r="64" spans="1:29" x14ac:dyDescent="0.2">
      <c r="A64">
        <v>8</v>
      </c>
      <c r="B64">
        <v>0.1</v>
      </c>
      <c r="C64">
        <v>25.102499999999999</v>
      </c>
      <c r="D64">
        <v>24.83</v>
      </c>
      <c r="E64">
        <f t="shared" si="4"/>
        <v>0.27250000000000085</v>
      </c>
      <c r="F64">
        <f t="shared" si="5"/>
        <v>1.0974627466774099E-2</v>
      </c>
      <c r="G64">
        <f t="shared" si="6"/>
        <v>3.3980898236255445E-3</v>
      </c>
      <c r="P64">
        <v>8</v>
      </c>
      <c r="Q64">
        <v>0.2</v>
      </c>
      <c r="R64">
        <v>52.187899999999999</v>
      </c>
      <c r="S64">
        <v>51.53</v>
      </c>
      <c r="T64" s="4">
        <v>1.27682E-2</v>
      </c>
      <c r="U64" t="s">
        <v>62</v>
      </c>
      <c r="V64" t="s">
        <v>74</v>
      </c>
      <c r="W64" t="s">
        <v>5</v>
      </c>
      <c r="X64" t="s">
        <v>6</v>
      </c>
      <c r="Y64" t="s">
        <v>2</v>
      </c>
      <c r="Z64" t="s">
        <v>64</v>
      </c>
      <c r="AA64" t="s">
        <v>235</v>
      </c>
      <c r="AB64" t="s">
        <v>236</v>
      </c>
      <c r="AC64" t="s">
        <v>237</v>
      </c>
    </row>
    <row r="65" spans="1:29" x14ac:dyDescent="0.2">
      <c r="A65">
        <v>8</v>
      </c>
      <c r="B65">
        <v>0.2</v>
      </c>
      <c r="C65">
        <v>52.187899999999999</v>
      </c>
      <c r="D65">
        <v>51.53</v>
      </c>
      <c r="E65">
        <f t="shared" si="4"/>
        <v>0.65789999999999793</v>
      </c>
      <c r="F65">
        <f t="shared" si="5"/>
        <v>1.2767320007762428E-2</v>
      </c>
      <c r="G65">
        <f t="shared" si="6"/>
        <v>3.2181574358120298E-3</v>
      </c>
      <c r="P65">
        <v>8</v>
      </c>
      <c r="Q65">
        <v>0.3</v>
      </c>
      <c r="R65">
        <v>104.523</v>
      </c>
      <c r="S65">
        <v>102.9</v>
      </c>
      <c r="T65" s="4">
        <v>1.57758E-2</v>
      </c>
      <c r="U65" t="s">
        <v>62</v>
      </c>
      <c r="V65" t="s">
        <v>78</v>
      </c>
      <c r="W65" t="s">
        <v>7</v>
      </c>
      <c r="X65" t="s">
        <v>8</v>
      </c>
      <c r="Y65" t="s">
        <v>2</v>
      </c>
      <c r="Z65" t="s">
        <v>64</v>
      </c>
      <c r="AA65" t="s">
        <v>238</v>
      </c>
      <c r="AB65" t="s">
        <v>239</v>
      </c>
      <c r="AC65" t="s">
        <v>240</v>
      </c>
    </row>
    <row r="66" spans="1:29" x14ac:dyDescent="0.2">
      <c r="A66">
        <v>8</v>
      </c>
      <c r="B66">
        <v>0.3</v>
      </c>
      <c r="C66">
        <v>104.523</v>
      </c>
      <c r="D66">
        <v>102.9</v>
      </c>
      <c r="E66">
        <f t="shared" si="4"/>
        <v>1.6229999999999905</v>
      </c>
      <c r="F66">
        <f t="shared" si="5"/>
        <v>1.5772594752186495E-2</v>
      </c>
      <c r="G66">
        <f t="shared" si="6"/>
        <v>3.3772806537085693E-3</v>
      </c>
      <c r="P66">
        <v>8</v>
      </c>
      <c r="Q66">
        <v>0.4</v>
      </c>
      <c r="R66">
        <v>221.953</v>
      </c>
      <c r="S66">
        <v>217.89</v>
      </c>
      <c r="T66" s="4">
        <v>1.8647899999999999E-2</v>
      </c>
      <c r="U66" t="s">
        <v>62</v>
      </c>
      <c r="V66" t="s">
        <v>82</v>
      </c>
      <c r="W66" t="s">
        <v>9</v>
      </c>
      <c r="X66" t="s">
        <v>10</v>
      </c>
      <c r="Y66" t="s">
        <v>2</v>
      </c>
      <c r="Z66" t="s">
        <v>64</v>
      </c>
      <c r="AA66" t="s">
        <v>241</v>
      </c>
      <c r="AB66" t="s">
        <v>242</v>
      </c>
      <c r="AC66" t="s">
        <v>243</v>
      </c>
    </row>
    <row r="67" spans="1:29" x14ac:dyDescent="0.2">
      <c r="A67">
        <v>8</v>
      </c>
      <c r="B67">
        <v>0.4</v>
      </c>
      <c r="C67">
        <v>221.953</v>
      </c>
      <c r="D67">
        <v>217.89</v>
      </c>
      <c r="E67">
        <f t="shared" si="4"/>
        <v>4.0630000000000166</v>
      </c>
      <c r="F67">
        <f t="shared" si="5"/>
        <v>1.8647023727569035E-2</v>
      </c>
      <c r="G67">
        <f t="shared" si="6"/>
        <v>3.4315253678295177E-3</v>
      </c>
      <c r="P67">
        <v>8</v>
      </c>
      <c r="Q67">
        <v>0.5</v>
      </c>
      <c r="R67">
        <v>546.83199999999999</v>
      </c>
      <c r="S67">
        <v>532.54999999999995</v>
      </c>
      <c r="T67" s="4">
        <v>2.68188E-2</v>
      </c>
      <c r="U67" t="s">
        <v>62</v>
      </c>
      <c r="V67" t="s">
        <v>86</v>
      </c>
      <c r="W67" t="s">
        <v>11</v>
      </c>
      <c r="X67" t="s">
        <v>12</v>
      </c>
      <c r="Y67" t="s">
        <v>2</v>
      </c>
      <c r="Z67" t="s">
        <v>64</v>
      </c>
      <c r="AA67" t="s">
        <v>244</v>
      </c>
      <c r="AB67" t="s">
        <v>245</v>
      </c>
      <c r="AC67" t="s">
        <v>246</v>
      </c>
    </row>
    <row r="68" spans="1:29" x14ac:dyDescent="0.2">
      <c r="A68">
        <v>8</v>
      </c>
      <c r="B68">
        <v>0.5</v>
      </c>
      <c r="C68">
        <v>546.83199999999999</v>
      </c>
      <c r="D68">
        <v>532.54999999999995</v>
      </c>
      <c r="E68">
        <f t="shared" si="4"/>
        <v>14.282000000000039</v>
      </c>
      <c r="F68">
        <f t="shared" si="5"/>
        <v>2.6818139141864688E-2</v>
      </c>
      <c r="G68">
        <f t="shared" si="6"/>
        <v>4.2157053390374866E-3</v>
      </c>
      <c r="P68">
        <v>8</v>
      </c>
      <c r="Q68">
        <v>0.6</v>
      </c>
      <c r="R68">
        <v>1787.88</v>
      </c>
      <c r="S68">
        <v>1763</v>
      </c>
      <c r="T68" s="4">
        <v>1.41134E-2</v>
      </c>
      <c r="U68" t="s">
        <v>62</v>
      </c>
      <c r="V68" t="s">
        <v>90</v>
      </c>
      <c r="W68" t="s">
        <v>13</v>
      </c>
      <c r="X68" t="s">
        <v>14</v>
      </c>
      <c r="Y68" t="s">
        <v>2</v>
      </c>
      <c r="Z68" t="s">
        <v>64</v>
      </c>
      <c r="AA68" t="s">
        <v>247</v>
      </c>
      <c r="AB68" t="s">
        <v>248</v>
      </c>
      <c r="AC68" t="s">
        <v>249</v>
      </c>
    </row>
    <row r="69" spans="1:29" x14ac:dyDescent="0.2">
      <c r="A69">
        <v>8</v>
      </c>
      <c r="B69">
        <v>0.6</v>
      </c>
      <c r="C69">
        <v>1787.88</v>
      </c>
      <c r="D69">
        <v>1763</v>
      </c>
      <c r="E69">
        <f t="shared" si="4"/>
        <v>24.880000000000109</v>
      </c>
      <c r="F69">
        <f t="shared" si="5"/>
        <v>1.4112308564946177E-2</v>
      </c>
      <c r="G69">
        <f t="shared" si="6"/>
        <v>1.8747938595878989E-3</v>
      </c>
      <c r="P69">
        <v>8</v>
      </c>
      <c r="Q69">
        <v>0.7</v>
      </c>
      <c r="R69">
        <v>13419.8</v>
      </c>
      <c r="S69">
        <v>13520</v>
      </c>
      <c r="T69" s="4">
        <v>7.4079200000000001E-3</v>
      </c>
      <c r="U69" t="s">
        <v>62</v>
      </c>
      <c r="V69" t="s">
        <v>94</v>
      </c>
      <c r="W69" t="s">
        <v>15</v>
      </c>
      <c r="X69" t="s">
        <v>16</v>
      </c>
      <c r="Y69" t="s">
        <v>2</v>
      </c>
      <c r="Z69" t="s">
        <v>64</v>
      </c>
      <c r="AA69" t="s">
        <v>250</v>
      </c>
      <c r="AB69" t="s">
        <v>251</v>
      </c>
      <c r="AC69" t="s">
        <v>252</v>
      </c>
    </row>
    <row r="70" spans="1:29" x14ac:dyDescent="0.2">
      <c r="A70">
        <v>8</v>
      </c>
      <c r="B70">
        <v>0.7</v>
      </c>
      <c r="C70">
        <v>13419.8</v>
      </c>
      <c r="D70">
        <v>13520</v>
      </c>
      <c r="E70">
        <f t="shared" si="4"/>
        <v>100.20000000000073</v>
      </c>
      <c r="F70">
        <f t="shared" si="5"/>
        <v>7.4112426035503496E-3</v>
      </c>
      <c r="G70">
        <f t="shared" si="6"/>
        <v>7.820543200864669E-4</v>
      </c>
      <c r="P70">
        <v>8</v>
      </c>
      <c r="Q70">
        <v>0.75</v>
      </c>
      <c r="R70">
        <v>101673</v>
      </c>
      <c r="S70">
        <v>126300</v>
      </c>
      <c r="T70" s="4">
        <v>0.194992</v>
      </c>
      <c r="U70" t="s">
        <v>62</v>
      </c>
      <c r="V70" t="s">
        <v>98</v>
      </c>
      <c r="W70" t="s">
        <v>17</v>
      </c>
      <c r="X70" t="s">
        <v>18</v>
      </c>
      <c r="Y70" t="s">
        <v>2</v>
      </c>
      <c r="Z70" t="s">
        <v>64</v>
      </c>
      <c r="AA70" t="s">
        <v>259</v>
      </c>
      <c r="AB70" t="s">
        <v>260</v>
      </c>
      <c r="AC70" t="s">
        <v>255</v>
      </c>
    </row>
    <row r="71" spans="1:29" x14ac:dyDescent="0.2">
      <c r="A71">
        <v>8</v>
      </c>
      <c r="B71">
        <v>0.75</v>
      </c>
      <c r="C71">
        <v>101673</v>
      </c>
      <c r="D71">
        <v>126300</v>
      </c>
      <c r="E71">
        <f t="shared" si="4"/>
        <v>24627</v>
      </c>
      <c r="F71">
        <f t="shared" si="5"/>
        <v>0.19498812351543943</v>
      </c>
      <c r="G71">
        <f t="shared" si="6"/>
        <v>1.8465058707864856E-2</v>
      </c>
      <c r="P71" t="s">
        <v>25</v>
      </c>
    </row>
    <row r="72" spans="1:29" x14ac:dyDescent="0.2">
      <c r="A72" t="s">
        <v>25</v>
      </c>
      <c r="P72">
        <v>8</v>
      </c>
      <c r="Q72">
        <v>0.05</v>
      </c>
      <c r="R72">
        <v>15.7583</v>
      </c>
      <c r="S72">
        <v>15.56</v>
      </c>
      <c r="T72" s="4">
        <v>1.2743000000000001E-2</v>
      </c>
      <c r="U72" t="s">
        <v>62</v>
      </c>
      <c r="V72" t="s">
        <v>63</v>
      </c>
      <c r="W72" t="s">
        <v>0</v>
      </c>
      <c r="X72" t="s">
        <v>1</v>
      </c>
      <c r="Y72" t="s">
        <v>2</v>
      </c>
      <c r="Z72" t="s">
        <v>64</v>
      </c>
      <c r="AA72" t="s">
        <v>229</v>
      </c>
      <c r="AB72" t="s">
        <v>230</v>
      </c>
      <c r="AC72" t="s">
        <v>231</v>
      </c>
    </row>
    <row r="73" spans="1:29" x14ac:dyDescent="0.2">
      <c r="A73">
        <v>8</v>
      </c>
      <c r="B73">
        <v>0.05</v>
      </c>
      <c r="C73">
        <v>15.7583</v>
      </c>
      <c r="D73">
        <v>15.56</v>
      </c>
      <c r="E73">
        <f t="shared" si="4"/>
        <v>0.1982999999999997</v>
      </c>
      <c r="F73">
        <f t="shared" si="5"/>
        <v>1.2744215938303322E-2</v>
      </c>
      <c r="G73">
        <f t="shared" si="6"/>
        <v>4.6138651240465621E-3</v>
      </c>
      <c r="P73">
        <v>8</v>
      </c>
      <c r="Q73">
        <v>0.1</v>
      </c>
      <c r="R73">
        <v>25.102499999999999</v>
      </c>
      <c r="S73">
        <v>24.83</v>
      </c>
      <c r="T73" s="4">
        <v>1.09742E-2</v>
      </c>
      <c r="U73" t="s">
        <v>200</v>
      </c>
      <c r="V73" t="s">
        <v>69</v>
      </c>
      <c r="W73" t="s">
        <v>3</v>
      </c>
      <c r="X73" t="s">
        <v>4</v>
      </c>
      <c r="Y73" t="s">
        <v>2</v>
      </c>
      <c r="Z73" t="s">
        <v>201</v>
      </c>
      <c r="AA73" t="s">
        <v>232</v>
      </c>
      <c r="AB73" t="s">
        <v>258</v>
      </c>
      <c r="AC73" t="s">
        <v>234</v>
      </c>
    </row>
    <row r="74" spans="1:29" x14ac:dyDescent="0.2">
      <c r="A74">
        <v>8</v>
      </c>
      <c r="B74">
        <v>0.1</v>
      </c>
      <c r="C74">
        <v>25.102499999999999</v>
      </c>
      <c r="D74">
        <v>24.83</v>
      </c>
      <c r="E74">
        <f t="shared" si="4"/>
        <v>0.27250000000000085</v>
      </c>
      <c r="F74">
        <f t="shared" si="5"/>
        <v>1.0974627466774099E-2</v>
      </c>
      <c r="G74">
        <f t="shared" si="6"/>
        <v>3.3980898236255445E-3</v>
      </c>
      <c r="P74">
        <v>8</v>
      </c>
      <c r="Q74">
        <v>0.2</v>
      </c>
      <c r="R74">
        <v>52.187899999999999</v>
      </c>
      <c r="S74">
        <v>51.53</v>
      </c>
      <c r="T74" s="4">
        <v>1.27682E-2</v>
      </c>
      <c r="U74" t="s">
        <v>62</v>
      </c>
      <c r="V74" t="s">
        <v>74</v>
      </c>
      <c r="W74" t="s">
        <v>5</v>
      </c>
      <c r="X74" t="s">
        <v>6</v>
      </c>
      <c r="Y74" t="s">
        <v>2</v>
      </c>
      <c r="Z74" t="s">
        <v>64</v>
      </c>
      <c r="AA74" t="s">
        <v>235</v>
      </c>
      <c r="AB74" t="s">
        <v>236</v>
      </c>
      <c r="AC74" t="s">
        <v>237</v>
      </c>
    </row>
    <row r="75" spans="1:29" x14ac:dyDescent="0.2">
      <c r="A75">
        <v>8</v>
      </c>
      <c r="B75">
        <v>0.2</v>
      </c>
      <c r="C75">
        <v>52.187899999999999</v>
      </c>
      <c r="D75">
        <v>51.53</v>
      </c>
      <c r="E75">
        <f t="shared" si="4"/>
        <v>0.65789999999999793</v>
      </c>
      <c r="F75">
        <f t="shared" si="5"/>
        <v>1.2767320007762428E-2</v>
      </c>
      <c r="G75">
        <f t="shared" si="6"/>
        <v>3.2181574358120298E-3</v>
      </c>
      <c r="P75">
        <v>8</v>
      </c>
      <c r="Q75">
        <v>0.3</v>
      </c>
      <c r="R75">
        <v>104.523</v>
      </c>
      <c r="S75">
        <v>102.9</v>
      </c>
      <c r="T75" s="4">
        <v>1.57758E-2</v>
      </c>
      <c r="U75" t="s">
        <v>62</v>
      </c>
      <c r="V75" t="s">
        <v>78</v>
      </c>
      <c r="W75" t="s">
        <v>7</v>
      </c>
      <c r="X75" t="s">
        <v>8</v>
      </c>
      <c r="Y75" t="s">
        <v>2</v>
      </c>
      <c r="Z75" t="s">
        <v>64</v>
      </c>
      <c r="AA75" t="s">
        <v>238</v>
      </c>
      <c r="AB75" t="s">
        <v>239</v>
      </c>
      <c r="AC75" t="s">
        <v>240</v>
      </c>
    </row>
    <row r="76" spans="1:29" x14ac:dyDescent="0.2">
      <c r="A76">
        <v>8</v>
      </c>
      <c r="B76">
        <v>0.3</v>
      </c>
      <c r="C76">
        <v>104.523</v>
      </c>
      <c r="D76">
        <v>102.9</v>
      </c>
      <c r="E76">
        <f t="shared" si="4"/>
        <v>1.6229999999999905</v>
      </c>
      <c r="F76">
        <f t="shared" si="5"/>
        <v>1.5772594752186495E-2</v>
      </c>
      <c r="G76">
        <f t="shared" si="6"/>
        <v>3.3772806537085693E-3</v>
      </c>
      <c r="P76">
        <v>8</v>
      </c>
      <c r="Q76">
        <v>0.4</v>
      </c>
      <c r="R76">
        <v>221.953</v>
      </c>
      <c r="S76">
        <v>217.89</v>
      </c>
      <c r="T76" s="4">
        <v>1.8647899999999999E-2</v>
      </c>
      <c r="U76" t="s">
        <v>62</v>
      </c>
      <c r="V76" t="s">
        <v>82</v>
      </c>
      <c r="W76" t="s">
        <v>9</v>
      </c>
      <c r="X76" t="s">
        <v>10</v>
      </c>
      <c r="Y76" t="s">
        <v>2</v>
      </c>
      <c r="Z76" t="s">
        <v>64</v>
      </c>
      <c r="AA76" t="s">
        <v>241</v>
      </c>
      <c r="AB76" t="s">
        <v>242</v>
      </c>
      <c r="AC76" t="s">
        <v>243</v>
      </c>
    </row>
    <row r="77" spans="1:29" x14ac:dyDescent="0.2">
      <c r="A77">
        <v>8</v>
      </c>
      <c r="B77">
        <v>0.4</v>
      </c>
      <c r="C77">
        <v>221.953</v>
      </c>
      <c r="D77">
        <v>217.89</v>
      </c>
      <c r="E77">
        <f t="shared" si="4"/>
        <v>4.0630000000000166</v>
      </c>
      <c r="F77">
        <f t="shared" si="5"/>
        <v>1.8647023727569035E-2</v>
      </c>
      <c r="G77">
        <f t="shared" si="6"/>
        <v>3.4315253678295177E-3</v>
      </c>
      <c r="P77">
        <v>8</v>
      </c>
      <c r="Q77">
        <v>0.5</v>
      </c>
      <c r="R77">
        <v>546.83199999999999</v>
      </c>
      <c r="S77">
        <v>532.54999999999995</v>
      </c>
      <c r="T77" s="4">
        <v>2.68188E-2</v>
      </c>
      <c r="U77" t="s">
        <v>62</v>
      </c>
      <c r="V77" t="s">
        <v>86</v>
      </c>
      <c r="W77" t="s">
        <v>11</v>
      </c>
      <c r="X77" t="s">
        <v>12</v>
      </c>
      <c r="Y77" t="s">
        <v>2</v>
      </c>
      <c r="Z77" t="s">
        <v>64</v>
      </c>
      <c r="AA77" t="s">
        <v>244</v>
      </c>
      <c r="AB77" t="s">
        <v>245</v>
      </c>
      <c r="AC77" t="s">
        <v>246</v>
      </c>
    </row>
    <row r="78" spans="1:29" x14ac:dyDescent="0.2">
      <c r="A78">
        <v>8</v>
      </c>
      <c r="B78">
        <v>0.5</v>
      </c>
      <c r="C78">
        <v>546.83199999999999</v>
      </c>
      <c r="D78">
        <v>532.54999999999995</v>
      </c>
      <c r="E78">
        <f t="shared" si="4"/>
        <v>14.282000000000039</v>
      </c>
      <c r="F78">
        <f t="shared" si="5"/>
        <v>2.6818139141864688E-2</v>
      </c>
      <c r="G78">
        <f t="shared" si="6"/>
        <v>4.2157053390374866E-3</v>
      </c>
      <c r="P78">
        <v>8</v>
      </c>
      <c r="Q78">
        <v>0.6</v>
      </c>
      <c r="R78">
        <v>1787.88</v>
      </c>
      <c r="S78">
        <v>1763</v>
      </c>
      <c r="T78" s="4">
        <v>1.41134E-2</v>
      </c>
      <c r="U78" t="s">
        <v>62</v>
      </c>
      <c r="V78" t="s">
        <v>90</v>
      </c>
      <c r="W78" t="s">
        <v>13</v>
      </c>
      <c r="X78" t="s">
        <v>14</v>
      </c>
      <c r="Y78" t="s">
        <v>2</v>
      </c>
      <c r="Z78" t="s">
        <v>64</v>
      </c>
      <c r="AA78" t="s">
        <v>247</v>
      </c>
      <c r="AB78" t="s">
        <v>248</v>
      </c>
      <c r="AC78" t="s">
        <v>249</v>
      </c>
    </row>
    <row r="79" spans="1:29" x14ac:dyDescent="0.2">
      <c r="A79">
        <v>8</v>
      </c>
      <c r="B79">
        <v>0.6</v>
      </c>
      <c r="C79">
        <v>1787.88</v>
      </c>
      <c r="D79">
        <v>1763</v>
      </c>
      <c r="E79">
        <f t="shared" si="4"/>
        <v>24.880000000000109</v>
      </c>
      <c r="F79">
        <f t="shared" si="5"/>
        <v>1.4112308564946177E-2</v>
      </c>
      <c r="G79">
        <f t="shared" si="6"/>
        <v>1.8747938595878989E-3</v>
      </c>
      <c r="P79">
        <v>8</v>
      </c>
      <c r="Q79">
        <v>0.7</v>
      </c>
      <c r="R79">
        <v>13419.8</v>
      </c>
      <c r="S79">
        <v>13520</v>
      </c>
      <c r="T79" s="4">
        <v>7.4079100000000002E-3</v>
      </c>
      <c r="U79" t="s">
        <v>62</v>
      </c>
      <c r="V79" t="s">
        <v>94</v>
      </c>
      <c r="W79" t="s">
        <v>15</v>
      </c>
      <c r="X79" t="s">
        <v>16</v>
      </c>
      <c r="Y79" t="s">
        <v>2</v>
      </c>
      <c r="Z79" t="s">
        <v>64</v>
      </c>
      <c r="AA79" t="s">
        <v>250</v>
      </c>
      <c r="AB79" t="s">
        <v>251</v>
      </c>
      <c r="AC79" t="s">
        <v>252</v>
      </c>
    </row>
    <row r="80" spans="1:29" x14ac:dyDescent="0.2">
      <c r="A80">
        <v>8</v>
      </c>
      <c r="B80">
        <v>0.7</v>
      </c>
      <c r="C80">
        <v>13419.8</v>
      </c>
      <c r="D80">
        <v>13520</v>
      </c>
      <c r="E80">
        <f t="shared" si="4"/>
        <v>100.20000000000073</v>
      </c>
      <c r="F80">
        <f t="shared" si="5"/>
        <v>7.4112426035503496E-3</v>
      </c>
      <c r="G80">
        <f t="shared" si="6"/>
        <v>7.820543200864669E-4</v>
      </c>
      <c r="P80">
        <v>8</v>
      </c>
      <c r="Q80">
        <v>0.75</v>
      </c>
      <c r="R80">
        <v>101673</v>
      </c>
      <c r="S80">
        <v>126300</v>
      </c>
      <c r="T80" s="4">
        <v>0.194992</v>
      </c>
      <c r="U80" t="s">
        <v>62</v>
      </c>
      <c r="V80" t="s">
        <v>98</v>
      </c>
      <c r="W80" t="s">
        <v>17</v>
      </c>
      <c r="X80" t="s">
        <v>18</v>
      </c>
      <c r="Y80" t="s">
        <v>2</v>
      </c>
      <c r="Z80" t="s">
        <v>64</v>
      </c>
      <c r="AA80" t="s">
        <v>259</v>
      </c>
      <c r="AB80" t="s">
        <v>260</v>
      </c>
      <c r="AC80" t="s">
        <v>255</v>
      </c>
    </row>
    <row r="81" spans="1:7" x14ac:dyDescent="0.2">
      <c r="A81">
        <v>8</v>
      </c>
      <c r="B81">
        <v>0.75</v>
      </c>
      <c r="C81">
        <v>101673</v>
      </c>
      <c r="D81">
        <v>126300</v>
      </c>
      <c r="E81">
        <f t="shared" si="4"/>
        <v>24627</v>
      </c>
      <c r="F81">
        <f t="shared" si="5"/>
        <v>0.19498812351543943</v>
      </c>
      <c r="G81">
        <f t="shared" si="6"/>
        <v>1.8465058707864856E-2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8322-A6BB-6E4F-8C6A-B4AB81727CA3}">
  <dimension ref="A1:W81"/>
  <sheetViews>
    <sheetView topLeftCell="A43" zoomScale="75" workbookViewId="0">
      <selection activeCell="F63" sqref="F63:F81"/>
    </sheetView>
  </sheetViews>
  <sheetFormatPr baseColWidth="10" defaultRowHeight="16" x14ac:dyDescent="0.2"/>
  <cols>
    <col min="1" max="1" width="15" style="2" customWidth="1"/>
    <col min="2" max="2" width="10.83203125" style="2" customWidth="1"/>
    <col min="3" max="3" width="8.1640625" style="2" bestFit="1" customWidth="1"/>
    <col min="4" max="4" width="13.83203125" style="2" customWidth="1"/>
    <col min="5" max="5" width="11.1640625" style="9" bestFit="1" customWidth="1"/>
    <col min="6" max="6" width="20.6640625" style="9" customWidth="1"/>
    <col min="7" max="7" width="28.6640625" style="9" customWidth="1"/>
    <col min="8" max="8" width="25.83203125" style="9" customWidth="1"/>
    <col min="9" max="9" width="15.1640625" style="2" bestFit="1" customWidth="1"/>
    <col min="10" max="10" width="2.6640625" style="2" bestFit="1" customWidth="1"/>
    <col min="11" max="11" width="6" style="2" bestFit="1" customWidth="1"/>
    <col min="12" max="12" width="9.33203125" style="2" bestFit="1" customWidth="1"/>
    <col min="13" max="13" width="8.1640625" style="2" bestFit="1" customWidth="1"/>
    <col min="14" max="14" width="13.6640625" style="2" bestFit="1" customWidth="1"/>
    <col min="15" max="15" width="7.33203125" style="2" bestFit="1" customWidth="1"/>
    <col min="16" max="16" width="7.6640625" style="2" bestFit="1" customWidth="1"/>
    <col min="17" max="17" width="16.33203125" style="2" bestFit="1" customWidth="1"/>
    <col min="18" max="18" width="10" style="2" bestFit="1" customWidth="1"/>
    <col min="19" max="19" width="8.6640625" style="2" bestFit="1" customWidth="1"/>
    <col min="20" max="20" width="3.6640625" style="2" bestFit="1" customWidth="1"/>
    <col min="21" max="21" width="14.83203125" style="2" bestFit="1" customWidth="1"/>
    <col min="22" max="22" width="16.1640625" style="2" bestFit="1" customWidth="1"/>
    <col min="23" max="23" width="12.33203125" style="2" bestFit="1" customWidth="1"/>
    <col min="24" max="16384" width="10.83203125" style="2"/>
  </cols>
  <sheetData>
    <row r="1" spans="1:23" x14ac:dyDescent="0.2">
      <c r="A1" s="2" t="s">
        <v>26</v>
      </c>
      <c r="B1" s="2" t="s">
        <v>27</v>
      </c>
      <c r="C1" s="2" t="s">
        <v>28</v>
      </c>
      <c r="D1" s="2" t="s">
        <v>29</v>
      </c>
      <c r="E1" s="9" t="s">
        <v>31</v>
      </c>
      <c r="F1" s="9" t="s">
        <v>32</v>
      </c>
      <c r="G1" s="9" t="s">
        <v>265</v>
      </c>
      <c r="H1" s="9" t="s">
        <v>30</v>
      </c>
    </row>
    <row r="2" spans="1:23" x14ac:dyDescent="0.2">
      <c r="A2" s="2" t="s">
        <v>21</v>
      </c>
    </row>
    <row r="3" spans="1:23" x14ac:dyDescent="0.2">
      <c r="A3" s="2">
        <f>J3</f>
        <v>9</v>
      </c>
      <c r="B3" s="2">
        <f t="shared" ref="B3:D11" si="0">K3</f>
        <v>0.05</v>
      </c>
      <c r="C3" s="2">
        <f t="shared" si="0"/>
        <v>8.8560800000000004</v>
      </c>
      <c r="D3" s="2">
        <f t="shared" si="0"/>
        <v>15.56</v>
      </c>
      <c r="E3" s="9">
        <f>ABS(C3-D3)</f>
        <v>6.7039200000000001</v>
      </c>
      <c r="F3" s="9">
        <f>ABS(C3-D3)/D3</f>
        <v>0.43084318766066837</v>
      </c>
      <c r="G3" s="9">
        <f>LOG10(F3)</f>
        <v>-0.3656807695740894</v>
      </c>
      <c r="H3" s="9">
        <f>ABS((LN(C3) - LN(D3))/LN(D3))</f>
        <v>0.20534068110120285</v>
      </c>
      <c r="J3" s="2">
        <v>9</v>
      </c>
      <c r="K3" s="2">
        <v>0.05</v>
      </c>
      <c r="L3" s="2">
        <v>8.8560800000000004</v>
      </c>
      <c r="M3" s="2">
        <v>15.56</v>
      </c>
      <c r="N3" s="2">
        <v>0.43084299999999998</v>
      </c>
      <c r="O3" s="2" t="s">
        <v>62</v>
      </c>
      <c r="P3" s="2" t="s">
        <v>63</v>
      </c>
      <c r="Q3" s="2" t="s">
        <v>33</v>
      </c>
      <c r="R3" s="2" t="s">
        <v>34</v>
      </c>
      <c r="S3" s="2" t="s">
        <v>2</v>
      </c>
      <c r="T3" s="2" t="s">
        <v>64</v>
      </c>
      <c r="U3" s="2" t="s">
        <v>505</v>
      </c>
      <c r="V3" s="2" t="s">
        <v>506</v>
      </c>
      <c r="W3" s="2" t="s">
        <v>507</v>
      </c>
    </row>
    <row r="4" spans="1:23" x14ac:dyDescent="0.2">
      <c r="A4" s="2">
        <f t="shared" ref="A4:A11" si="1">J4</f>
        <v>9</v>
      </c>
      <c r="B4" s="2">
        <f t="shared" si="0"/>
        <v>0.1</v>
      </c>
      <c r="C4" s="2">
        <f t="shared" si="0"/>
        <v>15.248100000000001</v>
      </c>
      <c r="D4" s="2">
        <f t="shared" si="0"/>
        <v>24.83</v>
      </c>
      <c r="E4" s="9">
        <f t="shared" ref="E4:E67" si="2">ABS(C4-D4)</f>
        <v>9.5818999999999974</v>
      </c>
      <c r="F4" s="9">
        <f t="shared" ref="F4:F67" si="3">ABS(C4-D4)/D4</f>
        <v>0.3859001208215867</v>
      </c>
      <c r="G4" s="9">
        <f t="shared" ref="G4:G67" si="4">LOG10(F4)</f>
        <v>-0.41352508545519007</v>
      </c>
      <c r="H4" s="9">
        <f t="shared" ref="H4:H67" si="5">ABS((LN(C4) - LN(D4))/LN(D4))</f>
        <v>0.1518025247984551</v>
      </c>
      <c r="J4" s="2">
        <v>9</v>
      </c>
      <c r="K4" s="2">
        <v>0.1</v>
      </c>
      <c r="L4" s="2">
        <v>15.248100000000001</v>
      </c>
      <c r="M4" s="2">
        <v>24.83</v>
      </c>
      <c r="N4" s="2">
        <v>0.38590000000000002</v>
      </c>
      <c r="O4" s="2" t="s">
        <v>62</v>
      </c>
      <c r="P4" s="2" t="s">
        <v>69</v>
      </c>
      <c r="Q4" s="2" t="s">
        <v>35</v>
      </c>
      <c r="R4" s="2" t="s">
        <v>36</v>
      </c>
      <c r="S4" s="2" t="s">
        <v>2</v>
      </c>
      <c r="T4" s="2" t="s">
        <v>64</v>
      </c>
      <c r="U4" s="2" t="s">
        <v>508</v>
      </c>
      <c r="V4" s="2" t="s">
        <v>509</v>
      </c>
      <c r="W4" s="2" t="s">
        <v>510</v>
      </c>
    </row>
    <row r="5" spans="1:23" x14ac:dyDescent="0.2">
      <c r="A5" s="2">
        <f t="shared" si="1"/>
        <v>9</v>
      </c>
      <c r="B5" s="2">
        <f t="shared" si="0"/>
        <v>0.2</v>
      </c>
      <c r="C5" s="2">
        <f t="shared" si="0"/>
        <v>30.68</v>
      </c>
      <c r="D5" s="2">
        <f t="shared" si="0"/>
        <v>51.53</v>
      </c>
      <c r="E5" s="9">
        <f t="shared" si="2"/>
        <v>20.85</v>
      </c>
      <c r="F5" s="9">
        <f t="shared" si="3"/>
        <v>0.40461866873665825</v>
      </c>
      <c r="G5" s="9">
        <f t="shared" si="4"/>
        <v>-0.39295408315129843</v>
      </c>
      <c r="H5" s="9">
        <f t="shared" si="5"/>
        <v>0.1315402313264539</v>
      </c>
      <c r="J5" s="2">
        <v>9</v>
      </c>
      <c r="K5" s="2">
        <v>0.2</v>
      </c>
      <c r="L5" s="2">
        <v>30.68</v>
      </c>
      <c r="M5" s="2">
        <v>51.53</v>
      </c>
      <c r="N5" s="2">
        <v>0.40461799999999998</v>
      </c>
      <c r="O5" s="2" t="s">
        <v>62</v>
      </c>
      <c r="P5" s="2" t="s">
        <v>74</v>
      </c>
      <c r="Q5" s="2" t="s">
        <v>38</v>
      </c>
      <c r="R5" s="2" t="s">
        <v>39</v>
      </c>
      <c r="S5" s="2" t="s">
        <v>2</v>
      </c>
      <c r="T5" s="2" t="s">
        <v>64</v>
      </c>
      <c r="U5" s="2" t="s">
        <v>511</v>
      </c>
      <c r="V5" s="2" t="s">
        <v>512</v>
      </c>
      <c r="W5" s="2" t="s">
        <v>513</v>
      </c>
    </row>
    <row r="6" spans="1:23" x14ac:dyDescent="0.2">
      <c r="A6" s="2">
        <f t="shared" si="1"/>
        <v>9</v>
      </c>
      <c r="B6" s="2">
        <f t="shared" si="0"/>
        <v>0.3</v>
      </c>
      <c r="C6" s="2">
        <f t="shared" si="0"/>
        <v>53.598700000000001</v>
      </c>
      <c r="D6" s="2">
        <f t="shared" si="0"/>
        <v>102.9</v>
      </c>
      <c r="E6" s="9">
        <f t="shared" si="2"/>
        <v>49.301300000000005</v>
      </c>
      <c r="F6" s="9">
        <f t="shared" si="3"/>
        <v>0.47911856171039846</v>
      </c>
      <c r="G6" s="9">
        <f t="shared" si="4"/>
        <v>-0.31955700365188006</v>
      </c>
      <c r="H6" s="9">
        <f t="shared" si="5"/>
        <v>0.14075678511079123</v>
      </c>
      <c r="J6" s="2">
        <v>9</v>
      </c>
      <c r="K6" s="2">
        <v>0.3</v>
      </c>
      <c r="L6" s="2">
        <v>53.598700000000001</v>
      </c>
      <c r="M6" s="2">
        <v>102.9</v>
      </c>
      <c r="N6" s="2">
        <v>0.47911900000000002</v>
      </c>
      <c r="O6" s="2" t="s">
        <v>62</v>
      </c>
      <c r="P6" s="2" t="s">
        <v>78</v>
      </c>
      <c r="Q6" s="2" t="s">
        <v>42</v>
      </c>
      <c r="R6" s="2" t="s">
        <v>43</v>
      </c>
      <c r="S6" s="2" t="s">
        <v>2</v>
      </c>
      <c r="T6" s="2" t="s">
        <v>64</v>
      </c>
      <c r="U6" s="2" t="s">
        <v>514</v>
      </c>
      <c r="V6" s="2" t="s">
        <v>515</v>
      </c>
      <c r="W6" s="2" t="s">
        <v>516</v>
      </c>
    </row>
    <row r="7" spans="1:23" x14ac:dyDescent="0.2">
      <c r="A7" s="2">
        <f t="shared" si="1"/>
        <v>9</v>
      </c>
      <c r="B7" s="2">
        <f t="shared" si="0"/>
        <v>0.4</v>
      </c>
      <c r="C7" s="2">
        <f t="shared" si="0"/>
        <v>89.351399999999998</v>
      </c>
      <c r="D7" s="2">
        <f t="shared" si="0"/>
        <v>217.89</v>
      </c>
      <c r="E7" s="9">
        <f t="shared" si="2"/>
        <v>128.53859999999997</v>
      </c>
      <c r="F7" s="9">
        <f t="shared" si="3"/>
        <v>0.58992427371609524</v>
      </c>
      <c r="G7" s="9">
        <f t="shared" si="4"/>
        <v>-0.22920373347305115</v>
      </c>
      <c r="H7" s="9">
        <f t="shared" si="5"/>
        <v>0.16556742869510002</v>
      </c>
      <c r="J7" s="2">
        <v>9</v>
      </c>
      <c r="K7" s="2">
        <v>0.4</v>
      </c>
      <c r="L7" s="2">
        <v>89.351399999999998</v>
      </c>
      <c r="M7" s="2">
        <v>217.89</v>
      </c>
      <c r="N7" s="2">
        <v>0.589924</v>
      </c>
      <c r="O7" s="2" t="s">
        <v>62</v>
      </c>
      <c r="P7" s="2" t="s">
        <v>82</v>
      </c>
      <c r="Q7" s="2" t="s">
        <v>45</v>
      </c>
      <c r="R7" s="2" t="s">
        <v>46</v>
      </c>
      <c r="S7" s="2" t="s">
        <v>2</v>
      </c>
      <c r="T7" s="2" t="s">
        <v>64</v>
      </c>
      <c r="U7" s="2" t="s">
        <v>517</v>
      </c>
      <c r="V7" s="2" t="s">
        <v>518</v>
      </c>
      <c r="W7" s="2" t="s">
        <v>519</v>
      </c>
    </row>
    <row r="8" spans="1:23" x14ac:dyDescent="0.2">
      <c r="A8" s="2">
        <f t="shared" si="1"/>
        <v>9</v>
      </c>
      <c r="B8" s="2">
        <f t="shared" si="0"/>
        <v>0.5</v>
      </c>
      <c r="C8" s="2">
        <f t="shared" si="0"/>
        <v>145.17500000000001</v>
      </c>
      <c r="D8" s="2">
        <f t="shared" si="0"/>
        <v>532.54999999999995</v>
      </c>
      <c r="E8" s="9">
        <f t="shared" si="2"/>
        <v>387.37499999999994</v>
      </c>
      <c r="F8" s="9">
        <f t="shared" si="3"/>
        <v>0.7273964885926204</v>
      </c>
      <c r="G8" s="9">
        <f t="shared" si="4"/>
        <v>-0.1382287997736488</v>
      </c>
      <c r="H8" s="9">
        <f t="shared" si="5"/>
        <v>0.20704106345908369</v>
      </c>
      <c r="J8" s="2">
        <v>9</v>
      </c>
      <c r="K8" s="2">
        <v>0.5</v>
      </c>
      <c r="L8" s="2">
        <v>145.17500000000001</v>
      </c>
      <c r="M8" s="2">
        <v>532.54999999999995</v>
      </c>
      <c r="N8" s="2">
        <v>0.72739699999999996</v>
      </c>
      <c r="O8" s="2" t="s">
        <v>62</v>
      </c>
      <c r="P8" s="2" t="s">
        <v>86</v>
      </c>
      <c r="Q8" s="2" t="s">
        <v>47</v>
      </c>
      <c r="R8" s="2" t="s">
        <v>48</v>
      </c>
      <c r="S8" s="2" t="s">
        <v>2</v>
      </c>
      <c r="T8" s="2" t="s">
        <v>64</v>
      </c>
      <c r="U8" s="2" t="s">
        <v>520</v>
      </c>
      <c r="V8" s="2" t="s">
        <v>521</v>
      </c>
      <c r="W8" s="2" t="s">
        <v>522</v>
      </c>
    </row>
    <row r="9" spans="1:23" x14ac:dyDescent="0.2">
      <c r="A9" s="2">
        <f t="shared" si="1"/>
        <v>9</v>
      </c>
      <c r="B9" s="2">
        <f t="shared" si="0"/>
        <v>0.6</v>
      </c>
      <c r="C9" s="2">
        <f t="shared" si="0"/>
        <v>230.72800000000001</v>
      </c>
      <c r="D9" s="2">
        <f t="shared" si="0"/>
        <v>1763</v>
      </c>
      <c r="E9" s="9">
        <f t="shared" si="2"/>
        <v>1532.2719999999999</v>
      </c>
      <c r="F9" s="9">
        <f t="shared" si="3"/>
        <v>0.86912762336925686</v>
      </c>
      <c r="G9" s="9">
        <f t="shared" si="4"/>
        <v>-6.0916446732664345E-2</v>
      </c>
      <c r="H9" s="9">
        <f t="shared" si="5"/>
        <v>0.2720527937463198</v>
      </c>
      <c r="J9" s="2">
        <v>9</v>
      </c>
      <c r="K9" s="2">
        <v>0.6</v>
      </c>
      <c r="L9" s="2">
        <v>230.72800000000001</v>
      </c>
      <c r="M9" s="2">
        <v>1763</v>
      </c>
      <c r="N9" s="2">
        <v>0.86912699999999998</v>
      </c>
      <c r="O9" s="2" t="s">
        <v>62</v>
      </c>
      <c r="P9" s="2" t="s">
        <v>90</v>
      </c>
      <c r="Q9" s="2" t="s">
        <v>49</v>
      </c>
      <c r="R9" s="2" t="s">
        <v>50</v>
      </c>
      <c r="S9" s="2" t="s">
        <v>2</v>
      </c>
      <c r="T9" s="2" t="s">
        <v>64</v>
      </c>
      <c r="U9" s="2" t="s">
        <v>523</v>
      </c>
      <c r="V9" s="2" t="s">
        <v>524</v>
      </c>
      <c r="W9" s="2" t="s">
        <v>525</v>
      </c>
    </row>
    <row r="10" spans="1:23" x14ac:dyDescent="0.2">
      <c r="A10" s="2">
        <f t="shared" si="1"/>
        <v>9</v>
      </c>
      <c r="B10" s="2">
        <f t="shared" si="0"/>
        <v>0.7</v>
      </c>
      <c r="C10" s="2">
        <f t="shared" si="0"/>
        <v>361.988</v>
      </c>
      <c r="D10" s="2">
        <f t="shared" si="0"/>
        <v>13520</v>
      </c>
      <c r="E10" s="9">
        <f t="shared" si="2"/>
        <v>13158.012000000001</v>
      </c>
      <c r="F10" s="9">
        <f t="shared" si="3"/>
        <v>0.9732257396449705</v>
      </c>
      <c r="G10" s="9">
        <f t="shared" si="4"/>
        <v>-1.1786413471232261E-2</v>
      </c>
      <c r="H10" s="9">
        <f t="shared" si="5"/>
        <v>0.3806079373452298</v>
      </c>
      <c r="J10" s="2">
        <v>9</v>
      </c>
      <c r="K10" s="2">
        <v>0.7</v>
      </c>
      <c r="L10" s="2">
        <v>361.988</v>
      </c>
      <c r="M10" s="2">
        <v>13520</v>
      </c>
      <c r="N10" s="2">
        <v>0.97322600000000004</v>
      </c>
      <c r="O10" s="2" t="s">
        <v>62</v>
      </c>
      <c r="P10" s="2" t="s">
        <v>94</v>
      </c>
      <c r="Q10" s="2" t="s">
        <v>51</v>
      </c>
      <c r="R10" s="2" t="s">
        <v>52</v>
      </c>
      <c r="S10" s="2" t="s">
        <v>2</v>
      </c>
      <c r="T10" s="2" t="s">
        <v>64</v>
      </c>
      <c r="U10" s="2" t="s">
        <v>526</v>
      </c>
      <c r="V10" s="2" t="s">
        <v>527</v>
      </c>
      <c r="W10" s="2" t="s">
        <v>528</v>
      </c>
    </row>
    <row r="11" spans="1:23" x14ac:dyDescent="0.2">
      <c r="A11" s="2">
        <f t="shared" si="1"/>
        <v>9</v>
      </c>
      <c r="B11" s="2">
        <f t="shared" si="0"/>
        <v>0.75</v>
      </c>
      <c r="C11" s="2">
        <f t="shared" si="0"/>
        <v>455.36700000000002</v>
      </c>
      <c r="D11" s="2">
        <f t="shared" si="0"/>
        <v>126300</v>
      </c>
      <c r="E11" s="9">
        <f t="shared" si="2"/>
        <v>125844.633</v>
      </c>
      <c r="F11" s="9">
        <f t="shared" si="3"/>
        <v>0.99639456057007125</v>
      </c>
      <c r="G11" s="9">
        <f t="shared" si="4"/>
        <v>-1.5686519914632679E-3</v>
      </c>
      <c r="H11" s="9">
        <f t="shared" si="5"/>
        <v>0.4788960268678199</v>
      </c>
      <c r="J11" s="2">
        <v>9</v>
      </c>
      <c r="K11" s="2">
        <v>0.75</v>
      </c>
      <c r="L11" s="2">
        <v>455.36700000000002</v>
      </c>
      <c r="M11" s="2">
        <v>126300</v>
      </c>
      <c r="N11" s="2">
        <v>0.99639500000000003</v>
      </c>
      <c r="O11" s="2" t="s">
        <v>62</v>
      </c>
      <c r="P11" s="2" t="s">
        <v>98</v>
      </c>
      <c r="Q11" s="2" t="s">
        <v>53</v>
      </c>
      <c r="R11" s="2" t="s">
        <v>54</v>
      </c>
      <c r="S11" s="2" t="s">
        <v>2</v>
      </c>
      <c r="T11" s="2" t="s">
        <v>64</v>
      </c>
      <c r="U11" s="2" t="s">
        <v>529</v>
      </c>
      <c r="V11" s="2" t="s">
        <v>530</v>
      </c>
      <c r="W11" s="2" t="s">
        <v>531</v>
      </c>
    </row>
    <row r="12" spans="1:23" x14ac:dyDescent="0.2">
      <c r="A12" s="2" t="s">
        <v>22</v>
      </c>
    </row>
    <row r="13" spans="1:23" x14ac:dyDescent="0.2">
      <c r="A13" s="2">
        <f>J13</f>
        <v>9</v>
      </c>
      <c r="B13" s="2">
        <f t="shared" ref="B13:D21" si="6">K13</f>
        <v>0.05</v>
      </c>
      <c r="C13" s="2">
        <f t="shared" si="6"/>
        <v>13.9895</v>
      </c>
      <c r="D13" s="2">
        <f t="shared" si="6"/>
        <v>15.56</v>
      </c>
      <c r="E13" s="9">
        <f t="shared" si="2"/>
        <v>1.5705000000000009</v>
      </c>
      <c r="F13" s="9">
        <f t="shared" si="3"/>
        <v>0.10093187660668386</v>
      </c>
      <c r="G13" s="9">
        <f t="shared" si="4"/>
        <v>-0.99597165191914627</v>
      </c>
      <c r="H13" s="9">
        <f t="shared" si="5"/>
        <v>3.8764285395071478E-2</v>
      </c>
      <c r="J13" s="2">
        <v>9</v>
      </c>
      <c r="K13" s="2">
        <v>0.05</v>
      </c>
      <c r="L13" s="2">
        <v>13.9895</v>
      </c>
      <c r="M13" s="2">
        <v>15.56</v>
      </c>
      <c r="N13" s="2">
        <v>0.10093100000000001</v>
      </c>
      <c r="O13" s="2" t="s">
        <v>62</v>
      </c>
      <c r="P13" s="2" t="s">
        <v>63</v>
      </c>
      <c r="Q13" s="2" t="s">
        <v>33</v>
      </c>
      <c r="R13" s="2" t="s">
        <v>34</v>
      </c>
      <c r="S13" s="2" t="s">
        <v>2</v>
      </c>
      <c r="T13" s="2" t="s">
        <v>64</v>
      </c>
      <c r="U13" s="2" t="s">
        <v>532</v>
      </c>
      <c r="V13" s="2" t="s">
        <v>533</v>
      </c>
      <c r="W13" s="2" t="s">
        <v>534</v>
      </c>
    </row>
    <row r="14" spans="1:23" x14ac:dyDescent="0.2">
      <c r="A14" s="2">
        <f t="shared" ref="A14:A21" si="7">J14</f>
        <v>9</v>
      </c>
      <c r="B14" s="2">
        <f t="shared" si="6"/>
        <v>0.1</v>
      </c>
      <c r="C14" s="2">
        <f t="shared" si="6"/>
        <v>22.6343</v>
      </c>
      <c r="D14" s="2">
        <f t="shared" si="6"/>
        <v>24.83</v>
      </c>
      <c r="E14" s="9">
        <f t="shared" si="2"/>
        <v>2.1956999999999987</v>
      </c>
      <c r="F14" s="9">
        <f t="shared" si="3"/>
        <v>8.8429319371727697E-2</v>
      </c>
      <c r="G14" s="9">
        <f t="shared" si="4"/>
        <v>-1.053403717676719</v>
      </c>
      <c r="H14" s="9">
        <f t="shared" si="5"/>
        <v>2.8824604143143948E-2</v>
      </c>
      <c r="J14" s="2">
        <v>9</v>
      </c>
      <c r="K14" s="2">
        <v>0.1</v>
      </c>
      <c r="L14" s="2">
        <v>22.6343</v>
      </c>
      <c r="M14" s="2">
        <v>24.83</v>
      </c>
      <c r="N14" s="2">
        <v>8.8430999999999996E-2</v>
      </c>
      <c r="O14" s="2" t="s">
        <v>62</v>
      </c>
      <c r="P14" s="2" t="s">
        <v>69</v>
      </c>
      <c r="Q14" s="2" t="s">
        <v>35</v>
      </c>
      <c r="R14" s="2" t="s">
        <v>36</v>
      </c>
      <c r="S14" s="2" t="s">
        <v>2</v>
      </c>
      <c r="T14" s="2" t="s">
        <v>64</v>
      </c>
      <c r="U14" s="2" t="s">
        <v>535</v>
      </c>
      <c r="V14" s="2" t="s">
        <v>536</v>
      </c>
      <c r="W14" s="2" t="s">
        <v>537</v>
      </c>
    </row>
    <row r="15" spans="1:23" x14ac:dyDescent="0.2">
      <c r="A15" s="2">
        <f t="shared" si="7"/>
        <v>9</v>
      </c>
      <c r="B15" s="2">
        <f t="shared" si="6"/>
        <v>0.2</v>
      </c>
      <c r="C15" s="2">
        <f t="shared" si="6"/>
        <v>46.402000000000001</v>
      </c>
      <c r="D15" s="2">
        <f t="shared" si="6"/>
        <v>51.53</v>
      </c>
      <c r="E15" s="9">
        <f t="shared" si="2"/>
        <v>5.1280000000000001</v>
      </c>
      <c r="F15" s="9">
        <f t="shared" si="3"/>
        <v>9.9514845720939257E-2</v>
      </c>
      <c r="G15" s="9">
        <f t="shared" si="4"/>
        <v>-1.0021121259503138</v>
      </c>
      <c r="H15" s="9">
        <f t="shared" si="5"/>
        <v>2.6589861880929495E-2</v>
      </c>
      <c r="J15" s="2">
        <v>9</v>
      </c>
      <c r="K15" s="2">
        <v>0.2</v>
      </c>
      <c r="L15" s="2">
        <v>46.402000000000001</v>
      </c>
      <c r="M15" s="2">
        <v>51.53</v>
      </c>
      <c r="N15" s="2">
        <v>9.9515099999999995E-2</v>
      </c>
      <c r="O15" s="2" t="s">
        <v>62</v>
      </c>
      <c r="P15" s="2" t="s">
        <v>74</v>
      </c>
      <c r="Q15" s="2" t="s">
        <v>38</v>
      </c>
      <c r="R15" s="2" t="s">
        <v>39</v>
      </c>
      <c r="S15" s="2" t="s">
        <v>2</v>
      </c>
      <c r="T15" s="2" t="s">
        <v>64</v>
      </c>
      <c r="U15" s="2" t="s">
        <v>538</v>
      </c>
      <c r="V15" s="2" t="s">
        <v>539</v>
      </c>
      <c r="W15" s="2" t="s">
        <v>540</v>
      </c>
    </row>
    <row r="16" spans="1:23" x14ac:dyDescent="0.2">
      <c r="A16" s="2">
        <f t="shared" si="7"/>
        <v>9</v>
      </c>
      <c r="B16" s="2">
        <f t="shared" si="6"/>
        <v>0.3</v>
      </c>
      <c r="C16" s="2">
        <f t="shared" si="6"/>
        <v>89.358699999999999</v>
      </c>
      <c r="D16" s="2">
        <f t="shared" si="6"/>
        <v>102.9</v>
      </c>
      <c r="E16" s="9">
        <f t="shared" si="2"/>
        <v>13.541300000000007</v>
      </c>
      <c r="F16" s="9">
        <f t="shared" si="3"/>
        <v>0.13159669582118569</v>
      </c>
      <c r="G16" s="9">
        <f t="shared" si="4"/>
        <v>-0.88075501501265008</v>
      </c>
      <c r="H16" s="9">
        <f t="shared" si="5"/>
        <v>3.0450240810296555E-2</v>
      </c>
      <c r="J16" s="2">
        <v>9</v>
      </c>
      <c r="K16" s="2">
        <v>0.3</v>
      </c>
      <c r="L16" s="2">
        <v>89.358699999999999</v>
      </c>
      <c r="M16" s="2">
        <v>102.9</v>
      </c>
      <c r="N16" s="2">
        <v>0.13159699999999999</v>
      </c>
      <c r="O16" s="2" t="s">
        <v>62</v>
      </c>
      <c r="P16" s="2" t="s">
        <v>78</v>
      </c>
      <c r="Q16" s="2" t="s">
        <v>42</v>
      </c>
      <c r="R16" s="2" t="s">
        <v>43</v>
      </c>
      <c r="S16" s="2" t="s">
        <v>2</v>
      </c>
      <c r="T16" s="2" t="s">
        <v>64</v>
      </c>
      <c r="U16" s="2" t="s">
        <v>541</v>
      </c>
      <c r="V16" s="2" t="s">
        <v>542</v>
      </c>
      <c r="W16" s="2" t="s">
        <v>543</v>
      </c>
    </row>
    <row r="17" spans="1:23" x14ac:dyDescent="0.2">
      <c r="A17" s="2">
        <f t="shared" si="7"/>
        <v>9</v>
      </c>
      <c r="B17" s="2">
        <f t="shared" si="6"/>
        <v>0.4</v>
      </c>
      <c r="C17" s="2">
        <f t="shared" si="6"/>
        <v>176.15100000000001</v>
      </c>
      <c r="D17" s="2">
        <f t="shared" si="6"/>
        <v>217.89</v>
      </c>
      <c r="E17" s="9">
        <f t="shared" si="2"/>
        <v>41.738999999999976</v>
      </c>
      <c r="F17" s="9">
        <f t="shared" si="3"/>
        <v>0.19155996144843718</v>
      </c>
      <c r="G17" s="9">
        <f t="shared" si="4"/>
        <v>-0.71769525903145892</v>
      </c>
      <c r="H17" s="9">
        <f t="shared" si="5"/>
        <v>3.9496498466587378E-2</v>
      </c>
      <c r="J17" s="2">
        <v>9</v>
      </c>
      <c r="K17" s="2">
        <v>0.4</v>
      </c>
      <c r="L17" s="2">
        <v>176.15100000000001</v>
      </c>
      <c r="M17" s="2">
        <v>217.89</v>
      </c>
      <c r="N17" s="2">
        <v>0.19155800000000001</v>
      </c>
      <c r="O17" s="2" t="s">
        <v>62</v>
      </c>
      <c r="P17" s="2" t="s">
        <v>82</v>
      </c>
      <c r="Q17" s="2" t="s">
        <v>45</v>
      </c>
      <c r="R17" s="2" t="s">
        <v>46</v>
      </c>
      <c r="S17" s="2" t="s">
        <v>2</v>
      </c>
      <c r="T17" s="2" t="s">
        <v>64</v>
      </c>
      <c r="U17" s="2" t="s">
        <v>544</v>
      </c>
      <c r="V17" s="2" t="s">
        <v>545</v>
      </c>
      <c r="W17" s="2" t="s">
        <v>546</v>
      </c>
    </row>
    <row r="18" spans="1:23" x14ac:dyDescent="0.2">
      <c r="A18" s="2">
        <f t="shared" si="7"/>
        <v>9</v>
      </c>
      <c r="B18" s="2">
        <f t="shared" si="6"/>
        <v>0.5</v>
      </c>
      <c r="C18" s="2">
        <f t="shared" si="6"/>
        <v>369.57799999999997</v>
      </c>
      <c r="D18" s="2">
        <f t="shared" si="6"/>
        <v>532.54999999999995</v>
      </c>
      <c r="E18" s="9">
        <f t="shared" si="2"/>
        <v>162.97199999999998</v>
      </c>
      <c r="F18" s="9">
        <f t="shared" si="3"/>
        <v>0.30602196976809687</v>
      </c>
      <c r="G18" s="9">
        <f t="shared" si="4"/>
        <v>-0.51424739375844875</v>
      </c>
      <c r="H18" s="9">
        <f t="shared" si="5"/>
        <v>5.8192702161914182E-2</v>
      </c>
      <c r="J18" s="2">
        <v>9</v>
      </c>
      <c r="K18" s="2">
        <v>0.5</v>
      </c>
      <c r="L18" s="2">
        <v>369.57799999999997</v>
      </c>
      <c r="M18" s="2">
        <v>532.54999999999995</v>
      </c>
      <c r="N18" s="2">
        <v>0.30602099999999999</v>
      </c>
      <c r="O18" s="2" t="s">
        <v>62</v>
      </c>
      <c r="P18" s="2" t="s">
        <v>86</v>
      </c>
      <c r="Q18" s="2" t="s">
        <v>47</v>
      </c>
      <c r="R18" s="2" t="s">
        <v>48</v>
      </c>
      <c r="S18" s="2" t="s">
        <v>2</v>
      </c>
      <c r="T18" s="2" t="s">
        <v>64</v>
      </c>
      <c r="U18" s="2" t="s">
        <v>547</v>
      </c>
      <c r="V18" s="2" t="s">
        <v>548</v>
      </c>
      <c r="W18" s="2" t="s">
        <v>549</v>
      </c>
    </row>
    <row r="19" spans="1:23" x14ac:dyDescent="0.2">
      <c r="A19" s="2">
        <f t="shared" si="7"/>
        <v>9</v>
      </c>
      <c r="B19" s="2">
        <f t="shared" si="6"/>
        <v>0.6</v>
      </c>
      <c r="C19" s="2">
        <f t="shared" si="6"/>
        <v>824.971</v>
      </c>
      <c r="D19" s="2">
        <f t="shared" si="6"/>
        <v>1763</v>
      </c>
      <c r="E19" s="9">
        <f t="shared" si="2"/>
        <v>938.029</v>
      </c>
      <c r="F19" s="9">
        <f t="shared" si="3"/>
        <v>0.53206409529211574</v>
      </c>
      <c r="G19" s="9">
        <f t="shared" si="4"/>
        <v>-0.27403604711291479</v>
      </c>
      <c r="H19" s="9">
        <f t="shared" si="5"/>
        <v>0.10159827345434227</v>
      </c>
      <c r="J19" s="2">
        <v>9</v>
      </c>
      <c r="K19" s="2">
        <v>0.6</v>
      </c>
      <c r="L19" s="2">
        <v>824.971</v>
      </c>
      <c r="M19" s="2">
        <v>1763</v>
      </c>
      <c r="N19" s="2">
        <v>0.53206399999999998</v>
      </c>
      <c r="O19" s="2" t="s">
        <v>62</v>
      </c>
      <c r="P19" s="2" t="s">
        <v>90</v>
      </c>
      <c r="Q19" s="2" t="s">
        <v>49</v>
      </c>
      <c r="R19" s="2" t="s">
        <v>50</v>
      </c>
      <c r="S19" s="2" t="s">
        <v>2</v>
      </c>
      <c r="T19" s="2" t="s">
        <v>64</v>
      </c>
      <c r="U19" s="2" t="s">
        <v>550</v>
      </c>
      <c r="V19" s="2" t="s">
        <v>551</v>
      </c>
      <c r="W19" s="2" t="s">
        <v>552</v>
      </c>
    </row>
    <row r="20" spans="1:23" x14ac:dyDescent="0.2">
      <c r="A20" s="2">
        <f t="shared" si="7"/>
        <v>9</v>
      </c>
      <c r="B20" s="2">
        <f t="shared" si="6"/>
        <v>0.7</v>
      </c>
      <c r="C20" s="2">
        <f t="shared" si="6"/>
        <v>1785.74</v>
      </c>
      <c r="D20" s="2">
        <f t="shared" si="6"/>
        <v>13520</v>
      </c>
      <c r="E20" s="9">
        <f t="shared" si="2"/>
        <v>11734.26</v>
      </c>
      <c r="F20" s="9">
        <f t="shared" si="3"/>
        <v>0.8679186390532545</v>
      </c>
      <c r="G20" s="9">
        <f t="shared" si="4"/>
        <v>-6.1520984807772267E-2</v>
      </c>
      <c r="H20" s="9">
        <f t="shared" si="5"/>
        <v>0.21282096957913271</v>
      </c>
      <c r="J20" s="2">
        <v>9</v>
      </c>
      <c r="K20" s="2">
        <v>0.7</v>
      </c>
      <c r="L20" s="2">
        <v>1785.74</v>
      </c>
      <c r="M20" s="2">
        <v>13520</v>
      </c>
      <c r="N20" s="2">
        <v>0.867919</v>
      </c>
      <c r="O20" s="2" t="s">
        <v>62</v>
      </c>
      <c r="P20" s="2" t="s">
        <v>94</v>
      </c>
      <c r="Q20" s="2" t="s">
        <v>51</v>
      </c>
      <c r="R20" s="2" t="s">
        <v>52</v>
      </c>
      <c r="S20" s="2" t="s">
        <v>2</v>
      </c>
      <c r="T20" s="2" t="s">
        <v>64</v>
      </c>
      <c r="U20" s="2" t="s">
        <v>553</v>
      </c>
      <c r="V20" s="2" t="s">
        <v>554</v>
      </c>
      <c r="W20" s="2" t="s">
        <v>555</v>
      </c>
    </row>
    <row r="21" spans="1:23" x14ac:dyDescent="0.2">
      <c r="A21" s="2">
        <f t="shared" si="7"/>
        <v>9</v>
      </c>
      <c r="B21" s="2">
        <f t="shared" si="6"/>
        <v>0.75</v>
      </c>
      <c r="C21" s="2">
        <f t="shared" si="6"/>
        <v>2461.83</v>
      </c>
      <c r="D21" s="2">
        <f t="shared" si="6"/>
        <v>126300</v>
      </c>
      <c r="E21" s="9">
        <f t="shared" si="2"/>
        <v>123838.17</v>
      </c>
      <c r="F21" s="9">
        <f t="shared" si="3"/>
        <v>0.98050807600950118</v>
      </c>
      <c r="G21" s="9">
        <f t="shared" si="4"/>
        <v>-8.548824890722586E-3</v>
      </c>
      <c r="H21" s="9">
        <f t="shared" si="5"/>
        <v>0.33523036178842375</v>
      </c>
      <c r="J21" s="2">
        <v>9</v>
      </c>
      <c r="K21" s="2">
        <v>0.75</v>
      </c>
      <c r="L21" s="2">
        <v>2461.83</v>
      </c>
      <c r="M21" s="2">
        <v>126300</v>
      </c>
      <c r="N21" s="2">
        <v>0.98050800000000005</v>
      </c>
      <c r="O21" s="2" t="s">
        <v>62</v>
      </c>
      <c r="P21" s="2" t="s">
        <v>98</v>
      </c>
      <c r="Q21" s="2" t="s">
        <v>53</v>
      </c>
      <c r="R21" s="2" t="s">
        <v>54</v>
      </c>
      <c r="S21" s="2" t="s">
        <v>2</v>
      </c>
      <c r="T21" s="2" t="s">
        <v>64</v>
      </c>
      <c r="U21" s="2" t="s">
        <v>556</v>
      </c>
      <c r="V21" s="2" t="s">
        <v>557</v>
      </c>
      <c r="W21" s="2" t="s">
        <v>558</v>
      </c>
    </row>
    <row r="22" spans="1:23" x14ac:dyDescent="0.2">
      <c r="A22" s="2" t="s">
        <v>23</v>
      </c>
    </row>
    <row r="23" spans="1:23" x14ac:dyDescent="0.2">
      <c r="A23" s="2">
        <f>J23</f>
        <v>9</v>
      </c>
      <c r="B23" s="2">
        <f t="shared" ref="B23:D31" si="8">K23</f>
        <v>0.05</v>
      </c>
      <c r="C23" s="2">
        <f t="shared" si="8"/>
        <v>15.1228</v>
      </c>
      <c r="D23" s="2">
        <f t="shared" si="8"/>
        <v>15.56</v>
      </c>
      <c r="E23" s="9">
        <f t="shared" si="2"/>
        <v>0.4372000000000007</v>
      </c>
      <c r="F23" s="9">
        <f t="shared" si="3"/>
        <v>2.8097686375321382E-2</v>
      </c>
      <c r="G23" s="9">
        <f t="shared" si="4"/>
        <v>-1.5513294393760042</v>
      </c>
      <c r="H23" s="9">
        <f t="shared" si="5"/>
        <v>1.0383627872241234E-2</v>
      </c>
      <c r="J23" s="2">
        <v>9</v>
      </c>
      <c r="K23" s="2">
        <v>0.05</v>
      </c>
      <c r="L23" s="2">
        <v>15.1228</v>
      </c>
      <c r="M23" s="2">
        <v>15.56</v>
      </c>
      <c r="N23" s="2">
        <v>2.8100300000000002E-2</v>
      </c>
      <c r="O23" s="2" t="s">
        <v>62</v>
      </c>
      <c r="P23" s="2" t="s">
        <v>63</v>
      </c>
      <c r="Q23" s="2" t="s">
        <v>33</v>
      </c>
      <c r="R23" s="2" t="s">
        <v>34</v>
      </c>
      <c r="S23" s="2" t="s">
        <v>2</v>
      </c>
      <c r="T23" s="2" t="s">
        <v>64</v>
      </c>
      <c r="U23" s="2" t="s">
        <v>559</v>
      </c>
      <c r="V23" s="2" t="s">
        <v>560</v>
      </c>
      <c r="W23" s="2" t="s">
        <v>561</v>
      </c>
    </row>
    <row r="24" spans="1:23" x14ac:dyDescent="0.2">
      <c r="A24" s="2">
        <f t="shared" ref="A24:A31" si="9">J24</f>
        <v>9</v>
      </c>
      <c r="B24" s="2">
        <f t="shared" si="8"/>
        <v>0.1</v>
      </c>
      <c r="C24" s="2">
        <f t="shared" si="8"/>
        <v>24.1753</v>
      </c>
      <c r="D24" s="2">
        <f t="shared" si="8"/>
        <v>24.83</v>
      </c>
      <c r="E24" s="9">
        <f t="shared" si="2"/>
        <v>0.65469999999999828</v>
      </c>
      <c r="F24" s="9">
        <f t="shared" si="3"/>
        <v>2.6367297623842059E-2</v>
      </c>
      <c r="G24" s="9">
        <f t="shared" si="4"/>
        <v>-1.5789343786325687</v>
      </c>
      <c r="H24" s="9">
        <f t="shared" si="5"/>
        <v>8.3190258925854698E-3</v>
      </c>
      <c r="J24" s="2">
        <v>9</v>
      </c>
      <c r="K24" s="2">
        <v>0.1</v>
      </c>
      <c r="L24" s="2">
        <v>24.1753</v>
      </c>
      <c r="M24" s="2">
        <v>24.83</v>
      </c>
      <c r="N24" s="2">
        <v>2.63667E-2</v>
      </c>
      <c r="O24" s="2" t="s">
        <v>62</v>
      </c>
      <c r="P24" s="2" t="s">
        <v>69</v>
      </c>
      <c r="Q24" s="2" t="s">
        <v>35</v>
      </c>
      <c r="R24" s="2" t="s">
        <v>36</v>
      </c>
      <c r="S24" s="2" t="s">
        <v>2</v>
      </c>
      <c r="T24" s="2" t="s">
        <v>64</v>
      </c>
      <c r="U24" s="2" t="s">
        <v>562</v>
      </c>
      <c r="V24" s="2" t="s">
        <v>563</v>
      </c>
      <c r="W24" s="2" t="s">
        <v>564</v>
      </c>
    </row>
    <row r="25" spans="1:23" x14ac:dyDescent="0.2">
      <c r="A25" s="2">
        <f t="shared" si="9"/>
        <v>9</v>
      </c>
      <c r="B25" s="2">
        <f t="shared" si="8"/>
        <v>0.2</v>
      </c>
      <c r="C25" s="2">
        <f t="shared" si="8"/>
        <v>49.927999999999997</v>
      </c>
      <c r="D25" s="2">
        <f t="shared" si="8"/>
        <v>51.53</v>
      </c>
      <c r="E25" s="9">
        <f t="shared" si="2"/>
        <v>1.6020000000000039</v>
      </c>
      <c r="F25" s="9">
        <f t="shared" si="3"/>
        <v>3.1088686202212376E-2</v>
      </c>
      <c r="G25" s="9">
        <f t="shared" si="4"/>
        <v>-1.5073976307128549</v>
      </c>
      <c r="H25" s="9">
        <f t="shared" si="5"/>
        <v>8.0113849671961043E-3</v>
      </c>
      <c r="J25" s="2">
        <v>9</v>
      </c>
      <c r="K25" s="2">
        <v>0.2</v>
      </c>
      <c r="L25" s="2">
        <v>49.927999999999997</v>
      </c>
      <c r="M25" s="2">
        <v>51.53</v>
      </c>
      <c r="N25" s="2">
        <v>3.1089499999999999E-2</v>
      </c>
      <c r="O25" s="2" t="s">
        <v>62</v>
      </c>
      <c r="P25" s="2" t="s">
        <v>74</v>
      </c>
      <c r="Q25" s="2" t="s">
        <v>38</v>
      </c>
      <c r="R25" s="2" t="s">
        <v>39</v>
      </c>
      <c r="S25" s="2" t="s">
        <v>2</v>
      </c>
      <c r="T25" s="2" t="s">
        <v>64</v>
      </c>
      <c r="U25" s="2" t="s">
        <v>565</v>
      </c>
      <c r="V25" s="2" t="s">
        <v>566</v>
      </c>
      <c r="W25" s="2" t="s">
        <v>567</v>
      </c>
    </row>
    <row r="26" spans="1:23" x14ac:dyDescent="0.2">
      <c r="A26" s="2">
        <f t="shared" si="9"/>
        <v>9</v>
      </c>
      <c r="B26" s="2">
        <f t="shared" si="8"/>
        <v>0.3</v>
      </c>
      <c r="C26" s="2">
        <f t="shared" si="8"/>
        <v>98.745400000000004</v>
      </c>
      <c r="D26" s="2">
        <f t="shared" si="8"/>
        <v>102.9</v>
      </c>
      <c r="E26" s="9">
        <f t="shared" si="2"/>
        <v>4.1546000000000021</v>
      </c>
      <c r="F26" s="9">
        <f t="shared" si="3"/>
        <v>4.037512147716231E-2</v>
      </c>
      <c r="G26" s="9">
        <f t="shared" si="4"/>
        <v>-1.39388615799132</v>
      </c>
      <c r="H26" s="9">
        <f t="shared" si="5"/>
        <v>8.894039265502484E-3</v>
      </c>
      <c r="J26" s="2">
        <v>9</v>
      </c>
      <c r="K26" s="2">
        <v>0.3</v>
      </c>
      <c r="L26" s="2">
        <v>98.745400000000004</v>
      </c>
      <c r="M26" s="2">
        <v>102.9</v>
      </c>
      <c r="N26" s="2">
        <v>4.0374899999999998E-2</v>
      </c>
      <c r="O26" s="2" t="s">
        <v>62</v>
      </c>
      <c r="P26" s="2" t="s">
        <v>78</v>
      </c>
      <c r="Q26" s="2" t="s">
        <v>42</v>
      </c>
      <c r="R26" s="2" t="s">
        <v>43</v>
      </c>
      <c r="S26" s="2" t="s">
        <v>2</v>
      </c>
      <c r="T26" s="2" t="s">
        <v>64</v>
      </c>
      <c r="U26" s="2" t="s">
        <v>568</v>
      </c>
      <c r="V26" s="2" t="s">
        <v>569</v>
      </c>
      <c r="W26" s="2" t="s">
        <v>570</v>
      </c>
    </row>
    <row r="27" spans="1:23" x14ac:dyDescent="0.2">
      <c r="A27" s="2">
        <f t="shared" si="9"/>
        <v>9</v>
      </c>
      <c r="B27" s="2">
        <f t="shared" si="8"/>
        <v>0.4</v>
      </c>
      <c r="C27" s="2">
        <f t="shared" si="8"/>
        <v>205.30500000000001</v>
      </c>
      <c r="D27" s="2">
        <f t="shared" si="8"/>
        <v>217.89</v>
      </c>
      <c r="E27" s="9">
        <f t="shared" si="2"/>
        <v>12.58499999999998</v>
      </c>
      <c r="F27" s="9">
        <f t="shared" si="3"/>
        <v>5.7758501996420124E-2</v>
      </c>
      <c r="G27" s="9">
        <f t="shared" si="4"/>
        <v>-1.2383840789966769</v>
      </c>
      <c r="H27" s="9">
        <f t="shared" si="5"/>
        <v>1.1050107096455842E-2</v>
      </c>
      <c r="J27" s="2">
        <v>9</v>
      </c>
      <c r="K27" s="2">
        <v>0.4</v>
      </c>
      <c r="L27" s="2">
        <v>205.30500000000001</v>
      </c>
      <c r="M27" s="2">
        <v>217.89</v>
      </c>
      <c r="N27" s="2">
        <v>5.77593E-2</v>
      </c>
      <c r="O27" s="2" t="s">
        <v>62</v>
      </c>
      <c r="P27" s="2" t="s">
        <v>82</v>
      </c>
      <c r="Q27" s="2" t="s">
        <v>45</v>
      </c>
      <c r="R27" s="2" t="s">
        <v>46</v>
      </c>
      <c r="S27" s="2" t="s">
        <v>2</v>
      </c>
      <c r="T27" s="2" t="s">
        <v>64</v>
      </c>
      <c r="U27" s="2" t="s">
        <v>571</v>
      </c>
      <c r="V27" s="2" t="s">
        <v>572</v>
      </c>
      <c r="W27" s="2" t="s">
        <v>573</v>
      </c>
    </row>
    <row r="28" spans="1:23" x14ac:dyDescent="0.2">
      <c r="A28" s="2">
        <f t="shared" si="9"/>
        <v>9</v>
      </c>
      <c r="B28" s="2">
        <f t="shared" si="8"/>
        <v>0.5</v>
      </c>
      <c r="C28" s="2">
        <f t="shared" si="8"/>
        <v>483.49799999999999</v>
      </c>
      <c r="D28" s="2">
        <f t="shared" si="8"/>
        <v>532.54999999999995</v>
      </c>
      <c r="E28" s="9">
        <f t="shared" si="2"/>
        <v>49.051999999999964</v>
      </c>
      <c r="F28" s="9">
        <f t="shared" si="3"/>
        <v>9.2107783306731708E-2</v>
      </c>
      <c r="G28" s="9">
        <f t="shared" si="4"/>
        <v>-1.0357036694302801</v>
      </c>
      <c r="H28" s="9">
        <f t="shared" si="5"/>
        <v>1.5392575110694808E-2</v>
      </c>
      <c r="J28" s="2">
        <v>9</v>
      </c>
      <c r="K28" s="2">
        <v>0.5</v>
      </c>
      <c r="L28" s="2">
        <v>483.49799999999999</v>
      </c>
      <c r="M28" s="2">
        <v>532.54999999999995</v>
      </c>
      <c r="N28" s="2">
        <v>9.2107300000000003E-2</v>
      </c>
      <c r="O28" s="2" t="s">
        <v>62</v>
      </c>
      <c r="P28" s="2" t="s">
        <v>86</v>
      </c>
      <c r="Q28" s="2" t="s">
        <v>47</v>
      </c>
      <c r="R28" s="2" t="s">
        <v>48</v>
      </c>
      <c r="S28" s="2" t="s">
        <v>2</v>
      </c>
      <c r="T28" s="2" t="s">
        <v>64</v>
      </c>
      <c r="U28" s="2" t="s">
        <v>574</v>
      </c>
      <c r="V28" s="2" t="s">
        <v>575</v>
      </c>
      <c r="W28" s="2" t="s">
        <v>576</v>
      </c>
    </row>
    <row r="29" spans="1:23" x14ac:dyDescent="0.2">
      <c r="A29" s="2">
        <f t="shared" si="9"/>
        <v>9</v>
      </c>
      <c r="B29" s="2">
        <f t="shared" si="8"/>
        <v>0.6</v>
      </c>
      <c r="C29" s="2">
        <f t="shared" si="8"/>
        <v>1424.9</v>
      </c>
      <c r="D29" s="2">
        <f t="shared" si="8"/>
        <v>1763</v>
      </c>
      <c r="E29" s="9">
        <f t="shared" si="2"/>
        <v>338.09999999999991</v>
      </c>
      <c r="F29" s="9">
        <f t="shared" si="3"/>
        <v>0.19177538287010773</v>
      </c>
      <c r="G29" s="9">
        <f t="shared" si="4"/>
        <v>-0.71720714153355314</v>
      </c>
      <c r="H29" s="9">
        <f t="shared" si="5"/>
        <v>2.8484515969264521E-2</v>
      </c>
      <c r="J29" s="2">
        <v>9</v>
      </c>
      <c r="K29" s="2">
        <v>0.6</v>
      </c>
      <c r="L29" s="2">
        <v>1424.9</v>
      </c>
      <c r="M29" s="2">
        <v>1763</v>
      </c>
      <c r="N29" s="2">
        <v>0.191774</v>
      </c>
      <c r="O29" s="2" t="s">
        <v>62</v>
      </c>
      <c r="P29" s="2" t="s">
        <v>90</v>
      </c>
      <c r="Q29" s="2" t="s">
        <v>49</v>
      </c>
      <c r="R29" s="2" t="s">
        <v>50</v>
      </c>
      <c r="S29" s="2" t="s">
        <v>2</v>
      </c>
      <c r="T29" s="2" t="s">
        <v>64</v>
      </c>
      <c r="U29" s="2" t="s">
        <v>577</v>
      </c>
      <c r="V29" s="2" t="s">
        <v>578</v>
      </c>
      <c r="W29" s="2" t="s">
        <v>579</v>
      </c>
    </row>
    <row r="30" spans="1:23" x14ac:dyDescent="0.2">
      <c r="A30" s="2">
        <f t="shared" si="9"/>
        <v>9</v>
      </c>
      <c r="B30" s="2">
        <f t="shared" si="8"/>
        <v>0.7</v>
      </c>
      <c r="C30" s="2">
        <f t="shared" si="8"/>
        <v>5929.29</v>
      </c>
      <c r="D30" s="2">
        <f t="shared" si="8"/>
        <v>13520</v>
      </c>
      <c r="E30" s="9">
        <f t="shared" si="2"/>
        <v>7590.71</v>
      </c>
      <c r="F30" s="9">
        <f t="shared" si="3"/>
        <v>0.56144304733727812</v>
      </c>
      <c r="G30" s="9">
        <f t="shared" si="4"/>
        <v>-0.2506942919076432</v>
      </c>
      <c r="H30" s="9">
        <f t="shared" si="5"/>
        <v>8.6656020170915143E-2</v>
      </c>
      <c r="J30" s="2">
        <v>9</v>
      </c>
      <c r="K30" s="2">
        <v>0.7</v>
      </c>
      <c r="L30" s="2">
        <v>5929.29</v>
      </c>
      <c r="M30" s="2">
        <v>13520</v>
      </c>
      <c r="N30" s="2">
        <v>0.56144300000000003</v>
      </c>
      <c r="O30" s="2" t="s">
        <v>62</v>
      </c>
      <c r="P30" s="2" t="s">
        <v>94</v>
      </c>
      <c r="Q30" s="2" t="s">
        <v>51</v>
      </c>
      <c r="R30" s="2" t="s">
        <v>52</v>
      </c>
      <c r="S30" s="2" t="s">
        <v>2</v>
      </c>
      <c r="T30" s="2" t="s">
        <v>64</v>
      </c>
      <c r="U30" s="2" t="s">
        <v>580</v>
      </c>
      <c r="V30" s="2" t="s">
        <v>581</v>
      </c>
      <c r="W30" s="2" t="s">
        <v>582</v>
      </c>
    </row>
    <row r="31" spans="1:23" x14ac:dyDescent="0.2">
      <c r="A31" s="2">
        <f t="shared" si="9"/>
        <v>9</v>
      </c>
      <c r="B31" s="2">
        <f t="shared" si="8"/>
        <v>0.75</v>
      </c>
      <c r="C31" s="2">
        <f t="shared" si="8"/>
        <v>11530.4</v>
      </c>
      <c r="D31" s="2">
        <f t="shared" si="8"/>
        <v>126300</v>
      </c>
      <c r="E31" s="9">
        <f t="shared" si="2"/>
        <v>114769.60000000001</v>
      </c>
      <c r="F31" s="9">
        <f t="shared" si="3"/>
        <v>0.9087062549485353</v>
      </c>
      <c r="G31" s="9">
        <f t="shared" si="4"/>
        <v>-4.1576482533721322E-2</v>
      </c>
      <c r="H31" s="9">
        <f t="shared" si="5"/>
        <v>0.20377902029995995</v>
      </c>
      <c r="J31" s="2">
        <v>9</v>
      </c>
      <c r="K31" s="2">
        <v>0.75</v>
      </c>
      <c r="L31" s="2">
        <v>11530.4</v>
      </c>
      <c r="M31" s="2">
        <v>126300</v>
      </c>
      <c r="N31" s="2">
        <v>0.90870600000000001</v>
      </c>
      <c r="O31" s="2" t="s">
        <v>62</v>
      </c>
      <c r="P31" s="2" t="s">
        <v>98</v>
      </c>
      <c r="Q31" s="2" t="s">
        <v>53</v>
      </c>
      <c r="R31" s="2" t="s">
        <v>54</v>
      </c>
      <c r="S31" s="2" t="s">
        <v>2</v>
      </c>
      <c r="T31" s="2" t="s">
        <v>64</v>
      </c>
      <c r="U31" s="2" t="s">
        <v>583</v>
      </c>
      <c r="V31" s="2" t="s">
        <v>584</v>
      </c>
      <c r="W31" s="2" t="s">
        <v>585</v>
      </c>
    </row>
    <row r="32" spans="1:23" x14ac:dyDescent="0.2">
      <c r="A32" s="2" t="s">
        <v>24</v>
      </c>
    </row>
    <row r="33" spans="1:23" x14ac:dyDescent="0.2">
      <c r="A33" s="2">
        <f>J33</f>
        <v>9</v>
      </c>
      <c r="B33" s="2">
        <f t="shared" ref="B33:D41" si="10">K33</f>
        <v>0.05</v>
      </c>
      <c r="C33" s="2">
        <f t="shared" si="10"/>
        <v>15.5129</v>
      </c>
      <c r="D33" s="2">
        <f t="shared" si="10"/>
        <v>15.56</v>
      </c>
      <c r="E33" s="9">
        <f t="shared" si="2"/>
        <v>4.7100000000000364E-2</v>
      </c>
      <c r="F33" s="9">
        <f t="shared" si="3"/>
        <v>3.0269922879177609E-3</v>
      </c>
      <c r="G33" s="9">
        <f t="shared" si="4"/>
        <v>-2.5189886855247705</v>
      </c>
      <c r="H33" s="9">
        <f t="shared" si="5"/>
        <v>1.1045210801553039E-3</v>
      </c>
      <c r="J33" s="2">
        <v>9</v>
      </c>
      <c r="K33" s="2">
        <v>0.05</v>
      </c>
      <c r="L33" s="2">
        <v>15.5129</v>
      </c>
      <c r="M33" s="2">
        <v>15.56</v>
      </c>
      <c r="N33" s="2">
        <v>3.0238700000000001E-3</v>
      </c>
      <c r="O33" s="2" t="s">
        <v>62</v>
      </c>
      <c r="P33" s="2" t="s">
        <v>63</v>
      </c>
      <c r="Q33" s="2" t="s">
        <v>33</v>
      </c>
      <c r="R33" s="2" t="s">
        <v>34</v>
      </c>
      <c r="S33" s="2" t="s">
        <v>2</v>
      </c>
      <c r="T33" s="2" t="s">
        <v>64</v>
      </c>
      <c r="U33" s="2" t="s">
        <v>586</v>
      </c>
      <c r="V33" s="2" t="s">
        <v>587</v>
      </c>
      <c r="W33" s="2" t="s">
        <v>588</v>
      </c>
    </row>
    <row r="34" spans="1:23" x14ac:dyDescent="0.2">
      <c r="A34" s="2">
        <f t="shared" ref="A34:A41" si="11">J34</f>
        <v>9</v>
      </c>
      <c r="B34" s="2">
        <f t="shared" si="10"/>
        <v>0.1</v>
      </c>
      <c r="C34" s="2">
        <f t="shared" si="10"/>
        <v>24.759399999999999</v>
      </c>
      <c r="D34" s="2">
        <f t="shared" si="10"/>
        <v>24.83</v>
      </c>
      <c r="E34" s="9">
        <f t="shared" si="2"/>
        <v>7.0599999999998886E-2</v>
      </c>
      <c r="F34" s="9">
        <f t="shared" si="3"/>
        <v>2.843334675795364E-3</v>
      </c>
      <c r="G34" s="9">
        <f t="shared" si="4"/>
        <v>-2.5461720185027672</v>
      </c>
      <c r="H34" s="9">
        <f t="shared" si="5"/>
        <v>8.8646886760197633E-4</v>
      </c>
      <c r="J34" s="2">
        <v>9</v>
      </c>
      <c r="K34" s="2">
        <v>0.1</v>
      </c>
      <c r="L34" s="2">
        <v>24.759399999999999</v>
      </c>
      <c r="M34" s="2">
        <v>24.83</v>
      </c>
      <c r="N34" s="2">
        <v>2.8449500000000002E-3</v>
      </c>
      <c r="O34" s="2" t="s">
        <v>62</v>
      </c>
      <c r="P34" s="2" t="s">
        <v>69</v>
      </c>
      <c r="Q34" s="2" t="s">
        <v>35</v>
      </c>
      <c r="R34" s="2" t="s">
        <v>36</v>
      </c>
      <c r="S34" s="2" t="s">
        <v>2</v>
      </c>
      <c r="T34" s="2" t="s">
        <v>64</v>
      </c>
      <c r="U34" s="2" t="s">
        <v>589</v>
      </c>
      <c r="V34" s="2" t="s">
        <v>590</v>
      </c>
      <c r="W34" s="2" t="s">
        <v>591</v>
      </c>
    </row>
    <row r="35" spans="1:23" x14ac:dyDescent="0.2">
      <c r="A35" s="2">
        <f t="shared" si="11"/>
        <v>9</v>
      </c>
      <c r="B35" s="2">
        <f t="shared" si="10"/>
        <v>0.2</v>
      </c>
      <c r="C35" s="2">
        <f t="shared" si="10"/>
        <v>51.335799999999999</v>
      </c>
      <c r="D35" s="2">
        <f t="shared" si="10"/>
        <v>51.53</v>
      </c>
      <c r="E35" s="9">
        <f t="shared" si="2"/>
        <v>0.19420000000000215</v>
      </c>
      <c r="F35" s="9">
        <f t="shared" si="3"/>
        <v>3.7686784397438803E-3</v>
      </c>
      <c r="G35" s="9">
        <f t="shared" si="4"/>
        <v>-2.4238109168890838</v>
      </c>
      <c r="H35" s="9">
        <f t="shared" si="5"/>
        <v>9.5779821578464617E-4</v>
      </c>
      <c r="J35" s="2">
        <v>9</v>
      </c>
      <c r="K35" s="2">
        <v>0.2</v>
      </c>
      <c r="L35" s="2">
        <v>51.335799999999999</v>
      </c>
      <c r="M35" s="2">
        <v>51.53</v>
      </c>
      <c r="N35" s="2">
        <v>3.7681500000000001E-3</v>
      </c>
      <c r="O35" s="2" t="s">
        <v>62</v>
      </c>
      <c r="P35" s="2" t="s">
        <v>74</v>
      </c>
      <c r="Q35" s="2" t="s">
        <v>38</v>
      </c>
      <c r="R35" s="2" t="s">
        <v>39</v>
      </c>
      <c r="S35" s="2" t="s">
        <v>2</v>
      </c>
      <c r="T35" s="2" t="s">
        <v>64</v>
      </c>
      <c r="U35" s="2" t="s">
        <v>592</v>
      </c>
      <c r="V35" s="2" t="s">
        <v>593</v>
      </c>
      <c r="W35" s="2" t="s">
        <v>594</v>
      </c>
    </row>
    <row r="36" spans="1:23" x14ac:dyDescent="0.2">
      <c r="A36" s="2">
        <f t="shared" si="11"/>
        <v>9</v>
      </c>
      <c r="B36" s="2">
        <f t="shared" si="10"/>
        <v>0.3</v>
      </c>
      <c r="C36" s="2">
        <f t="shared" si="10"/>
        <v>102.441</v>
      </c>
      <c r="D36" s="2">
        <f t="shared" si="10"/>
        <v>102.9</v>
      </c>
      <c r="E36" s="9">
        <f t="shared" si="2"/>
        <v>0.45900000000000318</v>
      </c>
      <c r="F36" s="9">
        <f t="shared" si="3"/>
        <v>4.4606413994169401E-3</v>
      </c>
      <c r="G36" s="9">
        <f t="shared" si="4"/>
        <v>-2.3506026892251688</v>
      </c>
      <c r="H36" s="9">
        <f t="shared" si="5"/>
        <v>9.6479360577704672E-4</v>
      </c>
      <c r="J36" s="2">
        <v>9</v>
      </c>
      <c r="K36" s="2">
        <v>0.3</v>
      </c>
      <c r="L36" s="2">
        <v>102.441</v>
      </c>
      <c r="M36" s="2">
        <v>102.9</v>
      </c>
      <c r="N36" s="2">
        <v>4.4611299999999998E-3</v>
      </c>
      <c r="O36" s="2" t="s">
        <v>62</v>
      </c>
      <c r="P36" s="2" t="s">
        <v>78</v>
      </c>
      <c r="Q36" s="2" t="s">
        <v>42</v>
      </c>
      <c r="R36" s="2" t="s">
        <v>43</v>
      </c>
      <c r="S36" s="2" t="s">
        <v>2</v>
      </c>
      <c r="T36" s="2" t="s">
        <v>64</v>
      </c>
      <c r="U36" s="2" t="s">
        <v>595</v>
      </c>
      <c r="V36" s="2" t="s">
        <v>596</v>
      </c>
      <c r="W36" s="2" t="s">
        <v>597</v>
      </c>
    </row>
    <row r="37" spans="1:23" x14ac:dyDescent="0.2">
      <c r="A37" s="2">
        <f t="shared" si="11"/>
        <v>9</v>
      </c>
      <c r="B37" s="2">
        <f t="shared" si="10"/>
        <v>0.4</v>
      </c>
      <c r="C37" s="2">
        <f t="shared" si="10"/>
        <v>216.482</v>
      </c>
      <c r="D37" s="2">
        <f t="shared" si="10"/>
        <v>217.89</v>
      </c>
      <c r="E37" s="9">
        <f t="shared" si="2"/>
        <v>1.407999999999987</v>
      </c>
      <c r="F37" s="9">
        <f t="shared" si="3"/>
        <v>6.4619762265362667E-3</v>
      </c>
      <c r="G37" s="9">
        <f t="shared" si="4"/>
        <v>-2.1896346440749683</v>
      </c>
      <c r="H37" s="9">
        <f t="shared" si="5"/>
        <v>1.2041153044967225E-3</v>
      </c>
      <c r="J37" s="2">
        <v>9</v>
      </c>
      <c r="K37" s="2">
        <v>0.4</v>
      </c>
      <c r="L37" s="2">
        <v>216.482</v>
      </c>
      <c r="M37" s="2">
        <v>217.89</v>
      </c>
      <c r="N37" s="2">
        <v>6.4607199999999997E-3</v>
      </c>
      <c r="O37" s="2" t="s">
        <v>62</v>
      </c>
      <c r="P37" s="2" t="s">
        <v>82</v>
      </c>
      <c r="Q37" s="2" t="s">
        <v>45</v>
      </c>
      <c r="R37" s="2" t="s">
        <v>46</v>
      </c>
      <c r="S37" s="2" t="s">
        <v>2</v>
      </c>
      <c r="T37" s="2" t="s">
        <v>64</v>
      </c>
      <c r="U37" s="2" t="s">
        <v>598</v>
      </c>
      <c r="V37" s="2" t="s">
        <v>599</v>
      </c>
      <c r="W37" s="2" t="s">
        <v>600</v>
      </c>
    </row>
    <row r="38" spans="1:23" x14ac:dyDescent="0.2">
      <c r="A38" s="2">
        <f t="shared" si="11"/>
        <v>9</v>
      </c>
      <c r="B38" s="2">
        <f t="shared" si="10"/>
        <v>0.5</v>
      </c>
      <c r="C38" s="2">
        <f t="shared" si="10"/>
        <v>528.28700000000003</v>
      </c>
      <c r="D38" s="2">
        <f t="shared" si="10"/>
        <v>532.54999999999995</v>
      </c>
      <c r="E38" s="9">
        <f t="shared" si="2"/>
        <v>4.26299999999992</v>
      </c>
      <c r="F38" s="9">
        <f t="shared" si="3"/>
        <v>8.0048821706880484E-3</v>
      </c>
      <c r="G38" s="9">
        <f t="shared" si="4"/>
        <v>-2.0966450563738643</v>
      </c>
      <c r="H38" s="9">
        <f t="shared" si="5"/>
        <v>1.2802655379378506E-3</v>
      </c>
      <c r="J38" s="2">
        <v>9</v>
      </c>
      <c r="K38" s="2">
        <v>0.5</v>
      </c>
      <c r="L38" s="2">
        <v>528.28700000000003</v>
      </c>
      <c r="M38" s="2">
        <v>532.54999999999995</v>
      </c>
      <c r="N38" s="2">
        <v>8.0044899999999995E-3</v>
      </c>
      <c r="O38" s="2" t="s">
        <v>62</v>
      </c>
      <c r="P38" s="2" t="s">
        <v>86</v>
      </c>
      <c r="Q38" s="2" t="s">
        <v>47</v>
      </c>
      <c r="R38" s="2" t="s">
        <v>48</v>
      </c>
      <c r="S38" s="2" t="s">
        <v>2</v>
      </c>
      <c r="T38" s="2" t="s">
        <v>64</v>
      </c>
      <c r="U38" s="2" t="s">
        <v>601</v>
      </c>
      <c r="V38" s="2" t="s">
        <v>602</v>
      </c>
      <c r="W38" s="2" t="s">
        <v>603</v>
      </c>
    </row>
    <row r="39" spans="1:23" x14ac:dyDescent="0.2">
      <c r="A39" s="2">
        <f t="shared" si="11"/>
        <v>9</v>
      </c>
      <c r="B39" s="2">
        <f t="shared" si="10"/>
        <v>0.6</v>
      </c>
      <c r="C39" s="2">
        <f t="shared" si="10"/>
        <v>1728.36</v>
      </c>
      <c r="D39" s="2">
        <f t="shared" si="10"/>
        <v>1763</v>
      </c>
      <c r="E39" s="9">
        <f t="shared" si="2"/>
        <v>34.6400000000001</v>
      </c>
      <c r="F39" s="9">
        <f t="shared" si="3"/>
        <v>1.9648326715825355E-2</v>
      </c>
      <c r="G39" s="9">
        <f t="shared" si="4"/>
        <v>-1.7066744289540117</v>
      </c>
      <c r="H39" s="9">
        <f t="shared" si="5"/>
        <v>2.6547861145040205E-3</v>
      </c>
      <c r="J39" s="2">
        <v>9</v>
      </c>
      <c r="K39" s="2">
        <v>0.6</v>
      </c>
      <c r="L39" s="2">
        <v>1728.36</v>
      </c>
      <c r="M39" s="2">
        <v>1763</v>
      </c>
      <c r="N39" s="2">
        <v>1.96507E-2</v>
      </c>
      <c r="O39" s="2" t="s">
        <v>62</v>
      </c>
      <c r="P39" s="2" t="s">
        <v>90</v>
      </c>
      <c r="Q39" s="2" t="s">
        <v>604</v>
      </c>
      <c r="R39" s="2" t="s">
        <v>605</v>
      </c>
      <c r="S39" s="2" t="s">
        <v>2</v>
      </c>
      <c r="T39" s="2" t="s">
        <v>64</v>
      </c>
      <c r="U39" s="2" t="s">
        <v>606</v>
      </c>
      <c r="V39" s="2" t="s">
        <v>607</v>
      </c>
      <c r="W39" s="2" t="s">
        <v>608</v>
      </c>
    </row>
    <row r="40" spans="1:23" x14ac:dyDescent="0.2">
      <c r="A40" s="2">
        <f t="shared" si="11"/>
        <v>9</v>
      </c>
      <c r="B40" s="2">
        <f t="shared" si="10"/>
        <v>0.7</v>
      </c>
      <c r="C40" s="2">
        <f t="shared" si="10"/>
        <v>12653</v>
      </c>
      <c r="D40" s="2">
        <f t="shared" si="10"/>
        <v>13520</v>
      </c>
      <c r="E40" s="9">
        <f t="shared" si="2"/>
        <v>867</v>
      </c>
      <c r="F40" s="9">
        <f t="shared" si="3"/>
        <v>6.4127218934911245E-2</v>
      </c>
      <c r="G40" s="9">
        <f t="shared" si="4"/>
        <v>-1.1929575941294068</v>
      </c>
      <c r="H40" s="9">
        <f t="shared" si="5"/>
        <v>6.9676460833979128E-3</v>
      </c>
      <c r="J40" s="2">
        <v>9</v>
      </c>
      <c r="K40" s="2">
        <v>0.7</v>
      </c>
      <c r="L40" s="2">
        <v>12653</v>
      </c>
      <c r="M40" s="2">
        <v>13520</v>
      </c>
      <c r="N40" s="2">
        <v>6.41264E-2</v>
      </c>
      <c r="O40" s="2" t="s">
        <v>62</v>
      </c>
      <c r="P40" s="2" t="s">
        <v>94</v>
      </c>
      <c r="Q40" s="2" t="s">
        <v>51</v>
      </c>
      <c r="R40" s="2" t="s">
        <v>52</v>
      </c>
      <c r="S40" s="2" t="s">
        <v>2</v>
      </c>
      <c r="T40" s="2" t="s">
        <v>64</v>
      </c>
      <c r="U40" s="2" t="s">
        <v>609</v>
      </c>
      <c r="V40" s="2" t="s">
        <v>610</v>
      </c>
      <c r="W40" s="2" t="s">
        <v>611</v>
      </c>
    </row>
    <row r="41" spans="1:23" x14ac:dyDescent="0.2">
      <c r="A41" s="2">
        <f t="shared" si="11"/>
        <v>9</v>
      </c>
      <c r="B41" s="2">
        <f t="shared" si="10"/>
        <v>0.75</v>
      </c>
      <c r="C41" s="2">
        <f t="shared" si="10"/>
        <v>86992.1</v>
      </c>
      <c r="D41" s="2">
        <f t="shared" si="10"/>
        <v>126300</v>
      </c>
      <c r="E41" s="9">
        <f t="shared" si="2"/>
        <v>39307.899999999994</v>
      </c>
      <c r="F41" s="9">
        <f t="shared" si="3"/>
        <v>0.31122644497228813</v>
      </c>
      <c r="G41" s="9">
        <f t="shared" si="4"/>
        <v>-0.50692350802686137</v>
      </c>
      <c r="H41" s="9">
        <f t="shared" si="5"/>
        <v>3.1740978812308432E-2</v>
      </c>
      <c r="J41" s="2">
        <v>9</v>
      </c>
      <c r="K41" s="2">
        <v>0.75</v>
      </c>
      <c r="L41" s="2">
        <v>86992.1</v>
      </c>
      <c r="M41" s="2">
        <v>126300</v>
      </c>
      <c r="N41" s="2">
        <v>0.311226</v>
      </c>
      <c r="O41" s="2" t="s">
        <v>62</v>
      </c>
      <c r="P41" s="2" t="s">
        <v>98</v>
      </c>
      <c r="Q41" s="2" t="s">
        <v>53</v>
      </c>
      <c r="R41" s="2" t="s">
        <v>54</v>
      </c>
      <c r="S41" s="2" t="s">
        <v>2</v>
      </c>
      <c r="T41" s="2" t="s">
        <v>64</v>
      </c>
      <c r="U41" s="2" t="s">
        <v>612</v>
      </c>
      <c r="V41" s="2" t="s">
        <v>613</v>
      </c>
      <c r="W41" s="2" t="s">
        <v>614</v>
      </c>
    </row>
    <row r="42" spans="1:23" x14ac:dyDescent="0.2">
      <c r="A42" s="2" t="s">
        <v>228</v>
      </c>
    </row>
    <row r="43" spans="1:23" x14ac:dyDescent="0.2">
      <c r="A43" s="2">
        <f>J43</f>
        <v>9</v>
      </c>
      <c r="B43" s="2">
        <f t="shared" ref="B43:D51" si="12">K43</f>
        <v>0.05</v>
      </c>
      <c r="C43" s="2">
        <f t="shared" si="12"/>
        <v>15.6378</v>
      </c>
      <c r="D43" s="2">
        <f t="shared" si="12"/>
        <v>15.56</v>
      </c>
      <c r="E43" s="9">
        <f t="shared" si="2"/>
        <v>7.7799999999999869E-2</v>
      </c>
      <c r="F43" s="9">
        <f t="shared" si="3"/>
        <v>4.9999999999999914E-3</v>
      </c>
      <c r="G43" s="9">
        <f t="shared" si="4"/>
        <v>-2.3010299956639821</v>
      </c>
      <c r="H43" s="9">
        <f t="shared" si="5"/>
        <v>1.8171512795341791E-3</v>
      </c>
      <c r="J43" s="2">
        <v>9</v>
      </c>
      <c r="K43" s="2">
        <v>0.05</v>
      </c>
      <c r="L43" s="2">
        <v>15.6378</v>
      </c>
      <c r="M43" s="2">
        <v>15.56</v>
      </c>
      <c r="N43" s="2">
        <v>5.0027099999999996E-3</v>
      </c>
      <c r="O43" s="2" t="s">
        <v>62</v>
      </c>
      <c r="P43" s="2" t="s">
        <v>63</v>
      </c>
      <c r="Q43" s="2" t="s">
        <v>33</v>
      </c>
      <c r="R43" s="2" t="s">
        <v>34</v>
      </c>
      <c r="S43" s="2" t="s">
        <v>2</v>
      </c>
      <c r="T43" s="2" t="s">
        <v>64</v>
      </c>
      <c r="U43" s="2" t="s">
        <v>615</v>
      </c>
      <c r="V43" s="2" t="s">
        <v>616</v>
      </c>
      <c r="W43" s="2" t="s">
        <v>617</v>
      </c>
    </row>
    <row r="44" spans="1:23" x14ac:dyDescent="0.2">
      <c r="A44" s="2">
        <f t="shared" ref="A44:A51" si="13">J44</f>
        <v>9</v>
      </c>
      <c r="B44" s="2">
        <f t="shared" si="12"/>
        <v>0.1</v>
      </c>
      <c r="C44" s="2">
        <f t="shared" si="12"/>
        <v>24.959700000000002</v>
      </c>
      <c r="D44" s="2">
        <f t="shared" si="12"/>
        <v>24.83</v>
      </c>
      <c r="E44" s="9">
        <f t="shared" si="2"/>
        <v>0.12970000000000326</v>
      </c>
      <c r="F44" s="9">
        <f t="shared" si="3"/>
        <v>5.2235199355619519E-3</v>
      </c>
      <c r="G44" s="9">
        <f t="shared" si="4"/>
        <v>-2.2820367434704734</v>
      </c>
      <c r="H44" s="9">
        <f t="shared" si="5"/>
        <v>1.6219923294310836E-3</v>
      </c>
      <c r="J44" s="2">
        <v>9</v>
      </c>
      <c r="K44" s="2">
        <v>0.1</v>
      </c>
      <c r="L44" s="2">
        <v>24.959700000000002</v>
      </c>
      <c r="M44" s="2">
        <v>24.83</v>
      </c>
      <c r="N44" s="2">
        <v>5.2254900000000002E-3</v>
      </c>
      <c r="O44" s="2" t="s">
        <v>62</v>
      </c>
      <c r="P44" s="2" t="s">
        <v>69</v>
      </c>
      <c r="Q44" s="2" t="s">
        <v>35</v>
      </c>
      <c r="R44" s="2" t="s">
        <v>36</v>
      </c>
      <c r="S44" s="2" t="s">
        <v>2</v>
      </c>
      <c r="T44" s="2" t="s">
        <v>64</v>
      </c>
      <c r="U44" s="2" t="s">
        <v>618</v>
      </c>
      <c r="V44" s="2" t="s">
        <v>619</v>
      </c>
      <c r="W44" s="2" t="s">
        <v>620</v>
      </c>
    </row>
    <row r="45" spans="1:23" x14ac:dyDescent="0.2">
      <c r="A45" s="2">
        <f t="shared" si="13"/>
        <v>9</v>
      </c>
      <c r="B45" s="2">
        <f t="shared" si="12"/>
        <v>0.2</v>
      </c>
      <c r="C45" s="2">
        <f t="shared" si="12"/>
        <v>51.8142</v>
      </c>
      <c r="D45" s="2">
        <f t="shared" si="12"/>
        <v>51.53</v>
      </c>
      <c r="E45" s="9">
        <f t="shared" si="2"/>
        <v>0.28419999999999845</v>
      </c>
      <c r="F45" s="9">
        <f t="shared" si="3"/>
        <v>5.5152338443624771E-3</v>
      </c>
      <c r="G45" s="9">
        <f t="shared" si="4"/>
        <v>-2.2584360688696261</v>
      </c>
      <c r="H45" s="9">
        <f t="shared" si="5"/>
        <v>1.3951931999347808E-3</v>
      </c>
      <c r="J45" s="2">
        <v>9</v>
      </c>
      <c r="K45" s="2">
        <v>0.2</v>
      </c>
      <c r="L45" s="2">
        <v>51.8142</v>
      </c>
      <c r="M45" s="2">
        <v>51.53</v>
      </c>
      <c r="N45" s="2">
        <v>5.5143800000000001E-3</v>
      </c>
      <c r="O45" s="2" t="s">
        <v>62</v>
      </c>
      <c r="P45" s="2" t="s">
        <v>74</v>
      </c>
      <c r="Q45" s="2" t="s">
        <v>38</v>
      </c>
      <c r="R45" s="2" t="s">
        <v>39</v>
      </c>
      <c r="S45" s="2" t="s">
        <v>2</v>
      </c>
      <c r="T45" s="2" t="s">
        <v>64</v>
      </c>
      <c r="U45" s="2" t="s">
        <v>621</v>
      </c>
      <c r="V45" s="2" t="s">
        <v>622</v>
      </c>
      <c r="W45" s="2" t="s">
        <v>623</v>
      </c>
    </row>
    <row r="46" spans="1:23" x14ac:dyDescent="0.2">
      <c r="A46" s="2">
        <f t="shared" si="13"/>
        <v>9</v>
      </c>
      <c r="B46" s="2">
        <f t="shared" si="12"/>
        <v>0.3</v>
      </c>
      <c r="C46" s="2">
        <f t="shared" si="12"/>
        <v>103.6</v>
      </c>
      <c r="D46" s="2">
        <f t="shared" si="12"/>
        <v>102.9</v>
      </c>
      <c r="E46" s="9">
        <f t="shared" si="2"/>
        <v>0.69999999999998863</v>
      </c>
      <c r="F46" s="9">
        <f t="shared" si="3"/>
        <v>6.8027210884352629E-3</v>
      </c>
      <c r="G46" s="9">
        <f t="shared" si="4"/>
        <v>-2.1673173347481831</v>
      </c>
      <c r="H46" s="9">
        <f t="shared" si="5"/>
        <v>1.4631078075165458E-3</v>
      </c>
      <c r="J46" s="2">
        <v>9</v>
      </c>
      <c r="K46" s="2">
        <v>0.3</v>
      </c>
      <c r="L46" s="2">
        <v>103.6</v>
      </c>
      <c r="M46" s="2">
        <v>102.9</v>
      </c>
      <c r="N46" s="2">
        <v>6.8001800000000003E-3</v>
      </c>
      <c r="O46" s="2" t="s">
        <v>62</v>
      </c>
      <c r="P46" s="2" t="s">
        <v>78</v>
      </c>
      <c r="Q46" s="2" t="s">
        <v>42</v>
      </c>
      <c r="R46" s="2" t="s">
        <v>43</v>
      </c>
      <c r="S46" s="2" t="s">
        <v>2</v>
      </c>
      <c r="T46" s="2" t="s">
        <v>64</v>
      </c>
      <c r="U46" s="2" t="s">
        <v>624</v>
      </c>
      <c r="V46" s="2" t="s">
        <v>625</v>
      </c>
      <c r="W46" s="2" t="s">
        <v>626</v>
      </c>
    </row>
    <row r="47" spans="1:23" x14ac:dyDescent="0.2">
      <c r="A47" s="2">
        <f t="shared" si="13"/>
        <v>9</v>
      </c>
      <c r="B47" s="2">
        <f t="shared" si="12"/>
        <v>0.4</v>
      </c>
      <c r="C47" s="2">
        <f t="shared" si="12"/>
        <v>219.53899999999999</v>
      </c>
      <c r="D47" s="2">
        <f t="shared" si="12"/>
        <v>217.89</v>
      </c>
      <c r="E47" s="9">
        <f t="shared" si="2"/>
        <v>1.6490000000000009</v>
      </c>
      <c r="F47" s="9">
        <f t="shared" si="3"/>
        <v>7.56803891872046E-3</v>
      </c>
      <c r="G47" s="9">
        <f t="shared" si="4"/>
        <v>-2.1210166432365387</v>
      </c>
      <c r="H47" s="9">
        <f t="shared" si="5"/>
        <v>1.4003637629882236E-3</v>
      </c>
      <c r="J47" s="2">
        <v>9</v>
      </c>
      <c r="K47" s="2">
        <v>0.4</v>
      </c>
      <c r="L47" s="2">
        <v>219.53899999999999</v>
      </c>
      <c r="M47" s="2">
        <v>217.89</v>
      </c>
      <c r="N47" s="2">
        <v>7.5665699999999999E-3</v>
      </c>
      <c r="O47" s="2" t="s">
        <v>62</v>
      </c>
      <c r="P47" s="2" t="s">
        <v>82</v>
      </c>
      <c r="Q47" s="2" t="s">
        <v>627</v>
      </c>
      <c r="R47" s="2" t="s">
        <v>628</v>
      </c>
      <c r="S47" s="2" t="s">
        <v>2</v>
      </c>
      <c r="T47" s="2" t="s">
        <v>64</v>
      </c>
      <c r="U47" s="2" t="s">
        <v>629</v>
      </c>
      <c r="V47" s="2" t="s">
        <v>630</v>
      </c>
      <c r="W47" s="2" t="s">
        <v>631</v>
      </c>
    </row>
    <row r="48" spans="1:23" x14ac:dyDescent="0.2">
      <c r="A48" s="2">
        <f t="shared" si="13"/>
        <v>9</v>
      </c>
      <c r="B48" s="2">
        <f t="shared" si="12"/>
        <v>0.5</v>
      </c>
      <c r="C48" s="2">
        <f t="shared" si="12"/>
        <v>538.37800000000004</v>
      </c>
      <c r="D48" s="2">
        <f t="shared" si="12"/>
        <v>532.54999999999995</v>
      </c>
      <c r="E48" s="9">
        <f t="shared" si="2"/>
        <v>5.8280000000000882</v>
      </c>
      <c r="F48" s="9">
        <f t="shared" si="3"/>
        <v>1.0943573373392336E-2</v>
      </c>
      <c r="G48" s="9">
        <f t="shared" si="4"/>
        <v>-1.9608408459230291</v>
      </c>
      <c r="H48" s="9">
        <f t="shared" si="5"/>
        <v>1.7337824418147791E-3</v>
      </c>
      <c r="J48" s="2">
        <v>9</v>
      </c>
      <c r="K48" s="2">
        <v>0.5</v>
      </c>
      <c r="L48" s="2">
        <v>538.37800000000004</v>
      </c>
      <c r="M48" s="2">
        <v>532.54999999999995</v>
      </c>
      <c r="N48" s="2">
        <v>1.0942800000000001E-2</v>
      </c>
      <c r="O48" s="2" t="s">
        <v>62</v>
      </c>
      <c r="P48" s="2" t="s">
        <v>86</v>
      </c>
      <c r="Q48" s="2" t="s">
        <v>47</v>
      </c>
      <c r="R48" s="2" t="s">
        <v>48</v>
      </c>
      <c r="S48" s="2" t="s">
        <v>2</v>
      </c>
      <c r="T48" s="2" t="s">
        <v>64</v>
      </c>
      <c r="U48" s="2" t="s">
        <v>632</v>
      </c>
      <c r="V48" s="2" t="s">
        <v>633</v>
      </c>
      <c r="W48" s="2" t="s">
        <v>634</v>
      </c>
    </row>
    <row r="49" spans="1:23" x14ac:dyDescent="0.2">
      <c r="A49" s="2">
        <f t="shared" si="13"/>
        <v>9</v>
      </c>
      <c r="B49" s="2">
        <f t="shared" si="12"/>
        <v>0.6</v>
      </c>
      <c r="C49" s="2">
        <f t="shared" si="12"/>
        <v>1777.52</v>
      </c>
      <c r="D49" s="2">
        <f t="shared" si="12"/>
        <v>1763</v>
      </c>
      <c r="E49" s="9">
        <f t="shared" si="2"/>
        <v>14.519999999999982</v>
      </c>
      <c r="F49" s="9">
        <f t="shared" si="3"/>
        <v>8.2359614293817246E-3</v>
      </c>
      <c r="G49" s="9">
        <f t="shared" si="4"/>
        <v>-2.0842856959352476</v>
      </c>
      <c r="H49" s="9">
        <f t="shared" si="5"/>
        <v>1.0973218680333278E-3</v>
      </c>
      <c r="J49" s="2">
        <v>9</v>
      </c>
      <c r="K49" s="2">
        <v>0.6</v>
      </c>
      <c r="L49" s="2">
        <v>1777.52</v>
      </c>
      <c r="M49" s="2">
        <v>1763</v>
      </c>
      <c r="N49" s="2">
        <v>8.2354300000000002E-3</v>
      </c>
      <c r="O49" s="2" t="s">
        <v>62</v>
      </c>
      <c r="P49" s="2" t="s">
        <v>90</v>
      </c>
      <c r="Q49" s="2" t="s">
        <v>604</v>
      </c>
      <c r="R49" s="2" t="s">
        <v>605</v>
      </c>
      <c r="S49" s="2" t="s">
        <v>2</v>
      </c>
      <c r="T49" s="2" t="s">
        <v>64</v>
      </c>
      <c r="U49" s="2" t="s">
        <v>635</v>
      </c>
      <c r="V49" s="2" t="s">
        <v>636</v>
      </c>
      <c r="W49" s="2" t="s">
        <v>637</v>
      </c>
    </row>
    <row r="50" spans="1:23" x14ac:dyDescent="0.2">
      <c r="A50" s="2">
        <f t="shared" si="13"/>
        <v>9</v>
      </c>
      <c r="B50" s="2">
        <f t="shared" si="12"/>
        <v>0.7</v>
      </c>
      <c r="C50" s="2">
        <f t="shared" si="12"/>
        <v>13485.9</v>
      </c>
      <c r="D50" s="2">
        <f t="shared" si="12"/>
        <v>13520</v>
      </c>
      <c r="E50" s="9">
        <f t="shared" si="2"/>
        <v>34.100000000000364</v>
      </c>
      <c r="F50" s="9">
        <f t="shared" si="3"/>
        <v>2.5221893491124531E-3</v>
      </c>
      <c r="G50" s="9">
        <f t="shared" si="4"/>
        <v>-2.5982223126131148</v>
      </c>
      <c r="H50" s="9">
        <f t="shared" si="5"/>
        <v>2.6549571556148401E-4</v>
      </c>
      <c r="J50" s="2">
        <v>9</v>
      </c>
      <c r="K50" s="2">
        <v>0.7</v>
      </c>
      <c r="L50" s="2">
        <v>13485.9</v>
      </c>
      <c r="M50" s="2">
        <v>13520</v>
      </c>
      <c r="N50" s="2">
        <v>2.5204099999999998E-3</v>
      </c>
      <c r="O50" s="2" t="s">
        <v>62</v>
      </c>
      <c r="P50" s="2" t="s">
        <v>94</v>
      </c>
      <c r="Q50" s="2" t="s">
        <v>51</v>
      </c>
      <c r="R50" s="2" t="s">
        <v>52</v>
      </c>
      <c r="S50" s="2" t="s">
        <v>2</v>
      </c>
      <c r="T50" s="2" t="s">
        <v>64</v>
      </c>
      <c r="U50" s="2" t="s">
        <v>638</v>
      </c>
      <c r="V50" s="2" t="s">
        <v>639</v>
      </c>
      <c r="W50" s="2" t="s">
        <v>640</v>
      </c>
    </row>
    <row r="51" spans="1:23" x14ac:dyDescent="0.2">
      <c r="A51" s="2">
        <f t="shared" si="13"/>
        <v>9</v>
      </c>
      <c r="B51" s="2">
        <f t="shared" si="12"/>
        <v>0.75</v>
      </c>
      <c r="C51" s="2">
        <f t="shared" si="12"/>
        <v>106277</v>
      </c>
      <c r="D51" s="2">
        <f t="shared" si="12"/>
        <v>126300</v>
      </c>
      <c r="E51" s="9">
        <f t="shared" si="2"/>
        <v>20023</v>
      </c>
      <c r="F51" s="9">
        <f t="shared" si="3"/>
        <v>0.15853523357086302</v>
      </c>
      <c r="G51" s="9">
        <f t="shared" si="4"/>
        <v>-0.7998742031944075</v>
      </c>
      <c r="H51" s="9">
        <f t="shared" si="5"/>
        <v>1.4694792552136841E-2</v>
      </c>
      <c r="J51" s="2">
        <v>9</v>
      </c>
      <c r="K51" s="2">
        <v>0.75</v>
      </c>
      <c r="L51" s="2">
        <v>106277</v>
      </c>
      <c r="M51" s="2">
        <v>126300</v>
      </c>
      <c r="N51" s="2">
        <v>0.15853500000000001</v>
      </c>
      <c r="O51" s="2" t="s">
        <v>62</v>
      </c>
      <c r="P51" s="2" t="s">
        <v>98</v>
      </c>
      <c r="Q51" s="2" t="s">
        <v>53</v>
      </c>
      <c r="R51" s="2" t="s">
        <v>54</v>
      </c>
      <c r="S51" s="2" t="s">
        <v>2</v>
      </c>
      <c r="T51" s="2" t="s">
        <v>64</v>
      </c>
      <c r="U51" s="2" t="s">
        <v>641</v>
      </c>
      <c r="V51" s="2" t="s">
        <v>642</v>
      </c>
      <c r="W51" s="2" t="s">
        <v>643</v>
      </c>
    </row>
    <row r="52" spans="1:23" x14ac:dyDescent="0.2">
      <c r="A52" s="2" t="s">
        <v>256</v>
      </c>
    </row>
    <row r="53" spans="1:23" x14ac:dyDescent="0.2">
      <c r="A53" s="2">
        <f>J53</f>
        <v>9</v>
      </c>
      <c r="B53" s="2">
        <f t="shared" ref="B53:D61" si="14">K53</f>
        <v>0.05</v>
      </c>
      <c r="C53" s="2">
        <f t="shared" si="14"/>
        <v>15.643700000000001</v>
      </c>
      <c r="D53" s="2">
        <f t="shared" si="14"/>
        <v>15.56</v>
      </c>
      <c r="E53" s="9">
        <f t="shared" si="2"/>
        <v>8.370000000000033E-2</v>
      </c>
      <c r="F53" s="9">
        <f t="shared" si="3"/>
        <v>5.3791773778920516E-3</v>
      </c>
      <c r="G53" s="9">
        <f t="shared" si="4"/>
        <v>-2.2692841346604085</v>
      </c>
      <c r="H53" s="9">
        <f t="shared" si="5"/>
        <v>1.9545868037631297E-3</v>
      </c>
      <c r="J53" s="2">
        <v>9</v>
      </c>
      <c r="K53" s="2">
        <v>0.05</v>
      </c>
      <c r="L53" s="2">
        <v>15.643700000000001</v>
      </c>
      <c r="M53" s="2">
        <v>15.56</v>
      </c>
      <c r="N53" s="2">
        <v>5.3788000000000004E-3</v>
      </c>
      <c r="O53" s="2" t="s">
        <v>62</v>
      </c>
      <c r="P53" s="2" t="s">
        <v>63</v>
      </c>
      <c r="Q53" s="2" t="s">
        <v>33</v>
      </c>
      <c r="R53" s="2" t="s">
        <v>34</v>
      </c>
      <c r="S53" s="2" t="s">
        <v>2</v>
      </c>
      <c r="T53" s="2" t="s">
        <v>64</v>
      </c>
      <c r="U53" s="2" t="s">
        <v>644</v>
      </c>
      <c r="V53" s="2" t="s">
        <v>645</v>
      </c>
      <c r="W53" s="2" t="s">
        <v>646</v>
      </c>
    </row>
    <row r="54" spans="1:23" x14ac:dyDescent="0.2">
      <c r="A54" s="2">
        <f t="shared" ref="A54:A61" si="15">J54</f>
        <v>9</v>
      </c>
      <c r="B54" s="2">
        <f t="shared" si="14"/>
        <v>0.1</v>
      </c>
      <c r="C54" s="2">
        <f t="shared" si="14"/>
        <v>24.969100000000001</v>
      </c>
      <c r="D54" s="2">
        <f t="shared" si="14"/>
        <v>24.83</v>
      </c>
      <c r="E54" s="9">
        <f t="shared" si="2"/>
        <v>0.13910000000000267</v>
      </c>
      <c r="F54" s="9">
        <f t="shared" si="3"/>
        <v>5.6020942408378039E-3</v>
      </c>
      <c r="G54" s="9">
        <f t="shared" si="4"/>
        <v>-2.2516495895625095</v>
      </c>
      <c r="H54" s="9">
        <f t="shared" si="5"/>
        <v>1.7392183649063803E-3</v>
      </c>
      <c r="J54" s="2">
        <v>9</v>
      </c>
      <c r="K54" s="2">
        <v>0.1</v>
      </c>
      <c r="L54" s="2">
        <v>24.969100000000001</v>
      </c>
      <c r="M54" s="2">
        <v>24.83</v>
      </c>
      <c r="N54" s="2">
        <v>5.6019399999999997E-3</v>
      </c>
      <c r="O54" s="2" t="s">
        <v>62</v>
      </c>
      <c r="P54" s="2" t="s">
        <v>69</v>
      </c>
      <c r="Q54" s="2" t="s">
        <v>35</v>
      </c>
      <c r="R54" s="2" t="s">
        <v>36</v>
      </c>
      <c r="S54" s="2" t="s">
        <v>2</v>
      </c>
      <c r="T54" s="2" t="s">
        <v>64</v>
      </c>
      <c r="U54" s="2" t="s">
        <v>647</v>
      </c>
      <c r="V54" s="2" t="s">
        <v>648</v>
      </c>
      <c r="W54" s="2" t="s">
        <v>649</v>
      </c>
    </row>
    <row r="55" spans="1:23" x14ac:dyDescent="0.2">
      <c r="A55" s="2">
        <f t="shared" si="15"/>
        <v>9</v>
      </c>
      <c r="B55" s="2">
        <f t="shared" si="14"/>
        <v>0.2</v>
      </c>
      <c r="C55" s="2">
        <f t="shared" si="14"/>
        <v>51.836100000000002</v>
      </c>
      <c r="D55" s="2">
        <f t="shared" si="14"/>
        <v>51.53</v>
      </c>
      <c r="E55" s="9">
        <f t="shared" si="2"/>
        <v>0.3061000000000007</v>
      </c>
      <c r="F55" s="9">
        <f t="shared" si="3"/>
        <v>5.9402289928197306E-3</v>
      </c>
      <c r="G55" s="9">
        <f t="shared" si="4"/>
        <v>-2.2261968128637393</v>
      </c>
      <c r="H55" s="9">
        <f t="shared" si="5"/>
        <v>1.5023867978291485E-3</v>
      </c>
      <c r="J55" s="2">
        <v>9</v>
      </c>
      <c r="K55" s="2">
        <v>0.2</v>
      </c>
      <c r="L55" s="2">
        <v>51.836100000000002</v>
      </c>
      <c r="M55" s="2">
        <v>51.53</v>
      </c>
      <c r="N55" s="2">
        <v>5.9400700000000004E-3</v>
      </c>
      <c r="O55" s="2" t="s">
        <v>62</v>
      </c>
      <c r="P55" s="2" t="s">
        <v>74</v>
      </c>
      <c r="Q55" s="2" t="s">
        <v>38</v>
      </c>
      <c r="R55" s="2" t="s">
        <v>39</v>
      </c>
      <c r="S55" s="2" t="s">
        <v>2</v>
      </c>
      <c r="T55" s="2" t="s">
        <v>64</v>
      </c>
      <c r="U55" s="2" t="s">
        <v>650</v>
      </c>
      <c r="V55" s="2" t="s">
        <v>651</v>
      </c>
      <c r="W55" s="2" t="s">
        <v>652</v>
      </c>
    </row>
    <row r="56" spans="1:23" x14ac:dyDescent="0.2">
      <c r="A56" s="2">
        <f t="shared" si="15"/>
        <v>9</v>
      </c>
      <c r="B56" s="2">
        <f t="shared" si="14"/>
        <v>0.3</v>
      </c>
      <c r="C56" s="2">
        <f t="shared" si="14"/>
        <v>103.652</v>
      </c>
      <c r="D56" s="2">
        <f t="shared" si="14"/>
        <v>102.9</v>
      </c>
      <c r="E56" s="9">
        <f t="shared" si="2"/>
        <v>0.75199999999999534</v>
      </c>
      <c r="F56" s="9">
        <f t="shared" si="3"/>
        <v>7.3080660835762416E-3</v>
      </c>
      <c r="G56" s="9">
        <f t="shared" si="4"/>
        <v>-2.1361975341707935</v>
      </c>
      <c r="H56" s="9">
        <f t="shared" si="5"/>
        <v>1.5714010363881445E-3</v>
      </c>
      <c r="J56" s="2">
        <v>9</v>
      </c>
      <c r="K56" s="2">
        <v>0.3</v>
      </c>
      <c r="L56" s="2">
        <v>103.652</v>
      </c>
      <c r="M56" s="2">
        <v>102.9</v>
      </c>
      <c r="N56" s="2">
        <v>7.3036899999999998E-3</v>
      </c>
      <c r="O56" s="2" t="s">
        <v>62</v>
      </c>
      <c r="P56" s="2" t="s">
        <v>78</v>
      </c>
      <c r="Q56" s="2" t="s">
        <v>42</v>
      </c>
      <c r="R56" s="2" t="s">
        <v>43</v>
      </c>
      <c r="S56" s="2" t="s">
        <v>2</v>
      </c>
      <c r="T56" s="2" t="s">
        <v>64</v>
      </c>
      <c r="U56" s="2" t="s">
        <v>653</v>
      </c>
      <c r="V56" s="2" t="s">
        <v>654</v>
      </c>
      <c r="W56" s="2" t="s">
        <v>655</v>
      </c>
    </row>
    <row r="57" spans="1:23" x14ac:dyDescent="0.2">
      <c r="A57" s="2">
        <f t="shared" si="15"/>
        <v>9</v>
      </c>
      <c r="B57" s="2">
        <f t="shared" si="14"/>
        <v>0.4</v>
      </c>
      <c r="C57" s="2">
        <f t="shared" si="14"/>
        <v>219.67</v>
      </c>
      <c r="D57" s="2">
        <f t="shared" si="14"/>
        <v>217.89</v>
      </c>
      <c r="E57" s="9">
        <f t="shared" si="2"/>
        <v>1.7800000000000011</v>
      </c>
      <c r="F57" s="9">
        <f t="shared" si="3"/>
        <v>8.1692597182064404E-3</v>
      </c>
      <c r="G57" s="9">
        <f t="shared" si="4"/>
        <v>-2.0878172965721635</v>
      </c>
      <c r="H57" s="9">
        <f t="shared" si="5"/>
        <v>1.5111602015589751E-3</v>
      </c>
      <c r="J57" s="2">
        <v>9</v>
      </c>
      <c r="K57" s="2">
        <v>0.4</v>
      </c>
      <c r="L57" s="2">
        <v>219.67</v>
      </c>
      <c r="M57" s="2">
        <v>217.89</v>
      </c>
      <c r="N57" s="2">
        <v>8.1709499999999997E-3</v>
      </c>
      <c r="O57" s="2" t="s">
        <v>62</v>
      </c>
      <c r="P57" s="2" t="s">
        <v>82</v>
      </c>
      <c r="Q57" s="2" t="s">
        <v>627</v>
      </c>
      <c r="R57" s="2" t="s">
        <v>628</v>
      </c>
      <c r="S57" s="2" t="s">
        <v>2</v>
      </c>
      <c r="T57" s="2" t="s">
        <v>64</v>
      </c>
      <c r="U57" s="2" t="s">
        <v>656</v>
      </c>
      <c r="V57" s="2" t="s">
        <v>657</v>
      </c>
      <c r="W57" s="2" t="s">
        <v>658</v>
      </c>
    </row>
    <row r="58" spans="1:23" x14ac:dyDescent="0.2">
      <c r="A58" s="2">
        <f t="shared" si="15"/>
        <v>9</v>
      </c>
      <c r="B58" s="2">
        <f t="shared" si="14"/>
        <v>0.5</v>
      </c>
      <c r="C58" s="2">
        <f t="shared" si="14"/>
        <v>538.79899999999998</v>
      </c>
      <c r="D58" s="2">
        <f t="shared" si="14"/>
        <v>532.54999999999995</v>
      </c>
      <c r="E58" s="9">
        <f t="shared" si="2"/>
        <v>6.2490000000000236</v>
      </c>
      <c r="F58" s="9">
        <f t="shared" si="3"/>
        <v>1.1734109473288939E-2</v>
      </c>
      <c r="G58" s="9">
        <f t="shared" si="4"/>
        <v>-1.9305498643535781</v>
      </c>
      <c r="H58" s="9">
        <f t="shared" si="5"/>
        <v>1.8582987081873035E-3</v>
      </c>
      <c r="J58" s="2">
        <v>9</v>
      </c>
      <c r="K58" s="2">
        <v>0.5</v>
      </c>
      <c r="L58" s="2">
        <v>538.79899999999998</v>
      </c>
      <c r="M58" s="2">
        <v>532.54999999999995</v>
      </c>
      <c r="N58" s="2">
        <v>1.1734100000000001E-2</v>
      </c>
      <c r="O58" s="2" t="s">
        <v>62</v>
      </c>
      <c r="P58" s="2" t="s">
        <v>86</v>
      </c>
      <c r="Q58" s="2" t="s">
        <v>47</v>
      </c>
      <c r="R58" s="2" t="s">
        <v>48</v>
      </c>
      <c r="S58" s="2" t="s">
        <v>2</v>
      </c>
      <c r="T58" s="2" t="s">
        <v>64</v>
      </c>
      <c r="U58" s="2" t="s">
        <v>659</v>
      </c>
      <c r="V58" s="2" t="s">
        <v>660</v>
      </c>
      <c r="W58" s="2" t="s">
        <v>661</v>
      </c>
    </row>
    <row r="59" spans="1:23" x14ac:dyDescent="0.2">
      <c r="A59" s="2">
        <f t="shared" si="15"/>
        <v>9</v>
      </c>
      <c r="B59" s="2">
        <f t="shared" si="14"/>
        <v>0.6</v>
      </c>
      <c r="C59" s="2">
        <f t="shared" si="14"/>
        <v>1779.38</v>
      </c>
      <c r="D59" s="2">
        <f t="shared" si="14"/>
        <v>1763</v>
      </c>
      <c r="E59" s="9">
        <f t="shared" si="2"/>
        <v>16.380000000000109</v>
      </c>
      <c r="F59" s="9">
        <f t="shared" si="3"/>
        <v>9.2909812819059034E-3</v>
      </c>
      <c r="G59" s="9">
        <f t="shared" si="4"/>
        <v>-2.0319384148749196</v>
      </c>
      <c r="H59" s="9">
        <f t="shared" si="5"/>
        <v>1.237239795438183E-3</v>
      </c>
      <c r="J59" s="2">
        <v>9</v>
      </c>
      <c r="K59" s="2">
        <v>0.6</v>
      </c>
      <c r="L59" s="2">
        <v>1779.38</v>
      </c>
      <c r="M59" s="2">
        <v>1763</v>
      </c>
      <c r="N59" s="2">
        <v>9.2932599999999994E-3</v>
      </c>
      <c r="O59" s="2" t="s">
        <v>62</v>
      </c>
      <c r="P59" s="2" t="s">
        <v>90</v>
      </c>
      <c r="Q59" s="2" t="s">
        <v>604</v>
      </c>
      <c r="R59" s="2" t="s">
        <v>605</v>
      </c>
      <c r="S59" s="2" t="s">
        <v>2</v>
      </c>
      <c r="T59" s="2" t="s">
        <v>64</v>
      </c>
      <c r="U59" s="2" t="s">
        <v>662</v>
      </c>
      <c r="V59" s="2" t="s">
        <v>663</v>
      </c>
      <c r="W59" s="2" t="s">
        <v>664</v>
      </c>
    </row>
    <row r="60" spans="1:23" x14ac:dyDescent="0.2">
      <c r="A60" s="2">
        <f t="shared" si="15"/>
        <v>9</v>
      </c>
      <c r="B60" s="2">
        <f t="shared" si="14"/>
        <v>0.7</v>
      </c>
      <c r="C60" s="2">
        <f t="shared" si="14"/>
        <v>13511.8</v>
      </c>
      <c r="D60" s="2">
        <f t="shared" si="14"/>
        <v>13520</v>
      </c>
      <c r="E60" s="9">
        <f t="shared" si="2"/>
        <v>8.2000000000007276</v>
      </c>
      <c r="F60" s="9">
        <f t="shared" si="3"/>
        <v>6.0650887573969882E-4</v>
      </c>
      <c r="G60" s="9">
        <f t="shared" si="4"/>
        <v>-3.2171628392218619</v>
      </c>
      <c r="H60" s="9">
        <f t="shared" si="5"/>
        <v>6.3782342097249583E-5</v>
      </c>
      <c r="J60" s="2">
        <v>9</v>
      </c>
      <c r="K60" s="2">
        <v>0.7</v>
      </c>
      <c r="L60" s="2">
        <v>13511.8</v>
      </c>
      <c r="M60" s="2">
        <v>13520</v>
      </c>
      <c r="N60" s="2">
        <v>6.0616499999999998E-4</v>
      </c>
      <c r="O60" s="2" t="s">
        <v>62</v>
      </c>
      <c r="P60" s="2" t="s">
        <v>94</v>
      </c>
      <c r="Q60" s="2" t="s">
        <v>51</v>
      </c>
      <c r="R60" s="2" t="s">
        <v>52</v>
      </c>
      <c r="S60" s="2" t="s">
        <v>2</v>
      </c>
      <c r="T60" s="2" t="s">
        <v>64</v>
      </c>
      <c r="U60" s="2" t="s">
        <v>665</v>
      </c>
      <c r="V60" s="2" t="s">
        <v>666</v>
      </c>
      <c r="W60" s="2" t="s">
        <v>667</v>
      </c>
    </row>
    <row r="61" spans="1:23" x14ac:dyDescent="0.2">
      <c r="A61" s="2">
        <f t="shared" si="15"/>
        <v>9</v>
      </c>
      <c r="B61" s="2">
        <f t="shared" si="14"/>
        <v>0.75</v>
      </c>
      <c r="C61" s="2">
        <f t="shared" si="14"/>
        <v>106783</v>
      </c>
      <c r="D61" s="2">
        <f t="shared" si="14"/>
        <v>126300</v>
      </c>
      <c r="E61" s="9">
        <f t="shared" si="2"/>
        <v>19517</v>
      </c>
      <c r="F61" s="9">
        <f t="shared" si="3"/>
        <v>0.15452889944576406</v>
      </c>
      <c r="G61" s="9">
        <f t="shared" si="4"/>
        <v>-0.81099028843239784</v>
      </c>
      <c r="H61" s="9">
        <f t="shared" si="5"/>
        <v>1.4290427089786289E-2</v>
      </c>
      <c r="J61" s="2">
        <v>9</v>
      </c>
      <c r="K61" s="2">
        <v>0.75</v>
      </c>
      <c r="L61" s="2">
        <v>106783</v>
      </c>
      <c r="M61" s="2">
        <v>126300</v>
      </c>
      <c r="N61" s="2">
        <v>0.154529</v>
      </c>
      <c r="O61" s="2" t="s">
        <v>62</v>
      </c>
      <c r="P61" s="2" t="s">
        <v>98</v>
      </c>
      <c r="Q61" s="2" t="s">
        <v>53</v>
      </c>
      <c r="R61" s="2" t="s">
        <v>54</v>
      </c>
      <c r="S61" s="2" t="s">
        <v>2</v>
      </c>
      <c r="T61" s="2" t="s">
        <v>64</v>
      </c>
      <c r="U61" s="2" t="s">
        <v>668</v>
      </c>
      <c r="V61" s="2" t="s">
        <v>669</v>
      </c>
      <c r="W61" s="2" t="s">
        <v>670</v>
      </c>
    </row>
    <row r="62" spans="1:23" x14ac:dyDescent="0.2">
      <c r="A62" s="2" t="s">
        <v>257</v>
      </c>
    </row>
    <row r="63" spans="1:23" x14ac:dyDescent="0.2">
      <c r="A63" s="2">
        <f>J63</f>
        <v>9</v>
      </c>
      <c r="B63" s="2">
        <f t="shared" ref="B63:D71" si="16">K63</f>
        <v>0.05</v>
      </c>
      <c r="C63" s="2">
        <f t="shared" si="16"/>
        <v>15.643700000000001</v>
      </c>
      <c r="D63" s="2">
        <f t="shared" si="16"/>
        <v>15.56</v>
      </c>
      <c r="E63" s="9">
        <f t="shared" si="2"/>
        <v>8.370000000000033E-2</v>
      </c>
      <c r="F63" s="9">
        <f t="shared" si="3"/>
        <v>5.3791773778920516E-3</v>
      </c>
      <c r="G63" s="9">
        <f t="shared" si="4"/>
        <v>-2.2692841346604085</v>
      </c>
      <c r="H63" s="9">
        <f t="shared" si="5"/>
        <v>1.9545868037631297E-3</v>
      </c>
      <c r="J63" s="2">
        <v>9</v>
      </c>
      <c r="K63" s="2">
        <v>0.05</v>
      </c>
      <c r="L63" s="2">
        <v>15.643700000000001</v>
      </c>
      <c r="M63" s="2">
        <v>15.56</v>
      </c>
      <c r="N63" s="2">
        <v>5.3791999999999998E-3</v>
      </c>
      <c r="O63" s="2" t="s">
        <v>62</v>
      </c>
      <c r="P63" s="2" t="s">
        <v>63</v>
      </c>
      <c r="Q63" s="2" t="s">
        <v>33</v>
      </c>
      <c r="R63" s="2" t="s">
        <v>34</v>
      </c>
      <c r="S63" s="2" t="s">
        <v>2</v>
      </c>
      <c r="T63" s="2" t="s">
        <v>64</v>
      </c>
      <c r="U63" s="2" t="s">
        <v>644</v>
      </c>
      <c r="V63" s="2" t="s">
        <v>671</v>
      </c>
      <c r="W63" s="2" t="s">
        <v>646</v>
      </c>
    </row>
    <row r="64" spans="1:23" x14ac:dyDescent="0.2">
      <c r="A64" s="2">
        <f t="shared" ref="A64:A71" si="17">J64</f>
        <v>9</v>
      </c>
      <c r="B64" s="2">
        <f t="shared" si="16"/>
        <v>0.1</v>
      </c>
      <c r="C64" s="2">
        <f t="shared" si="16"/>
        <v>24.969100000000001</v>
      </c>
      <c r="D64" s="2">
        <f t="shared" si="16"/>
        <v>24.83</v>
      </c>
      <c r="E64" s="9">
        <f t="shared" si="2"/>
        <v>0.13910000000000267</v>
      </c>
      <c r="F64" s="9">
        <f t="shared" si="3"/>
        <v>5.6020942408378039E-3</v>
      </c>
      <c r="G64" s="9">
        <f t="shared" si="4"/>
        <v>-2.2516495895625095</v>
      </c>
      <c r="H64" s="9">
        <f t="shared" si="5"/>
        <v>1.7392183649063803E-3</v>
      </c>
      <c r="J64" s="2">
        <v>9</v>
      </c>
      <c r="K64" s="2">
        <v>0.1</v>
      </c>
      <c r="L64" s="2">
        <v>24.969100000000001</v>
      </c>
      <c r="M64" s="2">
        <v>24.83</v>
      </c>
      <c r="N64" s="2">
        <v>5.60233E-3</v>
      </c>
      <c r="O64" s="2" t="s">
        <v>62</v>
      </c>
      <c r="P64" s="2" t="s">
        <v>69</v>
      </c>
      <c r="Q64" s="2" t="s">
        <v>35</v>
      </c>
      <c r="R64" s="2" t="s">
        <v>36</v>
      </c>
      <c r="S64" s="2" t="s">
        <v>2</v>
      </c>
      <c r="T64" s="2" t="s">
        <v>64</v>
      </c>
      <c r="U64" s="2" t="s">
        <v>647</v>
      </c>
      <c r="V64" s="2" t="s">
        <v>672</v>
      </c>
      <c r="W64" s="2" t="s">
        <v>673</v>
      </c>
    </row>
    <row r="65" spans="1:23" x14ac:dyDescent="0.2">
      <c r="A65" s="2">
        <f t="shared" si="17"/>
        <v>9</v>
      </c>
      <c r="B65" s="2">
        <f t="shared" si="16"/>
        <v>0.2</v>
      </c>
      <c r="C65" s="2">
        <f t="shared" si="16"/>
        <v>51.836100000000002</v>
      </c>
      <c r="D65" s="2">
        <f t="shared" si="16"/>
        <v>51.53</v>
      </c>
      <c r="E65" s="9">
        <f t="shared" si="2"/>
        <v>0.3061000000000007</v>
      </c>
      <c r="F65" s="9">
        <f t="shared" si="3"/>
        <v>5.9402289928197306E-3</v>
      </c>
      <c r="G65" s="9">
        <f t="shared" si="4"/>
        <v>-2.2261968128637393</v>
      </c>
      <c r="H65" s="9">
        <f t="shared" si="5"/>
        <v>1.5023867978291485E-3</v>
      </c>
      <c r="J65" s="2">
        <v>9</v>
      </c>
      <c r="K65" s="2">
        <v>0.2</v>
      </c>
      <c r="L65" s="2">
        <v>51.836100000000002</v>
      </c>
      <c r="M65" s="2">
        <v>51.53</v>
      </c>
      <c r="N65" s="2">
        <v>5.9404799999999997E-3</v>
      </c>
      <c r="O65" s="2" t="s">
        <v>62</v>
      </c>
      <c r="P65" s="2" t="s">
        <v>74</v>
      </c>
      <c r="Q65" s="2" t="s">
        <v>38</v>
      </c>
      <c r="R65" s="2" t="s">
        <v>39</v>
      </c>
      <c r="S65" s="2" t="s">
        <v>2</v>
      </c>
      <c r="T65" s="2" t="s">
        <v>64</v>
      </c>
      <c r="U65" s="2" t="s">
        <v>674</v>
      </c>
      <c r="V65" s="2" t="s">
        <v>651</v>
      </c>
      <c r="W65" s="2" t="s">
        <v>652</v>
      </c>
    </row>
    <row r="66" spans="1:23" x14ac:dyDescent="0.2">
      <c r="A66" s="2">
        <f t="shared" si="17"/>
        <v>9</v>
      </c>
      <c r="B66" s="2">
        <f t="shared" si="16"/>
        <v>0.3</v>
      </c>
      <c r="C66" s="2">
        <f t="shared" si="16"/>
        <v>103.652</v>
      </c>
      <c r="D66" s="2">
        <f t="shared" si="16"/>
        <v>102.9</v>
      </c>
      <c r="E66" s="9">
        <f t="shared" si="2"/>
        <v>0.75199999999999534</v>
      </c>
      <c r="F66" s="9">
        <f t="shared" si="3"/>
        <v>7.3080660835762416E-3</v>
      </c>
      <c r="G66" s="9">
        <f t="shared" si="4"/>
        <v>-2.1361975341707935</v>
      </c>
      <c r="H66" s="9">
        <f t="shared" si="5"/>
        <v>1.5714010363881445E-3</v>
      </c>
      <c r="J66" s="2">
        <v>9</v>
      </c>
      <c r="K66" s="2">
        <v>0.3</v>
      </c>
      <c r="L66" s="2">
        <v>103.652</v>
      </c>
      <c r="M66" s="2">
        <v>102.9</v>
      </c>
      <c r="N66" s="2">
        <v>7.3042300000000001E-3</v>
      </c>
      <c r="O66" s="2" t="s">
        <v>62</v>
      </c>
      <c r="P66" s="2" t="s">
        <v>78</v>
      </c>
      <c r="Q66" s="2" t="s">
        <v>42</v>
      </c>
      <c r="R66" s="2" t="s">
        <v>43</v>
      </c>
      <c r="S66" s="2" t="s">
        <v>2</v>
      </c>
      <c r="T66" s="2" t="s">
        <v>64</v>
      </c>
      <c r="U66" s="2" t="s">
        <v>653</v>
      </c>
      <c r="V66" s="2" t="s">
        <v>675</v>
      </c>
      <c r="W66" s="2" t="s">
        <v>655</v>
      </c>
    </row>
    <row r="67" spans="1:23" x14ac:dyDescent="0.2">
      <c r="A67" s="2">
        <f t="shared" si="17"/>
        <v>9</v>
      </c>
      <c r="B67" s="2">
        <f t="shared" si="16"/>
        <v>0.4</v>
      </c>
      <c r="C67" s="2">
        <f t="shared" si="16"/>
        <v>219.67099999999999</v>
      </c>
      <c r="D67" s="2">
        <f t="shared" si="16"/>
        <v>217.89</v>
      </c>
      <c r="E67" s="9">
        <f t="shared" si="2"/>
        <v>1.7810000000000059</v>
      </c>
      <c r="F67" s="9">
        <f t="shared" si="3"/>
        <v>8.1738491899582631E-3</v>
      </c>
      <c r="G67" s="9">
        <f t="shared" si="4"/>
        <v>-2.0875733794178126</v>
      </c>
      <c r="H67" s="9">
        <f t="shared" si="5"/>
        <v>1.5120057217613094E-3</v>
      </c>
      <c r="J67" s="2">
        <v>9</v>
      </c>
      <c r="K67" s="2">
        <v>0.4</v>
      </c>
      <c r="L67" s="2">
        <v>219.67099999999999</v>
      </c>
      <c r="M67" s="2">
        <v>217.89</v>
      </c>
      <c r="N67" s="2">
        <v>8.1715899999999994E-3</v>
      </c>
      <c r="O67" s="2" t="s">
        <v>62</v>
      </c>
      <c r="P67" s="2" t="s">
        <v>82</v>
      </c>
      <c r="Q67" s="2" t="s">
        <v>627</v>
      </c>
      <c r="R67" s="2" t="s">
        <v>628</v>
      </c>
      <c r="S67" s="2" t="s">
        <v>2</v>
      </c>
      <c r="T67" s="2" t="s">
        <v>64</v>
      </c>
      <c r="U67" s="2" t="s">
        <v>676</v>
      </c>
      <c r="V67" s="2" t="s">
        <v>677</v>
      </c>
      <c r="W67" s="2" t="s">
        <v>658</v>
      </c>
    </row>
    <row r="68" spans="1:23" x14ac:dyDescent="0.2">
      <c r="A68" s="2">
        <f t="shared" si="17"/>
        <v>9</v>
      </c>
      <c r="B68" s="2">
        <f t="shared" si="16"/>
        <v>0.5</v>
      </c>
      <c r="C68" s="2">
        <f t="shared" si="16"/>
        <v>538.79899999999998</v>
      </c>
      <c r="D68" s="2">
        <f t="shared" si="16"/>
        <v>532.54999999999995</v>
      </c>
      <c r="E68" s="9">
        <f t="shared" ref="E68:E81" si="18">ABS(C68-D68)</f>
        <v>6.2490000000000236</v>
      </c>
      <c r="F68" s="9">
        <f t="shared" ref="F68:F81" si="19">ABS(C68-D68)/D68</f>
        <v>1.1734109473288939E-2</v>
      </c>
      <c r="G68" s="9">
        <f t="shared" ref="G68:G81" si="20">LOG10(F68)</f>
        <v>-1.9305498643535781</v>
      </c>
      <c r="H68" s="9">
        <f t="shared" ref="H68:H81" si="21">ABS((LN(C68) - LN(D68))/LN(D68))</f>
        <v>1.8582987081873035E-3</v>
      </c>
      <c r="J68" s="2">
        <v>9</v>
      </c>
      <c r="K68" s="2">
        <v>0.5</v>
      </c>
      <c r="L68" s="2">
        <v>538.79899999999998</v>
      </c>
      <c r="M68" s="2">
        <v>532.54999999999995</v>
      </c>
      <c r="N68" s="2">
        <v>1.1734899999999999E-2</v>
      </c>
      <c r="O68" s="2" t="s">
        <v>62</v>
      </c>
      <c r="P68" s="2" t="s">
        <v>86</v>
      </c>
      <c r="Q68" s="2" t="s">
        <v>47</v>
      </c>
      <c r="R68" s="2" t="s">
        <v>48</v>
      </c>
      <c r="S68" s="2" t="s">
        <v>2</v>
      </c>
      <c r="T68" s="2" t="s">
        <v>64</v>
      </c>
      <c r="U68" s="2" t="s">
        <v>678</v>
      </c>
      <c r="V68" s="2" t="s">
        <v>679</v>
      </c>
      <c r="W68" s="2" t="s">
        <v>661</v>
      </c>
    </row>
    <row r="69" spans="1:23" x14ac:dyDescent="0.2">
      <c r="A69" s="2">
        <f t="shared" si="17"/>
        <v>9</v>
      </c>
      <c r="B69" s="2">
        <f t="shared" si="16"/>
        <v>0.6</v>
      </c>
      <c r="C69" s="2">
        <f t="shared" si="16"/>
        <v>1779.39</v>
      </c>
      <c r="D69" s="2">
        <f t="shared" si="16"/>
        <v>1763</v>
      </c>
      <c r="E69" s="9">
        <f t="shared" si="18"/>
        <v>16.3900000000001</v>
      </c>
      <c r="F69" s="9">
        <f t="shared" si="19"/>
        <v>9.2966534316506529E-3</v>
      </c>
      <c r="G69" s="9">
        <f t="shared" si="20"/>
        <v>-2.03167335872882</v>
      </c>
      <c r="H69" s="9">
        <f t="shared" si="21"/>
        <v>1.2379916470137008E-3</v>
      </c>
      <c r="J69" s="2">
        <v>9</v>
      </c>
      <c r="K69" s="2">
        <v>0.6</v>
      </c>
      <c r="L69" s="2">
        <v>1779.39</v>
      </c>
      <c r="M69" s="2">
        <v>1763</v>
      </c>
      <c r="N69" s="2">
        <v>9.2976099999999996E-3</v>
      </c>
      <c r="O69" s="2" t="s">
        <v>62</v>
      </c>
      <c r="P69" s="2" t="s">
        <v>90</v>
      </c>
      <c r="Q69" s="2" t="s">
        <v>604</v>
      </c>
      <c r="R69" s="2" t="s">
        <v>605</v>
      </c>
      <c r="S69" s="2" t="s">
        <v>2</v>
      </c>
      <c r="T69" s="2" t="s">
        <v>64</v>
      </c>
      <c r="U69" s="2" t="s">
        <v>662</v>
      </c>
      <c r="V69" s="2" t="s">
        <v>680</v>
      </c>
      <c r="W69" s="2" t="s">
        <v>681</v>
      </c>
    </row>
    <row r="70" spans="1:23" x14ac:dyDescent="0.2">
      <c r="A70" s="2">
        <f t="shared" si="17"/>
        <v>9</v>
      </c>
      <c r="B70" s="2">
        <f t="shared" si="16"/>
        <v>0.7</v>
      </c>
      <c r="C70" s="2">
        <f t="shared" si="16"/>
        <v>13511.7</v>
      </c>
      <c r="D70" s="2">
        <f t="shared" si="16"/>
        <v>13520</v>
      </c>
      <c r="E70" s="9">
        <f t="shared" si="18"/>
        <v>8.2999999999992724</v>
      </c>
      <c r="F70" s="9">
        <f t="shared" si="19"/>
        <v>6.1390532544373314E-4</v>
      </c>
      <c r="G70" s="9">
        <f t="shared" si="20"/>
        <v>-3.2118985992295812</v>
      </c>
      <c r="H70" s="9">
        <f t="shared" si="21"/>
        <v>6.4560414417411254E-5</v>
      </c>
      <c r="J70" s="2">
        <v>9</v>
      </c>
      <c r="K70" s="2">
        <v>0.7</v>
      </c>
      <c r="L70" s="2">
        <v>13511.7</v>
      </c>
      <c r="M70" s="2">
        <v>13520</v>
      </c>
      <c r="N70" s="2">
        <v>6.10215E-4</v>
      </c>
      <c r="O70" s="2" t="s">
        <v>62</v>
      </c>
      <c r="P70" s="2" t="s">
        <v>94</v>
      </c>
      <c r="Q70" s="2" t="s">
        <v>51</v>
      </c>
      <c r="R70" s="2" t="s">
        <v>52</v>
      </c>
      <c r="S70" s="2" t="s">
        <v>2</v>
      </c>
      <c r="T70" s="2" t="s">
        <v>64</v>
      </c>
      <c r="U70" s="2" t="s">
        <v>682</v>
      </c>
      <c r="V70" s="2" t="s">
        <v>683</v>
      </c>
      <c r="W70" s="2" t="s">
        <v>684</v>
      </c>
    </row>
    <row r="71" spans="1:23" x14ac:dyDescent="0.2">
      <c r="A71" s="2">
        <f t="shared" si="17"/>
        <v>9</v>
      </c>
      <c r="B71" s="2">
        <f t="shared" si="16"/>
        <v>0.75</v>
      </c>
      <c r="C71" s="2">
        <f t="shared" si="16"/>
        <v>106782</v>
      </c>
      <c r="D71" s="2">
        <f t="shared" si="16"/>
        <v>126300</v>
      </c>
      <c r="E71" s="9">
        <f t="shared" si="18"/>
        <v>19518</v>
      </c>
      <c r="F71" s="9">
        <f t="shared" si="19"/>
        <v>0.15453681710213776</v>
      </c>
      <c r="G71" s="9">
        <f t="shared" si="20"/>
        <v>-0.81096803688983354</v>
      </c>
      <c r="H71" s="9">
        <f t="shared" si="21"/>
        <v>1.4291224339852271E-2</v>
      </c>
      <c r="J71" s="2">
        <v>9</v>
      </c>
      <c r="K71" s="2">
        <v>0.75</v>
      </c>
      <c r="L71" s="2">
        <v>106782</v>
      </c>
      <c r="M71" s="2">
        <v>126300</v>
      </c>
      <c r="N71" s="2">
        <v>0.15453600000000001</v>
      </c>
      <c r="O71" s="2" t="s">
        <v>62</v>
      </c>
      <c r="P71" s="2" t="s">
        <v>98</v>
      </c>
      <c r="Q71" s="2" t="s">
        <v>53</v>
      </c>
      <c r="R71" s="2" t="s">
        <v>54</v>
      </c>
      <c r="S71" s="2" t="s">
        <v>2</v>
      </c>
      <c r="T71" s="2" t="s">
        <v>64</v>
      </c>
      <c r="U71" s="2" t="s">
        <v>685</v>
      </c>
      <c r="V71" s="2" t="s">
        <v>686</v>
      </c>
      <c r="W71" s="2" t="s">
        <v>687</v>
      </c>
    </row>
    <row r="72" spans="1:23" x14ac:dyDescent="0.2">
      <c r="A72" s="2" t="s">
        <v>25</v>
      </c>
    </row>
    <row r="73" spans="1:23" x14ac:dyDescent="0.2">
      <c r="A73" s="2">
        <f>J73</f>
        <v>9</v>
      </c>
      <c r="B73" s="2">
        <f t="shared" ref="B73:D81" si="22">K73</f>
        <v>0.05</v>
      </c>
      <c r="C73" s="2">
        <f t="shared" si="22"/>
        <v>15.643700000000001</v>
      </c>
      <c r="D73" s="2">
        <f t="shared" si="22"/>
        <v>15.56</v>
      </c>
      <c r="E73" s="9">
        <f t="shared" si="18"/>
        <v>8.370000000000033E-2</v>
      </c>
      <c r="F73" s="9">
        <f t="shared" si="19"/>
        <v>5.3791773778920516E-3</v>
      </c>
      <c r="G73" s="9">
        <f t="shared" si="20"/>
        <v>-2.2692841346604085</v>
      </c>
      <c r="H73" s="9">
        <f t="shared" si="21"/>
        <v>1.9545868037631297E-3</v>
      </c>
      <c r="J73" s="2">
        <v>9</v>
      </c>
      <c r="K73" s="2">
        <v>0.05</v>
      </c>
      <c r="L73" s="2">
        <v>15.643700000000001</v>
      </c>
      <c r="M73" s="2">
        <v>15.56</v>
      </c>
      <c r="N73" s="2">
        <v>5.3791999999999998E-3</v>
      </c>
      <c r="O73" s="2" t="s">
        <v>62</v>
      </c>
      <c r="P73" s="2" t="s">
        <v>63</v>
      </c>
      <c r="Q73" s="2" t="s">
        <v>33</v>
      </c>
      <c r="R73" s="2" t="s">
        <v>34</v>
      </c>
      <c r="S73" s="2" t="s">
        <v>2</v>
      </c>
      <c r="T73" s="2" t="s">
        <v>64</v>
      </c>
      <c r="U73" s="2" t="s">
        <v>644</v>
      </c>
      <c r="V73" s="2" t="s">
        <v>671</v>
      </c>
      <c r="W73" s="2" t="s">
        <v>646</v>
      </c>
    </row>
    <row r="74" spans="1:23" x14ac:dyDescent="0.2">
      <c r="A74" s="2">
        <f t="shared" ref="A74:A81" si="23">J74</f>
        <v>9</v>
      </c>
      <c r="B74" s="2">
        <f t="shared" si="22"/>
        <v>0.1</v>
      </c>
      <c r="C74" s="2">
        <f t="shared" si="22"/>
        <v>24.969100000000001</v>
      </c>
      <c r="D74" s="2">
        <f t="shared" si="22"/>
        <v>24.83</v>
      </c>
      <c r="E74" s="9">
        <f t="shared" si="18"/>
        <v>0.13910000000000267</v>
      </c>
      <c r="F74" s="9">
        <f t="shared" si="19"/>
        <v>5.6020942408378039E-3</v>
      </c>
      <c r="G74" s="9">
        <f t="shared" si="20"/>
        <v>-2.2516495895625095</v>
      </c>
      <c r="H74" s="9">
        <f t="shared" si="21"/>
        <v>1.7392183649063803E-3</v>
      </c>
      <c r="J74" s="2">
        <v>9</v>
      </c>
      <c r="K74" s="2">
        <v>0.1</v>
      </c>
      <c r="L74" s="2">
        <v>24.969100000000001</v>
      </c>
      <c r="M74" s="2">
        <v>24.83</v>
      </c>
      <c r="N74" s="2">
        <v>5.6023399999999999E-3</v>
      </c>
      <c r="O74" s="2" t="s">
        <v>62</v>
      </c>
      <c r="P74" s="2" t="s">
        <v>69</v>
      </c>
      <c r="Q74" s="2" t="s">
        <v>35</v>
      </c>
      <c r="R74" s="2" t="s">
        <v>36</v>
      </c>
      <c r="S74" s="2" t="s">
        <v>2</v>
      </c>
      <c r="T74" s="2" t="s">
        <v>64</v>
      </c>
      <c r="U74" s="2" t="s">
        <v>647</v>
      </c>
      <c r="V74" s="2" t="s">
        <v>672</v>
      </c>
      <c r="W74" s="2" t="s">
        <v>673</v>
      </c>
    </row>
    <row r="75" spans="1:23" x14ac:dyDescent="0.2">
      <c r="A75" s="2">
        <f t="shared" si="23"/>
        <v>9</v>
      </c>
      <c r="B75" s="2">
        <f t="shared" si="22"/>
        <v>0.2</v>
      </c>
      <c r="C75" s="2">
        <f t="shared" si="22"/>
        <v>51.836100000000002</v>
      </c>
      <c r="D75" s="2">
        <f t="shared" si="22"/>
        <v>51.53</v>
      </c>
      <c r="E75" s="9">
        <f t="shared" si="18"/>
        <v>0.3061000000000007</v>
      </c>
      <c r="F75" s="9">
        <f t="shared" si="19"/>
        <v>5.9402289928197306E-3</v>
      </c>
      <c r="G75" s="9">
        <f t="shared" si="20"/>
        <v>-2.2261968128637393</v>
      </c>
      <c r="H75" s="9">
        <f t="shared" si="21"/>
        <v>1.5023867978291485E-3</v>
      </c>
      <c r="J75" s="2">
        <v>9</v>
      </c>
      <c r="K75" s="2">
        <v>0.2</v>
      </c>
      <c r="L75" s="2">
        <v>51.836100000000002</v>
      </c>
      <c r="M75" s="2">
        <v>51.53</v>
      </c>
      <c r="N75" s="2">
        <v>5.9404899999999997E-3</v>
      </c>
      <c r="O75" s="2" t="s">
        <v>62</v>
      </c>
      <c r="P75" s="2" t="s">
        <v>74</v>
      </c>
      <c r="Q75" s="2" t="s">
        <v>38</v>
      </c>
      <c r="R75" s="2" t="s">
        <v>39</v>
      </c>
      <c r="S75" s="2" t="s">
        <v>2</v>
      </c>
      <c r="T75" s="2" t="s">
        <v>64</v>
      </c>
      <c r="U75" s="2" t="s">
        <v>674</v>
      </c>
      <c r="V75" s="2" t="s">
        <v>651</v>
      </c>
      <c r="W75" s="2" t="s">
        <v>652</v>
      </c>
    </row>
    <row r="76" spans="1:23" x14ac:dyDescent="0.2">
      <c r="A76" s="2">
        <f t="shared" si="23"/>
        <v>9</v>
      </c>
      <c r="B76" s="2">
        <f t="shared" si="22"/>
        <v>0.3</v>
      </c>
      <c r="C76" s="2">
        <f t="shared" si="22"/>
        <v>103.652</v>
      </c>
      <c r="D76" s="2">
        <f t="shared" si="22"/>
        <v>102.9</v>
      </c>
      <c r="E76" s="9">
        <f t="shared" si="18"/>
        <v>0.75199999999999534</v>
      </c>
      <c r="F76" s="9">
        <f t="shared" si="19"/>
        <v>7.3080660835762416E-3</v>
      </c>
      <c r="G76" s="9">
        <f t="shared" si="20"/>
        <v>-2.1361975341707935</v>
      </c>
      <c r="H76" s="9">
        <f t="shared" si="21"/>
        <v>1.5714010363881445E-3</v>
      </c>
      <c r="J76" s="2">
        <v>9</v>
      </c>
      <c r="K76" s="2">
        <v>0.3</v>
      </c>
      <c r="L76" s="2">
        <v>103.652</v>
      </c>
      <c r="M76" s="2">
        <v>102.9</v>
      </c>
      <c r="N76" s="2">
        <v>7.3042300000000001E-3</v>
      </c>
      <c r="O76" s="2" t="s">
        <v>62</v>
      </c>
      <c r="P76" s="2" t="s">
        <v>78</v>
      </c>
      <c r="Q76" s="2" t="s">
        <v>42</v>
      </c>
      <c r="R76" s="2" t="s">
        <v>43</v>
      </c>
      <c r="S76" s="2" t="s">
        <v>2</v>
      </c>
      <c r="T76" s="2" t="s">
        <v>64</v>
      </c>
      <c r="U76" s="2" t="s">
        <v>653</v>
      </c>
      <c r="V76" s="2" t="s">
        <v>675</v>
      </c>
      <c r="W76" s="2" t="s">
        <v>655</v>
      </c>
    </row>
    <row r="77" spans="1:23" x14ac:dyDescent="0.2">
      <c r="A77" s="2">
        <f t="shared" si="23"/>
        <v>9</v>
      </c>
      <c r="B77" s="2">
        <f t="shared" si="22"/>
        <v>0.4</v>
      </c>
      <c r="C77" s="2">
        <f t="shared" si="22"/>
        <v>219.67099999999999</v>
      </c>
      <c r="D77" s="2">
        <f t="shared" si="22"/>
        <v>217.89</v>
      </c>
      <c r="E77" s="9">
        <f t="shared" si="18"/>
        <v>1.7810000000000059</v>
      </c>
      <c r="F77" s="9">
        <f t="shared" si="19"/>
        <v>8.1738491899582631E-3</v>
      </c>
      <c r="G77" s="9">
        <f t="shared" si="20"/>
        <v>-2.0875733794178126</v>
      </c>
      <c r="H77" s="9">
        <f t="shared" si="21"/>
        <v>1.5120057217613094E-3</v>
      </c>
      <c r="J77" s="2">
        <v>9</v>
      </c>
      <c r="K77" s="2">
        <v>0.4</v>
      </c>
      <c r="L77" s="2">
        <v>219.67099999999999</v>
      </c>
      <c r="M77" s="2">
        <v>217.89</v>
      </c>
      <c r="N77" s="2">
        <v>8.1715899999999994E-3</v>
      </c>
      <c r="O77" s="2" t="s">
        <v>62</v>
      </c>
      <c r="P77" s="2" t="s">
        <v>82</v>
      </c>
      <c r="Q77" s="2" t="s">
        <v>627</v>
      </c>
      <c r="R77" s="2" t="s">
        <v>628</v>
      </c>
      <c r="S77" s="2" t="s">
        <v>2</v>
      </c>
      <c r="T77" s="2" t="s">
        <v>64</v>
      </c>
      <c r="U77" s="2" t="s">
        <v>676</v>
      </c>
      <c r="V77" s="2" t="s">
        <v>677</v>
      </c>
      <c r="W77" s="2" t="s">
        <v>658</v>
      </c>
    </row>
    <row r="78" spans="1:23" x14ac:dyDescent="0.2">
      <c r="A78" s="2">
        <f t="shared" si="23"/>
        <v>9</v>
      </c>
      <c r="B78" s="2">
        <f t="shared" si="22"/>
        <v>0.5</v>
      </c>
      <c r="C78" s="2">
        <f t="shared" si="22"/>
        <v>538.79899999999998</v>
      </c>
      <c r="D78" s="2">
        <f t="shared" si="22"/>
        <v>532.54999999999995</v>
      </c>
      <c r="E78" s="9">
        <f t="shared" si="18"/>
        <v>6.2490000000000236</v>
      </c>
      <c r="F78" s="9">
        <f t="shared" si="19"/>
        <v>1.1734109473288939E-2</v>
      </c>
      <c r="G78" s="9">
        <f t="shared" si="20"/>
        <v>-1.9305498643535781</v>
      </c>
      <c r="H78" s="9">
        <f t="shared" si="21"/>
        <v>1.8582987081873035E-3</v>
      </c>
      <c r="J78" s="2">
        <v>9</v>
      </c>
      <c r="K78" s="2">
        <v>0.5</v>
      </c>
      <c r="L78" s="2">
        <v>538.79899999999998</v>
      </c>
      <c r="M78" s="2">
        <v>532.54999999999995</v>
      </c>
      <c r="N78" s="2">
        <v>1.1734899999999999E-2</v>
      </c>
      <c r="O78" s="2" t="s">
        <v>62</v>
      </c>
      <c r="P78" s="2" t="s">
        <v>86</v>
      </c>
      <c r="Q78" s="2" t="s">
        <v>47</v>
      </c>
      <c r="R78" s="2" t="s">
        <v>48</v>
      </c>
      <c r="S78" s="2" t="s">
        <v>2</v>
      </c>
      <c r="T78" s="2" t="s">
        <v>64</v>
      </c>
      <c r="U78" s="2" t="s">
        <v>678</v>
      </c>
      <c r="V78" s="2" t="s">
        <v>679</v>
      </c>
      <c r="W78" s="2" t="s">
        <v>661</v>
      </c>
    </row>
    <row r="79" spans="1:23" x14ac:dyDescent="0.2">
      <c r="A79" s="2">
        <f t="shared" si="23"/>
        <v>9</v>
      </c>
      <c r="B79" s="2">
        <f t="shared" si="22"/>
        <v>0.6</v>
      </c>
      <c r="C79" s="2">
        <f t="shared" si="22"/>
        <v>1779.39</v>
      </c>
      <c r="D79" s="2">
        <f t="shared" si="22"/>
        <v>1763</v>
      </c>
      <c r="E79" s="9">
        <f t="shared" si="18"/>
        <v>16.3900000000001</v>
      </c>
      <c r="F79" s="9">
        <f t="shared" si="19"/>
        <v>9.2966534316506529E-3</v>
      </c>
      <c r="G79" s="9">
        <f t="shared" si="20"/>
        <v>-2.03167335872882</v>
      </c>
      <c r="H79" s="9">
        <f t="shared" si="21"/>
        <v>1.2379916470137008E-3</v>
      </c>
      <c r="J79" s="2">
        <v>9</v>
      </c>
      <c r="K79" s="2">
        <v>0.6</v>
      </c>
      <c r="L79" s="2">
        <v>1779.39</v>
      </c>
      <c r="M79" s="2">
        <v>1763</v>
      </c>
      <c r="N79" s="2">
        <v>9.2976199999999995E-3</v>
      </c>
      <c r="O79" s="2" t="s">
        <v>62</v>
      </c>
      <c r="P79" s="2" t="s">
        <v>90</v>
      </c>
      <c r="Q79" s="2" t="s">
        <v>604</v>
      </c>
      <c r="R79" s="2" t="s">
        <v>605</v>
      </c>
      <c r="S79" s="2" t="s">
        <v>2</v>
      </c>
      <c r="T79" s="2" t="s">
        <v>64</v>
      </c>
      <c r="U79" s="2" t="s">
        <v>662</v>
      </c>
      <c r="V79" s="2" t="s">
        <v>680</v>
      </c>
      <c r="W79" s="2" t="s">
        <v>681</v>
      </c>
    </row>
    <row r="80" spans="1:23" x14ac:dyDescent="0.2">
      <c r="A80" s="2">
        <f t="shared" si="23"/>
        <v>9</v>
      </c>
      <c r="B80" s="2">
        <f t="shared" si="22"/>
        <v>0.7</v>
      </c>
      <c r="C80" s="2">
        <f t="shared" si="22"/>
        <v>13511.8</v>
      </c>
      <c r="D80" s="2">
        <f t="shared" si="22"/>
        <v>13520</v>
      </c>
      <c r="E80" s="9">
        <f t="shared" si="18"/>
        <v>8.2000000000007276</v>
      </c>
      <c r="F80" s="9">
        <f t="shared" si="19"/>
        <v>6.0650887573969882E-4</v>
      </c>
      <c r="G80" s="9">
        <f t="shared" si="20"/>
        <v>-3.2171628392218619</v>
      </c>
      <c r="H80" s="9">
        <f t="shared" si="21"/>
        <v>6.3782342097249583E-5</v>
      </c>
      <c r="J80" s="2">
        <v>9</v>
      </c>
      <c r="K80" s="2">
        <v>0.7</v>
      </c>
      <c r="L80" s="2">
        <v>13511.8</v>
      </c>
      <c r="M80" s="2">
        <v>13520</v>
      </c>
      <c r="N80" s="2">
        <v>6.1019500000000001E-4</v>
      </c>
      <c r="O80" s="2" t="s">
        <v>62</v>
      </c>
      <c r="P80" s="2" t="s">
        <v>94</v>
      </c>
      <c r="Q80" s="2" t="s">
        <v>51</v>
      </c>
      <c r="R80" s="2" t="s">
        <v>52</v>
      </c>
      <c r="S80" s="2" t="s">
        <v>2</v>
      </c>
      <c r="T80" s="2" t="s">
        <v>64</v>
      </c>
      <c r="U80" s="2" t="s">
        <v>682</v>
      </c>
      <c r="V80" s="2" t="s">
        <v>683</v>
      </c>
      <c r="W80" s="2" t="s">
        <v>684</v>
      </c>
    </row>
    <row r="81" spans="1:23" x14ac:dyDescent="0.2">
      <c r="A81" s="2">
        <f t="shared" si="23"/>
        <v>9</v>
      </c>
      <c r="B81" s="2">
        <f t="shared" si="22"/>
        <v>0.75</v>
      </c>
      <c r="C81" s="2">
        <f t="shared" si="22"/>
        <v>106782</v>
      </c>
      <c r="D81" s="2">
        <f t="shared" si="22"/>
        <v>126300</v>
      </c>
      <c r="E81" s="9">
        <f t="shared" si="18"/>
        <v>19518</v>
      </c>
      <c r="F81" s="9">
        <f t="shared" si="19"/>
        <v>0.15453681710213776</v>
      </c>
      <c r="G81" s="9">
        <f t="shared" si="20"/>
        <v>-0.81096803688983354</v>
      </c>
      <c r="H81" s="9">
        <f t="shared" si="21"/>
        <v>1.4291224339852271E-2</v>
      </c>
      <c r="J81" s="2">
        <v>9</v>
      </c>
      <c r="K81" s="2">
        <v>0.75</v>
      </c>
      <c r="L81" s="2">
        <v>106782</v>
      </c>
      <c r="M81" s="2">
        <v>126300</v>
      </c>
      <c r="N81" s="2">
        <v>0.15453600000000001</v>
      </c>
      <c r="O81" s="2" t="s">
        <v>62</v>
      </c>
      <c r="P81" s="2" t="s">
        <v>98</v>
      </c>
      <c r="Q81" s="2" t="s">
        <v>53</v>
      </c>
      <c r="R81" s="2" t="s">
        <v>54</v>
      </c>
      <c r="S81" s="2" t="s">
        <v>2</v>
      </c>
      <c r="T81" s="2" t="s">
        <v>64</v>
      </c>
      <c r="U81" s="2" t="s">
        <v>685</v>
      </c>
      <c r="V81" s="2" t="s">
        <v>686</v>
      </c>
      <c r="W81" s="2" t="s">
        <v>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2E8D-4383-5647-8A39-E3BBDD235625}">
  <dimension ref="A1:W81"/>
  <sheetViews>
    <sheetView zoomScale="75" workbookViewId="0">
      <selection activeCell="F3" sqref="F3:F81"/>
    </sheetView>
  </sheetViews>
  <sheetFormatPr baseColWidth="10" defaultRowHeight="16" x14ac:dyDescent="0.2"/>
  <cols>
    <col min="1" max="1" width="15" style="2" customWidth="1"/>
    <col min="2" max="2" width="10.83203125" style="2" customWidth="1"/>
    <col min="3" max="3" width="8.1640625" style="2" bestFit="1" customWidth="1"/>
    <col min="4" max="4" width="13.83203125" style="2" customWidth="1"/>
    <col min="5" max="5" width="11.1640625" style="9" bestFit="1" customWidth="1"/>
    <col min="6" max="6" width="20.6640625" style="9" customWidth="1"/>
    <col min="7" max="7" width="28.6640625" style="9" customWidth="1"/>
    <col min="8" max="8" width="25.83203125" style="9" customWidth="1"/>
    <col min="9" max="9" width="15.1640625" style="2" bestFit="1" customWidth="1"/>
    <col min="10" max="10" width="3.6640625" style="2" bestFit="1" customWidth="1"/>
    <col min="11" max="11" width="6" style="2" bestFit="1" customWidth="1"/>
    <col min="12" max="12" width="9.33203125" style="2" bestFit="1" customWidth="1"/>
    <col min="13" max="13" width="8.1640625" style="2" bestFit="1" customWidth="1"/>
    <col min="14" max="14" width="12.6640625" style="2" bestFit="1" customWidth="1"/>
    <col min="15" max="15" width="7.33203125" style="2" bestFit="1" customWidth="1"/>
    <col min="16" max="16" width="7.6640625" style="2" bestFit="1" customWidth="1"/>
    <col min="17" max="17" width="16.33203125" style="2" bestFit="1" customWidth="1"/>
    <col min="18" max="18" width="10" style="2" bestFit="1" customWidth="1"/>
    <col min="19" max="19" width="8.6640625" style="2" bestFit="1" customWidth="1"/>
    <col min="20" max="20" width="3.6640625" style="2" bestFit="1" customWidth="1"/>
    <col min="21" max="21" width="14.83203125" style="2" bestFit="1" customWidth="1"/>
    <col min="22" max="22" width="16.1640625" style="2" bestFit="1" customWidth="1"/>
    <col min="23" max="23" width="12.33203125" style="2" bestFit="1" customWidth="1"/>
    <col min="24" max="16384" width="10.83203125" style="2"/>
  </cols>
  <sheetData>
    <row r="1" spans="1:23" x14ac:dyDescent="0.2">
      <c r="A1" s="2" t="s">
        <v>26</v>
      </c>
      <c r="B1" s="2" t="s">
        <v>27</v>
      </c>
      <c r="C1" s="2" t="s">
        <v>28</v>
      </c>
      <c r="D1" s="2" t="s">
        <v>29</v>
      </c>
      <c r="E1" s="9" t="s">
        <v>31</v>
      </c>
      <c r="F1" s="9" t="s">
        <v>32</v>
      </c>
      <c r="G1" s="9" t="s">
        <v>265</v>
      </c>
      <c r="H1" s="9" t="s">
        <v>30</v>
      </c>
    </row>
    <row r="2" spans="1:23" x14ac:dyDescent="0.2">
      <c r="A2" s="2" t="s">
        <v>21</v>
      </c>
    </row>
    <row r="3" spans="1:23" x14ac:dyDescent="0.2">
      <c r="A3" s="2">
        <f>J3</f>
        <v>10</v>
      </c>
      <c r="B3" s="2">
        <f t="shared" ref="B3:D11" si="0">K3</f>
        <v>0.05</v>
      </c>
      <c r="C3" s="2">
        <f t="shared" si="0"/>
        <v>8.8243899999999993</v>
      </c>
      <c r="D3" s="2">
        <f t="shared" si="0"/>
        <v>15.56</v>
      </c>
      <c r="E3" s="9">
        <f>ABS(C3-D3)</f>
        <v>6.7356100000000012</v>
      </c>
      <c r="F3" s="9">
        <f>ABS(C3-D3)/D3</f>
        <v>0.43287982005141395</v>
      </c>
      <c r="G3" s="9">
        <f>LOG10(F3)</f>
        <v>-0.36363265961209956</v>
      </c>
      <c r="H3" s="9">
        <f>ABS((LN(C3) - LN(D3))/LN(D3))</f>
        <v>0.20664674208280134</v>
      </c>
      <c r="J3" s="2">
        <v>10</v>
      </c>
      <c r="K3" s="2">
        <v>0.05</v>
      </c>
      <c r="L3" s="2">
        <v>8.8243899999999993</v>
      </c>
      <c r="M3" s="2">
        <v>15.56</v>
      </c>
      <c r="N3" s="2">
        <v>0.43287999999999999</v>
      </c>
      <c r="O3" s="2" t="s">
        <v>62</v>
      </c>
      <c r="P3" s="2" t="s">
        <v>63</v>
      </c>
      <c r="Q3" s="2" t="s">
        <v>688</v>
      </c>
      <c r="R3" s="2" t="s">
        <v>689</v>
      </c>
      <c r="S3" s="2" t="s">
        <v>2</v>
      </c>
      <c r="T3" s="2" t="s">
        <v>64</v>
      </c>
      <c r="U3" s="2" t="s">
        <v>690</v>
      </c>
      <c r="V3" s="2" t="s">
        <v>691</v>
      </c>
      <c r="W3" s="2" t="s">
        <v>692</v>
      </c>
    </row>
    <row r="4" spans="1:23" x14ac:dyDescent="0.2">
      <c r="A4" s="2">
        <f t="shared" ref="A4:A11" si="1">J4</f>
        <v>10</v>
      </c>
      <c r="B4" s="2">
        <f t="shared" si="0"/>
        <v>0.1</v>
      </c>
      <c r="C4" s="2">
        <f t="shared" si="0"/>
        <v>15.258100000000001</v>
      </c>
      <c r="D4" s="2">
        <f t="shared" si="0"/>
        <v>24.83</v>
      </c>
      <c r="E4" s="9">
        <f t="shared" ref="E4:E67" si="2">ABS(C4-D4)</f>
        <v>9.5718999999999976</v>
      </c>
      <c r="F4" s="9">
        <f t="shared" ref="F4:F67" si="3">ABS(C4-D4)/D4</f>
        <v>0.3854973821989528</v>
      </c>
      <c r="G4" s="9">
        <f t="shared" ref="G4:G67" si="4">LOG10(F4)</f>
        <v>-0.41397856677102596</v>
      </c>
      <c r="H4" s="9">
        <f t="shared" ref="H4:H67" si="5">ABS((LN(C4) - LN(D4))/LN(D4))</f>
        <v>0.15159841716395098</v>
      </c>
      <c r="J4" s="2">
        <v>10</v>
      </c>
      <c r="K4" s="2">
        <v>0.1</v>
      </c>
      <c r="L4" s="2">
        <v>15.258100000000001</v>
      </c>
      <c r="M4" s="2">
        <v>24.83</v>
      </c>
      <c r="N4" s="2">
        <v>0.38549899999999998</v>
      </c>
      <c r="O4" s="2" t="s">
        <v>62</v>
      </c>
      <c r="P4" s="2" t="s">
        <v>69</v>
      </c>
      <c r="Q4" s="2" t="s">
        <v>693</v>
      </c>
      <c r="R4" s="2" t="s">
        <v>694</v>
      </c>
      <c r="S4" s="2" t="s">
        <v>2</v>
      </c>
      <c r="T4" s="2" t="s">
        <v>64</v>
      </c>
      <c r="U4" s="2" t="s">
        <v>695</v>
      </c>
      <c r="V4" s="2" t="s">
        <v>696</v>
      </c>
      <c r="W4" s="2" t="s">
        <v>697</v>
      </c>
    </row>
    <row r="5" spans="1:23" x14ac:dyDescent="0.2">
      <c r="A5" s="2">
        <f t="shared" si="1"/>
        <v>10</v>
      </c>
      <c r="B5" s="2">
        <f t="shared" si="0"/>
        <v>0.2</v>
      </c>
      <c r="C5" s="2">
        <f t="shared" si="0"/>
        <v>30.789100000000001</v>
      </c>
      <c r="D5" s="2">
        <f t="shared" si="0"/>
        <v>51.53</v>
      </c>
      <c r="E5" s="9">
        <f t="shared" si="2"/>
        <v>20.7409</v>
      </c>
      <c r="F5" s="9">
        <f t="shared" si="3"/>
        <v>0.40250145546283717</v>
      </c>
      <c r="G5" s="9">
        <f t="shared" si="4"/>
        <v>-0.39523254486546439</v>
      </c>
      <c r="H5" s="9">
        <f t="shared" si="5"/>
        <v>0.13063977295019349</v>
      </c>
      <c r="J5" s="2">
        <v>10</v>
      </c>
      <c r="K5" s="2">
        <v>0.2</v>
      </c>
      <c r="L5" s="2">
        <v>30.789100000000001</v>
      </c>
      <c r="M5" s="2">
        <v>51.53</v>
      </c>
      <c r="N5" s="2">
        <v>0.40250200000000003</v>
      </c>
      <c r="O5" s="2" t="s">
        <v>62</v>
      </c>
      <c r="P5" s="2" t="s">
        <v>74</v>
      </c>
      <c r="Q5" s="2" t="s">
        <v>698</v>
      </c>
      <c r="R5" s="2" t="s">
        <v>699</v>
      </c>
      <c r="S5" s="2" t="s">
        <v>2</v>
      </c>
      <c r="T5" s="2" t="s">
        <v>64</v>
      </c>
      <c r="U5" s="2" t="s">
        <v>700</v>
      </c>
      <c r="V5" s="2" t="s">
        <v>701</v>
      </c>
      <c r="W5" s="2" t="s">
        <v>702</v>
      </c>
    </row>
    <row r="6" spans="1:23" x14ac:dyDescent="0.2">
      <c r="A6" s="2">
        <f t="shared" si="1"/>
        <v>10</v>
      </c>
      <c r="B6" s="2">
        <f t="shared" si="0"/>
        <v>0.3</v>
      </c>
      <c r="C6" s="2">
        <f t="shared" si="0"/>
        <v>53.825099999999999</v>
      </c>
      <c r="D6" s="2">
        <f t="shared" si="0"/>
        <v>102.9</v>
      </c>
      <c r="E6" s="9">
        <f t="shared" si="2"/>
        <v>49.074900000000007</v>
      </c>
      <c r="F6" s="9">
        <f t="shared" si="3"/>
        <v>0.47691836734693882</v>
      </c>
      <c r="G6" s="9">
        <f t="shared" si="4"/>
        <v>-0.32155595145202814</v>
      </c>
      <c r="H6" s="9">
        <f t="shared" si="5"/>
        <v>0.13984713739180379</v>
      </c>
      <c r="J6" s="2">
        <v>10</v>
      </c>
      <c r="K6" s="2">
        <v>0.3</v>
      </c>
      <c r="L6" s="2">
        <v>53.825099999999999</v>
      </c>
      <c r="M6" s="2">
        <v>102.9</v>
      </c>
      <c r="N6" s="2">
        <v>0.47691899999999998</v>
      </c>
      <c r="O6" s="2" t="s">
        <v>62</v>
      </c>
      <c r="P6" s="2" t="s">
        <v>78</v>
      </c>
      <c r="Q6" s="2" t="s">
        <v>703</v>
      </c>
      <c r="R6" s="2" t="s">
        <v>704</v>
      </c>
      <c r="S6" s="2" t="s">
        <v>2</v>
      </c>
      <c r="T6" s="2" t="s">
        <v>64</v>
      </c>
      <c r="U6" s="2" t="s">
        <v>705</v>
      </c>
      <c r="V6" s="2" t="s">
        <v>706</v>
      </c>
      <c r="W6" s="2" t="s">
        <v>707</v>
      </c>
    </row>
    <row r="7" spans="1:23" x14ac:dyDescent="0.2">
      <c r="A7" s="2">
        <f t="shared" si="1"/>
        <v>10</v>
      </c>
      <c r="B7" s="2">
        <f t="shared" si="0"/>
        <v>0.4</v>
      </c>
      <c r="C7" s="2">
        <f t="shared" si="0"/>
        <v>89.7209</v>
      </c>
      <c r="D7" s="2">
        <f t="shared" si="0"/>
        <v>217.89</v>
      </c>
      <c r="E7" s="9">
        <f t="shared" si="2"/>
        <v>128.16909999999999</v>
      </c>
      <c r="F7" s="9">
        <f t="shared" si="3"/>
        <v>0.58822846390380468</v>
      </c>
      <c r="G7" s="9">
        <f t="shared" si="4"/>
        <v>-0.2304539641586601</v>
      </c>
      <c r="H7" s="9">
        <f t="shared" si="5"/>
        <v>0.16480092832237814</v>
      </c>
      <c r="J7" s="2">
        <v>10</v>
      </c>
      <c r="K7" s="2">
        <v>0.4</v>
      </c>
      <c r="L7" s="2">
        <v>89.7209</v>
      </c>
      <c r="M7" s="2">
        <v>217.89</v>
      </c>
      <c r="N7" s="2">
        <v>0.58822799999999997</v>
      </c>
      <c r="O7" s="2" t="s">
        <v>62</v>
      </c>
      <c r="P7" s="2" t="s">
        <v>82</v>
      </c>
      <c r="Q7" s="2" t="s">
        <v>708</v>
      </c>
      <c r="R7" s="2" t="s">
        <v>709</v>
      </c>
      <c r="S7" s="2" t="s">
        <v>2</v>
      </c>
      <c r="T7" s="2" t="s">
        <v>64</v>
      </c>
      <c r="U7" s="2" t="s">
        <v>710</v>
      </c>
      <c r="V7" s="2" t="s">
        <v>711</v>
      </c>
      <c r="W7" s="2" t="s">
        <v>712</v>
      </c>
    </row>
    <row r="8" spans="1:23" x14ac:dyDescent="0.2">
      <c r="A8" s="2">
        <f t="shared" si="1"/>
        <v>10</v>
      </c>
      <c r="B8" s="2">
        <f t="shared" si="0"/>
        <v>0.5</v>
      </c>
      <c r="C8" s="2">
        <f t="shared" si="0"/>
        <v>145.75299999999999</v>
      </c>
      <c r="D8" s="2">
        <f t="shared" si="0"/>
        <v>532.54999999999995</v>
      </c>
      <c r="E8" s="9">
        <f t="shared" si="2"/>
        <v>386.79699999999997</v>
      </c>
      <c r="F8" s="9">
        <f t="shared" si="3"/>
        <v>0.72631114449347478</v>
      </c>
      <c r="G8" s="9">
        <f t="shared" si="4"/>
        <v>-0.1388772919877343</v>
      </c>
      <c r="H8" s="9">
        <f t="shared" si="5"/>
        <v>0.20640810686000363</v>
      </c>
      <c r="J8" s="2">
        <v>10</v>
      </c>
      <c r="K8" s="2">
        <v>0.5</v>
      </c>
      <c r="L8" s="2">
        <v>145.75299999999999</v>
      </c>
      <c r="M8" s="2">
        <v>532.54999999999995</v>
      </c>
      <c r="N8" s="2">
        <v>0.72631000000000001</v>
      </c>
      <c r="O8" s="2" t="s">
        <v>62</v>
      </c>
      <c r="P8" s="2" t="s">
        <v>86</v>
      </c>
      <c r="Q8" s="2" t="s">
        <v>713</v>
      </c>
      <c r="R8" s="2" t="s">
        <v>714</v>
      </c>
      <c r="S8" s="2" t="s">
        <v>2</v>
      </c>
      <c r="T8" s="2" t="s">
        <v>64</v>
      </c>
      <c r="U8" s="2" t="s">
        <v>715</v>
      </c>
      <c r="V8" s="2" t="s">
        <v>716</v>
      </c>
      <c r="W8" s="2" t="s">
        <v>717</v>
      </c>
    </row>
    <row r="9" spans="1:23" x14ac:dyDescent="0.2">
      <c r="A9" s="2">
        <f t="shared" si="1"/>
        <v>10</v>
      </c>
      <c r="B9" s="2">
        <f t="shared" si="0"/>
        <v>0.6</v>
      </c>
      <c r="C9" s="2">
        <f t="shared" si="0"/>
        <v>231.429</v>
      </c>
      <c r="D9" s="2">
        <f t="shared" si="0"/>
        <v>1763</v>
      </c>
      <c r="E9" s="9">
        <f t="shared" si="2"/>
        <v>1531.5709999999999</v>
      </c>
      <c r="F9" s="9">
        <f t="shared" si="3"/>
        <v>0.86873000567214964</v>
      </c>
      <c r="G9" s="9">
        <f t="shared" si="4"/>
        <v>-6.1115177827649636E-2</v>
      </c>
      <c r="H9" s="9">
        <f t="shared" si="5"/>
        <v>0.27164694813818963</v>
      </c>
      <c r="J9" s="2">
        <v>10</v>
      </c>
      <c r="K9" s="2">
        <v>0.6</v>
      </c>
      <c r="L9" s="2">
        <v>231.429</v>
      </c>
      <c r="M9" s="2">
        <v>1763</v>
      </c>
      <c r="N9" s="2">
        <v>0.86873</v>
      </c>
      <c r="O9" s="2" t="s">
        <v>62</v>
      </c>
      <c r="P9" s="2" t="s">
        <v>90</v>
      </c>
      <c r="Q9" s="2" t="s">
        <v>718</v>
      </c>
      <c r="R9" s="2" t="s">
        <v>719</v>
      </c>
      <c r="S9" s="2" t="s">
        <v>2</v>
      </c>
      <c r="T9" s="2" t="s">
        <v>64</v>
      </c>
      <c r="U9" s="2" t="s">
        <v>720</v>
      </c>
      <c r="V9" s="2" t="s">
        <v>721</v>
      </c>
      <c r="W9" s="2" t="s">
        <v>722</v>
      </c>
    </row>
    <row r="10" spans="1:23" x14ac:dyDescent="0.2">
      <c r="A10" s="2">
        <f t="shared" si="1"/>
        <v>10</v>
      </c>
      <c r="B10" s="2">
        <f t="shared" si="0"/>
        <v>0.7</v>
      </c>
      <c r="C10" s="2">
        <f t="shared" si="0"/>
        <v>362.33100000000002</v>
      </c>
      <c r="D10" s="2">
        <f t="shared" si="0"/>
        <v>13520</v>
      </c>
      <c r="E10" s="9">
        <f t="shared" si="2"/>
        <v>13157.669</v>
      </c>
      <c r="F10" s="9">
        <f t="shared" si="3"/>
        <v>0.97320036982248515</v>
      </c>
      <c r="G10" s="9">
        <f t="shared" si="4"/>
        <v>-1.1797734706453353E-2</v>
      </c>
      <c r="H10" s="9">
        <f t="shared" si="5"/>
        <v>0.38050836795732029</v>
      </c>
      <c r="J10" s="2">
        <v>10</v>
      </c>
      <c r="K10" s="2">
        <v>0.7</v>
      </c>
      <c r="L10" s="2">
        <v>362.33100000000002</v>
      </c>
      <c r="M10" s="2">
        <v>13520</v>
      </c>
      <c r="N10" s="2">
        <v>0.97319999999999995</v>
      </c>
      <c r="O10" s="2" t="s">
        <v>62</v>
      </c>
      <c r="P10" s="2" t="s">
        <v>94</v>
      </c>
      <c r="Q10" s="2" t="s">
        <v>723</v>
      </c>
      <c r="R10" s="2" t="s">
        <v>724</v>
      </c>
      <c r="S10" s="2" t="s">
        <v>2</v>
      </c>
      <c r="T10" s="2" t="s">
        <v>64</v>
      </c>
      <c r="U10" s="2" t="s">
        <v>725</v>
      </c>
      <c r="V10" s="2" t="s">
        <v>726</v>
      </c>
      <c r="W10" s="2" t="s">
        <v>727</v>
      </c>
    </row>
    <row r="11" spans="1:23" x14ac:dyDescent="0.2">
      <c r="A11" s="2">
        <f t="shared" si="1"/>
        <v>10</v>
      </c>
      <c r="B11" s="2">
        <f t="shared" si="0"/>
        <v>0.75</v>
      </c>
      <c r="C11" s="2">
        <f t="shared" si="0"/>
        <v>456.09100000000001</v>
      </c>
      <c r="D11" s="2">
        <f t="shared" si="0"/>
        <v>126300</v>
      </c>
      <c r="E11" s="9">
        <f t="shared" si="2"/>
        <v>125843.909</v>
      </c>
      <c r="F11" s="9">
        <f t="shared" si="3"/>
        <v>0.9963888281868567</v>
      </c>
      <c r="G11" s="9">
        <f t="shared" si="4"/>
        <v>-1.5711505494222385E-3</v>
      </c>
      <c r="H11" s="9">
        <f t="shared" si="5"/>
        <v>0.47876078017931389</v>
      </c>
      <c r="J11" s="2">
        <v>10</v>
      </c>
      <c r="K11" s="2">
        <v>0.75</v>
      </c>
      <c r="L11" s="2">
        <v>456.09100000000001</v>
      </c>
      <c r="M11" s="2">
        <v>126300</v>
      </c>
      <c r="N11" s="2">
        <v>0.99638899999999997</v>
      </c>
      <c r="O11" s="2" t="s">
        <v>62</v>
      </c>
      <c r="P11" s="2" t="s">
        <v>98</v>
      </c>
      <c r="Q11" s="2" t="s">
        <v>728</v>
      </c>
      <c r="R11" s="2" t="s">
        <v>729</v>
      </c>
      <c r="S11" s="2" t="s">
        <v>2</v>
      </c>
      <c r="T11" s="2" t="s">
        <v>64</v>
      </c>
      <c r="U11" s="2" t="s">
        <v>730</v>
      </c>
      <c r="V11" s="2" t="s">
        <v>731</v>
      </c>
      <c r="W11" s="2" t="s">
        <v>732</v>
      </c>
    </row>
    <row r="12" spans="1:23" x14ac:dyDescent="0.2">
      <c r="A12" s="2" t="s">
        <v>22</v>
      </c>
    </row>
    <row r="13" spans="1:23" x14ac:dyDescent="0.2">
      <c r="A13" s="2">
        <f>J13</f>
        <v>10</v>
      </c>
      <c r="B13" s="2">
        <f t="shared" ref="B13:D21" si="6">K13</f>
        <v>0.05</v>
      </c>
      <c r="C13" s="2">
        <f t="shared" si="6"/>
        <v>14.070499999999999</v>
      </c>
      <c r="D13" s="2">
        <f t="shared" si="6"/>
        <v>15.56</v>
      </c>
      <c r="E13" s="9">
        <f t="shared" si="2"/>
        <v>1.4895000000000014</v>
      </c>
      <c r="F13" s="9">
        <f t="shared" si="3"/>
        <v>9.5726221079691601E-2</v>
      </c>
      <c r="G13" s="9">
        <f t="shared" si="4"/>
        <v>-1.0189690851026074</v>
      </c>
      <c r="H13" s="9">
        <f t="shared" si="5"/>
        <v>3.6660830929555008E-2</v>
      </c>
      <c r="J13" s="2">
        <v>10</v>
      </c>
      <c r="K13" s="2">
        <v>0.05</v>
      </c>
      <c r="L13" s="2">
        <v>14.070499999999999</v>
      </c>
      <c r="M13" s="2">
        <v>15.56</v>
      </c>
      <c r="N13" s="2">
        <v>9.5728900000000006E-2</v>
      </c>
      <c r="O13" s="2" t="s">
        <v>62</v>
      </c>
      <c r="P13" s="2" t="s">
        <v>63</v>
      </c>
      <c r="Q13" s="2" t="s">
        <v>688</v>
      </c>
      <c r="R13" s="2" t="s">
        <v>689</v>
      </c>
      <c r="S13" s="2" t="s">
        <v>2</v>
      </c>
      <c r="T13" s="2" t="s">
        <v>64</v>
      </c>
      <c r="U13" s="2" t="s">
        <v>733</v>
      </c>
      <c r="V13" s="2" t="s">
        <v>734</v>
      </c>
      <c r="W13" s="2" t="s">
        <v>735</v>
      </c>
    </row>
    <row r="14" spans="1:23" x14ac:dyDescent="0.2">
      <c r="A14" s="2">
        <f t="shared" ref="A14:A21" si="7">J14</f>
        <v>10</v>
      </c>
      <c r="B14" s="2">
        <f t="shared" si="6"/>
        <v>0.1</v>
      </c>
      <c r="C14" s="2">
        <f t="shared" si="6"/>
        <v>22.789000000000001</v>
      </c>
      <c r="D14" s="2">
        <f t="shared" si="6"/>
        <v>24.83</v>
      </c>
      <c r="E14" s="9">
        <f t="shared" si="2"/>
        <v>2.0409999999999968</v>
      </c>
      <c r="F14" s="9">
        <f t="shared" si="3"/>
        <v>8.2198952879581025E-2</v>
      </c>
      <c r="G14" s="9">
        <f t="shared" si="4"/>
        <v>-1.0851337148384945</v>
      </c>
      <c r="H14" s="9">
        <f t="shared" si="5"/>
        <v>2.67039948636759E-2</v>
      </c>
      <c r="J14" s="2">
        <v>10</v>
      </c>
      <c r="K14" s="2">
        <v>0.1</v>
      </c>
      <c r="L14" s="2">
        <v>22.789000000000001</v>
      </c>
      <c r="M14" s="2">
        <v>24.83</v>
      </c>
      <c r="N14" s="2">
        <v>8.2197800000000001E-2</v>
      </c>
      <c r="O14" s="2" t="s">
        <v>62</v>
      </c>
      <c r="P14" s="2" t="s">
        <v>69</v>
      </c>
      <c r="Q14" s="2" t="s">
        <v>693</v>
      </c>
      <c r="R14" s="2" t="s">
        <v>694</v>
      </c>
      <c r="S14" s="2" t="s">
        <v>2</v>
      </c>
      <c r="T14" s="2" t="s">
        <v>64</v>
      </c>
      <c r="U14" s="2" t="s">
        <v>736</v>
      </c>
      <c r="V14" s="2" t="s">
        <v>737</v>
      </c>
      <c r="W14" s="2" t="s">
        <v>738</v>
      </c>
    </row>
    <row r="15" spans="1:23" x14ac:dyDescent="0.2">
      <c r="A15" s="2">
        <f t="shared" si="7"/>
        <v>10</v>
      </c>
      <c r="B15" s="2">
        <f t="shared" si="6"/>
        <v>0.2</v>
      </c>
      <c r="C15" s="2">
        <f t="shared" si="6"/>
        <v>46.808900000000001</v>
      </c>
      <c r="D15" s="2">
        <f t="shared" si="6"/>
        <v>51.53</v>
      </c>
      <c r="E15" s="9">
        <f t="shared" si="2"/>
        <v>4.7210999999999999</v>
      </c>
      <c r="F15" s="9">
        <f t="shared" si="3"/>
        <v>9.1618474674946632E-2</v>
      </c>
      <c r="G15" s="9">
        <f t="shared" si="4"/>
        <v>-1.0380169429219537</v>
      </c>
      <c r="H15" s="9">
        <f t="shared" si="5"/>
        <v>2.4375140810858748E-2</v>
      </c>
      <c r="J15" s="2">
        <v>10</v>
      </c>
      <c r="K15" s="2">
        <v>0.2</v>
      </c>
      <c r="L15" s="2">
        <v>46.808900000000001</v>
      </c>
      <c r="M15" s="2">
        <v>51.53</v>
      </c>
      <c r="N15" s="2">
        <v>9.1617500000000004E-2</v>
      </c>
      <c r="O15" s="2" t="s">
        <v>62</v>
      </c>
      <c r="P15" s="2" t="s">
        <v>74</v>
      </c>
      <c r="Q15" s="2" t="s">
        <v>698</v>
      </c>
      <c r="R15" s="2" t="s">
        <v>699</v>
      </c>
      <c r="S15" s="2" t="s">
        <v>2</v>
      </c>
      <c r="T15" s="2" t="s">
        <v>64</v>
      </c>
      <c r="U15" s="2" t="s">
        <v>739</v>
      </c>
      <c r="V15" s="2" t="s">
        <v>740</v>
      </c>
      <c r="W15" s="2" t="s">
        <v>741</v>
      </c>
    </row>
    <row r="16" spans="1:23" x14ac:dyDescent="0.2">
      <c r="A16" s="2">
        <f t="shared" si="7"/>
        <v>10</v>
      </c>
      <c r="B16" s="2">
        <f t="shared" si="6"/>
        <v>0.3</v>
      </c>
      <c r="C16" s="2">
        <f t="shared" si="6"/>
        <v>90.286500000000004</v>
      </c>
      <c r="D16" s="2">
        <f t="shared" si="6"/>
        <v>102.9</v>
      </c>
      <c r="E16" s="9">
        <f t="shared" si="2"/>
        <v>12.613500000000002</v>
      </c>
      <c r="F16" s="9">
        <f t="shared" si="3"/>
        <v>0.12258017492711372</v>
      </c>
      <c r="G16" s="9">
        <f t="shared" si="4"/>
        <v>-0.91157976322680312</v>
      </c>
      <c r="H16" s="9">
        <f t="shared" si="5"/>
        <v>2.8221090815300477E-2</v>
      </c>
      <c r="J16" s="2">
        <v>10</v>
      </c>
      <c r="K16" s="2">
        <v>0.3</v>
      </c>
      <c r="L16" s="2">
        <v>90.286500000000004</v>
      </c>
      <c r="M16" s="2">
        <v>102.9</v>
      </c>
      <c r="N16" s="2">
        <v>0.122581</v>
      </c>
      <c r="O16" s="2" t="s">
        <v>62</v>
      </c>
      <c r="P16" s="2" t="s">
        <v>78</v>
      </c>
      <c r="Q16" s="2" t="s">
        <v>703</v>
      </c>
      <c r="R16" s="2" t="s">
        <v>704</v>
      </c>
      <c r="S16" s="2" t="s">
        <v>2</v>
      </c>
      <c r="T16" s="2" t="s">
        <v>64</v>
      </c>
      <c r="U16" s="2" t="s">
        <v>742</v>
      </c>
      <c r="V16" s="2" t="s">
        <v>743</v>
      </c>
      <c r="W16" s="2" t="s">
        <v>744</v>
      </c>
    </row>
    <row r="17" spans="1:23" x14ac:dyDescent="0.2">
      <c r="A17" s="2">
        <f t="shared" si="7"/>
        <v>10</v>
      </c>
      <c r="B17" s="2">
        <f t="shared" si="6"/>
        <v>0.4</v>
      </c>
      <c r="C17" s="2">
        <f t="shared" si="6"/>
        <v>178.393</v>
      </c>
      <c r="D17" s="2">
        <f t="shared" si="6"/>
        <v>217.89</v>
      </c>
      <c r="E17" s="9">
        <f t="shared" si="2"/>
        <v>39.496999999999986</v>
      </c>
      <c r="F17" s="9">
        <f t="shared" si="3"/>
        <v>0.18127036578089856</v>
      </c>
      <c r="G17" s="9">
        <f t="shared" si="4"/>
        <v>-0.7416731888982635</v>
      </c>
      <c r="H17" s="9">
        <f t="shared" si="5"/>
        <v>3.7147422941038483E-2</v>
      </c>
      <c r="J17" s="2">
        <v>10</v>
      </c>
      <c r="K17" s="2">
        <v>0.4</v>
      </c>
      <c r="L17" s="2">
        <v>178.393</v>
      </c>
      <c r="M17" s="2">
        <v>217.89</v>
      </c>
      <c r="N17" s="2">
        <v>0.18127099999999999</v>
      </c>
      <c r="O17" s="2" t="s">
        <v>62</v>
      </c>
      <c r="P17" s="2" t="s">
        <v>82</v>
      </c>
      <c r="Q17" s="2" t="s">
        <v>708</v>
      </c>
      <c r="R17" s="2" t="s">
        <v>709</v>
      </c>
      <c r="S17" s="2" t="s">
        <v>2</v>
      </c>
      <c r="T17" s="2" t="s">
        <v>64</v>
      </c>
      <c r="U17" s="2" t="s">
        <v>745</v>
      </c>
      <c r="V17" s="2" t="s">
        <v>746</v>
      </c>
      <c r="W17" s="2" t="s">
        <v>747</v>
      </c>
    </row>
    <row r="18" spans="1:23" x14ac:dyDescent="0.2">
      <c r="A18" s="2">
        <f t="shared" si="7"/>
        <v>10</v>
      </c>
      <c r="B18" s="2">
        <f t="shared" si="6"/>
        <v>0.5</v>
      </c>
      <c r="C18" s="2">
        <f t="shared" si="6"/>
        <v>374.82400000000001</v>
      </c>
      <c r="D18" s="2">
        <f t="shared" si="6"/>
        <v>532.54999999999995</v>
      </c>
      <c r="E18" s="9">
        <f t="shared" si="2"/>
        <v>157.72599999999994</v>
      </c>
      <c r="F18" s="9">
        <f t="shared" si="3"/>
        <v>0.29617125152567825</v>
      </c>
      <c r="G18" s="9">
        <f t="shared" si="4"/>
        <v>-0.52845709945997366</v>
      </c>
      <c r="H18" s="9">
        <f t="shared" si="5"/>
        <v>5.5947481716346815E-2</v>
      </c>
      <c r="J18" s="2">
        <v>10</v>
      </c>
      <c r="K18" s="2">
        <v>0.5</v>
      </c>
      <c r="L18" s="2">
        <v>374.82400000000001</v>
      </c>
      <c r="M18" s="2">
        <v>532.54999999999995</v>
      </c>
      <c r="N18" s="2">
        <v>0.29617100000000002</v>
      </c>
      <c r="O18" s="2" t="s">
        <v>62</v>
      </c>
      <c r="P18" s="2" t="s">
        <v>86</v>
      </c>
      <c r="Q18" s="2" t="s">
        <v>713</v>
      </c>
      <c r="R18" s="2" t="s">
        <v>714</v>
      </c>
      <c r="S18" s="2" t="s">
        <v>2</v>
      </c>
      <c r="T18" s="2" t="s">
        <v>64</v>
      </c>
      <c r="U18" s="2" t="s">
        <v>748</v>
      </c>
      <c r="V18" s="2" t="s">
        <v>749</v>
      </c>
      <c r="W18" s="2" t="s">
        <v>750</v>
      </c>
    </row>
    <row r="19" spans="1:23" x14ac:dyDescent="0.2">
      <c r="A19" s="2">
        <f t="shared" si="7"/>
        <v>10</v>
      </c>
      <c r="B19" s="2">
        <f t="shared" si="6"/>
        <v>0.6</v>
      </c>
      <c r="C19" s="2">
        <f t="shared" si="6"/>
        <v>837.85900000000004</v>
      </c>
      <c r="D19" s="2">
        <f t="shared" si="6"/>
        <v>1763</v>
      </c>
      <c r="E19" s="9">
        <f t="shared" si="2"/>
        <v>925.14099999999996</v>
      </c>
      <c r="F19" s="9">
        <f t="shared" si="3"/>
        <v>0.52475382870107767</v>
      </c>
      <c r="G19" s="9">
        <f t="shared" si="4"/>
        <v>-0.2800443840410648</v>
      </c>
      <c r="H19" s="9">
        <f t="shared" si="5"/>
        <v>9.9524418360350364E-2</v>
      </c>
      <c r="J19" s="2">
        <v>10</v>
      </c>
      <c r="K19" s="2">
        <v>0.6</v>
      </c>
      <c r="L19" s="2">
        <v>837.85900000000004</v>
      </c>
      <c r="M19" s="2">
        <v>1763</v>
      </c>
      <c r="N19" s="2">
        <v>0.52475400000000005</v>
      </c>
      <c r="O19" s="2" t="s">
        <v>62</v>
      </c>
      <c r="P19" s="2" t="s">
        <v>90</v>
      </c>
      <c r="Q19" s="2" t="s">
        <v>718</v>
      </c>
      <c r="R19" s="2" t="s">
        <v>719</v>
      </c>
      <c r="S19" s="2" t="s">
        <v>2</v>
      </c>
      <c r="T19" s="2" t="s">
        <v>64</v>
      </c>
      <c r="U19" s="2" t="s">
        <v>751</v>
      </c>
      <c r="V19" s="2" t="s">
        <v>752</v>
      </c>
      <c r="W19" s="2" t="s">
        <v>753</v>
      </c>
    </row>
    <row r="20" spans="1:23" x14ac:dyDescent="0.2">
      <c r="A20" s="2">
        <f t="shared" si="7"/>
        <v>10</v>
      </c>
      <c r="B20" s="2">
        <f t="shared" si="6"/>
        <v>0.7</v>
      </c>
      <c r="C20" s="2">
        <f t="shared" si="6"/>
        <v>1798.39</v>
      </c>
      <c r="D20" s="2">
        <f t="shared" si="6"/>
        <v>13520</v>
      </c>
      <c r="E20" s="9">
        <f t="shared" si="2"/>
        <v>11721.61</v>
      </c>
      <c r="F20" s="9">
        <f t="shared" si="3"/>
        <v>0.86698298816568053</v>
      </c>
      <c r="G20" s="9">
        <f t="shared" si="4"/>
        <v>-6.198942411347387E-2</v>
      </c>
      <c r="H20" s="9">
        <f t="shared" si="5"/>
        <v>0.21207885641120391</v>
      </c>
      <c r="J20" s="2">
        <v>10</v>
      </c>
      <c r="K20" s="2">
        <v>0.7</v>
      </c>
      <c r="L20" s="2">
        <v>1798.39</v>
      </c>
      <c r="M20" s="2">
        <v>13520</v>
      </c>
      <c r="N20" s="2">
        <v>0.86698299999999995</v>
      </c>
      <c r="O20" s="2" t="s">
        <v>62</v>
      </c>
      <c r="P20" s="2" t="s">
        <v>94</v>
      </c>
      <c r="Q20" s="2" t="s">
        <v>723</v>
      </c>
      <c r="R20" s="2" t="s">
        <v>724</v>
      </c>
      <c r="S20" s="2" t="s">
        <v>2</v>
      </c>
      <c r="T20" s="2" t="s">
        <v>64</v>
      </c>
      <c r="U20" s="2" t="s">
        <v>754</v>
      </c>
      <c r="V20" s="2" t="s">
        <v>755</v>
      </c>
      <c r="W20" s="2" t="s">
        <v>756</v>
      </c>
    </row>
    <row r="21" spans="1:23" x14ac:dyDescent="0.2">
      <c r="A21" s="2">
        <f t="shared" si="7"/>
        <v>10</v>
      </c>
      <c r="B21" s="2">
        <f t="shared" si="6"/>
        <v>0.75</v>
      </c>
      <c r="C21" s="2">
        <f t="shared" si="6"/>
        <v>2472.8000000000002</v>
      </c>
      <c r="D21" s="2">
        <f t="shared" si="6"/>
        <v>126300</v>
      </c>
      <c r="E21" s="9">
        <f t="shared" si="2"/>
        <v>123827.2</v>
      </c>
      <c r="F21" s="9">
        <f t="shared" si="3"/>
        <v>0.98042121931908155</v>
      </c>
      <c r="G21" s="9">
        <f t="shared" si="4"/>
        <v>-8.5872978550259466E-3</v>
      </c>
      <c r="H21" s="9">
        <f t="shared" si="5"/>
        <v>0.33485185175842419</v>
      </c>
      <c r="J21" s="2">
        <v>10</v>
      </c>
      <c r="K21" s="2">
        <v>0.75</v>
      </c>
      <c r="L21" s="2">
        <v>2472.8000000000002</v>
      </c>
      <c r="M21" s="2">
        <v>126300</v>
      </c>
      <c r="N21" s="2">
        <v>0.98042099999999999</v>
      </c>
      <c r="O21" s="2" t="s">
        <v>62</v>
      </c>
      <c r="P21" s="2" t="s">
        <v>98</v>
      </c>
      <c r="Q21" s="2" t="s">
        <v>728</v>
      </c>
      <c r="R21" s="2" t="s">
        <v>729</v>
      </c>
      <c r="S21" s="2" t="s">
        <v>2</v>
      </c>
      <c r="T21" s="2" t="s">
        <v>64</v>
      </c>
      <c r="U21" s="2" t="s">
        <v>757</v>
      </c>
      <c r="V21" s="2" t="s">
        <v>758</v>
      </c>
      <c r="W21" s="2" t="s">
        <v>759</v>
      </c>
    </row>
    <row r="22" spans="1:23" x14ac:dyDescent="0.2">
      <c r="A22" s="2" t="s">
        <v>23</v>
      </c>
    </row>
    <row r="23" spans="1:23" x14ac:dyDescent="0.2">
      <c r="A23" s="2">
        <f>J23</f>
        <v>10</v>
      </c>
      <c r="B23" s="2">
        <f t="shared" ref="B23:D31" si="8">K23</f>
        <v>0.05</v>
      </c>
      <c r="C23" s="2">
        <f t="shared" si="8"/>
        <v>15.2247</v>
      </c>
      <c r="D23" s="2">
        <f t="shared" si="8"/>
        <v>15.56</v>
      </c>
      <c r="E23" s="9">
        <f t="shared" si="2"/>
        <v>0.33530000000000015</v>
      </c>
      <c r="F23" s="9">
        <f t="shared" si="3"/>
        <v>2.1548843187660677E-2</v>
      </c>
      <c r="G23" s="9">
        <f t="shared" si="4"/>
        <v>-1.6665760392248499</v>
      </c>
      <c r="H23" s="9">
        <f t="shared" si="5"/>
        <v>7.9368899529945209E-3</v>
      </c>
      <c r="J23" s="2">
        <v>10</v>
      </c>
      <c r="K23" s="2">
        <v>0.05</v>
      </c>
      <c r="L23" s="2">
        <v>15.2247</v>
      </c>
      <c r="M23" s="2">
        <v>15.56</v>
      </c>
      <c r="N23" s="2">
        <v>2.1549599999999999E-2</v>
      </c>
      <c r="O23" s="2" t="s">
        <v>62</v>
      </c>
      <c r="P23" s="2" t="s">
        <v>63</v>
      </c>
      <c r="Q23" s="2" t="s">
        <v>688</v>
      </c>
      <c r="R23" s="2" t="s">
        <v>689</v>
      </c>
      <c r="S23" s="2" t="s">
        <v>2</v>
      </c>
      <c r="T23" s="2" t="s">
        <v>64</v>
      </c>
      <c r="U23" s="2" t="s">
        <v>760</v>
      </c>
      <c r="V23" s="2" t="s">
        <v>761</v>
      </c>
      <c r="W23" s="2" t="s">
        <v>762</v>
      </c>
    </row>
    <row r="24" spans="1:23" x14ac:dyDescent="0.2">
      <c r="A24" s="2">
        <f t="shared" ref="A24:A31" si="9">J24</f>
        <v>10</v>
      </c>
      <c r="B24" s="2">
        <f t="shared" si="8"/>
        <v>0.1</v>
      </c>
      <c r="C24" s="2">
        <f t="shared" si="8"/>
        <v>24.3489</v>
      </c>
      <c r="D24" s="2">
        <f t="shared" si="8"/>
        <v>24.83</v>
      </c>
      <c r="E24" s="9">
        <f t="shared" si="2"/>
        <v>0.48109999999999786</v>
      </c>
      <c r="F24" s="9">
        <f t="shared" si="3"/>
        <v>1.9375755134917353E-2</v>
      </c>
      <c r="G24" s="9">
        <f t="shared" si="4"/>
        <v>-1.7127413626520021</v>
      </c>
      <c r="H24" s="9">
        <f t="shared" si="5"/>
        <v>6.0914088246212961E-3</v>
      </c>
      <c r="J24" s="2">
        <v>10</v>
      </c>
      <c r="K24" s="2">
        <v>0.1</v>
      </c>
      <c r="L24" s="2">
        <v>24.3489</v>
      </c>
      <c r="M24" s="2">
        <v>24.83</v>
      </c>
      <c r="N24" s="2">
        <v>1.9374800000000001E-2</v>
      </c>
      <c r="O24" s="2" t="s">
        <v>62</v>
      </c>
      <c r="P24" s="2" t="s">
        <v>69</v>
      </c>
      <c r="Q24" s="2" t="s">
        <v>693</v>
      </c>
      <c r="R24" s="2" t="s">
        <v>694</v>
      </c>
      <c r="S24" s="2" t="s">
        <v>2</v>
      </c>
      <c r="T24" s="2" t="s">
        <v>64</v>
      </c>
      <c r="U24" s="2" t="s">
        <v>763</v>
      </c>
      <c r="V24" s="2" t="s">
        <v>764</v>
      </c>
      <c r="W24" s="2" t="s">
        <v>765</v>
      </c>
    </row>
    <row r="25" spans="1:23" x14ac:dyDescent="0.2">
      <c r="A25" s="2">
        <f t="shared" si="9"/>
        <v>10</v>
      </c>
      <c r="B25" s="2">
        <f t="shared" si="8"/>
        <v>0.2</v>
      </c>
      <c r="C25" s="2">
        <f t="shared" si="8"/>
        <v>50.378100000000003</v>
      </c>
      <c r="D25" s="2">
        <f t="shared" si="8"/>
        <v>51.53</v>
      </c>
      <c r="E25" s="9">
        <f t="shared" si="2"/>
        <v>1.1518999999999977</v>
      </c>
      <c r="F25" s="9">
        <f t="shared" si="3"/>
        <v>2.2353968562002672E-2</v>
      </c>
      <c r="G25" s="9">
        <f t="shared" si="4"/>
        <v>-1.6506453641840022</v>
      </c>
      <c r="H25" s="9">
        <f t="shared" si="5"/>
        <v>5.7348209192132427E-3</v>
      </c>
      <c r="J25" s="2">
        <v>10</v>
      </c>
      <c r="K25" s="2">
        <v>0.2</v>
      </c>
      <c r="L25" s="2">
        <v>50.378100000000003</v>
      </c>
      <c r="M25" s="2">
        <v>51.53</v>
      </c>
      <c r="N25" s="2">
        <v>2.23538E-2</v>
      </c>
      <c r="O25" s="2" t="s">
        <v>62</v>
      </c>
      <c r="P25" s="2" t="s">
        <v>74</v>
      </c>
      <c r="Q25" s="2" t="s">
        <v>698</v>
      </c>
      <c r="R25" s="2" t="s">
        <v>699</v>
      </c>
      <c r="S25" s="2" t="s">
        <v>2</v>
      </c>
      <c r="T25" s="2" t="s">
        <v>64</v>
      </c>
      <c r="U25" s="2" t="s">
        <v>766</v>
      </c>
      <c r="V25" s="2" t="s">
        <v>767</v>
      </c>
      <c r="W25" s="2" t="s">
        <v>768</v>
      </c>
    </row>
    <row r="26" spans="1:23" x14ac:dyDescent="0.2">
      <c r="A26" s="2">
        <f t="shared" si="9"/>
        <v>10</v>
      </c>
      <c r="B26" s="2">
        <f t="shared" si="8"/>
        <v>0.3</v>
      </c>
      <c r="C26" s="2">
        <f t="shared" si="8"/>
        <v>99.828599999999994</v>
      </c>
      <c r="D26" s="2">
        <f t="shared" si="8"/>
        <v>102.9</v>
      </c>
      <c r="E26" s="9">
        <f t="shared" si="2"/>
        <v>3.0714000000000112</v>
      </c>
      <c r="F26" s="9">
        <f t="shared" si="3"/>
        <v>2.9848396501457833E-2</v>
      </c>
      <c r="G26" s="9">
        <f t="shared" si="4"/>
        <v>-1.5250789948285424</v>
      </c>
      <c r="H26" s="9">
        <f t="shared" si="5"/>
        <v>6.5396012839293608E-3</v>
      </c>
      <c r="J26" s="2">
        <v>10</v>
      </c>
      <c r="K26" s="2">
        <v>0.3</v>
      </c>
      <c r="L26" s="2">
        <v>99.828599999999994</v>
      </c>
      <c r="M26" s="2">
        <v>102.9</v>
      </c>
      <c r="N26" s="2">
        <v>2.9848300000000001E-2</v>
      </c>
      <c r="O26" s="2" t="s">
        <v>62</v>
      </c>
      <c r="P26" s="2" t="s">
        <v>78</v>
      </c>
      <c r="Q26" s="2" t="s">
        <v>703</v>
      </c>
      <c r="R26" s="2" t="s">
        <v>704</v>
      </c>
      <c r="S26" s="2" t="s">
        <v>2</v>
      </c>
      <c r="T26" s="2" t="s">
        <v>64</v>
      </c>
      <c r="U26" s="2" t="s">
        <v>769</v>
      </c>
      <c r="V26" s="2" t="s">
        <v>770</v>
      </c>
      <c r="W26" s="2" t="s">
        <v>771</v>
      </c>
    </row>
    <row r="27" spans="1:23" x14ac:dyDescent="0.2">
      <c r="A27" s="2">
        <f t="shared" si="9"/>
        <v>10</v>
      </c>
      <c r="B27" s="2">
        <f t="shared" si="8"/>
        <v>0.4</v>
      </c>
      <c r="C27" s="2">
        <f t="shared" si="8"/>
        <v>208.333</v>
      </c>
      <c r="D27" s="2">
        <f t="shared" si="8"/>
        <v>217.89</v>
      </c>
      <c r="E27" s="9">
        <f t="shared" si="2"/>
        <v>9.5569999999999879</v>
      </c>
      <c r="F27" s="9">
        <f t="shared" si="3"/>
        <v>4.3861581531965621E-2</v>
      </c>
      <c r="G27" s="9">
        <f t="shared" si="4"/>
        <v>-1.3579157128723018</v>
      </c>
      <c r="H27" s="9">
        <f t="shared" si="5"/>
        <v>8.3307332141580853E-3</v>
      </c>
      <c r="J27" s="2">
        <v>10</v>
      </c>
      <c r="K27" s="2">
        <v>0.4</v>
      </c>
      <c r="L27" s="2">
        <v>208.333</v>
      </c>
      <c r="M27" s="2">
        <v>217.89</v>
      </c>
      <c r="N27" s="2">
        <v>4.3862999999999999E-2</v>
      </c>
      <c r="O27" s="2" t="s">
        <v>62</v>
      </c>
      <c r="P27" s="2" t="s">
        <v>82</v>
      </c>
      <c r="Q27" s="2" t="s">
        <v>708</v>
      </c>
      <c r="R27" s="2" t="s">
        <v>709</v>
      </c>
      <c r="S27" s="2" t="s">
        <v>2</v>
      </c>
      <c r="T27" s="2" t="s">
        <v>64</v>
      </c>
      <c r="U27" s="2" t="s">
        <v>772</v>
      </c>
      <c r="V27" s="2" t="s">
        <v>773</v>
      </c>
      <c r="W27" s="2" t="s">
        <v>774</v>
      </c>
    </row>
    <row r="28" spans="1:23" x14ac:dyDescent="0.2">
      <c r="A28" s="2">
        <f t="shared" si="9"/>
        <v>10</v>
      </c>
      <c r="B28" s="2">
        <f t="shared" si="8"/>
        <v>0.5</v>
      </c>
      <c r="C28" s="2">
        <f t="shared" si="8"/>
        <v>492.44200000000001</v>
      </c>
      <c r="D28" s="2">
        <f t="shared" si="8"/>
        <v>532.54999999999995</v>
      </c>
      <c r="E28" s="9">
        <f t="shared" si="2"/>
        <v>40.107999999999947</v>
      </c>
      <c r="F28" s="9">
        <f t="shared" si="3"/>
        <v>7.5313116139329547E-2</v>
      </c>
      <c r="G28" s="9">
        <f t="shared" si="4"/>
        <v>-1.1231293827516255</v>
      </c>
      <c r="H28" s="9">
        <f t="shared" si="5"/>
        <v>1.2472783376745634E-2</v>
      </c>
      <c r="J28" s="2">
        <v>10</v>
      </c>
      <c r="K28" s="2">
        <v>0.5</v>
      </c>
      <c r="L28" s="2">
        <v>492.44200000000001</v>
      </c>
      <c r="M28" s="2">
        <v>532.54999999999995</v>
      </c>
      <c r="N28" s="2">
        <v>7.5312900000000002E-2</v>
      </c>
      <c r="O28" s="2" t="s">
        <v>62</v>
      </c>
      <c r="P28" s="2" t="s">
        <v>86</v>
      </c>
      <c r="Q28" s="2" t="s">
        <v>713</v>
      </c>
      <c r="R28" s="2" t="s">
        <v>714</v>
      </c>
      <c r="S28" s="2" t="s">
        <v>2</v>
      </c>
      <c r="T28" s="2" t="s">
        <v>64</v>
      </c>
      <c r="U28" s="2" t="s">
        <v>775</v>
      </c>
      <c r="V28" s="2" t="s">
        <v>776</v>
      </c>
      <c r="W28" s="2" t="s">
        <v>777</v>
      </c>
    </row>
    <row r="29" spans="1:23" x14ac:dyDescent="0.2">
      <c r="A29" s="2">
        <f t="shared" si="9"/>
        <v>10</v>
      </c>
      <c r="B29" s="2">
        <f t="shared" si="8"/>
        <v>0.6</v>
      </c>
      <c r="C29" s="2">
        <f t="shared" si="8"/>
        <v>1468.44</v>
      </c>
      <c r="D29" s="2">
        <f t="shared" si="8"/>
        <v>1763</v>
      </c>
      <c r="E29" s="9">
        <f t="shared" si="2"/>
        <v>294.55999999999995</v>
      </c>
      <c r="F29" s="9">
        <f t="shared" si="3"/>
        <v>0.16707884288145203</v>
      </c>
      <c r="G29" s="9">
        <f t="shared" si="4"/>
        <v>-0.77707854113938268</v>
      </c>
      <c r="H29" s="9">
        <f t="shared" si="5"/>
        <v>2.4457774250672432E-2</v>
      </c>
      <c r="J29" s="2">
        <v>10</v>
      </c>
      <c r="K29" s="2">
        <v>0.6</v>
      </c>
      <c r="L29" s="2">
        <v>1468.44</v>
      </c>
      <c r="M29" s="2">
        <v>1763</v>
      </c>
      <c r="N29" s="2">
        <v>0.16708000000000001</v>
      </c>
      <c r="O29" s="2" t="s">
        <v>62</v>
      </c>
      <c r="P29" s="2" t="s">
        <v>90</v>
      </c>
      <c r="Q29" s="2" t="s">
        <v>718</v>
      </c>
      <c r="R29" s="2" t="s">
        <v>719</v>
      </c>
      <c r="S29" s="2" t="s">
        <v>2</v>
      </c>
      <c r="T29" s="2" t="s">
        <v>64</v>
      </c>
      <c r="U29" s="2" t="s">
        <v>778</v>
      </c>
      <c r="V29" s="2" t="s">
        <v>779</v>
      </c>
      <c r="W29" s="2" t="s">
        <v>780</v>
      </c>
    </row>
    <row r="30" spans="1:23" x14ac:dyDescent="0.2">
      <c r="A30" s="2">
        <f t="shared" si="9"/>
        <v>10</v>
      </c>
      <c r="B30" s="2">
        <f t="shared" si="8"/>
        <v>0.7</v>
      </c>
      <c r="C30" s="2">
        <f t="shared" si="8"/>
        <v>6110.17</v>
      </c>
      <c r="D30" s="2">
        <f t="shared" si="8"/>
        <v>13520</v>
      </c>
      <c r="E30" s="9">
        <f t="shared" si="2"/>
        <v>7409.83</v>
      </c>
      <c r="F30" s="9">
        <f t="shared" si="3"/>
        <v>0.54806434911242607</v>
      </c>
      <c r="G30" s="9">
        <f t="shared" si="4"/>
        <v>-0.26116844731169242</v>
      </c>
      <c r="H30" s="9">
        <f t="shared" si="5"/>
        <v>8.3496815354153028E-2</v>
      </c>
      <c r="J30" s="2">
        <v>10</v>
      </c>
      <c r="K30" s="2">
        <v>0.7</v>
      </c>
      <c r="L30" s="2">
        <v>6110.17</v>
      </c>
      <c r="M30" s="2">
        <v>13520</v>
      </c>
      <c r="N30" s="2">
        <v>0.548064</v>
      </c>
      <c r="O30" s="2" t="s">
        <v>62</v>
      </c>
      <c r="P30" s="2" t="s">
        <v>94</v>
      </c>
      <c r="Q30" s="2" t="s">
        <v>723</v>
      </c>
      <c r="R30" s="2" t="s">
        <v>724</v>
      </c>
      <c r="S30" s="2" t="s">
        <v>2</v>
      </c>
      <c r="T30" s="2" t="s">
        <v>64</v>
      </c>
      <c r="U30" s="2" t="s">
        <v>781</v>
      </c>
      <c r="V30" s="2" t="s">
        <v>782</v>
      </c>
      <c r="W30" s="2" t="s">
        <v>783</v>
      </c>
    </row>
    <row r="31" spans="1:23" x14ac:dyDescent="0.2">
      <c r="A31" s="2">
        <f t="shared" si="9"/>
        <v>10</v>
      </c>
      <c r="B31" s="2">
        <f t="shared" si="8"/>
        <v>0.75</v>
      </c>
      <c r="C31" s="2">
        <f t="shared" si="8"/>
        <v>11710.7</v>
      </c>
      <c r="D31" s="2">
        <f t="shared" si="8"/>
        <v>126300</v>
      </c>
      <c r="E31" s="9">
        <f t="shared" si="2"/>
        <v>114589.3</v>
      </c>
      <c r="F31" s="9">
        <f t="shared" si="3"/>
        <v>0.90727870150435475</v>
      </c>
      <c r="G31" s="9">
        <f t="shared" si="4"/>
        <v>-4.2259284127351172E-2</v>
      </c>
      <c r="H31" s="9">
        <f t="shared" si="5"/>
        <v>0.20245811280635448</v>
      </c>
      <c r="J31" s="2">
        <v>10</v>
      </c>
      <c r="K31" s="2">
        <v>0.75</v>
      </c>
      <c r="L31" s="2">
        <v>11710.7</v>
      </c>
      <c r="M31" s="2">
        <v>126300</v>
      </c>
      <c r="N31" s="2">
        <v>0.90727800000000003</v>
      </c>
      <c r="O31" s="2" t="s">
        <v>62</v>
      </c>
      <c r="P31" s="2" t="s">
        <v>98</v>
      </c>
      <c r="Q31" s="2" t="s">
        <v>728</v>
      </c>
      <c r="R31" s="2" t="s">
        <v>729</v>
      </c>
      <c r="S31" s="2" t="s">
        <v>2</v>
      </c>
      <c r="T31" s="2" t="s">
        <v>64</v>
      </c>
      <c r="U31" s="2" t="s">
        <v>784</v>
      </c>
      <c r="V31" s="2" t="s">
        <v>785</v>
      </c>
      <c r="W31" s="2" t="s">
        <v>786</v>
      </c>
    </row>
    <row r="32" spans="1:23" x14ac:dyDescent="0.2">
      <c r="A32" s="2" t="s">
        <v>24</v>
      </c>
    </row>
    <row r="33" spans="1:23" x14ac:dyDescent="0.2">
      <c r="A33" s="2">
        <f>J33</f>
        <v>10</v>
      </c>
      <c r="B33" s="2">
        <f t="shared" ref="B33:D41" si="10">K33</f>
        <v>0.05</v>
      </c>
      <c r="C33" s="2">
        <f t="shared" si="10"/>
        <v>15.49</v>
      </c>
      <c r="D33" s="2">
        <f t="shared" si="10"/>
        <v>15.56</v>
      </c>
      <c r="E33" s="9">
        <f t="shared" si="2"/>
        <v>7.0000000000000284E-2</v>
      </c>
      <c r="F33" s="9">
        <f t="shared" si="3"/>
        <v>4.4987146529563166E-3</v>
      </c>
      <c r="G33" s="9">
        <f t="shared" si="4"/>
        <v>-2.3469115526394115</v>
      </c>
      <c r="H33" s="9">
        <f t="shared" si="5"/>
        <v>1.6427509531235674E-3</v>
      </c>
      <c r="J33" s="2">
        <v>10</v>
      </c>
      <c r="K33" s="2">
        <v>0.05</v>
      </c>
      <c r="L33" s="2">
        <v>15.49</v>
      </c>
      <c r="M33" s="2">
        <v>15.56</v>
      </c>
      <c r="N33" s="2">
        <v>4.50082E-3</v>
      </c>
      <c r="O33" s="2" t="s">
        <v>62</v>
      </c>
      <c r="P33" s="2" t="s">
        <v>63</v>
      </c>
      <c r="Q33" s="2" t="s">
        <v>688</v>
      </c>
      <c r="R33" s="2" t="s">
        <v>689</v>
      </c>
      <c r="S33" s="2" t="s">
        <v>2</v>
      </c>
      <c r="T33" s="2" t="s">
        <v>64</v>
      </c>
      <c r="U33" s="2" t="s">
        <v>787</v>
      </c>
      <c r="V33" s="2" t="s">
        <v>788</v>
      </c>
      <c r="W33" s="2" t="s">
        <v>789</v>
      </c>
    </row>
    <row r="34" spans="1:23" x14ac:dyDescent="0.2">
      <c r="A34" s="2">
        <f t="shared" ref="A34:A41" si="11">J34</f>
        <v>10</v>
      </c>
      <c r="B34" s="2">
        <f t="shared" si="10"/>
        <v>0.1</v>
      </c>
      <c r="C34" s="2">
        <f t="shared" si="10"/>
        <v>24.725000000000001</v>
      </c>
      <c r="D34" s="2">
        <f t="shared" si="10"/>
        <v>24.83</v>
      </c>
      <c r="E34" s="9">
        <f t="shared" si="2"/>
        <v>0.10499999999999687</v>
      </c>
      <c r="F34" s="9">
        <f t="shared" si="3"/>
        <v>4.2287555376559352E-3</v>
      </c>
      <c r="G34" s="9">
        <f t="shared" si="4"/>
        <v>-2.3737874204846392</v>
      </c>
      <c r="H34" s="9">
        <f t="shared" si="5"/>
        <v>1.3193189961872463E-3</v>
      </c>
      <c r="J34" s="2">
        <v>10</v>
      </c>
      <c r="K34" s="2">
        <v>0.1</v>
      </c>
      <c r="L34" s="2">
        <v>24.725000000000001</v>
      </c>
      <c r="M34" s="2">
        <v>24.83</v>
      </c>
      <c r="N34" s="2">
        <v>4.2299700000000004E-3</v>
      </c>
      <c r="O34" s="2" t="s">
        <v>62</v>
      </c>
      <c r="P34" s="2" t="s">
        <v>69</v>
      </c>
      <c r="Q34" s="2" t="s">
        <v>693</v>
      </c>
      <c r="R34" s="2" t="s">
        <v>694</v>
      </c>
      <c r="S34" s="2" t="s">
        <v>2</v>
      </c>
      <c r="T34" s="2" t="s">
        <v>64</v>
      </c>
      <c r="U34" s="2" t="s">
        <v>790</v>
      </c>
      <c r="V34" s="2" t="s">
        <v>791</v>
      </c>
      <c r="W34" s="2" t="s">
        <v>792</v>
      </c>
    </row>
    <row r="35" spans="1:23" x14ac:dyDescent="0.2">
      <c r="A35" s="2">
        <f t="shared" si="11"/>
        <v>10</v>
      </c>
      <c r="B35" s="2">
        <f t="shared" si="10"/>
        <v>0.2</v>
      </c>
      <c r="C35" s="2">
        <f t="shared" si="10"/>
        <v>51.270299999999999</v>
      </c>
      <c r="D35" s="2">
        <f t="shared" si="10"/>
        <v>51.53</v>
      </c>
      <c r="E35" s="9">
        <f t="shared" si="2"/>
        <v>0.25970000000000226</v>
      </c>
      <c r="F35" s="9">
        <f t="shared" si="3"/>
        <v>5.0397826508830242E-3</v>
      </c>
      <c r="G35" s="9">
        <f t="shared" si="4"/>
        <v>-2.2975881928317685</v>
      </c>
      <c r="H35" s="9">
        <f t="shared" si="5"/>
        <v>1.2816628071547847E-3</v>
      </c>
      <c r="J35" s="2">
        <v>10</v>
      </c>
      <c r="K35" s="2">
        <v>0.2</v>
      </c>
      <c r="L35" s="2">
        <v>51.270299999999999</v>
      </c>
      <c r="M35" s="2">
        <v>51.53</v>
      </c>
      <c r="N35" s="2">
        <v>5.0404899999999999E-3</v>
      </c>
      <c r="O35" s="2" t="s">
        <v>62</v>
      </c>
      <c r="P35" s="2" t="s">
        <v>74</v>
      </c>
      <c r="Q35" s="2" t="s">
        <v>793</v>
      </c>
      <c r="R35" s="2" t="s">
        <v>794</v>
      </c>
      <c r="S35" s="2" t="s">
        <v>2</v>
      </c>
      <c r="T35" s="2" t="s">
        <v>64</v>
      </c>
      <c r="U35" s="2" t="s">
        <v>795</v>
      </c>
      <c r="V35" s="2" t="s">
        <v>796</v>
      </c>
      <c r="W35" s="2" t="s">
        <v>797</v>
      </c>
    </row>
    <row r="36" spans="1:23" x14ac:dyDescent="0.2">
      <c r="A36" s="2">
        <f t="shared" si="11"/>
        <v>10</v>
      </c>
      <c r="B36" s="2">
        <f t="shared" si="10"/>
        <v>0.3</v>
      </c>
      <c r="C36" s="2">
        <f t="shared" si="10"/>
        <v>102.235</v>
      </c>
      <c r="D36" s="2">
        <f t="shared" si="10"/>
        <v>102.9</v>
      </c>
      <c r="E36" s="9">
        <f t="shared" si="2"/>
        <v>0.66500000000000625</v>
      </c>
      <c r="F36" s="9">
        <f t="shared" si="3"/>
        <v>6.4625850340136659E-3</v>
      </c>
      <c r="G36" s="9">
        <f t="shared" si="4"/>
        <v>-2.1895937294593244</v>
      </c>
      <c r="H36" s="9">
        <f t="shared" si="5"/>
        <v>1.3992009174247247E-3</v>
      </c>
      <c r="J36" s="2">
        <v>10</v>
      </c>
      <c r="K36" s="2">
        <v>0.3</v>
      </c>
      <c r="L36" s="2">
        <v>102.235</v>
      </c>
      <c r="M36" s="2">
        <v>102.9</v>
      </c>
      <c r="N36" s="2">
        <v>6.4643399999999998E-3</v>
      </c>
      <c r="O36" s="2" t="s">
        <v>62</v>
      </c>
      <c r="P36" s="2" t="s">
        <v>78</v>
      </c>
      <c r="Q36" s="2" t="s">
        <v>703</v>
      </c>
      <c r="R36" s="2" t="s">
        <v>704</v>
      </c>
      <c r="S36" s="2" t="s">
        <v>2</v>
      </c>
      <c r="T36" s="2" t="s">
        <v>64</v>
      </c>
      <c r="U36" s="2" t="s">
        <v>798</v>
      </c>
      <c r="V36" s="2" t="s">
        <v>799</v>
      </c>
      <c r="W36" s="2" t="s">
        <v>800</v>
      </c>
    </row>
    <row r="37" spans="1:23" x14ac:dyDescent="0.2">
      <c r="A37" s="2">
        <f t="shared" si="11"/>
        <v>10</v>
      </c>
      <c r="B37" s="2">
        <f t="shared" si="10"/>
        <v>0.4</v>
      </c>
      <c r="C37" s="2">
        <f t="shared" si="10"/>
        <v>216.054</v>
      </c>
      <c r="D37" s="2">
        <f t="shared" si="10"/>
        <v>217.89</v>
      </c>
      <c r="E37" s="9">
        <f t="shared" si="2"/>
        <v>1.8359999999999843</v>
      </c>
      <c r="F37" s="9">
        <f t="shared" si="3"/>
        <v>8.4262701363072394E-3</v>
      </c>
      <c r="G37" s="9">
        <f t="shared" si="4"/>
        <v>-2.0743646220158376</v>
      </c>
      <c r="H37" s="9">
        <f t="shared" si="5"/>
        <v>1.5716914963467149E-3</v>
      </c>
      <c r="J37" s="2">
        <v>10</v>
      </c>
      <c r="K37" s="2">
        <v>0.4</v>
      </c>
      <c r="L37" s="2">
        <v>216.054</v>
      </c>
      <c r="M37" s="2">
        <v>217.89</v>
      </c>
      <c r="N37" s="2">
        <v>8.4244300000000001E-3</v>
      </c>
      <c r="O37" s="2" t="s">
        <v>62</v>
      </c>
      <c r="P37" s="2" t="s">
        <v>82</v>
      </c>
      <c r="Q37" s="2" t="s">
        <v>708</v>
      </c>
      <c r="R37" s="2" t="s">
        <v>709</v>
      </c>
      <c r="S37" s="2" t="s">
        <v>2</v>
      </c>
      <c r="T37" s="2" t="s">
        <v>64</v>
      </c>
      <c r="U37" s="2" t="s">
        <v>801</v>
      </c>
      <c r="V37" s="2" t="s">
        <v>802</v>
      </c>
      <c r="W37" s="2" t="s">
        <v>803</v>
      </c>
    </row>
    <row r="38" spans="1:23" x14ac:dyDescent="0.2">
      <c r="A38" s="2">
        <f t="shared" si="11"/>
        <v>10</v>
      </c>
      <c r="B38" s="2">
        <f t="shared" si="10"/>
        <v>0.5</v>
      </c>
      <c r="C38" s="2">
        <f t="shared" si="10"/>
        <v>525.947</v>
      </c>
      <c r="D38" s="2">
        <f t="shared" si="10"/>
        <v>532.54999999999995</v>
      </c>
      <c r="E38" s="9">
        <f t="shared" si="2"/>
        <v>6.6029999999999518</v>
      </c>
      <c r="F38" s="9">
        <f t="shared" si="3"/>
        <v>1.2398835790066572E-2</v>
      </c>
      <c r="G38" s="9">
        <f t="shared" si="4"/>
        <v>-1.9066190917479808</v>
      </c>
      <c r="H38" s="9">
        <f t="shared" si="5"/>
        <v>1.9874139911931991E-3</v>
      </c>
      <c r="J38" s="2">
        <v>10</v>
      </c>
      <c r="K38" s="2">
        <v>0.5</v>
      </c>
      <c r="L38" s="2">
        <v>525.947</v>
      </c>
      <c r="M38" s="2">
        <v>532.54999999999995</v>
      </c>
      <c r="N38" s="2">
        <v>1.2397999999999999E-2</v>
      </c>
      <c r="O38" s="2" t="s">
        <v>62</v>
      </c>
      <c r="P38" s="2" t="s">
        <v>86</v>
      </c>
      <c r="Q38" s="2" t="s">
        <v>804</v>
      </c>
      <c r="R38" s="2" t="s">
        <v>805</v>
      </c>
      <c r="S38" s="2" t="s">
        <v>2</v>
      </c>
      <c r="T38" s="2" t="s">
        <v>64</v>
      </c>
      <c r="U38" s="2" t="s">
        <v>806</v>
      </c>
      <c r="V38" s="2" t="s">
        <v>807</v>
      </c>
      <c r="W38" s="2" t="s">
        <v>808</v>
      </c>
    </row>
    <row r="39" spans="1:23" x14ac:dyDescent="0.2">
      <c r="A39" s="2">
        <f t="shared" si="11"/>
        <v>10</v>
      </c>
      <c r="B39" s="2">
        <f t="shared" si="10"/>
        <v>0.6</v>
      </c>
      <c r="C39" s="2">
        <f t="shared" si="10"/>
        <v>1726.21</v>
      </c>
      <c r="D39" s="2">
        <f t="shared" si="10"/>
        <v>1763</v>
      </c>
      <c r="E39" s="9">
        <f t="shared" si="2"/>
        <v>36.789999999999964</v>
      </c>
      <c r="F39" s="9">
        <f t="shared" si="3"/>
        <v>2.0867838910947227E-2</v>
      </c>
      <c r="G39" s="9">
        <f t="shared" si="4"/>
        <v>-1.6805225244681954</v>
      </c>
      <c r="H39" s="9">
        <f t="shared" si="5"/>
        <v>2.8213100069145606E-3</v>
      </c>
      <c r="J39" s="2">
        <v>10</v>
      </c>
      <c r="K39" s="2">
        <v>0.6</v>
      </c>
      <c r="L39" s="2">
        <v>1726.21</v>
      </c>
      <c r="M39" s="2">
        <v>1763</v>
      </c>
      <c r="N39" s="2">
        <v>2.0867799999999999E-2</v>
      </c>
      <c r="O39" s="2" t="s">
        <v>62</v>
      </c>
      <c r="P39" s="2" t="s">
        <v>90</v>
      </c>
      <c r="Q39" s="2" t="s">
        <v>809</v>
      </c>
      <c r="R39" s="2" t="s">
        <v>810</v>
      </c>
      <c r="S39" s="2" t="s">
        <v>2</v>
      </c>
      <c r="T39" s="2" t="s">
        <v>64</v>
      </c>
      <c r="U39" s="2" t="s">
        <v>811</v>
      </c>
      <c r="V39" s="2" t="s">
        <v>812</v>
      </c>
      <c r="W39" s="2" t="s">
        <v>813</v>
      </c>
    </row>
    <row r="40" spans="1:23" x14ac:dyDescent="0.2">
      <c r="A40" s="2">
        <f t="shared" si="11"/>
        <v>10</v>
      </c>
      <c r="B40" s="2">
        <f t="shared" si="10"/>
        <v>0.7</v>
      </c>
      <c r="C40" s="2">
        <f t="shared" si="10"/>
        <v>12600.3</v>
      </c>
      <c r="D40" s="2">
        <f t="shared" si="10"/>
        <v>13520</v>
      </c>
      <c r="E40" s="9">
        <f t="shared" si="2"/>
        <v>919.70000000000073</v>
      </c>
      <c r="F40" s="9">
        <f t="shared" si="3"/>
        <v>6.802514792899414E-2</v>
      </c>
      <c r="G40" s="9">
        <f t="shared" si="4"/>
        <v>-1.1673305051207734</v>
      </c>
      <c r="H40" s="9">
        <f t="shared" si="5"/>
        <v>7.406434010755151E-3</v>
      </c>
      <c r="J40" s="2">
        <v>10</v>
      </c>
      <c r="K40" s="2">
        <v>0.7</v>
      </c>
      <c r="L40" s="2">
        <v>12600.3</v>
      </c>
      <c r="M40" s="2">
        <v>13520</v>
      </c>
      <c r="N40" s="2">
        <v>6.8021999999999999E-2</v>
      </c>
      <c r="O40" s="2" t="s">
        <v>62</v>
      </c>
      <c r="P40" s="2" t="s">
        <v>94</v>
      </c>
      <c r="Q40" s="2" t="s">
        <v>723</v>
      </c>
      <c r="R40" s="2" t="s">
        <v>724</v>
      </c>
      <c r="S40" s="2" t="s">
        <v>2</v>
      </c>
      <c r="T40" s="2" t="s">
        <v>64</v>
      </c>
      <c r="U40" s="2" t="s">
        <v>814</v>
      </c>
      <c r="V40" s="2" t="s">
        <v>815</v>
      </c>
      <c r="W40" s="2" t="s">
        <v>816</v>
      </c>
    </row>
    <row r="41" spans="1:23" x14ac:dyDescent="0.2">
      <c r="A41" s="2">
        <f t="shared" si="11"/>
        <v>10</v>
      </c>
      <c r="B41" s="2">
        <f t="shared" si="10"/>
        <v>0.75</v>
      </c>
      <c r="C41" s="2">
        <f t="shared" si="10"/>
        <v>87971.8</v>
      </c>
      <c r="D41" s="2">
        <f t="shared" si="10"/>
        <v>126300</v>
      </c>
      <c r="E41" s="9">
        <f t="shared" si="2"/>
        <v>38328.199999999997</v>
      </c>
      <c r="F41" s="9">
        <f t="shared" si="3"/>
        <v>0.30346951702296115</v>
      </c>
      <c r="G41" s="9">
        <f t="shared" si="4"/>
        <v>-0.51788492651160378</v>
      </c>
      <c r="H41" s="9">
        <f t="shared" si="5"/>
        <v>3.0787581682345026E-2</v>
      </c>
      <c r="J41" s="2">
        <v>10</v>
      </c>
      <c r="K41" s="2">
        <v>0.75</v>
      </c>
      <c r="L41" s="2">
        <v>87971.8</v>
      </c>
      <c r="M41" s="2">
        <v>126300</v>
      </c>
      <c r="N41" s="2">
        <v>0.30346899999999999</v>
      </c>
      <c r="O41" s="2" t="s">
        <v>62</v>
      </c>
      <c r="P41" s="2" t="s">
        <v>98</v>
      </c>
      <c r="Q41" s="2" t="s">
        <v>728</v>
      </c>
      <c r="R41" s="2" t="s">
        <v>729</v>
      </c>
      <c r="S41" s="2" t="s">
        <v>2</v>
      </c>
      <c r="T41" s="2" t="s">
        <v>64</v>
      </c>
      <c r="U41" s="2" t="s">
        <v>817</v>
      </c>
      <c r="V41" s="2" t="s">
        <v>818</v>
      </c>
      <c r="W41" s="2" t="s">
        <v>819</v>
      </c>
    </row>
    <row r="42" spans="1:23" x14ac:dyDescent="0.2">
      <c r="A42" s="2" t="s">
        <v>228</v>
      </c>
    </row>
    <row r="43" spans="1:23" x14ac:dyDescent="0.2">
      <c r="A43" s="2">
        <f>J43</f>
        <v>10</v>
      </c>
      <c r="B43" s="2">
        <f t="shared" ref="B43:D51" si="12">K43</f>
        <v>0.05</v>
      </c>
      <c r="C43" s="2">
        <f t="shared" si="12"/>
        <v>15.5855</v>
      </c>
      <c r="D43" s="2">
        <f t="shared" si="12"/>
        <v>15.56</v>
      </c>
      <c r="E43" s="9">
        <f t="shared" si="2"/>
        <v>2.549999999999919E-2</v>
      </c>
      <c r="F43" s="9">
        <f t="shared" si="3"/>
        <v>1.6388174807197423E-3</v>
      </c>
      <c r="G43" s="9">
        <f t="shared" si="4"/>
        <v>-2.7854694122197285</v>
      </c>
      <c r="H43" s="9">
        <f t="shared" si="5"/>
        <v>5.9659488666117795E-4</v>
      </c>
      <c r="J43" s="2">
        <v>10</v>
      </c>
      <c r="K43" s="2">
        <v>0.05</v>
      </c>
      <c r="L43" s="2">
        <v>15.5855</v>
      </c>
      <c r="M43" s="2">
        <v>15.56</v>
      </c>
      <c r="N43" s="2">
        <v>1.6404E-3</v>
      </c>
      <c r="O43" s="2" t="s">
        <v>62</v>
      </c>
      <c r="P43" s="2" t="s">
        <v>63</v>
      </c>
      <c r="Q43" s="2" t="s">
        <v>688</v>
      </c>
      <c r="R43" s="2" t="s">
        <v>689</v>
      </c>
      <c r="S43" s="2" t="s">
        <v>2</v>
      </c>
      <c r="T43" s="2" t="s">
        <v>64</v>
      </c>
      <c r="U43" s="2" t="s">
        <v>820</v>
      </c>
      <c r="V43" s="2" t="s">
        <v>821</v>
      </c>
      <c r="W43" s="2" t="s">
        <v>822</v>
      </c>
    </row>
    <row r="44" spans="1:23" x14ac:dyDescent="0.2">
      <c r="A44" s="2">
        <f t="shared" ref="A44:A51" si="13">J44</f>
        <v>10</v>
      </c>
      <c r="B44" s="2">
        <f t="shared" si="12"/>
        <v>0.1</v>
      </c>
      <c r="C44" s="2">
        <f t="shared" si="12"/>
        <v>24.878399999999999</v>
      </c>
      <c r="D44" s="2">
        <f t="shared" si="12"/>
        <v>24.83</v>
      </c>
      <c r="E44" s="9">
        <f t="shared" si="2"/>
        <v>4.8400000000000887E-2</v>
      </c>
      <c r="F44" s="9">
        <f t="shared" si="3"/>
        <v>1.9492549335481631E-3</v>
      </c>
      <c r="G44" s="9">
        <f t="shared" si="4"/>
        <v>-2.7101313579101438</v>
      </c>
      <c r="H44" s="9">
        <f t="shared" si="5"/>
        <v>6.0626578830948598E-4</v>
      </c>
      <c r="J44" s="2">
        <v>10</v>
      </c>
      <c r="K44" s="2">
        <v>0.1</v>
      </c>
      <c r="L44" s="2">
        <v>24.878399999999999</v>
      </c>
      <c r="M44" s="2">
        <v>24.83</v>
      </c>
      <c r="N44" s="2">
        <v>1.94984E-3</v>
      </c>
      <c r="O44" s="2" t="s">
        <v>62</v>
      </c>
      <c r="P44" s="2" t="s">
        <v>69</v>
      </c>
      <c r="Q44" s="2" t="s">
        <v>693</v>
      </c>
      <c r="R44" s="2" t="s">
        <v>694</v>
      </c>
      <c r="S44" s="2" t="s">
        <v>2</v>
      </c>
      <c r="T44" s="2" t="s">
        <v>64</v>
      </c>
      <c r="U44" s="2" t="s">
        <v>823</v>
      </c>
      <c r="V44" s="2" t="s">
        <v>824</v>
      </c>
      <c r="W44" s="2" t="s">
        <v>825</v>
      </c>
    </row>
    <row r="45" spans="1:23" x14ac:dyDescent="0.2">
      <c r="A45" s="2">
        <f t="shared" si="13"/>
        <v>10</v>
      </c>
      <c r="B45" s="2">
        <f t="shared" si="12"/>
        <v>0.2</v>
      </c>
      <c r="C45" s="2">
        <f t="shared" si="12"/>
        <v>51.644199999999998</v>
      </c>
      <c r="D45" s="2">
        <f t="shared" si="12"/>
        <v>51.53</v>
      </c>
      <c r="E45" s="9">
        <f t="shared" si="2"/>
        <v>0.11419999999999675</v>
      </c>
      <c r="F45" s="9">
        <f t="shared" si="3"/>
        <v>2.2161847467494031E-3</v>
      </c>
      <c r="G45" s="9">
        <f t="shared" si="4"/>
        <v>-2.6543940385512581</v>
      </c>
      <c r="H45" s="9">
        <f t="shared" si="5"/>
        <v>5.615526244966587E-4</v>
      </c>
      <c r="J45" s="2">
        <v>10</v>
      </c>
      <c r="K45" s="2">
        <v>0.2</v>
      </c>
      <c r="L45" s="2">
        <v>51.644199999999998</v>
      </c>
      <c r="M45" s="2">
        <v>51.53</v>
      </c>
      <c r="N45" s="2">
        <v>2.2162100000000001E-3</v>
      </c>
      <c r="O45" s="2" t="s">
        <v>62</v>
      </c>
      <c r="P45" s="2" t="s">
        <v>74</v>
      </c>
      <c r="Q45" s="2" t="s">
        <v>793</v>
      </c>
      <c r="R45" s="2" t="s">
        <v>794</v>
      </c>
      <c r="S45" s="2" t="s">
        <v>2</v>
      </c>
      <c r="T45" s="2" t="s">
        <v>64</v>
      </c>
      <c r="U45" s="2" t="s">
        <v>826</v>
      </c>
      <c r="V45" s="2" t="s">
        <v>827</v>
      </c>
      <c r="W45" s="2" t="s">
        <v>828</v>
      </c>
    </row>
    <row r="46" spans="1:23" x14ac:dyDescent="0.2">
      <c r="A46" s="2">
        <f t="shared" si="13"/>
        <v>10</v>
      </c>
      <c r="B46" s="2">
        <f t="shared" si="12"/>
        <v>0.3</v>
      </c>
      <c r="C46" s="2">
        <f t="shared" si="12"/>
        <v>103.164</v>
      </c>
      <c r="D46" s="2">
        <f t="shared" si="12"/>
        <v>102.9</v>
      </c>
      <c r="E46" s="9">
        <f t="shared" si="2"/>
        <v>0.26399999999999579</v>
      </c>
      <c r="F46" s="9">
        <f t="shared" si="3"/>
        <v>2.565597667638443E-3</v>
      </c>
      <c r="G46" s="9">
        <f t="shared" si="4"/>
        <v>-2.5908114478926088</v>
      </c>
      <c r="H46" s="9">
        <f t="shared" si="5"/>
        <v>5.5296636937049112E-4</v>
      </c>
      <c r="J46" s="2">
        <v>10</v>
      </c>
      <c r="K46" s="2">
        <v>0.3</v>
      </c>
      <c r="L46" s="2">
        <v>103.164</v>
      </c>
      <c r="M46" s="2">
        <v>102.9</v>
      </c>
      <c r="N46" s="2">
        <v>2.56317E-3</v>
      </c>
      <c r="O46" s="2" t="s">
        <v>62</v>
      </c>
      <c r="P46" s="2" t="s">
        <v>78</v>
      </c>
      <c r="Q46" s="2" t="s">
        <v>703</v>
      </c>
      <c r="R46" s="2" t="s">
        <v>704</v>
      </c>
      <c r="S46" s="2" t="s">
        <v>2</v>
      </c>
      <c r="T46" s="2" t="s">
        <v>64</v>
      </c>
      <c r="U46" s="2" t="s">
        <v>829</v>
      </c>
      <c r="V46" s="2" t="s">
        <v>830</v>
      </c>
      <c r="W46" s="2" t="s">
        <v>831</v>
      </c>
    </row>
    <row r="47" spans="1:23" x14ac:dyDescent="0.2">
      <c r="A47" s="2">
        <f t="shared" si="13"/>
        <v>10</v>
      </c>
      <c r="B47" s="2">
        <f t="shared" si="12"/>
        <v>0.4</v>
      </c>
      <c r="C47" s="2">
        <f t="shared" si="12"/>
        <v>218.60300000000001</v>
      </c>
      <c r="D47" s="2">
        <f t="shared" si="12"/>
        <v>217.89</v>
      </c>
      <c r="E47" s="9">
        <f t="shared" si="2"/>
        <v>0.71300000000002228</v>
      </c>
      <c r="F47" s="9">
        <f t="shared" si="3"/>
        <v>3.2722933590344774E-3</v>
      </c>
      <c r="G47" s="9">
        <f t="shared" si="4"/>
        <v>-2.4851477690291786</v>
      </c>
      <c r="H47" s="9">
        <f t="shared" si="5"/>
        <v>6.0678991732805764E-4</v>
      </c>
      <c r="J47" s="2">
        <v>10</v>
      </c>
      <c r="K47" s="2">
        <v>0.4</v>
      </c>
      <c r="L47" s="2">
        <v>218.60300000000001</v>
      </c>
      <c r="M47" s="2">
        <v>217.89</v>
      </c>
      <c r="N47" s="2">
        <v>3.2716799999999999E-3</v>
      </c>
      <c r="O47" s="2" t="s">
        <v>62</v>
      </c>
      <c r="P47" s="2" t="s">
        <v>82</v>
      </c>
      <c r="Q47" s="2" t="s">
        <v>832</v>
      </c>
      <c r="R47" s="2" t="s">
        <v>833</v>
      </c>
      <c r="S47" s="2" t="s">
        <v>2</v>
      </c>
      <c r="T47" s="2" t="s">
        <v>64</v>
      </c>
      <c r="U47" s="2" t="s">
        <v>834</v>
      </c>
      <c r="V47" s="2" t="s">
        <v>835</v>
      </c>
      <c r="W47" s="2" t="s">
        <v>836</v>
      </c>
    </row>
    <row r="48" spans="1:23" x14ac:dyDescent="0.2">
      <c r="A48" s="2">
        <f t="shared" si="13"/>
        <v>10</v>
      </c>
      <c r="B48" s="2">
        <f t="shared" si="12"/>
        <v>0.5</v>
      </c>
      <c r="C48" s="2">
        <f t="shared" si="12"/>
        <v>534.52300000000002</v>
      </c>
      <c r="D48" s="2">
        <f t="shared" si="12"/>
        <v>532.54999999999995</v>
      </c>
      <c r="E48" s="9">
        <f t="shared" si="2"/>
        <v>1.97300000000007</v>
      </c>
      <c r="F48" s="9">
        <f t="shared" si="3"/>
        <v>3.7048164491598353E-3</v>
      </c>
      <c r="G48" s="9">
        <f t="shared" si="4"/>
        <v>-2.4312333037687814</v>
      </c>
      <c r="H48" s="9">
        <f t="shared" si="5"/>
        <v>5.8906672704959746E-4</v>
      </c>
      <c r="J48" s="2">
        <v>10</v>
      </c>
      <c r="K48" s="2">
        <v>0.5</v>
      </c>
      <c r="L48" s="2">
        <v>534.52300000000002</v>
      </c>
      <c r="M48" s="2">
        <v>532.54999999999995</v>
      </c>
      <c r="N48" s="2">
        <v>3.7040200000000001E-3</v>
      </c>
      <c r="O48" s="2" t="s">
        <v>62</v>
      </c>
      <c r="P48" s="2" t="s">
        <v>86</v>
      </c>
      <c r="Q48" s="2" t="s">
        <v>804</v>
      </c>
      <c r="R48" s="2" t="s">
        <v>805</v>
      </c>
      <c r="S48" s="2" t="s">
        <v>2</v>
      </c>
      <c r="T48" s="2" t="s">
        <v>64</v>
      </c>
      <c r="U48" s="2" t="s">
        <v>837</v>
      </c>
      <c r="V48" s="2" t="s">
        <v>838</v>
      </c>
      <c r="W48" s="2" t="s">
        <v>839</v>
      </c>
    </row>
    <row r="49" spans="1:23" x14ac:dyDescent="0.2">
      <c r="A49" s="2">
        <f t="shared" si="13"/>
        <v>10</v>
      </c>
      <c r="B49" s="2">
        <f t="shared" si="12"/>
        <v>0.6</v>
      </c>
      <c r="C49" s="2">
        <f t="shared" si="12"/>
        <v>1770.85</v>
      </c>
      <c r="D49" s="2">
        <f t="shared" si="12"/>
        <v>1763</v>
      </c>
      <c r="E49" s="9">
        <f t="shared" si="2"/>
        <v>7.8499999999999091</v>
      </c>
      <c r="F49" s="9">
        <f t="shared" si="3"/>
        <v>4.4526375496312586E-3</v>
      </c>
      <c r="G49" s="9">
        <f t="shared" si="4"/>
        <v>-2.3513826555540747</v>
      </c>
      <c r="H49" s="9">
        <f t="shared" si="5"/>
        <v>5.9436646076926176E-4</v>
      </c>
      <c r="J49" s="2">
        <v>10</v>
      </c>
      <c r="K49" s="2">
        <v>0.6</v>
      </c>
      <c r="L49" s="2">
        <v>1770.85</v>
      </c>
      <c r="M49" s="2">
        <v>1763</v>
      </c>
      <c r="N49" s="2">
        <v>4.4543999999999999E-3</v>
      </c>
      <c r="O49" s="2" t="s">
        <v>62</v>
      </c>
      <c r="P49" s="2" t="s">
        <v>90</v>
      </c>
      <c r="Q49" s="2" t="s">
        <v>809</v>
      </c>
      <c r="R49" s="2" t="s">
        <v>810</v>
      </c>
      <c r="S49" s="2" t="s">
        <v>2</v>
      </c>
      <c r="T49" s="2" t="s">
        <v>64</v>
      </c>
      <c r="U49" s="2" t="s">
        <v>840</v>
      </c>
      <c r="V49" s="2" t="s">
        <v>841</v>
      </c>
      <c r="W49" s="2" t="s">
        <v>842</v>
      </c>
    </row>
    <row r="50" spans="1:23" x14ac:dyDescent="0.2">
      <c r="A50" s="2">
        <f t="shared" si="13"/>
        <v>10</v>
      </c>
      <c r="B50" s="2">
        <f t="shared" si="12"/>
        <v>0.7</v>
      </c>
      <c r="C50" s="2">
        <f t="shared" si="12"/>
        <v>13411.6</v>
      </c>
      <c r="D50" s="2">
        <f t="shared" si="12"/>
        <v>13520</v>
      </c>
      <c r="E50" s="9">
        <f t="shared" si="2"/>
        <v>108.39999999999964</v>
      </c>
      <c r="F50" s="9">
        <f t="shared" si="3"/>
        <v>8.0177514792899134E-3</v>
      </c>
      <c r="G50" s="9">
        <f t="shared" si="4"/>
        <v>-2.0959474094032506</v>
      </c>
      <c r="H50" s="9">
        <f t="shared" si="5"/>
        <v>8.4631304366766921E-4</v>
      </c>
      <c r="J50" s="2">
        <v>10</v>
      </c>
      <c r="K50" s="2">
        <v>0.7</v>
      </c>
      <c r="L50" s="2">
        <v>13411.6</v>
      </c>
      <c r="M50" s="2">
        <v>13520</v>
      </c>
      <c r="N50" s="2">
        <v>8.01726E-3</v>
      </c>
      <c r="O50" s="2" t="s">
        <v>62</v>
      </c>
      <c r="P50" s="2" t="s">
        <v>94</v>
      </c>
      <c r="Q50" s="2" t="s">
        <v>723</v>
      </c>
      <c r="R50" s="2" t="s">
        <v>724</v>
      </c>
      <c r="S50" s="2" t="s">
        <v>2</v>
      </c>
      <c r="T50" s="2" t="s">
        <v>64</v>
      </c>
      <c r="U50" s="2" t="s">
        <v>843</v>
      </c>
      <c r="V50" s="2" t="s">
        <v>844</v>
      </c>
      <c r="W50" s="2" t="s">
        <v>845</v>
      </c>
    </row>
    <row r="51" spans="1:23" x14ac:dyDescent="0.2">
      <c r="A51" s="2">
        <f t="shared" si="13"/>
        <v>10</v>
      </c>
      <c r="B51" s="2">
        <f t="shared" si="12"/>
        <v>0.75</v>
      </c>
      <c r="C51" s="2">
        <f t="shared" si="12"/>
        <v>107174</v>
      </c>
      <c r="D51" s="2">
        <f t="shared" si="12"/>
        <v>126300</v>
      </c>
      <c r="E51" s="9">
        <f t="shared" si="2"/>
        <v>19126</v>
      </c>
      <c r="F51" s="9">
        <f t="shared" si="3"/>
        <v>0.15143309580364211</v>
      </c>
      <c r="G51" s="9">
        <f t="shared" si="4"/>
        <v>-0.81977919911512942</v>
      </c>
      <c r="H51" s="9">
        <f t="shared" si="5"/>
        <v>1.3979273092237813E-2</v>
      </c>
      <c r="J51" s="2">
        <v>10</v>
      </c>
      <c r="K51" s="2">
        <v>0.75</v>
      </c>
      <c r="L51" s="2">
        <v>107174</v>
      </c>
      <c r="M51" s="2">
        <v>126300</v>
      </c>
      <c r="N51" s="2">
        <v>0.15143699999999999</v>
      </c>
      <c r="O51" s="2" t="s">
        <v>62</v>
      </c>
      <c r="P51" s="2" t="s">
        <v>98</v>
      </c>
      <c r="Q51" s="2" t="s">
        <v>728</v>
      </c>
      <c r="R51" s="2" t="s">
        <v>729</v>
      </c>
      <c r="S51" s="2" t="s">
        <v>2</v>
      </c>
      <c r="T51" s="2" t="s">
        <v>64</v>
      </c>
      <c r="U51" s="2" t="s">
        <v>846</v>
      </c>
      <c r="V51" s="2" t="s">
        <v>847</v>
      </c>
      <c r="W51" s="2" t="s">
        <v>848</v>
      </c>
    </row>
    <row r="52" spans="1:23" x14ac:dyDescent="0.2">
      <c r="A52" s="2" t="s">
        <v>256</v>
      </c>
    </row>
    <row r="53" spans="1:23" x14ac:dyDescent="0.2">
      <c r="A53" s="2">
        <f>J53</f>
        <v>10</v>
      </c>
      <c r="B53" s="2">
        <f t="shared" ref="B53:D61" si="14">K53</f>
        <v>0.05</v>
      </c>
      <c r="C53" s="2">
        <f t="shared" si="14"/>
        <v>15.595700000000001</v>
      </c>
      <c r="D53" s="2">
        <f t="shared" si="14"/>
        <v>15.56</v>
      </c>
      <c r="E53" s="9">
        <f t="shared" si="2"/>
        <v>3.5700000000000287E-2</v>
      </c>
      <c r="F53" s="9">
        <f t="shared" si="3"/>
        <v>2.2943444730077305E-3</v>
      </c>
      <c r="G53" s="9">
        <f t="shared" si="4"/>
        <v>-2.6393413765414735</v>
      </c>
      <c r="H53" s="9">
        <f t="shared" si="5"/>
        <v>8.3495957504298363E-4</v>
      </c>
      <c r="J53" s="2">
        <v>10</v>
      </c>
      <c r="K53" s="2">
        <v>0.05</v>
      </c>
      <c r="L53" s="2">
        <v>15.595700000000001</v>
      </c>
      <c r="M53" s="2">
        <v>15.56</v>
      </c>
      <c r="N53" s="2">
        <v>2.2968099999999998E-3</v>
      </c>
      <c r="O53" s="2" t="s">
        <v>62</v>
      </c>
      <c r="P53" s="2" t="s">
        <v>63</v>
      </c>
      <c r="Q53" s="2" t="s">
        <v>688</v>
      </c>
      <c r="R53" s="2" t="s">
        <v>689</v>
      </c>
      <c r="S53" s="2" t="s">
        <v>2</v>
      </c>
      <c r="T53" s="2" t="s">
        <v>64</v>
      </c>
      <c r="U53" s="2" t="s">
        <v>849</v>
      </c>
      <c r="V53" s="2" t="s">
        <v>850</v>
      </c>
      <c r="W53" s="2" t="s">
        <v>851</v>
      </c>
    </row>
    <row r="54" spans="1:23" x14ac:dyDescent="0.2">
      <c r="A54" s="2">
        <f t="shared" ref="A54:A61" si="15">J54</f>
        <v>10</v>
      </c>
      <c r="B54" s="2">
        <f t="shared" si="14"/>
        <v>0.1</v>
      </c>
      <c r="C54" s="2">
        <f t="shared" si="14"/>
        <v>24.894300000000001</v>
      </c>
      <c r="D54" s="2">
        <f t="shared" si="14"/>
        <v>24.83</v>
      </c>
      <c r="E54" s="9">
        <f t="shared" si="2"/>
        <v>6.430000000000291E-2</v>
      </c>
      <c r="F54" s="9">
        <f t="shared" si="3"/>
        <v>2.5896093435361623E-3</v>
      </c>
      <c r="G54" s="9">
        <f t="shared" si="4"/>
        <v>-2.5867657466303227</v>
      </c>
      <c r="H54" s="9">
        <f t="shared" si="5"/>
        <v>8.051742624429675E-4</v>
      </c>
      <c r="J54" s="2">
        <v>10</v>
      </c>
      <c r="K54" s="2">
        <v>0.1</v>
      </c>
      <c r="L54" s="2">
        <v>24.894300000000001</v>
      </c>
      <c r="M54" s="2">
        <v>24.83</v>
      </c>
      <c r="N54" s="2">
        <v>2.5885000000000001E-3</v>
      </c>
      <c r="O54" s="2" t="s">
        <v>62</v>
      </c>
      <c r="P54" s="2" t="s">
        <v>69</v>
      </c>
      <c r="Q54" s="2" t="s">
        <v>693</v>
      </c>
      <c r="R54" s="2" t="s">
        <v>694</v>
      </c>
      <c r="S54" s="2" t="s">
        <v>2</v>
      </c>
      <c r="T54" s="2" t="s">
        <v>64</v>
      </c>
      <c r="U54" s="2" t="s">
        <v>852</v>
      </c>
      <c r="V54" s="2" t="s">
        <v>853</v>
      </c>
      <c r="W54" s="2" t="s">
        <v>854</v>
      </c>
    </row>
    <row r="55" spans="1:23" x14ac:dyDescent="0.2">
      <c r="A55" s="2">
        <f t="shared" si="15"/>
        <v>10</v>
      </c>
      <c r="B55" s="2">
        <f t="shared" si="14"/>
        <v>0.2</v>
      </c>
      <c r="C55" s="2">
        <f t="shared" si="14"/>
        <v>51.681399999999996</v>
      </c>
      <c r="D55" s="2">
        <f t="shared" si="14"/>
        <v>51.53</v>
      </c>
      <c r="E55" s="9">
        <f t="shared" si="2"/>
        <v>0.15139999999999532</v>
      </c>
      <c r="F55" s="9">
        <f t="shared" si="3"/>
        <v>2.9380943139917584E-3</v>
      </c>
      <c r="G55" s="9">
        <f t="shared" si="4"/>
        <v>-2.5319342672970344</v>
      </c>
      <c r="H55" s="9">
        <f t="shared" si="5"/>
        <v>7.4420709786780987E-4</v>
      </c>
      <c r="J55" s="2">
        <v>10</v>
      </c>
      <c r="K55" s="2">
        <v>0.2</v>
      </c>
      <c r="L55" s="2">
        <v>51.681399999999996</v>
      </c>
      <c r="M55" s="2">
        <v>51.53</v>
      </c>
      <c r="N55" s="2">
        <v>2.9390000000000002E-3</v>
      </c>
      <c r="O55" s="2" t="s">
        <v>62</v>
      </c>
      <c r="P55" s="2" t="s">
        <v>74</v>
      </c>
      <c r="Q55" s="2" t="s">
        <v>698</v>
      </c>
      <c r="R55" s="2" t="s">
        <v>699</v>
      </c>
      <c r="S55" s="2" t="s">
        <v>2</v>
      </c>
      <c r="T55" s="2" t="s">
        <v>64</v>
      </c>
      <c r="U55" s="2" t="s">
        <v>855</v>
      </c>
      <c r="V55" s="2" t="s">
        <v>856</v>
      </c>
      <c r="W55" s="2" t="s">
        <v>857</v>
      </c>
    </row>
    <row r="56" spans="1:23" x14ac:dyDescent="0.2">
      <c r="A56" s="2">
        <f t="shared" si="15"/>
        <v>10</v>
      </c>
      <c r="B56" s="2">
        <f t="shared" si="14"/>
        <v>0.3</v>
      </c>
      <c r="C56" s="2">
        <f t="shared" si="14"/>
        <v>103.252</v>
      </c>
      <c r="D56" s="2">
        <f t="shared" si="14"/>
        <v>102.9</v>
      </c>
      <c r="E56" s="9">
        <f t="shared" si="2"/>
        <v>0.35199999999998965</v>
      </c>
      <c r="F56" s="9">
        <f t="shared" si="3"/>
        <v>3.4207968901845444E-3</v>
      </c>
      <c r="G56" s="9">
        <f t="shared" si="4"/>
        <v>-2.4658727112843146</v>
      </c>
      <c r="H56" s="9">
        <f t="shared" si="5"/>
        <v>7.3697407952667522E-4</v>
      </c>
      <c r="J56" s="2">
        <v>10</v>
      </c>
      <c r="K56" s="2">
        <v>0.3</v>
      </c>
      <c r="L56" s="2">
        <v>103.252</v>
      </c>
      <c r="M56" s="2">
        <v>102.9</v>
      </c>
      <c r="N56" s="2">
        <v>3.41699E-3</v>
      </c>
      <c r="O56" s="2" t="s">
        <v>62</v>
      </c>
      <c r="P56" s="2" t="s">
        <v>78</v>
      </c>
      <c r="Q56" s="2" t="s">
        <v>703</v>
      </c>
      <c r="R56" s="2" t="s">
        <v>704</v>
      </c>
      <c r="S56" s="2" t="s">
        <v>2</v>
      </c>
      <c r="T56" s="2" t="s">
        <v>64</v>
      </c>
      <c r="U56" s="2" t="s">
        <v>858</v>
      </c>
      <c r="V56" s="2" t="s">
        <v>859</v>
      </c>
      <c r="W56" s="2" t="s">
        <v>860</v>
      </c>
    </row>
    <row r="57" spans="1:23" x14ac:dyDescent="0.2">
      <c r="A57" s="2">
        <f t="shared" si="15"/>
        <v>10</v>
      </c>
      <c r="B57" s="2">
        <f t="shared" si="14"/>
        <v>0.4</v>
      </c>
      <c r="C57" s="2">
        <f t="shared" si="14"/>
        <v>218.83099999999999</v>
      </c>
      <c r="D57" s="2">
        <f t="shared" si="14"/>
        <v>217.89</v>
      </c>
      <c r="E57" s="9">
        <f t="shared" si="2"/>
        <v>0.9410000000000025</v>
      </c>
      <c r="F57" s="9">
        <f t="shared" si="3"/>
        <v>4.3186929184450985E-3</v>
      </c>
      <c r="G57" s="9">
        <f t="shared" si="4"/>
        <v>-2.3646476754537997</v>
      </c>
      <c r="H57" s="9">
        <f t="shared" si="5"/>
        <v>8.004089621666794E-4</v>
      </c>
      <c r="J57" s="2">
        <v>10</v>
      </c>
      <c r="K57" s="2">
        <v>0.4</v>
      </c>
      <c r="L57" s="2">
        <v>218.83099999999999</v>
      </c>
      <c r="M57" s="2">
        <v>217.89</v>
      </c>
      <c r="N57" s="2">
        <v>4.3175399999999999E-3</v>
      </c>
      <c r="O57" s="2" t="s">
        <v>62</v>
      </c>
      <c r="P57" s="2" t="s">
        <v>82</v>
      </c>
      <c r="Q57" s="2" t="s">
        <v>708</v>
      </c>
      <c r="R57" s="2" t="s">
        <v>709</v>
      </c>
      <c r="S57" s="2" t="s">
        <v>2</v>
      </c>
      <c r="T57" s="2" t="s">
        <v>64</v>
      </c>
      <c r="U57" s="2" t="s">
        <v>861</v>
      </c>
      <c r="V57" s="2" t="s">
        <v>862</v>
      </c>
      <c r="W57" s="2" t="s">
        <v>863</v>
      </c>
    </row>
    <row r="58" spans="1:23" x14ac:dyDescent="0.2">
      <c r="A58" s="2">
        <f t="shared" si="15"/>
        <v>10</v>
      </c>
      <c r="B58" s="2">
        <f t="shared" si="14"/>
        <v>0.5</v>
      </c>
      <c r="C58" s="2">
        <f t="shared" si="14"/>
        <v>535.23</v>
      </c>
      <c r="D58" s="2">
        <f t="shared" si="14"/>
        <v>532.54999999999995</v>
      </c>
      <c r="E58" s="9">
        <f t="shared" si="2"/>
        <v>2.6800000000000637</v>
      </c>
      <c r="F58" s="9">
        <f t="shared" si="3"/>
        <v>5.0323913247583589E-3</v>
      </c>
      <c r="G58" s="9">
        <f t="shared" si="4"/>
        <v>-2.2982255949921888</v>
      </c>
      <c r="H58" s="9">
        <f t="shared" si="5"/>
        <v>7.9962242937248033E-4</v>
      </c>
      <c r="J58" s="2">
        <v>10</v>
      </c>
      <c r="K58" s="2">
        <v>0.5</v>
      </c>
      <c r="L58" s="2">
        <v>535.23</v>
      </c>
      <c r="M58" s="2">
        <v>532.54999999999995</v>
      </c>
      <c r="N58" s="2">
        <v>5.0330899999999996E-3</v>
      </c>
      <c r="O58" s="2" t="s">
        <v>62</v>
      </c>
      <c r="P58" s="2" t="s">
        <v>86</v>
      </c>
      <c r="Q58" s="2" t="s">
        <v>864</v>
      </c>
      <c r="R58" s="2" t="s">
        <v>865</v>
      </c>
      <c r="S58" s="2" t="s">
        <v>2</v>
      </c>
      <c r="T58" s="2" t="s">
        <v>64</v>
      </c>
      <c r="U58" s="2" t="s">
        <v>866</v>
      </c>
      <c r="V58" s="2" t="s">
        <v>867</v>
      </c>
      <c r="W58" s="2" t="s">
        <v>868</v>
      </c>
    </row>
    <row r="59" spans="1:23" x14ac:dyDescent="0.2">
      <c r="A59" s="2">
        <f t="shared" si="15"/>
        <v>10</v>
      </c>
      <c r="B59" s="2">
        <f t="shared" si="14"/>
        <v>0.6</v>
      </c>
      <c r="C59" s="2">
        <f t="shared" si="14"/>
        <v>1774.1</v>
      </c>
      <c r="D59" s="2">
        <f t="shared" si="14"/>
        <v>1763</v>
      </c>
      <c r="E59" s="9">
        <f t="shared" si="2"/>
        <v>11.099999999999909</v>
      </c>
      <c r="F59" s="9">
        <f t="shared" si="3"/>
        <v>6.2960862166760688E-3</v>
      </c>
      <c r="G59" s="9">
        <f t="shared" si="4"/>
        <v>-2.2009293335126681</v>
      </c>
      <c r="H59" s="9">
        <f t="shared" si="5"/>
        <v>8.3967089773153477E-4</v>
      </c>
      <c r="J59" s="2">
        <v>10</v>
      </c>
      <c r="K59" s="2">
        <v>0.6</v>
      </c>
      <c r="L59" s="2">
        <v>1774.1</v>
      </c>
      <c r="M59" s="2">
        <v>1763</v>
      </c>
      <c r="N59" s="2">
        <v>6.29797E-3</v>
      </c>
      <c r="O59" s="2" t="s">
        <v>62</v>
      </c>
      <c r="P59" s="2" t="s">
        <v>90</v>
      </c>
      <c r="Q59" s="2" t="s">
        <v>809</v>
      </c>
      <c r="R59" s="2" t="s">
        <v>810</v>
      </c>
      <c r="S59" s="2" t="s">
        <v>2</v>
      </c>
      <c r="T59" s="2" t="s">
        <v>64</v>
      </c>
      <c r="U59" s="2" t="s">
        <v>869</v>
      </c>
      <c r="V59" s="2" t="s">
        <v>870</v>
      </c>
      <c r="W59" s="2" t="s">
        <v>871</v>
      </c>
    </row>
    <row r="60" spans="1:23" x14ac:dyDescent="0.2">
      <c r="A60" s="2">
        <f t="shared" si="15"/>
        <v>10</v>
      </c>
      <c r="B60" s="2">
        <f t="shared" si="14"/>
        <v>0.7</v>
      </c>
      <c r="C60" s="2">
        <f t="shared" si="14"/>
        <v>13457.3</v>
      </c>
      <c r="D60" s="2">
        <f t="shared" si="14"/>
        <v>13520</v>
      </c>
      <c r="E60" s="9">
        <f t="shared" si="2"/>
        <v>62.700000000000728</v>
      </c>
      <c r="F60" s="9">
        <f t="shared" si="3"/>
        <v>4.6375739644970949E-3</v>
      </c>
      <c r="G60" s="9">
        <f t="shared" si="4"/>
        <v>-2.3337091507748955</v>
      </c>
      <c r="H60" s="9">
        <f t="shared" si="5"/>
        <v>4.8868769494831441E-4</v>
      </c>
      <c r="J60" s="2">
        <v>10</v>
      </c>
      <c r="K60" s="2">
        <v>0.7</v>
      </c>
      <c r="L60" s="2">
        <v>13457.3</v>
      </c>
      <c r="M60" s="2">
        <v>13520</v>
      </c>
      <c r="N60" s="2">
        <v>4.6358199999999997E-3</v>
      </c>
      <c r="O60" s="2" t="s">
        <v>62</v>
      </c>
      <c r="P60" s="2" t="s">
        <v>94</v>
      </c>
      <c r="Q60" s="2" t="s">
        <v>723</v>
      </c>
      <c r="R60" s="2" t="s">
        <v>724</v>
      </c>
      <c r="S60" s="2" t="s">
        <v>2</v>
      </c>
      <c r="T60" s="2" t="s">
        <v>64</v>
      </c>
      <c r="U60" s="2" t="s">
        <v>872</v>
      </c>
      <c r="V60" s="2" t="s">
        <v>873</v>
      </c>
      <c r="W60" s="2" t="s">
        <v>874</v>
      </c>
    </row>
    <row r="61" spans="1:23" x14ac:dyDescent="0.2">
      <c r="A61" s="2">
        <f t="shared" si="15"/>
        <v>10</v>
      </c>
      <c r="B61" s="2">
        <f t="shared" si="14"/>
        <v>0.75</v>
      </c>
      <c r="C61" s="2">
        <f t="shared" si="14"/>
        <v>108003</v>
      </c>
      <c r="D61" s="2">
        <f t="shared" si="14"/>
        <v>126300</v>
      </c>
      <c r="E61" s="9">
        <f t="shared" si="2"/>
        <v>18297</v>
      </c>
      <c r="F61" s="9">
        <f t="shared" si="3"/>
        <v>0.14486935866983372</v>
      </c>
      <c r="G61" s="9">
        <f t="shared" si="4"/>
        <v>-0.83902346247796733</v>
      </c>
      <c r="H61" s="9">
        <f t="shared" si="5"/>
        <v>1.3323300831117803E-2</v>
      </c>
      <c r="J61" s="2">
        <v>10</v>
      </c>
      <c r="K61" s="2">
        <v>0.75</v>
      </c>
      <c r="L61" s="2">
        <v>108003</v>
      </c>
      <c r="M61" s="2">
        <v>126300</v>
      </c>
      <c r="N61" s="2">
        <v>0.14486499999999999</v>
      </c>
      <c r="O61" s="2" t="s">
        <v>62</v>
      </c>
      <c r="P61" s="2" t="s">
        <v>98</v>
      </c>
      <c r="Q61" s="2" t="s">
        <v>728</v>
      </c>
      <c r="R61" s="2" t="s">
        <v>729</v>
      </c>
      <c r="S61" s="2" t="s">
        <v>2</v>
      </c>
      <c r="T61" s="2" t="s">
        <v>64</v>
      </c>
      <c r="U61" s="2" t="s">
        <v>875</v>
      </c>
      <c r="V61" s="2" t="s">
        <v>876</v>
      </c>
      <c r="W61" s="2" t="s">
        <v>877</v>
      </c>
    </row>
    <row r="62" spans="1:23" x14ac:dyDescent="0.2">
      <c r="A62" s="2" t="s">
        <v>257</v>
      </c>
    </row>
    <row r="63" spans="1:23" x14ac:dyDescent="0.2">
      <c r="A63" s="2">
        <f>J63</f>
        <v>10</v>
      </c>
      <c r="B63" s="2">
        <f t="shared" ref="B63:D71" si="16">K63</f>
        <v>0.05</v>
      </c>
      <c r="C63" s="2">
        <f t="shared" si="16"/>
        <v>15.595800000000001</v>
      </c>
      <c r="D63" s="2">
        <f t="shared" si="16"/>
        <v>15.56</v>
      </c>
      <c r="E63" s="9">
        <f t="shared" si="2"/>
        <v>3.5800000000000054E-2</v>
      </c>
      <c r="F63" s="9">
        <f t="shared" si="3"/>
        <v>2.3007712082262245E-3</v>
      </c>
      <c r="G63" s="9">
        <f t="shared" si="4"/>
        <v>-2.6381265660097952</v>
      </c>
      <c r="H63" s="9">
        <f t="shared" si="5"/>
        <v>8.3729571197956509E-4</v>
      </c>
      <c r="J63" s="2">
        <v>10</v>
      </c>
      <c r="K63" s="2">
        <v>0.05</v>
      </c>
      <c r="L63" s="2">
        <v>15.595800000000001</v>
      </c>
      <c r="M63" s="2">
        <v>15.56</v>
      </c>
      <c r="N63" s="2">
        <v>2.2978E-3</v>
      </c>
      <c r="O63" s="2" t="s">
        <v>62</v>
      </c>
      <c r="P63" s="2" t="s">
        <v>63</v>
      </c>
      <c r="Q63" s="2" t="s">
        <v>688</v>
      </c>
      <c r="R63" s="2" t="s">
        <v>689</v>
      </c>
      <c r="S63" s="2" t="s">
        <v>2</v>
      </c>
      <c r="T63" s="2" t="s">
        <v>64</v>
      </c>
      <c r="U63" s="2" t="s">
        <v>878</v>
      </c>
      <c r="V63" s="2" t="s">
        <v>879</v>
      </c>
      <c r="W63" s="2" t="s">
        <v>880</v>
      </c>
    </row>
    <row r="64" spans="1:23" x14ac:dyDescent="0.2">
      <c r="A64" s="2">
        <f t="shared" ref="A64:A71" si="17">J64</f>
        <v>10</v>
      </c>
      <c r="B64" s="2">
        <f t="shared" si="16"/>
        <v>0.1</v>
      </c>
      <c r="C64" s="2">
        <f t="shared" si="16"/>
        <v>24.894300000000001</v>
      </c>
      <c r="D64" s="2">
        <f t="shared" si="16"/>
        <v>24.83</v>
      </c>
      <c r="E64" s="9">
        <f t="shared" si="2"/>
        <v>6.430000000000291E-2</v>
      </c>
      <c r="F64" s="9">
        <f t="shared" si="3"/>
        <v>2.5896093435361623E-3</v>
      </c>
      <c r="G64" s="9">
        <f t="shared" si="4"/>
        <v>-2.5867657466303227</v>
      </c>
      <c r="H64" s="9">
        <f t="shared" si="5"/>
        <v>8.051742624429675E-4</v>
      </c>
      <c r="J64" s="2">
        <v>10</v>
      </c>
      <c r="K64" s="2">
        <v>0.1</v>
      </c>
      <c r="L64" s="2">
        <v>24.894300000000001</v>
      </c>
      <c r="M64" s="2">
        <v>24.83</v>
      </c>
      <c r="N64" s="2">
        <v>2.5892699999999999E-3</v>
      </c>
      <c r="O64" s="2" t="s">
        <v>62</v>
      </c>
      <c r="P64" s="2" t="s">
        <v>69</v>
      </c>
      <c r="Q64" s="2" t="s">
        <v>693</v>
      </c>
      <c r="R64" s="2" t="s">
        <v>694</v>
      </c>
      <c r="S64" s="2" t="s">
        <v>2</v>
      </c>
      <c r="T64" s="2" t="s">
        <v>64</v>
      </c>
      <c r="U64" s="2" t="s">
        <v>852</v>
      </c>
      <c r="V64" s="2" t="s">
        <v>881</v>
      </c>
      <c r="W64" s="2" t="s">
        <v>882</v>
      </c>
    </row>
    <row r="65" spans="1:23" x14ac:dyDescent="0.2">
      <c r="A65" s="2">
        <f t="shared" si="17"/>
        <v>10</v>
      </c>
      <c r="B65" s="2">
        <f t="shared" si="16"/>
        <v>0.2</v>
      </c>
      <c r="C65" s="2">
        <f t="shared" si="16"/>
        <v>51.6815</v>
      </c>
      <c r="D65" s="2">
        <f t="shared" si="16"/>
        <v>51.53</v>
      </c>
      <c r="E65" s="9">
        <f t="shared" si="2"/>
        <v>0.15149999999999864</v>
      </c>
      <c r="F65" s="9">
        <f t="shared" si="3"/>
        <v>2.9400349311080659E-3</v>
      </c>
      <c r="G65" s="9">
        <f t="shared" si="4"/>
        <v>-2.5316475096227546</v>
      </c>
      <c r="H65" s="9">
        <f t="shared" si="5"/>
        <v>7.446979273085611E-4</v>
      </c>
      <c r="J65" s="2">
        <v>10</v>
      </c>
      <c r="K65" s="2">
        <v>0.2</v>
      </c>
      <c r="L65" s="2">
        <v>51.6815</v>
      </c>
      <c r="M65" s="2">
        <v>51.53</v>
      </c>
      <c r="N65" s="2">
        <v>2.9396399999999999E-3</v>
      </c>
      <c r="O65" s="2" t="s">
        <v>62</v>
      </c>
      <c r="P65" s="2" t="s">
        <v>74</v>
      </c>
      <c r="Q65" s="2" t="s">
        <v>698</v>
      </c>
      <c r="R65" s="2" t="s">
        <v>699</v>
      </c>
      <c r="S65" s="2" t="s">
        <v>2</v>
      </c>
      <c r="T65" s="2" t="s">
        <v>64</v>
      </c>
      <c r="U65" s="2" t="s">
        <v>855</v>
      </c>
      <c r="V65" s="2" t="s">
        <v>883</v>
      </c>
      <c r="W65" s="2" t="s">
        <v>884</v>
      </c>
    </row>
    <row r="66" spans="1:23" x14ac:dyDescent="0.2">
      <c r="A66" s="2">
        <f t="shared" si="17"/>
        <v>10</v>
      </c>
      <c r="B66" s="2">
        <f t="shared" si="16"/>
        <v>0.3</v>
      </c>
      <c r="C66" s="2">
        <f t="shared" si="16"/>
        <v>103.252</v>
      </c>
      <c r="D66" s="2">
        <f t="shared" si="16"/>
        <v>102.9</v>
      </c>
      <c r="E66" s="9">
        <f t="shared" si="2"/>
        <v>0.35199999999998965</v>
      </c>
      <c r="F66" s="9">
        <f t="shared" si="3"/>
        <v>3.4207968901845444E-3</v>
      </c>
      <c r="G66" s="9">
        <f t="shared" si="4"/>
        <v>-2.4658727112843146</v>
      </c>
      <c r="H66" s="9">
        <f t="shared" si="5"/>
        <v>7.3697407952667522E-4</v>
      </c>
      <c r="J66" s="2">
        <v>10</v>
      </c>
      <c r="K66" s="2">
        <v>0.3</v>
      </c>
      <c r="L66" s="2">
        <v>103.252</v>
      </c>
      <c r="M66" s="2">
        <v>102.9</v>
      </c>
      <c r="N66" s="2">
        <v>3.41807E-3</v>
      </c>
      <c r="O66" s="2" t="s">
        <v>62</v>
      </c>
      <c r="P66" s="2" t="s">
        <v>78</v>
      </c>
      <c r="Q66" s="2" t="s">
        <v>703</v>
      </c>
      <c r="R66" s="2" t="s">
        <v>704</v>
      </c>
      <c r="S66" s="2" t="s">
        <v>2</v>
      </c>
      <c r="T66" s="2" t="s">
        <v>64</v>
      </c>
      <c r="U66" s="2" t="s">
        <v>858</v>
      </c>
      <c r="V66" s="2" t="s">
        <v>885</v>
      </c>
      <c r="W66" s="2" t="s">
        <v>886</v>
      </c>
    </row>
    <row r="67" spans="1:23" x14ac:dyDescent="0.2">
      <c r="A67" s="2">
        <f t="shared" si="17"/>
        <v>10</v>
      </c>
      <c r="B67" s="2">
        <f t="shared" si="16"/>
        <v>0.4</v>
      </c>
      <c r="C67" s="2">
        <f t="shared" si="16"/>
        <v>218.83099999999999</v>
      </c>
      <c r="D67" s="2">
        <f t="shared" si="16"/>
        <v>217.89</v>
      </c>
      <c r="E67" s="9">
        <f t="shared" si="2"/>
        <v>0.9410000000000025</v>
      </c>
      <c r="F67" s="9">
        <f t="shared" si="3"/>
        <v>4.3186929184450985E-3</v>
      </c>
      <c r="G67" s="9">
        <f t="shared" si="4"/>
        <v>-2.3646476754537997</v>
      </c>
      <c r="H67" s="9">
        <f t="shared" si="5"/>
        <v>8.004089621666794E-4</v>
      </c>
      <c r="J67" s="2">
        <v>10</v>
      </c>
      <c r="K67" s="2">
        <v>0.4</v>
      </c>
      <c r="L67" s="2">
        <v>218.83099999999999</v>
      </c>
      <c r="M67" s="2">
        <v>217.89</v>
      </c>
      <c r="N67" s="2">
        <v>4.3179100000000003E-3</v>
      </c>
      <c r="O67" s="2" t="s">
        <v>62</v>
      </c>
      <c r="P67" s="2" t="s">
        <v>82</v>
      </c>
      <c r="Q67" s="2" t="s">
        <v>708</v>
      </c>
      <c r="R67" s="2" t="s">
        <v>709</v>
      </c>
      <c r="S67" s="2" t="s">
        <v>2</v>
      </c>
      <c r="T67" s="2" t="s">
        <v>64</v>
      </c>
      <c r="U67" s="2" t="s">
        <v>861</v>
      </c>
      <c r="V67" s="2" t="s">
        <v>887</v>
      </c>
      <c r="W67" s="2" t="s">
        <v>888</v>
      </c>
    </row>
    <row r="68" spans="1:23" x14ac:dyDescent="0.2">
      <c r="A68" s="2">
        <f t="shared" si="17"/>
        <v>10</v>
      </c>
      <c r="B68" s="2">
        <f t="shared" si="16"/>
        <v>0.5</v>
      </c>
      <c r="C68" s="2">
        <f t="shared" si="16"/>
        <v>535.23099999999999</v>
      </c>
      <c r="D68" s="2">
        <f t="shared" si="16"/>
        <v>532.54999999999995</v>
      </c>
      <c r="E68" s="9">
        <f t="shared" ref="E68:E81" si="18">ABS(C68-D68)</f>
        <v>2.68100000000004</v>
      </c>
      <c r="F68" s="9">
        <f t="shared" ref="F68:F81" si="19">ABS(C68-D68)/D68</f>
        <v>5.0342690827153138E-3</v>
      </c>
      <c r="G68" s="9">
        <f t="shared" ref="G68:G81" si="20">LOG10(F68)</f>
        <v>-2.298063575038102</v>
      </c>
      <c r="H68" s="9">
        <f t="shared" ref="H68:H81" si="21">ABS((LN(C68) - LN(D68))/LN(D68))</f>
        <v>7.9992004805812928E-4</v>
      </c>
      <c r="J68" s="2">
        <v>10</v>
      </c>
      <c r="K68" s="2">
        <v>0.5</v>
      </c>
      <c r="L68" s="2">
        <v>535.23099999999999</v>
      </c>
      <c r="M68" s="2">
        <v>532.54999999999995</v>
      </c>
      <c r="N68" s="2">
        <v>5.0346499999999999E-3</v>
      </c>
      <c r="O68" s="2" t="s">
        <v>62</v>
      </c>
      <c r="P68" s="2" t="s">
        <v>86</v>
      </c>
      <c r="Q68" s="2" t="s">
        <v>864</v>
      </c>
      <c r="R68" s="2" t="s">
        <v>865</v>
      </c>
      <c r="S68" s="2" t="s">
        <v>2</v>
      </c>
      <c r="T68" s="2" t="s">
        <v>64</v>
      </c>
      <c r="U68" s="2" t="s">
        <v>889</v>
      </c>
      <c r="V68" s="2" t="s">
        <v>890</v>
      </c>
      <c r="W68" s="2" t="s">
        <v>891</v>
      </c>
    </row>
    <row r="69" spans="1:23" x14ac:dyDescent="0.2">
      <c r="A69" s="2">
        <f t="shared" si="17"/>
        <v>10</v>
      </c>
      <c r="B69" s="2">
        <f t="shared" si="16"/>
        <v>0.6</v>
      </c>
      <c r="C69" s="2">
        <f t="shared" si="16"/>
        <v>1774.11</v>
      </c>
      <c r="D69" s="2">
        <f t="shared" si="16"/>
        <v>1763</v>
      </c>
      <c r="E69" s="9">
        <f t="shared" si="18"/>
        <v>11.1099999999999</v>
      </c>
      <c r="F69" s="9">
        <f t="shared" si="19"/>
        <v>6.3017583664208166E-3</v>
      </c>
      <c r="G69" s="9">
        <f t="shared" si="20"/>
        <v>-2.2005382533584585</v>
      </c>
      <c r="H69" s="9">
        <f t="shared" si="21"/>
        <v>8.4042498692898124E-4</v>
      </c>
      <c r="J69" s="2">
        <v>10</v>
      </c>
      <c r="K69" s="2">
        <v>0.6</v>
      </c>
      <c r="L69" s="2">
        <v>1774.11</v>
      </c>
      <c r="M69" s="2">
        <v>1763</v>
      </c>
      <c r="N69" s="2">
        <v>6.3009900000000002E-3</v>
      </c>
      <c r="O69" s="2" t="s">
        <v>62</v>
      </c>
      <c r="P69" s="2" t="s">
        <v>90</v>
      </c>
      <c r="Q69" s="2" t="s">
        <v>809</v>
      </c>
      <c r="R69" s="2" t="s">
        <v>810</v>
      </c>
      <c r="S69" s="2" t="s">
        <v>2</v>
      </c>
      <c r="T69" s="2" t="s">
        <v>64</v>
      </c>
      <c r="U69" s="2" t="s">
        <v>869</v>
      </c>
      <c r="V69" s="2" t="s">
        <v>892</v>
      </c>
      <c r="W69" s="2" t="s">
        <v>893</v>
      </c>
    </row>
    <row r="70" spans="1:23" x14ac:dyDescent="0.2">
      <c r="A70" s="2">
        <f t="shared" si="17"/>
        <v>10</v>
      </c>
      <c r="B70" s="2">
        <f t="shared" si="16"/>
        <v>0.7</v>
      </c>
      <c r="C70" s="2">
        <f t="shared" si="16"/>
        <v>13457.4</v>
      </c>
      <c r="D70" s="2">
        <f t="shared" si="16"/>
        <v>13520</v>
      </c>
      <c r="E70" s="9">
        <f t="shared" si="18"/>
        <v>62.600000000000364</v>
      </c>
      <c r="F70" s="9">
        <f t="shared" si="19"/>
        <v>4.6301775147929262E-3</v>
      </c>
      <c r="G70" s="9">
        <f t="shared" si="20"/>
        <v>-2.334402358395185</v>
      </c>
      <c r="H70" s="9">
        <f t="shared" si="21"/>
        <v>4.8790647734817599E-4</v>
      </c>
      <c r="J70" s="2">
        <v>10</v>
      </c>
      <c r="K70" s="2">
        <v>0.7</v>
      </c>
      <c r="L70" s="2">
        <v>13457.4</v>
      </c>
      <c r="M70" s="2">
        <v>13520</v>
      </c>
      <c r="N70" s="2">
        <v>4.6320900000000002E-3</v>
      </c>
      <c r="O70" s="2" t="s">
        <v>62</v>
      </c>
      <c r="P70" s="2" t="s">
        <v>94</v>
      </c>
      <c r="Q70" s="2" t="s">
        <v>723</v>
      </c>
      <c r="R70" s="2" t="s">
        <v>724</v>
      </c>
      <c r="S70" s="2" t="s">
        <v>2</v>
      </c>
      <c r="T70" s="2" t="s">
        <v>64</v>
      </c>
      <c r="U70" s="2" t="s">
        <v>894</v>
      </c>
      <c r="V70" s="2" t="s">
        <v>895</v>
      </c>
      <c r="W70" s="2" t="s">
        <v>896</v>
      </c>
    </row>
    <row r="71" spans="1:23" x14ac:dyDescent="0.2">
      <c r="A71" s="2">
        <f t="shared" si="17"/>
        <v>10</v>
      </c>
      <c r="B71" s="2">
        <f t="shared" si="16"/>
        <v>0.75</v>
      </c>
      <c r="C71" s="2">
        <f t="shared" si="16"/>
        <v>108002</v>
      </c>
      <c r="D71" s="2">
        <f t="shared" si="16"/>
        <v>126300</v>
      </c>
      <c r="E71" s="9">
        <f t="shared" si="18"/>
        <v>18298</v>
      </c>
      <c r="F71" s="9">
        <f t="shared" si="19"/>
        <v>0.14487727632620745</v>
      </c>
      <c r="G71" s="9">
        <f t="shared" si="20"/>
        <v>-0.83899972729654837</v>
      </c>
      <c r="H71" s="9">
        <f t="shared" si="21"/>
        <v>1.3324089075419305E-2</v>
      </c>
      <c r="J71" s="2">
        <v>10</v>
      </c>
      <c r="K71" s="2">
        <v>0.75</v>
      </c>
      <c r="L71" s="2">
        <v>108002</v>
      </c>
      <c r="M71" s="2">
        <v>126300</v>
      </c>
      <c r="N71" s="2">
        <v>0.14488000000000001</v>
      </c>
      <c r="O71" s="2" t="s">
        <v>62</v>
      </c>
      <c r="P71" s="2" t="s">
        <v>98</v>
      </c>
      <c r="Q71" s="2" t="s">
        <v>728</v>
      </c>
      <c r="R71" s="2" t="s">
        <v>729</v>
      </c>
      <c r="S71" s="2" t="s">
        <v>2</v>
      </c>
      <c r="T71" s="2" t="s">
        <v>64</v>
      </c>
      <c r="U71" s="2" t="s">
        <v>897</v>
      </c>
      <c r="V71" s="2" t="s">
        <v>898</v>
      </c>
      <c r="W71" s="2" t="s">
        <v>899</v>
      </c>
    </row>
    <row r="72" spans="1:23" x14ac:dyDescent="0.2">
      <c r="A72" s="2" t="s">
        <v>25</v>
      </c>
    </row>
    <row r="73" spans="1:23" x14ac:dyDescent="0.2">
      <c r="A73" s="2">
        <f>J73</f>
        <v>10</v>
      </c>
      <c r="B73" s="2">
        <f t="shared" ref="B73:D81" si="22">K73</f>
        <v>0.05</v>
      </c>
      <c r="C73" s="2">
        <f t="shared" si="22"/>
        <v>15.595800000000001</v>
      </c>
      <c r="D73" s="2">
        <f t="shared" si="22"/>
        <v>15.56</v>
      </c>
      <c r="E73" s="9">
        <f t="shared" si="18"/>
        <v>3.5800000000000054E-2</v>
      </c>
      <c r="F73" s="9">
        <f t="shared" si="19"/>
        <v>2.3007712082262245E-3</v>
      </c>
      <c r="G73" s="9">
        <f t="shared" si="20"/>
        <v>-2.6381265660097952</v>
      </c>
      <c r="H73" s="9">
        <f t="shared" si="21"/>
        <v>8.3729571197956509E-4</v>
      </c>
      <c r="J73" s="2">
        <v>10</v>
      </c>
      <c r="K73" s="2">
        <v>0.05</v>
      </c>
      <c r="L73" s="2">
        <v>15.595800000000001</v>
      </c>
      <c r="M73" s="2">
        <v>15.56</v>
      </c>
      <c r="N73" s="2">
        <v>2.29781E-3</v>
      </c>
      <c r="O73" s="2" t="s">
        <v>62</v>
      </c>
      <c r="P73" s="2" t="s">
        <v>63</v>
      </c>
      <c r="Q73" s="2" t="s">
        <v>688</v>
      </c>
      <c r="R73" s="2" t="s">
        <v>689</v>
      </c>
      <c r="S73" s="2" t="s">
        <v>2</v>
      </c>
      <c r="T73" s="2" t="s">
        <v>64</v>
      </c>
      <c r="U73" s="2" t="s">
        <v>878</v>
      </c>
      <c r="V73" s="2" t="s">
        <v>879</v>
      </c>
      <c r="W73" s="2" t="s">
        <v>880</v>
      </c>
    </row>
    <row r="74" spans="1:23" x14ac:dyDescent="0.2">
      <c r="A74" s="2">
        <f t="shared" ref="A74:A81" si="23">J74</f>
        <v>10</v>
      </c>
      <c r="B74" s="2">
        <f t="shared" si="22"/>
        <v>0.1</v>
      </c>
      <c r="C74" s="2">
        <f t="shared" si="22"/>
        <v>24.894300000000001</v>
      </c>
      <c r="D74" s="2">
        <f t="shared" si="22"/>
        <v>24.83</v>
      </c>
      <c r="E74" s="9">
        <f t="shared" si="18"/>
        <v>6.430000000000291E-2</v>
      </c>
      <c r="F74" s="9">
        <f t="shared" si="19"/>
        <v>2.5896093435361623E-3</v>
      </c>
      <c r="G74" s="9">
        <f t="shared" si="20"/>
        <v>-2.5867657466303227</v>
      </c>
      <c r="H74" s="9">
        <f t="shared" si="21"/>
        <v>8.051742624429675E-4</v>
      </c>
      <c r="J74" s="2">
        <v>10</v>
      </c>
      <c r="K74" s="2">
        <v>0.1</v>
      </c>
      <c r="L74" s="2">
        <v>24.894300000000001</v>
      </c>
      <c r="M74" s="2">
        <v>24.83</v>
      </c>
      <c r="N74" s="2">
        <v>2.5892799999999998E-3</v>
      </c>
      <c r="O74" s="2" t="s">
        <v>62</v>
      </c>
      <c r="P74" s="2" t="s">
        <v>69</v>
      </c>
      <c r="Q74" s="2" t="s">
        <v>693</v>
      </c>
      <c r="R74" s="2" t="s">
        <v>694</v>
      </c>
      <c r="S74" s="2" t="s">
        <v>2</v>
      </c>
      <c r="T74" s="2" t="s">
        <v>64</v>
      </c>
      <c r="U74" s="2" t="s">
        <v>852</v>
      </c>
      <c r="V74" s="2" t="s">
        <v>881</v>
      </c>
      <c r="W74" s="2" t="s">
        <v>882</v>
      </c>
    </row>
    <row r="75" spans="1:23" x14ac:dyDescent="0.2">
      <c r="A75" s="2">
        <f t="shared" si="23"/>
        <v>10</v>
      </c>
      <c r="B75" s="2">
        <f t="shared" si="22"/>
        <v>0.2</v>
      </c>
      <c r="C75" s="2">
        <f t="shared" si="22"/>
        <v>51.6815</v>
      </c>
      <c r="D75" s="2">
        <f t="shared" si="22"/>
        <v>51.53</v>
      </c>
      <c r="E75" s="9">
        <f t="shared" si="18"/>
        <v>0.15149999999999864</v>
      </c>
      <c r="F75" s="9">
        <f t="shared" si="19"/>
        <v>2.9400349311080659E-3</v>
      </c>
      <c r="G75" s="9">
        <f t="shared" si="20"/>
        <v>-2.5316475096227546</v>
      </c>
      <c r="H75" s="9">
        <f t="shared" si="21"/>
        <v>7.446979273085611E-4</v>
      </c>
      <c r="J75" s="2">
        <v>10</v>
      </c>
      <c r="K75" s="2">
        <v>0.2</v>
      </c>
      <c r="L75" s="2">
        <v>51.6815</v>
      </c>
      <c r="M75" s="2">
        <v>51.53</v>
      </c>
      <c r="N75" s="2">
        <v>2.9396499999999998E-3</v>
      </c>
      <c r="O75" s="2" t="s">
        <v>62</v>
      </c>
      <c r="P75" s="2" t="s">
        <v>74</v>
      </c>
      <c r="Q75" s="2" t="s">
        <v>698</v>
      </c>
      <c r="R75" s="2" t="s">
        <v>699</v>
      </c>
      <c r="S75" s="2" t="s">
        <v>2</v>
      </c>
      <c r="T75" s="2" t="s">
        <v>64</v>
      </c>
      <c r="U75" s="2" t="s">
        <v>855</v>
      </c>
      <c r="V75" s="2" t="s">
        <v>883</v>
      </c>
      <c r="W75" s="2" t="s">
        <v>884</v>
      </c>
    </row>
    <row r="76" spans="1:23" x14ac:dyDescent="0.2">
      <c r="A76" s="2">
        <f t="shared" si="23"/>
        <v>10</v>
      </c>
      <c r="B76" s="2">
        <f t="shared" si="22"/>
        <v>0.3</v>
      </c>
      <c r="C76" s="2">
        <f t="shared" si="22"/>
        <v>103.252</v>
      </c>
      <c r="D76" s="2">
        <f t="shared" si="22"/>
        <v>102.9</v>
      </c>
      <c r="E76" s="9">
        <f t="shared" si="18"/>
        <v>0.35199999999998965</v>
      </c>
      <c r="F76" s="9">
        <f t="shared" si="19"/>
        <v>3.4207968901845444E-3</v>
      </c>
      <c r="G76" s="9">
        <f t="shared" si="20"/>
        <v>-2.4658727112843146</v>
      </c>
      <c r="H76" s="9">
        <f t="shared" si="21"/>
        <v>7.3697407952667522E-4</v>
      </c>
      <c r="J76" s="2">
        <v>10</v>
      </c>
      <c r="K76" s="2">
        <v>0.3</v>
      </c>
      <c r="L76" s="2">
        <v>103.252</v>
      </c>
      <c r="M76" s="2">
        <v>102.9</v>
      </c>
      <c r="N76" s="2">
        <v>3.41808E-3</v>
      </c>
      <c r="O76" s="2" t="s">
        <v>62</v>
      </c>
      <c r="P76" s="2" t="s">
        <v>78</v>
      </c>
      <c r="Q76" s="2" t="s">
        <v>703</v>
      </c>
      <c r="R76" s="2" t="s">
        <v>704</v>
      </c>
      <c r="S76" s="2" t="s">
        <v>2</v>
      </c>
      <c r="T76" s="2" t="s">
        <v>64</v>
      </c>
      <c r="U76" s="2" t="s">
        <v>858</v>
      </c>
      <c r="V76" s="2" t="s">
        <v>885</v>
      </c>
      <c r="W76" s="2" t="s">
        <v>886</v>
      </c>
    </row>
    <row r="77" spans="1:23" x14ac:dyDescent="0.2">
      <c r="A77" s="2">
        <f t="shared" si="23"/>
        <v>10</v>
      </c>
      <c r="B77" s="2">
        <f t="shared" si="22"/>
        <v>0.4</v>
      </c>
      <c r="C77" s="2">
        <f t="shared" si="22"/>
        <v>218.83099999999999</v>
      </c>
      <c r="D77" s="2">
        <f t="shared" si="22"/>
        <v>217.89</v>
      </c>
      <c r="E77" s="9">
        <f t="shared" si="18"/>
        <v>0.9410000000000025</v>
      </c>
      <c r="F77" s="9">
        <f t="shared" si="19"/>
        <v>4.3186929184450985E-3</v>
      </c>
      <c r="G77" s="9">
        <f t="shared" si="20"/>
        <v>-2.3646476754537997</v>
      </c>
      <c r="H77" s="9">
        <f t="shared" si="21"/>
        <v>8.004089621666794E-4</v>
      </c>
      <c r="J77" s="2">
        <v>10</v>
      </c>
      <c r="K77" s="2">
        <v>0.4</v>
      </c>
      <c r="L77" s="2">
        <v>218.83099999999999</v>
      </c>
      <c r="M77" s="2">
        <v>217.89</v>
      </c>
      <c r="N77" s="2">
        <v>4.3179200000000003E-3</v>
      </c>
      <c r="O77" s="2" t="s">
        <v>62</v>
      </c>
      <c r="P77" s="2" t="s">
        <v>82</v>
      </c>
      <c r="Q77" s="2" t="s">
        <v>708</v>
      </c>
      <c r="R77" s="2" t="s">
        <v>709</v>
      </c>
      <c r="S77" s="2" t="s">
        <v>2</v>
      </c>
      <c r="T77" s="2" t="s">
        <v>64</v>
      </c>
      <c r="U77" s="2" t="s">
        <v>861</v>
      </c>
      <c r="V77" s="2" t="s">
        <v>887</v>
      </c>
      <c r="W77" s="2" t="s">
        <v>888</v>
      </c>
    </row>
    <row r="78" spans="1:23" x14ac:dyDescent="0.2">
      <c r="A78" s="2">
        <f t="shared" si="23"/>
        <v>10</v>
      </c>
      <c r="B78" s="2">
        <f t="shared" si="22"/>
        <v>0.5</v>
      </c>
      <c r="C78" s="2">
        <f t="shared" si="22"/>
        <v>535.23099999999999</v>
      </c>
      <c r="D78" s="2">
        <f t="shared" si="22"/>
        <v>532.54999999999995</v>
      </c>
      <c r="E78" s="9">
        <f t="shared" si="18"/>
        <v>2.68100000000004</v>
      </c>
      <c r="F78" s="9">
        <f t="shared" si="19"/>
        <v>5.0342690827153138E-3</v>
      </c>
      <c r="G78" s="9">
        <f t="shared" si="20"/>
        <v>-2.298063575038102</v>
      </c>
      <c r="H78" s="9">
        <f t="shared" si="21"/>
        <v>7.9992004805812928E-4</v>
      </c>
      <c r="J78" s="2">
        <v>10</v>
      </c>
      <c r="K78" s="2">
        <v>0.5</v>
      </c>
      <c r="L78" s="2">
        <v>535.23099999999999</v>
      </c>
      <c r="M78" s="2">
        <v>532.54999999999995</v>
      </c>
      <c r="N78" s="2">
        <v>5.0346699999999998E-3</v>
      </c>
      <c r="O78" s="2" t="s">
        <v>62</v>
      </c>
      <c r="P78" s="2" t="s">
        <v>86</v>
      </c>
      <c r="Q78" s="2" t="s">
        <v>864</v>
      </c>
      <c r="R78" s="2" t="s">
        <v>865</v>
      </c>
      <c r="S78" s="2" t="s">
        <v>2</v>
      </c>
      <c r="T78" s="2" t="s">
        <v>64</v>
      </c>
      <c r="U78" s="2" t="s">
        <v>889</v>
      </c>
      <c r="V78" s="2" t="s">
        <v>890</v>
      </c>
      <c r="W78" s="2" t="s">
        <v>891</v>
      </c>
    </row>
    <row r="79" spans="1:23" x14ac:dyDescent="0.2">
      <c r="A79" s="2">
        <f t="shared" si="23"/>
        <v>10</v>
      </c>
      <c r="B79" s="2">
        <f t="shared" si="22"/>
        <v>0.6</v>
      </c>
      <c r="C79" s="2">
        <f t="shared" si="22"/>
        <v>1774.1</v>
      </c>
      <c r="D79" s="2">
        <f t="shared" si="22"/>
        <v>1763</v>
      </c>
      <c r="E79" s="9">
        <f t="shared" si="18"/>
        <v>11.099999999999909</v>
      </c>
      <c r="F79" s="9">
        <f t="shared" si="19"/>
        <v>6.2960862166760688E-3</v>
      </c>
      <c r="G79" s="9">
        <f t="shared" si="20"/>
        <v>-2.2009293335126681</v>
      </c>
      <c r="H79" s="9">
        <f t="shared" si="21"/>
        <v>8.3967089773153477E-4</v>
      </c>
      <c r="J79" s="2">
        <v>10</v>
      </c>
      <c r="K79" s="2">
        <v>0.6</v>
      </c>
      <c r="L79" s="2">
        <v>1774.1</v>
      </c>
      <c r="M79" s="2">
        <v>1763</v>
      </c>
      <c r="N79" s="2">
        <v>6.2985200000000002E-3</v>
      </c>
      <c r="O79" s="2" t="s">
        <v>62</v>
      </c>
      <c r="P79" s="2" t="s">
        <v>90</v>
      </c>
      <c r="Q79" s="2" t="s">
        <v>900</v>
      </c>
      <c r="R79" s="2" t="s">
        <v>901</v>
      </c>
      <c r="S79" s="2" t="s">
        <v>2</v>
      </c>
      <c r="T79" s="2" t="s">
        <v>64</v>
      </c>
      <c r="U79" s="2" t="s">
        <v>869</v>
      </c>
      <c r="V79" s="2" t="s">
        <v>902</v>
      </c>
      <c r="W79" s="2" t="s">
        <v>903</v>
      </c>
    </row>
    <row r="80" spans="1:23" x14ac:dyDescent="0.2">
      <c r="A80" s="2">
        <f t="shared" si="23"/>
        <v>10</v>
      </c>
      <c r="B80" s="2">
        <f t="shared" si="22"/>
        <v>0.7</v>
      </c>
      <c r="C80" s="2">
        <f t="shared" si="22"/>
        <v>13457.3</v>
      </c>
      <c r="D80" s="2">
        <f t="shared" si="22"/>
        <v>13520</v>
      </c>
      <c r="E80" s="9">
        <f t="shared" si="18"/>
        <v>62.700000000000728</v>
      </c>
      <c r="F80" s="9">
        <f t="shared" si="19"/>
        <v>4.6375739644970949E-3</v>
      </c>
      <c r="G80" s="9">
        <f t="shared" si="20"/>
        <v>-2.3337091507748955</v>
      </c>
      <c r="H80" s="9">
        <f t="shared" si="21"/>
        <v>4.8868769494831441E-4</v>
      </c>
      <c r="J80" s="2">
        <v>10</v>
      </c>
      <c r="K80" s="2">
        <v>0.7</v>
      </c>
      <c r="L80" s="2">
        <v>13457.3</v>
      </c>
      <c r="M80" s="2">
        <v>13520</v>
      </c>
      <c r="N80" s="2">
        <v>4.6364600000000002E-3</v>
      </c>
      <c r="O80" s="2" t="s">
        <v>62</v>
      </c>
      <c r="P80" s="2" t="s">
        <v>94</v>
      </c>
      <c r="Q80" s="2" t="s">
        <v>723</v>
      </c>
      <c r="R80" s="2" t="s">
        <v>724</v>
      </c>
      <c r="S80" s="2" t="s">
        <v>2</v>
      </c>
      <c r="T80" s="2" t="s">
        <v>64</v>
      </c>
      <c r="U80" s="2" t="s">
        <v>872</v>
      </c>
      <c r="V80" s="2" t="s">
        <v>904</v>
      </c>
      <c r="W80" s="2" t="s">
        <v>905</v>
      </c>
    </row>
    <row r="81" spans="1:23" x14ac:dyDescent="0.2">
      <c r="A81" s="2">
        <f t="shared" si="23"/>
        <v>10</v>
      </c>
      <c r="B81" s="2">
        <f t="shared" si="22"/>
        <v>0.75</v>
      </c>
      <c r="C81" s="2">
        <f t="shared" si="22"/>
        <v>108002</v>
      </c>
      <c r="D81" s="2">
        <f t="shared" si="22"/>
        <v>126300</v>
      </c>
      <c r="E81" s="9">
        <f t="shared" si="18"/>
        <v>18298</v>
      </c>
      <c r="F81" s="9">
        <f t="shared" si="19"/>
        <v>0.14487727632620745</v>
      </c>
      <c r="G81" s="9">
        <f t="shared" si="20"/>
        <v>-0.83899972729654837</v>
      </c>
      <c r="H81" s="9">
        <f t="shared" si="21"/>
        <v>1.3324089075419305E-2</v>
      </c>
      <c r="J81" s="2">
        <v>10</v>
      </c>
      <c r="K81" s="2">
        <v>0.75</v>
      </c>
      <c r="L81" s="2">
        <v>108002</v>
      </c>
      <c r="M81" s="2">
        <v>126300</v>
      </c>
      <c r="N81" s="2">
        <v>0.14488000000000001</v>
      </c>
      <c r="O81" s="2" t="s">
        <v>62</v>
      </c>
      <c r="P81" s="2" t="s">
        <v>98</v>
      </c>
      <c r="Q81" s="2" t="s">
        <v>728</v>
      </c>
      <c r="R81" s="2" t="s">
        <v>729</v>
      </c>
      <c r="S81" s="2" t="s">
        <v>2</v>
      </c>
      <c r="T81" s="2" t="s">
        <v>64</v>
      </c>
      <c r="U81" s="2" t="s">
        <v>897</v>
      </c>
      <c r="V81" s="2" t="s">
        <v>898</v>
      </c>
      <c r="W81" s="2" t="s">
        <v>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86EA-D077-7A4B-8430-0019B4D4C924}">
  <dimension ref="A1:W81"/>
  <sheetViews>
    <sheetView zoomScale="75" workbookViewId="0">
      <selection activeCell="F3" sqref="F3:F81"/>
    </sheetView>
  </sheetViews>
  <sheetFormatPr baseColWidth="10" defaultRowHeight="16" x14ac:dyDescent="0.2"/>
  <cols>
    <col min="1" max="1" width="15" style="2" customWidth="1"/>
    <col min="2" max="2" width="10.83203125" style="2" customWidth="1"/>
    <col min="3" max="3" width="8.1640625" style="2" bestFit="1" customWidth="1"/>
    <col min="4" max="4" width="13.83203125" style="2" customWidth="1"/>
    <col min="5" max="5" width="11.1640625" style="9" bestFit="1" customWidth="1"/>
    <col min="6" max="6" width="20.6640625" style="9" customWidth="1"/>
    <col min="7" max="7" width="28.6640625" style="9" customWidth="1"/>
    <col min="8" max="8" width="25.83203125" style="9" customWidth="1"/>
    <col min="9" max="9" width="15.1640625" style="2" bestFit="1" customWidth="1"/>
    <col min="10" max="10" width="6.33203125" style="2" customWidth="1"/>
    <col min="11" max="11" width="5.1640625" style="2" bestFit="1" customWidth="1"/>
    <col min="12" max="12" width="17.33203125" style="2" customWidth="1"/>
    <col min="13" max="13" width="7.1640625" style="2" bestFit="1" customWidth="1"/>
    <col min="14" max="14" width="11.1640625" style="2" bestFit="1" customWidth="1"/>
    <col min="15" max="15" width="6.6640625" style="2" bestFit="1" customWidth="1"/>
    <col min="16" max="16" width="7.33203125" style="2" bestFit="1" customWidth="1"/>
    <col min="17" max="17" width="15.1640625" style="2" bestFit="1" customWidth="1"/>
    <col min="18" max="18" width="9.1640625" style="2" bestFit="1" customWidth="1"/>
    <col min="19" max="19" width="7.83203125" style="2" bestFit="1" customWidth="1"/>
    <col min="20" max="20" width="3.33203125" style="2" bestFit="1" customWidth="1"/>
    <col min="21" max="21" width="13.5" style="2" bestFit="1" customWidth="1"/>
    <col min="22" max="22" width="15" style="2" bestFit="1" customWidth="1"/>
    <col min="23" max="23" width="11.5" style="2" bestFit="1" customWidth="1"/>
    <col min="24" max="16384" width="10.83203125" style="2"/>
  </cols>
  <sheetData>
    <row r="1" spans="1:23" x14ac:dyDescent="0.2">
      <c r="A1" s="2" t="s">
        <v>26</v>
      </c>
      <c r="B1" s="2" t="s">
        <v>27</v>
      </c>
      <c r="C1" s="2" t="s">
        <v>28</v>
      </c>
      <c r="D1" s="2" t="s">
        <v>29</v>
      </c>
      <c r="E1" s="9" t="s">
        <v>31</v>
      </c>
      <c r="F1" s="9" t="s">
        <v>32</v>
      </c>
      <c r="G1" s="9" t="s">
        <v>265</v>
      </c>
      <c r="H1" s="9" t="s">
        <v>30</v>
      </c>
    </row>
    <row r="2" spans="1:23" x14ac:dyDescent="0.2">
      <c r="A2" s="2" t="s">
        <v>21</v>
      </c>
    </row>
    <row r="3" spans="1:23" x14ac:dyDescent="0.2">
      <c r="A3" s="2">
        <f>J3</f>
        <v>11</v>
      </c>
      <c r="B3" s="2">
        <f t="shared" ref="B3" si="0">K3</f>
        <v>0.05</v>
      </c>
      <c r="C3" s="2">
        <f t="shared" ref="C3" si="1">L3</f>
        <v>8.7944999999999993</v>
      </c>
      <c r="D3" s="2">
        <f t="shared" ref="D3" si="2">M3</f>
        <v>15.56</v>
      </c>
      <c r="E3" s="9">
        <f>ABS(C3-D3)</f>
        <v>6.7655000000000012</v>
      </c>
      <c r="F3" s="9">
        <f>ABS(C3-D3)/D3</f>
        <v>0.4348007712082263</v>
      </c>
      <c r="G3" s="9">
        <f>LOG10(F3)</f>
        <v>-0.3617096942748414</v>
      </c>
      <c r="H3" s="9">
        <f>ABS((LN(C3) - LN(D3))/LN(D3))</f>
        <v>0.20788292387944549</v>
      </c>
      <c r="J3" s="2">
        <v>11</v>
      </c>
      <c r="K3" s="2">
        <v>0.05</v>
      </c>
      <c r="L3" s="2">
        <v>8.7944999999999993</v>
      </c>
      <c r="M3" s="2">
        <v>15.56</v>
      </c>
      <c r="N3" s="2">
        <v>0.43480099999999999</v>
      </c>
      <c r="O3" s="2" t="s">
        <v>62</v>
      </c>
      <c r="P3" s="2" t="s">
        <v>63</v>
      </c>
      <c r="Q3" s="2" t="s">
        <v>906</v>
      </c>
      <c r="R3" s="2" t="s">
        <v>907</v>
      </c>
      <c r="S3" s="2" t="s">
        <v>2</v>
      </c>
      <c r="T3" s="2" t="s">
        <v>64</v>
      </c>
      <c r="U3" s="2" t="s">
        <v>908</v>
      </c>
      <c r="V3" s="2" t="s">
        <v>909</v>
      </c>
      <c r="W3" s="2" t="s">
        <v>910</v>
      </c>
    </row>
    <row r="4" spans="1:23" x14ac:dyDescent="0.2">
      <c r="A4" s="2">
        <f t="shared" ref="A4:A7" si="3">J4</f>
        <v>11</v>
      </c>
      <c r="B4" s="2">
        <f t="shared" ref="B4:B7" si="4">K4</f>
        <v>0.1</v>
      </c>
      <c r="C4" s="2">
        <f t="shared" ref="C4:C7" si="5">L4</f>
        <v>15.2462</v>
      </c>
      <c r="D4" s="2">
        <f t="shared" ref="D4:D7" si="6">M4</f>
        <v>24.83</v>
      </c>
      <c r="E4" s="9">
        <f t="shared" ref="E4:E67" si="7">ABS(C4-D4)</f>
        <v>9.5837999999999983</v>
      </c>
      <c r="F4" s="9">
        <f t="shared" ref="F4:F67" si="8">ABS(C4-D4)/D4</f>
        <v>0.38597664115988717</v>
      </c>
      <c r="G4" s="9">
        <f t="shared" ref="G4:G67" si="9">LOG10(F4)</f>
        <v>-0.41343897751044301</v>
      </c>
      <c r="H4" s="9">
        <f t="shared" ref="H4:H67" si="10">ABS((LN(C4) - LN(D4))/LN(D4))</f>
        <v>0.15184132038123294</v>
      </c>
      <c r="J4" s="2">
        <v>11</v>
      </c>
      <c r="K4" s="2">
        <v>0.1</v>
      </c>
      <c r="L4" s="2">
        <v>15.2462</v>
      </c>
      <c r="M4" s="2">
        <v>24.83</v>
      </c>
      <c r="N4" s="2">
        <v>0.38597599999999999</v>
      </c>
      <c r="O4" s="2" t="s">
        <v>62</v>
      </c>
      <c r="P4" s="2" t="s">
        <v>69</v>
      </c>
      <c r="Q4" s="2" t="s">
        <v>911</v>
      </c>
      <c r="R4" s="2" t="s">
        <v>694</v>
      </c>
      <c r="S4" s="2" t="s">
        <v>2</v>
      </c>
      <c r="T4" s="2" t="s">
        <v>64</v>
      </c>
      <c r="U4" s="2" t="s">
        <v>912</v>
      </c>
      <c r="V4" s="2" t="s">
        <v>913</v>
      </c>
      <c r="W4" s="2" t="s">
        <v>914</v>
      </c>
    </row>
    <row r="5" spans="1:23" x14ac:dyDescent="0.2">
      <c r="A5" s="2">
        <f t="shared" si="3"/>
        <v>11</v>
      </c>
      <c r="B5" s="2">
        <f t="shared" si="4"/>
        <v>0.2</v>
      </c>
      <c r="C5" s="2">
        <f t="shared" si="5"/>
        <v>30.810600000000001</v>
      </c>
      <c r="D5" s="2">
        <f t="shared" si="6"/>
        <v>51.53</v>
      </c>
      <c r="E5" s="9">
        <f t="shared" si="7"/>
        <v>20.7194</v>
      </c>
      <c r="F5" s="9">
        <f t="shared" si="8"/>
        <v>0.40208422278284495</v>
      </c>
      <c r="G5" s="9">
        <f t="shared" si="9"/>
        <v>-0.39568296766500499</v>
      </c>
      <c r="H5" s="9">
        <f t="shared" si="10"/>
        <v>0.13046269879821198</v>
      </c>
      <c r="J5" s="2">
        <v>11</v>
      </c>
      <c r="K5" s="2">
        <v>0.2</v>
      </c>
      <c r="L5" s="2">
        <v>30.810600000000001</v>
      </c>
      <c r="M5" s="2">
        <v>51.53</v>
      </c>
      <c r="N5" s="2">
        <v>0.402084</v>
      </c>
      <c r="O5" s="2" t="s">
        <v>62</v>
      </c>
      <c r="P5" s="2" t="s">
        <v>74</v>
      </c>
      <c r="Q5" s="2" t="s">
        <v>915</v>
      </c>
      <c r="R5" s="2" t="s">
        <v>916</v>
      </c>
      <c r="S5" s="2" t="s">
        <v>2</v>
      </c>
      <c r="T5" s="2" t="s">
        <v>64</v>
      </c>
      <c r="U5" s="2" t="s">
        <v>917</v>
      </c>
      <c r="V5" s="2" t="s">
        <v>918</v>
      </c>
      <c r="W5" s="2" t="s">
        <v>919</v>
      </c>
    </row>
    <row r="6" spans="1:23" x14ac:dyDescent="0.2">
      <c r="A6" s="2">
        <f t="shared" si="3"/>
        <v>11</v>
      </c>
      <c r="B6" s="2">
        <f t="shared" si="4"/>
        <v>0.3</v>
      </c>
      <c r="C6" s="2">
        <f t="shared" si="5"/>
        <v>53.8857</v>
      </c>
      <c r="D6" s="2">
        <f t="shared" si="6"/>
        <v>102.9</v>
      </c>
      <c r="E6" s="9">
        <f t="shared" si="7"/>
        <v>49.014300000000006</v>
      </c>
      <c r="F6" s="9">
        <f t="shared" si="8"/>
        <v>0.47632944606413996</v>
      </c>
      <c r="G6" s="9">
        <f t="shared" si="9"/>
        <v>-0.32209257014097148</v>
      </c>
      <c r="H6" s="9">
        <f t="shared" si="10"/>
        <v>0.13960430305347596</v>
      </c>
      <c r="J6" s="2">
        <v>11</v>
      </c>
      <c r="K6" s="2">
        <v>0.3</v>
      </c>
      <c r="L6" s="2">
        <v>53.8857</v>
      </c>
      <c r="M6" s="2">
        <v>102.9</v>
      </c>
      <c r="N6" s="2">
        <v>0.47632999999999998</v>
      </c>
      <c r="O6" s="2" t="s">
        <v>62</v>
      </c>
      <c r="P6" s="2" t="s">
        <v>78</v>
      </c>
      <c r="Q6" s="2" t="s">
        <v>920</v>
      </c>
      <c r="R6" s="2" t="s">
        <v>921</v>
      </c>
      <c r="S6" s="2" t="s">
        <v>2</v>
      </c>
      <c r="T6" s="2" t="s">
        <v>64</v>
      </c>
      <c r="U6" s="2" t="s">
        <v>922</v>
      </c>
      <c r="V6" s="2" t="s">
        <v>923</v>
      </c>
      <c r="W6" s="2" t="s">
        <v>924</v>
      </c>
    </row>
    <row r="7" spans="1:23" x14ac:dyDescent="0.2">
      <c r="A7" s="2">
        <f t="shared" si="3"/>
        <v>11</v>
      </c>
      <c r="B7" s="2">
        <f t="shared" si="4"/>
        <v>0.4</v>
      </c>
      <c r="C7" s="2">
        <f t="shared" si="5"/>
        <v>89.843199999999996</v>
      </c>
      <c r="D7" s="2">
        <f t="shared" si="6"/>
        <v>217.89</v>
      </c>
      <c r="E7" s="9">
        <f t="shared" si="7"/>
        <v>128.04679999999999</v>
      </c>
      <c r="F7" s="9">
        <f t="shared" si="8"/>
        <v>0.5876671715085594</v>
      </c>
      <c r="G7" s="9">
        <f t="shared" si="9"/>
        <v>-0.2308685693347691</v>
      </c>
      <c r="H7" s="9">
        <f t="shared" si="10"/>
        <v>0.1645479212076105</v>
      </c>
      <c r="J7" s="2">
        <v>11</v>
      </c>
      <c r="K7" s="2">
        <v>0.4</v>
      </c>
      <c r="L7" s="2">
        <v>89.843199999999996</v>
      </c>
      <c r="M7" s="2">
        <v>217.89</v>
      </c>
      <c r="N7" s="2">
        <v>0.58766700000000005</v>
      </c>
      <c r="O7" s="2" t="s">
        <v>62</v>
      </c>
      <c r="P7" s="2" t="s">
        <v>82</v>
      </c>
      <c r="Q7" s="2" t="s">
        <v>925</v>
      </c>
      <c r="R7" s="2" t="s">
        <v>709</v>
      </c>
      <c r="S7" s="2" t="s">
        <v>2</v>
      </c>
      <c r="T7" s="2" t="s">
        <v>64</v>
      </c>
      <c r="U7" s="2" t="s">
        <v>926</v>
      </c>
      <c r="V7" s="2" t="s">
        <v>927</v>
      </c>
      <c r="W7" s="2" t="s">
        <v>928</v>
      </c>
    </row>
    <row r="12" spans="1:23" x14ac:dyDescent="0.2">
      <c r="A12" s="2" t="s">
        <v>22</v>
      </c>
    </row>
    <row r="13" spans="1:23" x14ac:dyDescent="0.2">
      <c r="A13" s="2">
        <f>J13</f>
        <v>11</v>
      </c>
      <c r="B13" s="2">
        <f t="shared" ref="B13" si="11">K13</f>
        <v>0.05</v>
      </c>
      <c r="C13" s="2">
        <f t="shared" ref="C13" si="12">L13</f>
        <v>14.111700000000001</v>
      </c>
      <c r="D13" s="2">
        <f t="shared" ref="D13" si="13">M13</f>
        <v>15.56</v>
      </c>
      <c r="E13" s="9">
        <f t="shared" si="7"/>
        <v>1.4482999999999997</v>
      </c>
      <c r="F13" s="9">
        <f t="shared" si="8"/>
        <v>9.3078406169665784E-2</v>
      </c>
      <c r="G13" s="9">
        <f t="shared" si="9"/>
        <v>-1.0311510619736788</v>
      </c>
      <c r="H13" s="9">
        <f t="shared" si="10"/>
        <v>3.5595567079559243E-2</v>
      </c>
      <c r="J13" s="2">
        <v>11</v>
      </c>
      <c r="K13" s="2">
        <v>0.05</v>
      </c>
      <c r="L13" s="2">
        <v>14.111700000000001</v>
      </c>
      <c r="M13" s="2">
        <v>15.56</v>
      </c>
      <c r="N13" s="2">
        <v>9.3076099999999995E-2</v>
      </c>
      <c r="O13" s="2" t="s">
        <v>62</v>
      </c>
      <c r="P13" s="2" t="s">
        <v>63</v>
      </c>
      <c r="Q13" s="2" t="s">
        <v>906</v>
      </c>
      <c r="R13" s="2" t="s">
        <v>907</v>
      </c>
      <c r="S13" s="2" t="s">
        <v>2</v>
      </c>
      <c r="T13" s="2" t="s">
        <v>64</v>
      </c>
      <c r="U13" s="2" t="s">
        <v>929</v>
      </c>
      <c r="V13" s="2" t="s">
        <v>930</v>
      </c>
      <c r="W13" s="2" t="s">
        <v>931</v>
      </c>
    </row>
    <row r="14" spans="1:23" x14ac:dyDescent="0.2">
      <c r="A14" s="2">
        <f t="shared" ref="A14:A17" si="14">J14</f>
        <v>11</v>
      </c>
      <c r="B14" s="2">
        <f t="shared" ref="B14:B17" si="15">K14</f>
        <v>0.1</v>
      </c>
      <c r="C14" s="2">
        <f t="shared" ref="C14:C17" si="16">L14</f>
        <v>22.865400000000001</v>
      </c>
      <c r="D14" s="2">
        <f t="shared" ref="D14:D17" si="17">M14</f>
        <v>24.83</v>
      </c>
      <c r="E14" s="9">
        <f t="shared" si="7"/>
        <v>1.9645999999999972</v>
      </c>
      <c r="F14" s="9">
        <f t="shared" si="8"/>
        <v>7.9122029802657964E-2</v>
      </c>
      <c r="G14" s="9">
        <f t="shared" si="9"/>
        <v>-1.1017025798438123</v>
      </c>
      <c r="H14" s="9">
        <f t="shared" si="10"/>
        <v>2.5662017050701022E-2</v>
      </c>
      <c r="J14" s="2">
        <v>11</v>
      </c>
      <c r="K14" s="2">
        <v>0.1</v>
      </c>
      <c r="L14" s="2">
        <v>22.865400000000001</v>
      </c>
      <c r="M14" s="2">
        <v>24.83</v>
      </c>
      <c r="N14" s="2">
        <v>7.9120700000000002E-2</v>
      </c>
      <c r="O14" s="2" t="s">
        <v>62</v>
      </c>
      <c r="P14" s="2" t="s">
        <v>69</v>
      </c>
      <c r="Q14" s="2" t="s">
        <v>911</v>
      </c>
      <c r="R14" s="2" t="s">
        <v>694</v>
      </c>
      <c r="S14" s="2" t="s">
        <v>2</v>
      </c>
      <c r="T14" s="2" t="s">
        <v>64</v>
      </c>
      <c r="U14" s="2" t="s">
        <v>932</v>
      </c>
      <c r="V14" s="2" t="s">
        <v>933</v>
      </c>
      <c r="W14" s="2" t="s">
        <v>934</v>
      </c>
    </row>
    <row r="15" spans="1:23" x14ac:dyDescent="0.2">
      <c r="A15" s="2">
        <f t="shared" si="14"/>
        <v>11</v>
      </c>
      <c r="B15" s="2">
        <f t="shared" si="15"/>
        <v>0.2</v>
      </c>
      <c r="C15" s="2">
        <f t="shared" si="16"/>
        <v>46.999000000000002</v>
      </c>
      <c r="D15" s="2">
        <f t="shared" si="17"/>
        <v>51.53</v>
      </c>
      <c r="E15" s="9">
        <f t="shared" si="7"/>
        <v>4.5309999999999988</v>
      </c>
      <c r="F15" s="9">
        <f t="shared" si="8"/>
        <v>8.7929361536968731E-2</v>
      </c>
      <c r="G15" s="9">
        <f t="shared" si="9"/>
        <v>-1.0558660802818891</v>
      </c>
      <c r="H15" s="9">
        <f t="shared" si="10"/>
        <v>2.3347033168079359E-2</v>
      </c>
      <c r="J15" s="2">
        <v>11</v>
      </c>
      <c r="K15" s="2">
        <v>0.2</v>
      </c>
      <c r="L15" s="2">
        <v>46.999000000000002</v>
      </c>
      <c r="M15" s="2">
        <v>51.53</v>
      </c>
      <c r="N15" s="2">
        <v>8.7928699999999999E-2</v>
      </c>
      <c r="O15" s="2" t="s">
        <v>62</v>
      </c>
      <c r="P15" s="2" t="s">
        <v>74</v>
      </c>
      <c r="Q15" s="2" t="s">
        <v>915</v>
      </c>
      <c r="R15" s="2" t="s">
        <v>916</v>
      </c>
      <c r="S15" s="2" t="s">
        <v>2</v>
      </c>
      <c r="T15" s="2" t="s">
        <v>64</v>
      </c>
      <c r="U15" s="2" t="s">
        <v>935</v>
      </c>
      <c r="V15" s="2" t="s">
        <v>936</v>
      </c>
      <c r="W15" s="2" t="s">
        <v>937</v>
      </c>
    </row>
    <row r="16" spans="1:23" x14ac:dyDescent="0.2">
      <c r="A16" s="2">
        <f t="shared" si="14"/>
        <v>11</v>
      </c>
      <c r="B16" s="2">
        <f t="shared" si="15"/>
        <v>0.3</v>
      </c>
      <c r="C16" s="2">
        <f t="shared" si="16"/>
        <v>90.724000000000004</v>
      </c>
      <c r="D16" s="2">
        <f t="shared" si="17"/>
        <v>102.9</v>
      </c>
      <c r="E16" s="9">
        <f t="shared" si="7"/>
        <v>12.176000000000002</v>
      </c>
      <c r="F16" s="9">
        <f t="shared" si="8"/>
        <v>0.11832847424684161</v>
      </c>
      <c r="G16" s="9">
        <f t="shared" si="9"/>
        <v>-0.92691073533593527</v>
      </c>
      <c r="H16" s="9">
        <f t="shared" si="10"/>
        <v>2.7177880637846395E-2</v>
      </c>
      <c r="J16" s="2">
        <v>11</v>
      </c>
      <c r="K16" s="2">
        <v>0.3</v>
      </c>
      <c r="L16" s="2">
        <v>90.724000000000004</v>
      </c>
      <c r="M16" s="2">
        <v>102.9</v>
      </c>
      <c r="N16" s="2">
        <v>0.118328</v>
      </c>
      <c r="O16" s="2" t="s">
        <v>62</v>
      </c>
      <c r="P16" s="2" t="s">
        <v>78</v>
      </c>
      <c r="Q16" s="2" t="s">
        <v>920</v>
      </c>
      <c r="R16" s="2" t="s">
        <v>921</v>
      </c>
      <c r="S16" s="2" t="s">
        <v>2</v>
      </c>
      <c r="T16" s="2" t="s">
        <v>64</v>
      </c>
      <c r="U16" s="2" t="s">
        <v>938</v>
      </c>
      <c r="V16" s="2" t="s">
        <v>939</v>
      </c>
      <c r="W16" s="2" t="s">
        <v>940</v>
      </c>
    </row>
    <row r="17" spans="1:23" x14ac:dyDescent="0.2">
      <c r="A17" s="2">
        <f t="shared" si="14"/>
        <v>11</v>
      </c>
      <c r="B17" s="2">
        <f t="shared" si="15"/>
        <v>0.4</v>
      </c>
      <c r="C17" s="2">
        <f t="shared" si="16"/>
        <v>179.446</v>
      </c>
      <c r="D17" s="2">
        <f t="shared" si="17"/>
        <v>217.89</v>
      </c>
      <c r="E17" s="9">
        <f t="shared" si="7"/>
        <v>38.443999999999988</v>
      </c>
      <c r="F17" s="9">
        <f t="shared" si="8"/>
        <v>0.17643765202625172</v>
      </c>
      <c r="G17" s="9">
        <f t="shared" si="9"/>
        <v>-0.75340873030208355</v>
      </c>
      <c r="H17" s="9">
        <f t="shared" si="10"/>
        <v>3.6054303354084334E-2</v>
      </c>
      <c r="J17" s="2">
        <v>11</v>
      </c>
      <c r="K17" s="2">
        <v>0.4</v>
      </c>
      <c r="L17" s="2">
        <v>179.446</v>
      </c>
      <c r="M17" s="2">
        <v>217.89</v>
      </c>
      <c r="N17" s="2">
        <v>0.17643800000000001</v>
      </c>
      <c r="O17" s="2" t="s">
        <v>62</v>
      </c>
      <c r="P17" s="2" t="s">
        <v>82</v>
      </c>
      <c r="Q17" s="2" t="s">
        <v>925</v>
      </c>
      <c r="R17" s="2" t="s">
        <v>709</v>
      </c>
      <c r="S17" s="2" t="s">
        <v>2</v>
      </c>
      <c r="T17" s="2" t="s">
        <v>64</v>
      </c>
      <c r="U17" s="2" t="s">
        <v>941</v>
      </c>
      <c r="V17" s="2" t="s">
        <v>942</v>
      </c>
      <c r="W17" s="2" t="s">
        <v>943</v>
      </c>
    </row>
    <row r="22" spans="1:23" x14ac:dyDescent="0.2">
      <c r="A22" s="2" t="s">
        <v>23</v>
      </c>
    </row>
    <row r="23" spans="1:23" x14ac:dyDescent="0.2">
      <c r="A23" s="2">
        <f>J23</f>
        <v>11</v>
      </c>
      <c r="B23" s="2">
        <f t="shared" ref="B23:D31" si="18">K23</f>
        <v>0.05</v>
      </c>
      <c r="C23" s="2">
        <f t="shared" si="18"/>
        <v>15.285600000000001</v>
      </c>
      <c r="D23" s="2">
        <f t="shared" si="18"/>
        <v>15.56</v>
      </c>
      <c r="E23" s="9">
        <f t="shared" si="7"/>
        <v>0.27439999999999998</v>
      </c>
      <c r="F23" s="9">
        <f t="shared" si="8"/>
        <v>1.7634961439588686E-2</v>
      </c>
      <c r="G23" s="9">
        <f t="shared" si="9"/>
        <v>-1.7536254856189561</v>
      </c>
      <c r="H23" s="9">
        <f t="shared" si="10"/>
        <v>6.4824160006973445E-3</v>
      </c>
      <c r="J23" s="2">
        <v>11</v>
      </c>
      <c r="K23" s="2">
        <v>0.05</v>
      </c>
      <c r="L23" s="2">
        <v>15.285600000000001</v>
      </c>
      <c r="M23" s="2">
        <v>15.56</v>
      </c>
      <c r="N23" s="2">
        <v>1.7633300000000001E-2</v>
      </c>
      <c r="O23" s="2" t="s">
        <v>62</v>
      </c>
      <c r="P23" s="2" t="s">
        <v>63</v>
      </c>
      <c r="Q23" s="2" t="s">
        <v>906</v>
      </c>
      <c r="R23" s="2" t="s">
        <v>907</v>
      </c>
      <c r="S23" s="2" t="s">
        <v>2</v>
      </c>
      <c r="T23" s="2" t="s">
        <v>64</v>
      </c>
      <c r="U23" s="2" t="s">
        <v>944</v>
      </c>
      <c r="V23" s="2" t="s">
        <v>945</v>
      </c>
      <c r="W23" s="2" t="s">
        <v>946</v>
      </c>
    </row>
    <row r="24" spans="1:23" x14ac:dyDescent="0.2">
      <c r="A24" s="2">
        <f t="shared" ref="A24:A31" si="19">J24</f>
        <v>11</v>
      </c>
      <c r="B24" s="2">
        <f t="shared" si="18"/>
        <v>0.1</v>
      </c>
      <c r="C24" s="2">
        <f t="shared" si="18"/>
        <v>24.446100000000001</v>
      </c>
      <c r="D24" s="2">
        <f t="shared" si="18"/>
        <v>24.83</v>
      </c>
      <c r="E24" s="9">
        <f t="shared" si="7"/>
        <v>0.38389999999999702</v>
      </c>
      <c r="F24" s="9">
        <f t="shared" si="8"/>
        <v>1.5461135722915709E-2</v>
      </c>
      <c r="G24" s="9">
        <f t="shared" si="9"/>
        <v>-1.8107586074371627</v>
      </c>
      <c r="H24" s="9">
        <f t="shared" si="10"/>
        <v>4.8510742093458223E-3</v>
      </c>
      <c r="J24" s="2">
        <v>11</v>
      </c>
      <c r="K24" s="2">
        <v>0.1</v>
      </c>
      <c r="L24" s="2">
        <v>24.446100000000001</v>
      </c>
      <c r="M24" s="2">
        <v>24.83</v>
      </c>
      <c r="N24" s="2">
        <v>1.54593E-2</v>
      </c>
      <c r="O24" s="2" t="s">
        <v>62</v>
      </c>
      <c r="P24" s="2" t="s">
        <v>69</v>
      </c>
      <c r="Q24" s="2" t="s">
        <v>911</v>
      </c>
      <c r="R24" s="2" t="s">
        <v>694</v>
      </c>
      <c r="S24" s="2" t="s">
        <v>2</v>
      </c>
      <c r="T24" s="2" t="s">
        <v>64</v>
      </c>
      <c r="U24" s="2" t="s">
        <v>947</v>
      </c>
      <c r="V24" s="2" t="s">
        <v>948</v>
      </c>
      <c r="W24" s="2" t="s">
        <v>949</v>
      </c>
    </row>
    <row r="25" spans="1:23" x14ac:dyDescent="0.2">
      <c r="A25" s="2">
        <f t="shared" si="19"/>
        <v>11</v>
      </c>
      <c r="B25" s="2">
        <f t="shared" si="18"/>
        <v>0.2</v>
      </c>
      <c r="C25" s="2">
        <f t="shared" si="18"/>
        <v>50.612200000000001</v>
      </c>
      <c r="D25" s="2">
        <f t="shared" si="18"/>
        <v>51.53</v>
      </c>
      <c r="E25" s="9">
        <f t="shared" si="7"/>
        <v>0.91779999999999973</v>
      </c>
      <c r="F25" s="9">
        <f t="shared" si="8"/>
        <v>1.781098389287793E-2</v>
      </c>
      <c r="G25" s="9">
        <f t="shared" si="9"/>
        <v>-1.7493120891024343</v>
      </c>
      <c r="H25" s="9">
        <f t="shared" si="10"/>
        <v>4.5587924928603123E-3</v>
      </c>
      <c r="J25" s="2">
        <v>11</v>
      </c>
      <c r="K25" s="2">
        <v>0.2</v>
      </c>
      <c r="L25" s="2">
        <v>50.612200000000001</v>
      </c>
      <c r="M25" s="2">
        <v>51.53</v>
      </c>
      <c r="N25" s="2">
        <v>1.78105E-2</v>
      </c>
      <c r="O25" s="2" t="s">
        <v>62</v>
      </c>
      <c r="P25" s="2" t="s">
        <v>74</v>
      </c>
      <c r="Q25" s="2" t="s">
        <v>915</v>
      </c>
      <c r="R25" s="2" t="s">
        <v>916</v>
      </c>
      <c r="S25" s="2" t="s">
        <v>2</v>
      </c>
      <c r="T25" s="2" t="s">
        <v>64</v>
      </c>
      <c r="U25" s="2" t="s">
        <v>950</v>
      </c>
      <c r="V25" s="2" t="s">
        <v>951</v>
      </c>
      <c r="W25" s="2" t="s">
        <v>952</v>
      </c>
    </row>
    <row r="26" spans="1:23" x14ac:dyDescent="0.2">
      <c r="A26" s="2">
        <f t="shared" si="19"/>
        <v>11</v>
      </c>
      <c r="B26" s="2">
        <f t="shared" si="18"/>
        <v>0.3</v>
      </c>
      <c r="C26" s="2">
        <f t="shared" si="18"/>
        <v>100.398</v>
      </c>
      <c r="D26" s="2">
        <f t="shared" si="18"/>
        <v>102.9</v>
      </c>
      <c r="E26" s="9">
        <f t="shared" si="7"/>
        <v>2.5020000000000095</v>
      </c>
      <c r="F26" s="9">
        <f t="shared" si="8"/>
        <v>2.4314868804664814E-2</v>
      </c>
      <c r="G26" s="9">
        <f t="shared" si="9"/>
        <v>-1.6141280694050302</v>
      </c>
      <c r="H26" s="9">
        <f t="shared" si="10"/>
        <v>5.3121803073899578E-3</v>
      </c>
      <c r="J26" s="2">
        <v>11</v>
      </c>
      <c r="K26" s="2">
        <v>0.3</v>
      </c>
      <c r="L26" s="2">
        <v>100.398</v>
      </c>
      <c r="M26" s="2">
        <v>102.9</v>
      </c>
      <c r="N26" s="2">
        <v>2.43103E-2</v>
      </c>
      <c r="O26" s="2" t="s">
        <v>62</v>
      </c>
      <c r="P26" s="2" t="s">
        <v>78</v>
      </c>
      <c r="Q26" s="2" t="s">
        <v>920</v>
      </c>
      <c r="R26" s="2" t="s">
        <v>921</v>
      </c>
      <c r="S26" s="2" t="s">
        <v>2</v>
      </c>
      <c r="T26" s="2" t="s">
        <v>64</v>
      </c>
      <c r="U26" s="2" t="s">
        <v>953</v>
      </c>
      <c r="V26" s="2" t="s">
        <v>954</v>
      </c>
      <c r="W26" s="2" t="s">
        <v>955</v>
      </c>
    </row>
    <row r="27" spans="1:23" x14ac:dyDescent="0.2">
      <c r="A27" s="2">
        <f t="shared" si="19"/>
        <v>11</v>
      </c>
      <c r="B27" s="2">
        <f t="shared" si="18"/>
        <v>0.4</v>
      </c>
      <c r="C27" s="2">
        <f t="shared" si="18"/>
        <v>209.887</v>
      </c>
      <c r="D27" s="2">
        <f t="shared" si="18"/>
        <v>217.89</v>
      </c>
      <c r="E27" s="9">
        <f t="shared" si="7"/>
        <v>8.0029999999999859</v>
      </c>
      <c r="F27" s="9">
        <f t="shared" si="8"/>
        <v>3.6729542429666286E-2</v>
      </c>
      <c r="G27" s="9">
        <f t="shared" si="9"/>
        <v>-1.4349844819871</v>
      </c>
      <c r="H27" s="9">
        <f t="shared" si="10"/>
        <v>6.9504317822417817E-3</v>
      </c>
      <c r="J27" s="2">
        <v>11</v>
      </c>
      <c r="K27" s="2">
        <v>0.4</v>
      </c>
      <c r="L27" s="2">
        <v>209.887</v>
      </c>
      <c r="M27" s="2">
        <v>217.89</v>
      </c>
      <c r="N27" s="2">
        <v>3.6730600000000002E-2</v>
      </c>
      <c r="O27" s="2" t="s">
        <v>62</v>
      </c>
      <c r="P27" s="2" t="s">
        <v>82</v>
      </c>
      <c r="Q27" s="2" t="s">
        <v>925</v>
      </c>
      <c r="R27" s="2" t="s">
        <v>709</v>
      </c>
      <c r="S27" s="2" t="s">
        <v>2</v>
      </c>
      <c r="T27" s="2" t="s">
        <v>64</v>
      </c>
      <c r="U27" s="2" t="s">
        <v>956</v>
      </c>
      <c r="V27" s="2" t="s">
        <v>957</v>
      </c>
      <c r="W27" s="2" t="s">
        <v>958</v>
      </c>
    </row>
    <row r="28" spans="1:23" x14ac:dyDescent="0.2">
      <c r="A28" s="2">
        <f t="shared" si="19"/>
        <v>11</v>
      </c>
      <c r="B28" s="2">
        <f t="shared" si="18"/>
        <v>0.5</v>
      </c>
      <c r="C28" s="2">
        <f t="shared" si="18"/>
        <v>497.41399999999999</v>
      </c>
      <c r="D28" s="2">
        <f t="shared" si="18"/>
        <v>532.54999999999995</v>
      </c>
      <c r="E28" s="9">
        <f t="shared" si="7"/>
        <v>35.135999999999967</v>
      </c>
      <c r="F28" s="9">
        <f t="shared" si="8"/>
        <v>6.5976903577128848E-2</v>
      </c>
      <c r="G28" s="9">
        <f t="shared" si="9"/>
        <v>-1.1806080705870095</v>
      </c>
      <c r="H28" s="9">
        <f t="shared" si="10"/>
        <v>1.087251141454508E-2</v>
      </c>
      <c r="J28" s="2">
        <v>11</v>
      </c>
      <c r="K28" s="2">
        <v>0.5</v>
      </c>
      <c r="L28" s="2">
        <v>497.41399999999999</v>
      </c>
      <c r="M28" s="2">
        <v>532.54999999999995</v>
      </c>
      <c r="N28" s="2">
        <v>6.5976000000000007E-2</v>
      </c>
      <c r="O28" s="2" t="s">
        <v>62</v>
      </c>
      <c r="P28" s="2" t="s">
        <v>86</v>
      </c>
      <c r="Q28" s="2" t="s">
        <v>959</v>
      </c>
      <c r="R28" s="2" t="s">
        <v>960</v>
      </c>
      <c r="S28" s="2" t="s">
        <v>2</v>
      </c>
      <c r="T28" s="2" t="s">
        <v>64</v>
      </c>
      <c r="U28" s="2" t="s">
        <v>961</v>
      </c>
      <c r="V28" s="2" t="s">
        <v>962</v>
      </c>
      <c r="W28" s="2" t="s">
        <v>963</v>
      </c>
    </row>
    <row r="32" spans="1:23" x14ac:dyDescent="0.2">
      <c r="A32" s="2" t="s">
        <v>24</v>
      </c>
    </row>
    <row r="33" spans="1:23" x14ac:dyDescent="0.2">
      <c r="A33" s="2">
        <f>J33</f>
        <v>11</v>
      </c>
      <c r="B33" s="2">
        <f t="shared" ref="B33:D41" si="20">K33</f>
        <v>0.05</v>
      </c>
      <c r="C33" s="2">
        <f t="shared" si="20"/>
        <v>15.5632</v>
      </c>
      <c r="D33" s="2">
        <f t="shared" si="20"/>
        <v>15.56</v>
      </c>
      <c r="E33" s="9">
        <f t="shared" si="7"/>
        <v>3.1999999999996476E-3</v>
      </c>
      <c r="F33" s="9">
        <f t="shared" si="8"/>
        <v>2.0565552699226526E-4</v>
      </c>
      <c r="G33" s="9">
        <f t="shared" si="9"/>
        <v>-3.6868596143338119</v>
      </c>
      <c r="H33" s="9">
        <f t="shared" si="10"/>
        <v>7.4920435445365794E-5</v>
      </c>
      <c r="J33" s="2">
        <v>11</v>
      </c>
      <c r="K33" s="2">
        <v>0.05</v>
      </c>
      <c r="L33" s="2">
        <v>15.5632</v>
      </c>
      <c r="M33" s="2">
        <v>15.56</v>
      </c>
      <c r="N33" s="2">
        <v>2.0419899999999999E-4</v>
      </c>
      <c r="O33" s="2" t="s">
        <v>62</v>
      </c>
      <c r="P33" s="2" t="s">
        <v>63</v>
      </c>
      <c r="Q33" s="2" t="s">
        <v>964</v>
      </c>
      <c r="R33" s="2" t="s">
        <v>907</v>
      </c>
      <c r="S33" s="2" t="s">
        <v>2</v>
      </c>
      <c r="T33" s="2" t="s">
        <v>64</v>
      </c>
      <c r="U33" s="2" t="s">
        <v>965</v>
      </c>
      <c r="V33" s="2" t="s">
        <v>966</v>
      </c>
      <c r="W33" s="2" t="s">
        <v>967</v>
      </c>
    </row>
    <row r="34" spans="1:23" x14ac:dyDescent="0.2">
      <c r="A34" s="2">
        <f t="shared" ref="A34:A41" si="21">J34</f>
        <v>11</v>
      </c>
      <c r="B34" s="2">
        <f t="shared" si="20"/>
        <v>0.1</v>
      </c>
      <c r="C34" s="2">
        <f t="shared" si="20"/>
        <v>24.840699999999998</v>
      </c>
      <c r="D34" s="2">
        <f t="shared" si="20"/>
        <v>24.83</v>
      </c>
      <c r="E34" s="9">
        <f t="shared" si="7"/>
        <v>1.0699999999999932E-2</v>
      </c>
      <c r="F34" s="9">
        <f t="shared" si="8"/>
        <v>4.309303262182816E-4</v>
      </c>
      <c r="G34" s="9">
        <f t="shared" si="9"/>
        <v>-3.3655929418693575</v>
      </c>
      <c r="H34" s="9">
        <f t="shared" si="10"/>
        <v>1.3413152153096838E-4</v>
      </c>
      <c r="J34" s="2">
        <v>11</v>
      </c>
      <c r="K34" s="2">
        <v>0.1</v>
      </c>
      <c r="L34" s="2">
        <v>24.840699999999998</v>
      </c>
      <c r="M34" s="2">
        <v>24.83</v>
      </c>
      <c r="N34" s="2">
        <v>4.2960600000000002E-4</v>
      </c>
      <c r="O34" s="2" t="s">
        <v>62</v>
      </c>
      <c r="P34" s="2" t="s">
        <v>69</v>
      </c>
      <c r="Q34" s="2" t="s">
        <v>968</v>
      </c>
      <c r="R34" s="2" t="s">
        <v>694</v>
      </c>
      <c r="S34" s="2" t="s">
        <v>2</v>
      </c>
      <c r="T34" s="2" t="s">
        <v>64</v>
      </c>
      <c r="U34" s="2" t="s">
        <v>969</v>
      </c>
      <c r="V34" s="2" t="s">
        <v>970</v>
      </c>
      <c r="W34" s="2" t="s">
        <v>971</v>
      </c>
    </row>
    <row r="35" spans="1:23" x14ac:dyDescent="0.2">
      <c r="A35" s="2">
        <f t="shared" si="21"/>
        <v>11</v>
      </c>
      <c r="B35" s="2">
        <f t="shared" si="20"/>
        <v>0.2</v>
      </c>
      <c r="C35" s="2">
        <f t="shared" si="20"/>
        <v>51.546199999999999</v>
      </c>
      <c r="D35" s="2">
        <f t="shared" si="20"/>
        <v>51.53</v>
      </c>
      <c r="E35" s="9">
        <f t="shared" si="7"/>
        <v>1.6199999999997772E-2</v>
      </c>
      <c r="F35" s="9">
        <f t="shared" si="8"/>
        <v>3.1437997283131712E-4</v>
      </c>
      <c r="G35" s="9">
        <f t="shared" si="9"/>
        <v>-3.5025451279185034</v>
      </c>
      <c r="H35" s="9">
        <f t="shared" si="10"/>
        <v>7.9735534305112383E-5</v>
      </c>
      <c r="J35" s="2">
        <v>11</v>
      </c>
      <c r="K35" s="2">
        <v>0.2</v>
      </c>
      <c r="L35" s="2">
        <v>51.546199999999999</v>
      </c>
      <c r="M35" s="2">
        <v>51.53</v>
      </c>
      <c r="N35" s="2">
        <v>3.1416300000000001E-4</v>
      </c>
      <c r="O35" s="2" t="s">
        <v>62</v>
      </c>
      <c r="P35" s="2" t="s">
        <v>74</v>
      </c>
      <c r="Q35" s="2" t="s">
        <v>972</v>
      </c>
      <c r="R35" s="2" t="s">
        <v>916</v>
      </c>
      <c r="S35" s="2" t="s">
        <v>2</v>
      </c>
      <c r="T35" s="2" t="s">
        <v>64</v>
      </c>
      <c r="U35" s="2" t="s">
        <v>973</v>
      </c>
      <c r="V35" s="2" t="s">
        <v>974</v>
      </c>
      <c r="W35" s="2" t="s">
        <v>975</v>
      </c>
    </row>
    <row r="36" spans="1:23" x14ac:dyDescent="0.2">
      <c r="A36" s="2">
        <f t="shared" si="21"/>
        <v>11</v>
      </c>
      <c r="B36" s="2">
        <f t="shared" si="20"/>
        <v>0.3</v>
      </c>
      <c r="C36" s="2">
        <f t="shared" si="20"/>
        <v>102.92</v>
      </c>
      <c r="D36" s="2">
        <f t="shared" si="20"/>
        <v>102.9</v>
      </c>
      <c r="E36" s="9">
        <f t="shared" si="7"/>
        <v>1.9999999999996021E-2</v>
      </c>
      <c r="F36" s="9">
        <f t="shared" si="8"/>
        <v>1.9436345966954345E-4</v>
      </c>
      <c r="G36" s="9">
        <f t="shared" si="9"/>
        <v>-3.7113853790985383</v>
      </c>
      <c r="H36" s="9">
        <f t="shared" si="10"/>
        <v>4.1941031128429502E-5</v>
      </c>
      <c r="J36" s="2">
        <v>11</v>
      </c>
      <c r="K36" s="2">
        <v>0.3</v>
      </c>
      <c r="L36" s="2">
        <v>102.92</v>
      </c>
      <c r="M36" s="2">
        <v>102.9</v>
      </c>
      <c r="N36" s="2">
        <v>1.93857E-4</v>
      </c>
      <c r="O36" s="2" t="s">
        <v>62</v>
      </c>
      <c r="P36" s="2" t="s">
        <v>78</v>
      </c>
      <c r="Q36" s="2" t="s">
        <v>976</v>
      </c>
      <c r="R36" s="2" t="s">
        <v>977</v>
      </c>
      <c r="S36" s="2" t="s">
        <v>2</v>
      </c>
      <c r="T36" s="2" t="s">
        <v>64</v>
      </c>
      <c r="U36" s="2" t="s">
        <v>978</v>
      </c>
      <c r="V36" s="2" t="s">
        <v>979</v>
      </c>
      <c r="W36" s="2" t="s">
        <v>980</v>
      </c>
    </row>
    <row r="37" spans="1:23" x14ac:dyDescent="0.2">
      <c r="A37" s="2">
        <f t="shared" si="21"/>
        <v>11</v>
      </c>
      <c r="B37" s="2">
        <f t="shared" si="20"/>
        <v>0.4</v>
      </c>
      <c r="C37" s="2">
        <f t="shared" si="20"/>
        <v>217.99</v>
      </c>
      <c r="D37" s="2">
        <f t="shared" si="20"/>
        <v>217.89</v>
      </c>
      <c r="E37" s="9">
        <f t="shared" si="7"/>
        <v>0.10000000000002274</v>
      </c>
      <c r="F37" s="9">
        <f t="shared" si="8"/>
        <v>4.5894717518024116E-4</v>
      </c>
      <c r="G37" s="9">
        <f t="shared" si="9"/>
        <v>-3.338237298880959</v>
      </c>
      <c r="H37" s="9">
        <f t="shared" si="10"/>
        <v>8.5223386643584019E-5</v>
      </c>
      <c r="J37" s="2">
        <v>11</v>
      </c>
      <c r="K37" s="2">
        <v>0.4</v>
      </c>
      <c r="L37" s="2">
        <v>217.99</v>
      </c>
      <c r="M37" s="2">
        <v>217.89</v>
      </c>
      <c r="N37" s="2">
        <v>4.5696199999999999E-4</v>
      </c>
      <c r="O37" s="2" t="s">
        <v>62</v>
      </c>
      <c r="P37" s="2" t="s">
        <v>82</v>
      </c>
      <c r="Q37" s="2" t="s">
        <v>981</v>
      </c>
      <c r="R37" s="2" t="s">
        <v>982</v>
      </c>
      <c r="S37" s="2" t="s">
        <v>2</v>
      </c>
      <c r="T37" s="2" t="s">
        <v>64</v>
      </c>
      <c r="U37" s="2" t="s">
        <v>983</v>
      </c>
      <c r="V37" s="2" t="s">
        <v>984</v>
      </c>
      <c r="W37" s="2" t="s">
        <v>985</v>
      </c>
    </row>
    <row r="38" spans="1:23" x14ac:dyDescent="0.2">
      <c r="A38" s="2">
        <f t="shared" si="21"/>
        <v>11</v>
      </c>
      <c r="B38" s="2">
        <f t="shared" si="20"/>
        <v>0.5</v>
      </c>
      <c r="C38" s="2">
        <f t="shared" si="20"/>
        <v>532.70399999999995</v>
      </c>
      <c r="D38" s="2">
        <f t="shared" si="20"/>
        <v>532.54999999999995</v>
      </c>
      <c r="E38" s="9">
        <f t="shared" si="7"/>
        <v>0.15399999999999636</v>
      </c>
      <c r="F38" s="9">
        <f t="shared" si="8"/>
        <v>2.8917472537789198E-4</v>
      </c>
      <c r="G38" s="9">
        <f t="shared" si="9"/>
        <v>-3.5388396681845355</v>
      </c>
      <c r="H38" s="9">
        <f t="shared" si="10"/>
        <v>4.6057312617809829E-5</v>
      </c>
      <c r="J38" s="2">
        <v>11</v>
      </c>
      <c r="K38" s="2">
        <v>0.5</v>
      </c>
      <c r="L38" s="2">
        <v>532.70399999999995</v>
      </c>
      <c r="M38" s="2">
        <v>532.54999999999995</v>
      </c>
      <c r="N38" s="2">
        <v>2.8909200000000002E-4</v>
      </c>
      <c r="O38" s="2" t="s">
        <v>62</v>
      </c>
      <c r="P38" s="2" t="s">
        <v>86</v>
      </c>
      <c r="Q38" s="2" t="s">
        <v>986</v>
      </c>
      <c r="R38" s="2" t="s">
        <v>987</v>
      </c>
      <c r="S38" s="2" t="s">
        <v>2</v>
      </c>
      <c r="T38" s="2" t="s">
        <v>64</v>
      </c>
      <c r="U38" s="2" t="s">
        <v>988</v>
      </c>
      <c r="V38" s="2" t="s">
        <v>989</v>
      </c>
      <c r="W38" s="2" t="s">
        <v>990</v>
      </c>
    </row>
    <row r="39" spans="1:23" x14ac:dyDescent="0.2">
      <c r="A39" s="2">
        <f t="shared" si="21"/>
        <v>11</v>
      </c>
      <c r="B39" s="2">
        <f t="shared" si="20"/>
        <v>0.6</v>
      </c>
      <c r="C39" s="2">
        <f t="shared" si="20"/>
        <v>1762.55</v>
      </c>
      <c r="D39" s="2">
        <f t="shared" si="20"/>
        <v>1763</v>
      </c>
      <c r="E39" s="9">
        <f t="shared" si="7"/>
        <v>0.45000000000004547</v>
      </c>
      <c r="F39" s="9">
        <f t="shared" si="8"/>
        <v>2.5524673851392258E-4</v>
      </c>
      <c r="G39" s="9">
        <f t="shared" si="9"/>
        <v>-3.5930397985239346</v>
      </c>
      <c r="H39" s="9">
        <f t="shared" si="10"/>
        <v>3.4152120396051338E-5</v>
      </c>
      <c r="J39" s="2">
        <v>11</v>
      </c>
      <c r="K39" s="2">
        <v>0.6</v>
      </c>
      <c r="L39" s="2">
        <v>1762.55</v>
      </c>
      <c r="M39" s="2">
        <v>1763</v>
      </c>
      <c r="N39" s="2">
        <v>2.56476E-4</v>
      </c>
      <c r="O39" s="2" t="s">
        <v>62</v>
      </c>
      <c r="P39" s="2" t="s">
        <v>90</v>
      </c>
      <c r="Q39" s="2" t="s">
        <v>991</v>
      </c>
      <c r="R39" s="2" t="s">
        <v>992</v>
      </c>
      <c r="S39" s="2" t="s">
        <v>2</v>
      </c>
      <c r="T39" s="2" t="s">
        <v>64</v>
      </c>
      <c r="U39" s="2" t="s">
        <v>993</v>
      </c>
      <c r="V39" s="2" t="s">
        <v>994</v>
      </c>
      <c r="W39" s="2" t="s">
        <v>995</v>
      </c>
    </row>
    <row r="40" spans="1:23" x14ac:dyDescent="0.2">
      <c r="A40" s="2">
        <f t="shared" si="21"/>
        <v>11</v>
      </c>
      <c r="B40" s="2">
        <f t="shared" si="20"/>
        <v>0.7</v>
      </c>
      <c r="C40" s="2">
        <f t="shared" si="20"/>
        <v>13337.2</v>
      </c>
      <c r="D40" s="2">
        <f t="shared" si="20"/>
        <v>13520</v>
      </c>
      <c r="E40" s="9">
        <f t="shared" si="7"/>
        <v>182.79999999999927</v>
      </c>
      <c r="F40" s="9">
        <f t="shared" si="8"/>
        <v>1.3520710059171544E-2</v>
      </c>
      <c r="G40" s="9">
        <f t="shared" si="9"/>
        <v>-1.8690005002078063</v>
      </c>
      <c r="H40" s="9">
        <f t="shared" si="10"/>
        <v>1.4311452950418082E-3</v>
      </c>
      <c r="J40" s="2">
        <v>11</v>
      </c>
      <c r="K40" s="2">
        <v>0.7</v>
      </c>
      <c r="L40" s="2">
        <v>13337.2</v>
      </c>
      <c r="M40" s="2">
        <v>13520</v>
      </c>
      <c r="N40" s="2">
        <v>1.3521E-2</v>
      </c>
      <c r="O40" s="2" t="s">
        <v>62</v>
      </c>
      <c r="P40" s="2" t="s">
        <v>94</v>
      </c>
      <c r="Q40" s="2" t="s">
        <v>996</v>
      </c>
      <c r="R40" s="2" t="s">
        <v>997</v>
      </c>
      <c r="S40" s="2" t="s">
        <v>2</v>
      </c>
      <c r="T40" s="2" t="s">
        <v>64</v>
      </c>
      <c r="U40" s="2" t="s">
        <v>998</v>
      </c>
      <c r="V40" s="2" t="s">
        <v>999</v>
      </c>
      <c r="W40" s="2" t="s">
        <v>1000</v>
      </c>
    </row>
    <row r="41" spans="1:23" x14ac:dyDescent="0.2">
      <c r="A41" s="2">
        <f t="shared" si="21"/>
        <v>11</v>
      </c>
      <c r="B41" s="2">
        <f t="shared" si="20"/>
        <v>0.75</v>
      </c>
      <c r="C41" s="2">
        <f t="shared" si="20"/>
        <v>109683</v>
      </c>
      <c r="D41" s="2">
        <f t="shared" si="20"/>
        <v>126300</v>
      </c>
      <c r="E41" s="9">
        <f t="shared" si="7"/>
        <v>16617</v>
      </c>
      <c r="F41" s="9">
        <f t="shared" si="8"/>
        <v>0.13156769596199525</v>
      </c>
      <c r="G41" s="9">
        <f t="shared" si="9"/>
        <v>-0.88085073068898467</v>
      </c>
      <c r="H41" s="9">
        <f t="shared" si="10"/>
        <v>1.200925035220919E-2</v>
      </c>
      <c r="J41" s="2">
        <v>11</v>
      </c>
      <c r="K41" s="2">
        <v>0.75</v>
      </c>
      <c r="L41" s="2">
        <v>109683</v>
      </c>
      <c r="M41" s="2">
        <v>126300</v>
      </c>
      <c r="N41" s="2">
        <v>0.13156799999999999</v>
      </c>
      <c r="O41" s="2" t="s">
        <v>62</v>
      </c>
      <c r="P41" s="2" t="s">
        <v>98</v>
      </c>
      <c r="Q41" s="2" t="s">
        <v>1001</v>
      </c>
      <c r="R41" s="2" t="s">
        <v>1002</v>
      </c>
      <c r="S41" s="2" t="s">
        <v>2</v>
      </c>
      <c r="T41" s="2" t="s">
        <v>64</v>
      </c>
      <c r="U41" s="2" t="s">
        <v>1003</v>
      </c>
      <c r="V41" s="2" t="s">
        <v>1004</v>
      </c>
      <c r="W41" s="2" t="s">
        <v>1005</v>
      </c>
    </row>
    <row r="42" spans="1:23" x14ac:dyDescent="0.2">
      <c r="A42" s="2" t="s">
        <v>228</v>
      </c>
    </row>
    <row r="43" spans="1:23" x14ac:dyDescent="0.2">
      <c r="A43" s="2">
        <f>J43</f>
        <v>11</v>
      </c>
      <c r="B43" s="2">
        <f t="shared" ref="B43:D51" si="22">K43</f>
        <v>0.05</v>
      </c>
      <c r="C43" s="2">
        <f t="shared" si="22"/>
        <v>15.5632</v>
      </c>
      <c r="D43" s="2">
        <f t="shared" si="22"/>
        <v>15.56</v>
      </c>
      <c r="E43" s="9">
        <f t="shared" si="7"/>
        <v>3.1999999999996476E-3</v>
      </c>
      <c r="F43" s="9">
        <f t="shared" si="8"/>
        <v>2.0565552699226526E-4</v>
      </c>
      <c r="G43" s="9">
        <f t="shared" si="9"/>
        <v>-3.6868596143338119</v>
      </c>
      <c r="H43" s="9">
        <f t="shared" si="10"/>
        <v>7.4920435445365794E-5</v>
      </c>
      <c r="J43" s="2">
        <v>11</v>
      </c>
      <c r="K43" s="2">
        <v>0.05</v>
      </c>
      <c r="L43" s="2">
        <v>15.5632</v>
      </c>
      <c r="M43" s="2">
        <v>15.56</v>
      </c>
      <c r="N43" s="2">
        <v>2.0419899999999999E-4</v>
      </c>
      <c r="O43" s="2" t="s">
        <v>62</v>
      </c>
      <c r="P43" s="2" t="s">
        <v>63</v>
      </c>
      <c r="Q43" s="2" t="s">
        <v>964</v>
      </c>
      <c r="R43" s="2" t="s">
        <v>907</v>
      </c>
      <c r="S43" s="2" t="s">
        <v>2</v>
      </c>
      <c r="T43" s="2" t="s">
        <v>64</v>
      </c>
      <c r="U43" s="2" t="s">
        <v>965</v>
      </c>
      <c r="V43" s="2" t="s">
        <v>966</v>
      </c>
      <c r="W43" s="2" t="s">
        <v>967</v>
      </c>
    </row>
    <row r="44" spans="1:23" x14ac:dyDescent="0.2">
      <c r="A44" s="2">
        <f t="shared" ref="A44:A51" si="23">J44</f>
        <v>11</v>
      </c>
      <c r="B44" s="2">
        <f t="shared" si="22"/>
        <v>0.1</v>
      </c>
      <c r="C44" s="2">
        <f t="shared" si="22"/>
        <v>24.840699999999998</v>
      </c>
      <c r="D44" s="2">
        <f t="shared" si="22"/>
        <v>24.83</v>
      </c>
      <c r="E44" s="9">
        <f t="shared" si="7"/>
        <v>1.0699999999999932E-2</v>
      </c>
      <c r="F44" s="9">
        <f t="shared" si="8"/>
        <v>4.309303262182816E-4</v>
      </c>
      <c r="G44" s="9">
        <f t="shared" si="9"/>
        <v>-3.3655929418693575</v>
      </c>
      <c r="H44" s="9">
        <f t="shared" si="10"/>
        <v>1.3413152153096838E-4</v>
      </c>
      <c r="J44" s="2">
        <v>11</v>
      </c>
      <c r="K44" s="2">
        <v>0.1</v>
      </c>
      <c r="L44" s="2">
        <v>24.840699999999998</v>
      </c>
      <c r="M44" s="2">
        <v>24.83</v>
      </c>
      <c r="N44" s="2">
        <v>4.2960600000000002E-4</v>
      </c>
      <c r="O44" s="2" t="s">
        <v>62</v>
      </c>
      <c r="P44" s="2" t="s">
        <v>69</v>
      </c>
      <c r="Q44" s="2" t="s">
        <v>968</v>
      </c>
      <c r="R44" s="2" t="s">
        <v>694</v>
      </c>
      <c r="S44" s="2" t="s">
        <v>2</v>
      </c>
      <c r="T44" s="2" t="s">
        <v>64</v>
      </c>
      <c r="U44" s="2" t="s">
        <v>969</v>
      </c>
      <c r="V44" s="2" t="s">
        <v>970</v>
      </c>
      <c r="W44" s="2" t="s">
        <v>971</v>
      </c>
    </row>
    <row r="45" spans="1:23" x14ac:dyDescent="0.2">
      <c r="A45" s="2">
        <f t="shared" si="23"/>
        <v>11</v>
      </c>
      <c r="B45" s="2">
        <f t="shared" si="22"/>
        <v>0.2</v>
      </c>
      <c r="C45" s="2">
        <f t="shared" si="22"/>
        <v>51.546199999999999</v>
      </c>
      <c r="D45" s="2">
        <f t="shared" si="22"/>
        <v>51.53</v>
      </c>
      <c r="E45" s="9">
        <f t="shared" si="7"/>
        <v>1.6199999999997772E-2</v>
      </c>
      <c r="F45" s="9">
        <f t="shared" si="8"/>
        <v>3.1437997283131712E-4</v>
      </c>
      <c r="G45" s="9">
        <f t="shared" si="9"/>
        <v>-3.5025451279185034</v>
      </c>
      <c r="H45" s="9">
        <f t="shared" si="10"/>
        <v>7.9735534305112383E-5</v>
      </c>
      <c r="J45" s="2">
        <v>11</v>
      </c>
      <c r="K45" s="2">
        <v>0.2</v>
      </c>
      <c r="L45" s="2">
        <v>51.546199999999999</v>
      </c>
      <c r="M45" s="2">
        <v>51.53</v>
      </c>
      <c r="N45" s="2">
        <v>3.1416300000000001E-4</v>
      </c>
      <c r="O45" s="2" t="s">
        <v>62</v>
      </c>
      <c r="P45" s="2" t="s">
        <v>74</v>
      </c>
      <c r="Q45" s="2" t="s">
        <v>972</v>
      </c>
      <c r="R45" s="2" t="s">
        <v>916</v>
      </c>
      <c r="S45" s="2" t="s">
        <v>2</v>
      </c>
      <c r="T45" s="2" t="s">
        <v>64</v>
      </c>
      <c r="U45" s="2" t="s">
        <v>973</v>
      </c>
      <c r="V45" s="2" t="s">
        <v>974</v>
      </c>
      <c r="W45" s="2" t="s">
        <v>975</v>
      </c>
    </row>
    <row r="46" spans="1:23" x14ac:dyDescent="0.2">
      <c r="A46" s="2">
        <f t="shared" si="23"/>
        <v>11</v>
      </c>
      <c r="B46" s="2">
        <f t="shared" si="22"/>
        <v>0.3</v>
      </c>
      <c r="C46" s="2">
        <f t="shared" si="22"/>
        <v>102.92</v>
      </c>
      <c r="D46" s="2">
        <f t="shared" si="22"/>
        <v>102.9</v>
      </c>
      <c r="E46" s="9">
        <f t="shared" si="7"/>
        <v>1.9999999999996021E-2</v>
      </c>
      <c r="F46" s="9">
        <f t="shared" si="8"/>
        <v>1.9436345966954345E-4</v>
      </c>
      <c r="G46" s="9">
        <f t="shared" si="9"/>
        <v>-3.7113853790985383</v>
      </c>
      <c r="H46" s="9">
        <f t="shared" si="10"/>
        <v>4.1941031128429502E-5</v>
      </c>
      <c r="J46" s="2">
        <v>11</v>
      </c>
      <c r="K46" s="2">
        <v>0.3</v>
      </c>
      <c r="L46" s="2">
        <v>102.92</v>
      </c>
      <c r="M46" s="2">
        <v>102.9</v>
      </c>
      <c r="N46" s="2">
        <v>1.93857E-4</v>
      </c>
      <c r="O46" s="2" t="s">
        <v>62</v>
      </c>
      <c r="P46" s="2" t="s">
        <v>78</v>
      </c>
      <c r="Q46" s="2" t="s">
        <v>976</v>
      </c>
      <c r="R46" s="2" t="s">
        <v>977</v>
      </c>
      <c r="S46" s="2" t="s">
        <v>2</v>
      </c>
      <c r="T46" s="2" t="s">
        <v>64</v>
      </c>
      <c r="U46" s="2" t="s">
        <v>978</v>
      </c>
      <c r="V46" s="2" t="s">
        <v>979</v>
      </c>
      <c r="W46" s="2" t="s">
        <v>980</v>
      </c>
    </row>
    <row r="47" spans="1:23" x14ac:dyDescent="0.2">
      <c r="A47" s="2">
        <f t="shared" si="23"/>
        <v>11</v>
      </c>
      <c r="B47" s="2">
        <f t="shared" si="22"/>
        <v>0.4</v>
      </c>
      <c r="C47" s="2">
        <f t="shared" si="22"/>
        <v>217.99</v>
      </c>
      <c r="D47" s="2">
        <f t="shared" si="22"/>
        <v>217.89</v>
      </c>
      <c r="E47" s="9">
        <f t="shared" si="7"/>
        <v>0.10000000000002274</v>
      </c>
      <c r="F47" s="9">
        <f t="shared" si="8"/>
        <v>4.5894717518024116E-4</v>
      </c>
      <c r="G47" s="9">
        <f t="shared" si="9"/>
        <v>-3.338237298880959</v>
      </c>
      <c r="H47" s="9">
        <f t="shared" si="10"/>
        <v>8.5223386643584019E-5</v>
      </c>
      <c r="J47" s="2">
        <v>11</v>
      </c>
      <c r="K47" s="2">
        <v>0.4</v>
      </c>
      <c r="L47" s="2">
        <v>217.99</v>
      </c>
      <c r="M47" s="2">
        <v>217.89</v>
      </c>
      <c r="N47" s="2">
        <v>4.5696199999999999E-4</v>
      </c>
      <c r="O47" s="2" t="s">
        <v>62</v>
      </c>
      <c r="P47" s="2" t="s">
        <v>82</v>
      </c>
      <c r="Q47" s="2" t="s">
        <v>981</v>
      </c>
      <c r="R47" s="2" t="s">
        <v>982</v>
      </c>
      <c r="S47" s="2" t="s">
        <v>2</v>
      </c>
      <c r="T47" s="2" t="s">
        <v>64</v>
      </c>
      <c r="U47" s="2" t="s">
        <v>983</v>
      </c>
      <c r="V47" s="2" t="s">
        <v>984</v>
      </c>
      <c r="W47" s="2" t="s">
        <v>985</v>
      </c>
    </row>
    <row r="48" spans="1:23" x14ac:dyDescent="0.2">
      <c r="A48" s="2">
        <f t="shared" si="23"/>
        <v>11</v>
      </c>
      <c r="B48" s="2">
        <f t="shared" si="22"/>
        <v>0.5</v>
      </c>
      <c r="C48" s="2">
        <f t="shared" si="22"/>
        <v>532.70399999999995</v>
      </c>
      <c r="D48" s="2">
        <f t="shared" si="22"/>
        <v>532.54999999999995</v>
      </c>
      <c r="E48" s="9">
        <f t="shared" si="7"/>
        <v>0.15399999999999636</v>
      </c>
      <c r="F48" s="9">
        <f t="shared" si="8"/>
        <v>2.8917472537789198E-4</v>
      </c>
      <c r="G48" s="9">
        <f t="shared" si="9"/>
        <v>-3.5388396681845355</v>
      </c>
      <c r="H48" s="9">
        <f t="shared" si="10"/>
        <v>4.6057312617809829E-5</v>
      </c>
      <c r="J48" s="2">
        <v>11</v>
      </c>
      <c r="K48" s="2">
        <v>0.5</v>
      </c>
      <c r="L48" s="2">
        <v>532.70399999999995</v>
      </c>
      <c r="M48" s="2">
        <v>532.54999999999995</v>
      </c>
      <c r="N48" s="2">
        <v>2.8909200000000002E-4</v>
      </c>
      <c r="O48" s="2" t="s">
        <v>62</v>
      </c>
      <c r="P48" s="2" t="s">
        <v>86</v>
      </c>
      <c r="Q48" s="2" t="s">
        <v>986</v>
      </c>
      <c r="R48" s="2" t="s">
        <v>987</v>
      </c>
      <c r="S48" s="2" t="s">
        <v>2</v>
      </c>
      <c r="T48" s="2" t="s">
        <v>64</v>
      </c>
      <c r="U48" s="2" t="s">
        <v>988</v>
      </c>
      <c r="V48" s="2" t="s">
        <v>989</v>
      </c>
      <c r="W48" s="2" t="s">
        <v>990</v>
      </c>
    </row>
    <row r="49" spans="1:23" x14ac:dyDescent="0.2">
      <c r="A49" s="2">
        <f t="shared" si="23"/>
        <v>11</v>
      </c>
      <c r="B49" s="2">
        <f t="shared" si="22"/>
        <v>0.6</v>
      </c>
      <c r="C49" s="2">
        <f t="shared" si="22"/>
        <v>1762.55</v>
      </c>
      <c r="D49" s="2">
        <f t="shared" si="22"/>
        <v>1763</v>
      </c>
      <c r="E49" s="9">
        <f t="shared" si="7"/>
        <v>0.45000000000004547</v>
      </c>
      <c r="F49" s="9">
        <f t="shared" si="8"/>
        <v>2.5524673851392258E-4</v>
      </c>
      <c r="G49" s="9">
        <f t="shared" si="9"/>
        <v>-3.5930397985239346</v>
      </c>
      <c r="H49" s="9">
        <f t="shared" si="10"/>
        <v>3.4152120396051338E-5</v>
      </c>
      <c r="J49" s="2">
        <v>11</v>
      </c>
      <c r="K49" s="2">
        <v>0.6</v>
      </c>
      <c r="L49" s="2">
        <v>1762.55</v>
      </c>
      <c r="M49" s="2">
        <v>1763</v>
      </c>
      <c r="N49" s="2">
        <v>2.56476E-4</v>
      </c>
      <c r="O49" s="2" t="s">
        <v>62</v>
      </c>
      <c r="P49" s="2" t="s">
        <v>90</v>
      </c>
      <c r="Q49" s="2" t="s">
        <v>991</v>
      </c>
      <c r="R49" s="2" t="s">
        <v>992</v>
      </c>
      <c r="S49" s="2" t="s">
        <v>2</v>
      </c>
      <c r="T49" s="2" t="s">
        <v>64</v>
      </c>
      <c r="U49" s="2" t="s">
        <v>993</v>
      </c>
      <c r="V49" s="2" t="s">
        <v>994</v>
      </c>
      <c r="W49" s="2" t="s">
        <v>995</v>
      </c>
    </row>
    <row r="50" spans="1:23" x14ac:dyDescent="0.2">
      <c r="A50" s="2">
        <f t="shared" si="23"/>
        <v>11</v>
      </c>
      <c r="B50" s="2">
        <f t="shared" si="22"/>
        <v>0.7</v>
      </c>
      <c r="C50" s="2">
        <f t="shared" si="22"/>
        <v>13337.2</v>
      </c>
      <c r="D50" s="2">
        <f t="shared" si="22"/>
        <v>13520</v>
      </c>
      <c r="E50" s="9">
        <f t="shared" si="7"/>
        <v>182.79999999999927</v>
      </c>
      <c r="F50" s="9">
        <f t="shared" si="8"/>
        <v>1.3520710059171544E-2</v>
      </c>
      <c r="G50" s="9">
        <f t="shared" si="9"/>
        <v>-1.8690005002078063</v>
      </c>
      <c r="H50" s="9">
        <f t="shared" si="10"/>
        <v>1.4311452950418082E-3</v>
      </c>
      <c r="J50" s="2">
        <v>11</v>
      </c>
      <c r="K50" s="2">
        <v>0.7</v>
      </c>
      <c r="L50" s="2">
        <v>13337.2</v>
      </c>
      <c r="M50" s="2">
        <v>13520</v>
      </c>
      <c r="N50" s="2">
        <v>1.3521E-2</v>
      </c>
      <c r="O50" s="2" t="s">
        <v>62</v>
      </c>
      <c r="P50" s="2" t="s">
        <v>94</v>
      </c>
      <c r="Q50" s="2" t="s">
        <v>996</v>
      </c>
      <c r="R50" s="2" t="s">
        <v>997</v>
      </c>
      <c r="S50" s="2" t="s">
        <v>2</v>
      </c>
      <c r="T50" s="2" t="s">
        <v>64</v>
      </c>
      <c r="U50" s="2" t="s">
        <v>998</v>
      </c>
      <c r="V50" s="2" t="s">
        <v>999</v>
      </c>
      <c r="W50" s="2" t="s">
        <v>1000</v>
      </c>
    </row>
    <row r="51" spans="1:23" x14ac:dyDescent="0.2">
      <c r="A51" s="2">
        <f t="shared" si="23"/>
        <v>11</v>
      </c>
      <c r="B51" s="2">
        <f t="shared" si="22"/>
        <v>0.75</v>
      </c>
      <c r="C51" s="2">
        <f t="shared" si="22"/>
        <v>109683</v>
      </c>
      <c r="D51" s="2">
        <f t="shared" si="22"/>
        <v>126300</v>
      </c>
      <c r="E51" s="9">
        <f t="shared" si="7"/>
        <v>16617</v>
      </c>
      <c r="F51" s="9">
        <f t="shared" si="8"/>
        <v>0.13156769596199525</v>
      </c>
      <c r="G51" s="9">
        <f t="shared" si="9"/>
        <v>-0.88085073068898467</v>
      </c>
      <c r="H51" s="9">
        <f t="shared" si="10"/>
        <v>1.200925035220919E-2</v>
      </c>
      <c r="J51" s="2">
        <v>11</v>
      </c>
      <c r="K51" s="2">
        <v>0.75</v>
      </c>
      <c r="L51" s="2">
        <v>109683</v>
      </c>
      <c r="M51" s="2">
        <v>126300</v>
      </c>
      <c r="N51" s="2">
        <v>0.13156799999999999</v>
      </c>
      <c r="O51" s="2" t="s">
        <v>62</v>
      </c>
      <c r="P51" s="2" t="s">
        <v>98</v>
      </c>
      <c r="Q51" s="2" t="s">
        <v>1001</v>
      </c>
      <c r="R51" s="2" t="s">
        <v>1002</v>
      </c>
      <c r="S51" s="2" t="s">
        <v>2</v>
      </c>
      <c r="T51" s="2" t="s">
        <v>64</v>
      </c>
      <c r="U51" s="2" t="s">
        <v>1003</v>
      </c>
      <c r="V51" s="2" t="s">
        <v>1004</v>
      </c>
      <c r="W51" s="2" t="s">
        <v>1005</v>
      </c>
    </row>
    <row r="52" spans="1:23" x14ac:dyDescent="0.2">
      <c r="A52" s="2" t="s">
        <v>256</v>
      </c>
    </row>
    <row r="53" spans="1:23" x14ac:dyDescent="0.2">
      <c r="A53" s="2">
        <f>J53</f>
        <v>11</v>
      </c>
      <c r="B53" s="2">
        <f t="shared" ref="B53:D61" si="24">K53</f>
        <v>0.05</v>
      </c>
      <c r="C53" s="2">
        <f t="shared" si="24"/>
        <v>15.5768</v>
      </c>
      <c r="D53" s="2">
        <f t="shared" si="24"/>
        <v>15.56</v>
      </c>
      <c r="E53" s="9">
        <f t="shared" si="7"/>
        <v>1.6799999999999926E-2</v>
      </c>
      <c r="F53" s="9">
        <f t="shared" si="8"/>
        <v>1.0796915167095068E-3</v>
      </c>
      <c r="G53" s="9">
        <f t="shared" si="9"/>
        <v>-2.9667003109278092</v>
      </c>
      <c r="H53" s="9">
        <f t="shared" si="10"/>
        <v>3.9316052231393785E-4</v>
      </c>
      <c r="J53" s="2">
        <v>11</v>
      </c>
      <c r="K53" s="2">
        <v>0.05</v>
      </c>
      <c r="L53" s="2">
        <v>15.5768</v>
      </c>
      <c r="M53" s="2">
        <v>15.56</v>
      </c>
      <c r="N53" s="2">
        <v>1.07693E-3</v>
      </c>
      <c r="O53" s="2" t="s">
        <v>62</v>
      </c>
      <c r="P53" s="2" t="s">
        <v>63</v>
      </c>
      <c r="Q53" s="2" t="s">
        <v>964</v>
      </c>
      <c r="R53" s="2" t="s">
        <v>907</v>
      </c>
      <c r="S53" s="2" t="s">
        <v>2</v>
      </c>
      <c r="T53" s="2" t="s">
        <v>64</v>
      </c>
      <c r="U53" s="2" t="s">
        <v>1006</v>
      </c>
      <c r="V53" s="2" t="s">
        <v>1007</v>
      </c>
      <c r="W53" s="2" t="s">
        <v>1008</v>
      </c>
    </row>
    <row r="54" spans="1:23" x14ac:dyDescent="0.2">
      <c r="A54" s="2">
        <f t="shared" ref="A54:A61" si="25">J54</f>
        <v>11</v>
      </c>
      <c r="B54" s="2">
        <f t="shared" si="24"/>
        <v>0.1</v>
      </c>
      <c r="C54" s="2">
        <f t="shared" si="24"/>
        <v>24.862100000000002</v>
      </c>
      <c r="D54" s="2">
        <f t="shared" si="24"/>
        <v>24.83</v>
      </c>
      <c r="E54" s="9">
        <f t="shared" si="7"/>
        <v>3.2100000000003348E-2</v>
      </c>
      <c r="F54" s="9">
        <f t="shared" si="8"/>
        <v>1.292790978654988E-3</v>
      </c>
      <c r="G54" s="9">
        <f t="shared" si="9"/>
        <v>-2.888471687149647</v>
      </c>
      <c r="H54" s="9">
        <f t="shared" si="10"/>
        <v>4.0222132231288967E-4</v>
      </c>
      <c r="J54" s="2">
        <v>11</v>
      </c>
      <c r="K54" s="2">
        <v>0.1</v>
      </c>
      <c r="L54" s="2">
        <v>24.862100000000002</v>
      </c>
      <c r="M54" s="2">
        <v>24.83</v>
      </c>
      <c r="N54" s="2">
        <v>1.29144E-3</v>
      </c>
      <c r="O54" s="2" t="s">
        <v>62</v>
      </c>
      <c r="P54" s="2" t="s">
        <v>69</v>
      </c>
      <c r="Q54" s="2" t="s">
        <v>968</v>
      </c>
      <c r="R54" s="2" t="s">
        <v>694</v>
      </c>
      <c r="S54" s="2" t="s">
        <v>2</v>
      </c>
      <c r="T54" s="2" t="s">
        <v>64</v>
      </c>
      <c r="U54" s="2" t="s">
        <v>1009</v>
      </c>
      <c r="V54" s="2" t="s">
        <v>1010</v>
      </c>
      <c r="W54" s="2" t="s">
        <v>1011</v>
      </c>
    </row>
    <row r="55" spans="1:23" x14ac:dyDescent="0.2">
      <c r="A55" s="2">
        <f t="shared" si="25"/>
        <v>11</v>
      </c>
      <c r="B55" s="2">
        <f t="shared" si="24"/>
        <v>0.2</v>
      </c>
      <c r="C55" s="2">
        <f t="shared" si="24"/>
        <v>51.595500000000001</v>
      </c>
      <c r="D55" s="2">
        <f t="shared" si="24"/>
        <v>51.53</v>
      </c>
      <c r="E55" s="9">
        <f t="shared" si="7"/>
        <v>6.5500000000000114E-2</v>
      </c>
      <c r="F55" s="9">
        <f t="shared" si="8"/>
        <v>1.2711042111391445E-3</v>
      </c>
      <c r="G55" s="9">
        <f t="shared" si="9"/>
        <v>-2.895818842469291</v>
      </c>
      <c r="H55" s="9">
        <f t="shared" si="10"/>
        <v>3.2223342047538699E-4</v>
      </c>
      <c r="J55" s="2">
        <v>11</v>
      </c>
      <c r="K55" s="2">
        <v>0.2</v>
      </c>
      <c r="L55" s="2">
        <v>51.595500000000001</v>
      </c>
      <c r="M55" s="2">
        <v>51.53</v>
      </c>
      <c r="N55" s="2">
        <v>1.27125E-3</v>
      </c>
      <c r="O55" s="2" t="s">
        <v>62</v>
      </c>
      <c r="P55" s="2" t="s">
        <v>74</v>
      </c>
      <c r="Q55" s="2" t="s">
        <v>972</v>
      </c>
      <c r="R55" s="2" t="s">
        <v>916</v>
      </c>
      <c r="S55" s="2" t="s">
        <v>2</v>
      </c>
      <c r="T55" s="2" t="s">
        <v>64</v>
      </c>
      <c r="U55" s="2" t="s">
        <v>1012</v>
      </c>
      <c r="V55" s="2" t="s">
        <v>1013</v>
      </c>
      <c r="W55" s="2" t="s">
        <v>1014</v>
      </c>
    </row>
    <row r="56" spans="1:23" x14ac:dyDescent="0.2">
      <c r="A56" s="2">
        <f t="shared" si="25"/>
        <v>11</v>
      </c>
      <c r="B56" s="2">
        <f t="shared" si="24"/>
        <v>0.3</v>
      </c>
      <c r="C56" s="2">
        <f t="shared" si="24"/>
        <v>103.038</v>
      </c>
      <c r="D56" s="2">
        <f t="shared" si="24"/>
        <v>102.9</v>
      </c>
      <c r="E56" s="9">
        <f t="shared" si="7"/>
        <v>0.13799999999999102</v>
      </c>
      <c r="F56" s="9">
        <f t="shared" si="8"/>
        <v>1.3411078717200293E-3</v>
      </c>
      <c r="G56" s="9">
        <f t="shared" si="9"/>
        <v>-2.8725362883612249</v>
      </c>
      <c r="H56" s="9">
        <f t="shared" si="10"/>
        <v>2.8922733838861691E-4</v>
      </c>
      <c r="J56" s="2">
        <v>11</v>
      </c>
      <c r="K56" s="2">
        <v>0.3</v>
      </c>
      <c r="L56" s="2">
        <v>103.038</v>
      </c>
      <c r="M56" s="2">
        <v>102.9</v>
      </c>
      <c r="N56" s="2">
        <v>1.33866E-3</v>
      </c>
      <c r="O56" s="2" t="s">
        <v>62</v>
      </c>
      <c r="P56" s="2" t="s">
        <v>78</v>
      </c>
      <c r="Q56" s="2" t="s">
        <v>1015</v>
      </c>
      <c r="R56" s="2" t="s">
        <v>977</v>
      </c>
      <c r="S56" s="2" t="s">
        <v>2</v>
      </c>
      <c r="T56" s="2" t="s">
        <v>64</v>
      </c>
      <c r="U56" s="2" t="s">
        <v>1016</v>
      </c>
      <c r="V56" s="2" t="s">
        <v>1017</v>
      </c>
      <c r="W56" s="2" t="s">
        <v>1018</v>
      </c>
    </row>
    <row r="57" spans="1:23" x14ac:dyDescent="0.2">
      <c r="A57" s="2">
        <f t="shared" si="25"/>
        <v>11</v>
      </c>
      <c r="B57" s="2">
        <f t="shared" si="24"/>
        <v>0.4</v>
      </c>
      <c r="C57" s="2">
        <f t="shared" si="24"/>
        <v>218.29400000000001</v>
      </c>
      <c r="D57" s="2">
        <f t="shared" si="24"/>
        <v>217.89</v>
      </c>
      <c r="E57" s="9">
        <f t="shared" si="7"/>
        <v>0.40400000000002478</v>
      </c>
      <c r="F57" s="9">
        <f t="shared" si="8"/>
        <v>1.8541465877278665E-3</v>
      </c>
      <c r="G57" s="9">
        <f t="shared" si="9"/>
        <v>-2.7318559337704262</v>
      </c>
      <c r="H57" s="9">
        <f t="shared" si="10"/>
        <v>3.4406261154380194E-4</v>
      </c>
      <c r="J57" s="2">
        <v>11</v>
      </c>
      <c r="K57" s="2">
        <v>0.4</v>
      </c>
      <c r="L57" s="2">
        <v>218.29400000000001</v>
      </c>
      <c r="M57" s="2">
        <v>217.89</v>
      </c>
      <c r="N57" s="2">
        <v>1.8542999999999999E-3</v>
      </c>
      <c r="O57" s="2" t="s">
        <v>62</v>
      </c>
      <c r="P57" s="2" t="s">
        <v>82</v>
      </c>
      <c r="Q57" s="2" t="s">
        <v>981</v>
      </c>
      <c r="R57" s="2" t="s">
        <v>982</v>
      </c>
      <c r="S57" s="2" t="s">
        <v>2</v>
      </c>
      <c r="T57" s="2" t="s">
        <v>64</v>
      </c>
      <c r="U57" s="2" t="s">
        <v>1019</v>
      </c>
      <c r="V57" s="2" t="s">
        <v>1020</v>
      </c>
      <c r="W57" s="2" t="s">
        <v>1021</v>
      </c>
    </row>
    <row r="58" spans="1:23" x14ac:dyDescent="0.2">
      <c r="A58" s="2">
        <f t="shared" si="25"/>
        <v>11</v>
      </c>
      <c r="B58" s="2">
        <f t="shared" si="24"/>
        <v>0.5</v>
      </c>
      <c r="C58" s="2">
        <f t="shared" si="24"/>
        <v>533.66700000000003</v>
      </c>
      <c r="D58" s="2">
        <f t="shared" si="24"/>
        <v>532.54999999999995</v>
      </c>
      <c r="E58" s="9">
        <f t="shared" si="7"/>
        <v>1.1170000000000755</v>
      </c>
      <c r="F58" s="9">
        <f t="shared" si="8"/>
        <v>2.0974556379684079E-3</v>
      </c>
      <c r="G58" s="9">
        <f t="shared" si="9"/>
        <v>-2.6783072159053498</v>
      </c>
      <c r="H58" s="9">
        <f t="shared" si="10"/>
        <v>3.3376344768636817E-4</v>
      </c>
      <c r="J58" s="2">
        <v>11</v>
      </c>
      <c r="K58" s="2">
        <v>0.5</v>
      </c>
      <c r="L58" s="2">
        <v>533.66700000000003</v>
      </c>
      <c r="M58" s="2">
        <v>532.54999999999995</v>
      </c>
      <c r="N58" s="2">
        <v>2.0970099999999998E-3</v>
      </c>
      <c r="O58" s="2" t="s">
        <v>62</v>
      </c>
      <c r="P58" s="2" t="s">
        <v>86</v>
      </c>
      <c r="Q58" s="2" t="s">
        <v>1022</v>
      </c>
      <c r="R58" s="2" t="s">
        <v>987</v>
      </c>
      <c r="S58" s="2" t="s">
        <v>2</v>
      </c>
      <c r="T58" s="2" t="s">
        <v>64</v>
      </c>
      <c r="U58" s="2" t="s">
        <v>1023</v>
      </c>
      <c r="V58" s="2" t="s">
        <v>1024</v>
      </c>
      <c r="W58" s="2" t="s">
        <v>1025</v>
      </c>
    </row>
    <row r="59" spans="1:23" x14ac:dyDescent="0.2">
      <c r="A59" s="2">
        <f t="shared" si="25"/>
        <v>11</v>
      </c>
      <c r="B59" s="2">
        <f t="shared" si="24"/>
        <v>0.6</v>
      </c>
      <c r="C59" s="2">
        <f t="shared" si="24"/>
        <v>1767.02</v>
      </c>
      <c r="D59" s="2">
        <f t="shared" si="24"/>
        <v>1763</v>
      </c>
      <c r="E59" s="9">
        <f t="shared" si="7"/>
        <v>4.0199999999999818</v>
      </c>
      <c r="F59" s="9">
        <f t="shared" si="8"/>
        <v>2.2802041973908008E-3</v>
      </c>
      <c r="G59" s="9">
        <f t="shared" si="9"/>
        <v>-2.642026259214854</v>
      </c>
      <c r="H59" s="9">
        <f t="shared" si="10"/>
        <v>3.0470607281700966E-4</v>
      </c>
      <c r="J59" s="2">
        <v>11</v>
      </c>
      <c r="K59" s="2">
        <v>0.6</v>
      </c>
      <c r="L59" s="2">
        <v>1767.02</v>
      </c>
      <c r="M59" s="2">
        <v>1763</v>
      </c>
      <c r="N59" s="2">
        <v>2.28151E-3</v>
      </c>
      <c r="O59" s="2" t="s">
        <v>62</v>
      </c>
      <c r="P59" s="2" t="s">
        <v>90</v>
      </c>
      <c r="Q59" s="2" t="s">
        <v>991</v>
      </c>
      <c r="R59" s="2" t="s">
        <v>992</v>
      </c>
      <c r="S59" s="2" t="s">
        <v>2</v>
      </c>
      <c r="T59" s="2" t="s">
        <v>64</v>
      </c>
      <c r="U59" s="2" t="s">
        <v>1026</v>
      </c>
      <c r="V59" s="2" t="s">
        <v>1027</v>
      </c>
      <c r="W59" s="2" t="s">
        <v>1028</v>
      </c>
    </row>
    <row r="60" spans="1:23" x14ac:dyDescent="0.2">
      <c r="A60" s="2">
        <f t="shared" si="25"/>
        <v>11</v>
      </c>
      <c r="B60" s="2">
        <f t="shared" si="24"/>
        <v>0.7</v>
      </c>
      <c r="C60" s="2">
        <f t="shared" si="24"/>
        <v>13400.1</v>
      </c>
      <c r="D60" s="2">
        <f t="shared" si="24"/>
        <v>13520</v>
      </c>
      <c r="E60" s="9">
        <f t="shared" si="7"/>
        <v>119.89999999999964</v>
      </c>
      <c r="F60" s="9">
        <f t="shared" si="8"/>
        <v>8.8683431952662449E-3</v>
      </c>
      <c r="G60" s="9">
        <f t="shared" si="9"/>
        <v>-2.0521575085067698</v>
      </c>
      <c r="H60" s="9">
        <f t="shared" si="10"/>
        <v>9.3649820323799058E-4</v>
      </c>
      <c r="J60" s="2">
        <v>11</v>
      </c>
      <c r="K60" s="2">
        <v>0.7</v>
      </c>
      <c r="L60" s="2">
        <v>13400.1</v>
      </c>
      <c r="M60" s="2">
        <v>13520</v>
      </c>
      <c r="N60" s="2">
        <v>8.8667599999999996E-3</v>
      </c>
      <c r="O60" s="2" t="s">
        <v>62</v>
      </c>
      <c r="P60" s="2" t="s">
        <v>94</v>
      </c>
      <c r="Q60" s="2" t="s">
        <v>1029</v>
      </c>
      <c r="R60" s="2" t="s">
        <v>997</v>
      </c>
      <c r="S60" s="2" t="s">
        <v>2</v>
      </c>
      <c r="T60" s="2" t="s">
        <v>64</v>
      </c>
      <c r="U60" s="2" t="s">
        <v>1030</v>
      </c>
      <c r="V60" s="2" t="s">
        <v>1031</v>
      </c>
      <c r="W60" s="2" t="s">
        <v>1032</v>
      </c>
    </row>
    <row r="61" spans="1:23" x14ac:dyDescent="0.2">
      <c r="A61" s="2">
        <f t="shared" si="25"/>
        <v>11</v>
      </c>
      <c r="B61" s="2">
        <f t="shared" si="24"/>
        <v>0.75</v>
      </c>
      <c r="C61" s="2">
        <f t="shared" si="24"/>
        <v>110915</v>
      </c>
      <c r="D61" s="2">
        <f t="shared" si="24"/>
        <v>126300</v>
      </c>
      <c r="E61" s="9">
        <f t="shared" si="7"/>
        <v>15385</v>
      </c>
      <c r="F61" s="9">
        <f t="shared" si="8"/>
        <v>0.12181314330958036</v>
      </c>
      <c r="G61" s="9">
        <f t="shared" si="9"/>
        <v>-0.91430584997185349</v>
      </c>
      <c r="H61" s="9">
        <f t="shared" si="10"/>
        <v>1.1058342800636023E-2</v>
      </c>
      <c r="J61" s="2">
        <v>11</v>
      </c>
      <c r="K61" s="2">
        <v>0.75</v>
      </c>
      <c r="L61" s="2">
        <v>110915</v>
      </c>
      <c r="M61" s="2">
        <v>126300</v>
      </c>
      <c r="N61" s="2">
        <v>0.121813</v>
      </c>
      <c r="O61" s="2" t="s">
        <v>62</v>
      </c>
      <c r="P61" s="2" t="s">
        <v>98</v>
      </c>
      <c r="Q61" s="2" t="s">
        <v>1001</v>
      </c>
      <c r="R61" s="2" t="s">
        <v>1002</v>
      </c>
      <c r="S61" s="2" t="s">
        <v>2</v>
      </c>
      <c r="T61" s="2" t="s">
        <v>64</v>
      </c>
      <c r="U61" s="2" t="s">
        <v>1033</v>
      </c>
      <c r="V61" s="2" t="s">
        <v>1034</v>
      </c>
      <c r="W61" s="2" t="s">
        <v>1035</v>
      </c>
    </row>
    <row r="62" spans="1:23" x14ac:dyDescent="0.2">
      <c r="A62" s="2" t="s">
        <v>257</v>
      </c>
    </row>
    <row r="63" spans="1:23" x14ac:dyDescent="0.2">
      <c r="A63" s="2">
        <f>J63</f>
        <v>11</v>
      </c>
      <c r="B63" s="2">
        <f t="shared" ref="B63:D71" si="26">K63</f>
        <v>0.05</v>
      </c>
      <c r="C63" s="2">
        <f t="shared" si="26"/>
        <v>15.5768</v>
      </c>
      <c r="D63" s="2">
        <f t="shared" si="26"/>
        <v>15.56</v>
      </c>
      <c r="E63" s="9">
        <f t="shared" si="7"/>
        <v>1.6799999999999926E-2</v>
      </c>
      <c r="F63" s="9">
        <f t="shared" si="8"/>
        <v>1.0796915167095068E-3</v>
      </c>
      <c r="G63" s="9">
        <f t="shared" si="9"/>
        <v>-2.9667003109278092</v>
      </c>
      <c r="H63" s="9">
        <f t="shared" si="10"/>
        <v>3.9316052231393785E-4</v>
      </c>
      <c r="J63" s="2">
        <v>11</v>
      </c>
      <c r="K63" s="2">
        <v>0.05</v>
      </c>
      <c r="L63" s="2">
        <v>15.5768</v>
      </c>
      <c r="M63" s="2">
        <v>15.56</v>
      </c>
      <c r="N63" s="2">
        <v>1.0785E-3</v>
      </c>
      <c r="O63" s="2" t="s">
        <v>62</v>
      </c>
      <c r="P63" s="2" t="s">
        <v>63</v>
      </c>
      <c r="Q63" s="2" t="s">
        <v>964</v>
      </c>
      <c r="R63" s="2" t="s">
        <v>907</v>
      </c>
      <c r="S63" s="2" t="s">
        <v>2</v>
      </c>
      <c r="T63" s="2" t="s">
        <v>64</v>
      </c>
      <c r="U63" s="2" t="s">
        <v>1036</v>
      </c>
      <c r="V63" s="2" t="s">
        <v>1037</v>
      </c>
      <c r="W63" s="2" t="s">
        <v>1038</v>
      </c>
    </row>
    <row r="64" spans="1:23" x14ac:dyDescent="0.2">
      <c r="A64" s="2">
        <f t="shared" ref="A64:A71" si="27">J64</f>
        <v>11</v>
      </c>
      <c r="B64" s="2">
        <f t="shared" si="26"/>
        <v>0.1</v>
      </c>
      <c r="C64" s="2">
        <f t="shared" si="26"/>
        <v>24.862100000000002</v>
      </c>
      <c r="D64" s="2">
        <f t="shared" si="26"/>
        <v>24.83</v>
      </c>
      <c r="E64" s="9">
        <f t="shared" si="7"/>
        <v>3.2100000000003348E-2</v>
      </c>
      <c r="F64" s="9">
        <f t="shared" si="8"/>
        <v>1.292790978654988E-3</v>
      </c>
      <c r="G64" s="9">
        <f t="shared" si="9"/>
        <v>-2.888471687149647</v>
      </c>
      <c r="H64" s="9">
        <f t="shared" si="10"/>
        <v>4.0222132231288967E-4</v>
      </c>
      <c r="J64" s="2">
        <v>11</v>
      </c>
      <c r="K64" s="2">
        <v>0.1</v>
      </c>
      <c r="L64" s="2">
        <v>24.862100000000002</v>
      </c>
      <c r="M64" s="2">
        <v>24.83</v>
      </c>
      <c r="N64" s="2">
        <v>1.29294E-3</v>
      </c>
      <c r="O64" s="2" t="s">
        <v>62</v>
      </c>
      <c r="P64" s="2" t="s">
        <v>69</v>
      </c>
      <c r="Q64" s="2" t="s">
        <v>968</v>
      </c>
      <c r="R64" s="2" t="s">
        <v>694</v>
      </c>
      <c r="S64" s="2" t="s">
        <v>2</v>
      </c>
      <c r="T64" s="2" t="s">
        <v>64</v>
      </c>
      <c r="U64" s="2" t="s">
        <v>1009</v>
      </c>
      <c r="V64" s="2" t="s">
        <v>1039</v>
      </c>
      <c r="W64" s="2" t="s">
        <v>1040</v>
      </c>
    </row>
    <row r="65" spans="1:23" x14ac:dyDescent="0.2">
      <c r="A65" s="2">
        <f t="shared" si="27"/>
        <v>11</v>
      </c>
      <c r="B65" s="2">
        <f t="shared" si="26"/>
        <v>0.2</v>
      </c>
      <c r="C65" s="2">
        <f t="shared" si="26"/>
        <v>51.595599999999997</v>
      </c>
      <c r="D65" s="2">
        <f t="shared" si="26"/>
        <v>51.53</v>
      </c>
      <c r="E65" s="9">
        <f t="shared" si="7"/>
        <v>6.5599999999996328E-2</v>
      </c>
      <c r="F65" s="9">
        <f t="shared" si="8"/>
        <v>1.273044828255314E-3</v>
      </c>
      <c r="G65" s="9">
        <f t="shared" si="9"/>
        <v>-2.8951563030854386</v>
      </c>
      <c r="H65" s="9">
        <f t="shared" si="10"/>
        <v>3.2272506708443702E-4</v>
      </c>
      <c r="J65" s="2">
        <v>11</v>
      </c>
      <c r="K65" s="2">
        <v>0.2</v>
      </c>
      <c r="L65" s="2">
        <v>51.595599999999997</v>
      </c>
      <c r="M65" s="2">
        <v>51.53</v>
      </c>
      <c r="N65" s="2">
        <v>1.2730199999999999E-3</v>
      </c>
      <c r="O65" s="2" t="s">
        <v>62</v>
      </c>
      <c r="P65" s="2" t="s">
        <v>74</v>
      </c>
      <c r="Q65" s="2" t="s">
        <v>972</v>
      </c>
      <c r="R65" s="2" t="s">
        <v>916</v>
      </c>
      <c r="S65" s="2" t="s">
        <v>2</v>
      </c>
      <c r="T65" s="2" t="s">
        <v>64</v>
      </c>
      <c r="U65" s="2" t="s">
        <v>1041</v>
      </c>
      <c r="V65" s="2" t="s">
        <v>1042</v>
      </c>
      <c r="W65" s="2" t="s">
        <v>1014</v>
      </c>
    </row>
    <row r="66" spans="1:23" x14ac:dyDescent="0.2">
      <c r="A66" s="2">
        <f t="shared" si="27"/>
        <v>11</v>
      </c>
      <c r="B66" s="2">
        <f t="shared" si="26"/>
        <v>0.3</v>
      </c>
      <c r="C66" s="2">
        <f t="shared" si="26"/>
        <v>103.038</v>
      </c>
      <c r="D66" s="2">
        <f t="shared" si="26"/>
        <v>102.9</v>
      </c>
      <c r="E66" s="9">
        <f t="shared" si="7"/>
        <v>0.13799999999999102</v>
      </c>
      <c r="F66" s="9">
        <f t="shared" si="8"/>
        <v>1.3411078717200293E-3</v>
      </c>
      <c r="G66" s="9">
        <f t="shared" si="9"/>
        <v>-2.8725362883612249</v>
      </c>
      <c r="H66" s="9">
        <f t="shared" si="10"/>
        <v>2.8922733838861691E-4</v>
      </c>
      <c r="J66" s="2">
        <v>11</v>
      </c>
      <c r="K66" s="2">
        <v>0.3</v>
      </c>
      <c r="L66" s="2">
        <v>103.038</v>
      </c>
      <c r="M66" s="2">
        <v>102.9</v>
      </c>
      <c r="N66" s="2">
        <v>1.34045E-3</v>
      </c>
      <c r="O66" s="2" t="s">
        <v>62</v>
      </c>
      <c r="P66" s="2" t="s">
        <v>78</v>
      </c>
      <c r="Q66" s="2" t="s">
        <v>1015</v>
      </c>
      <c r="R66" s="2" t="s">
        <v>977</v>
      </c>
      <c r="S66" s="2" t="s">
        <v>2</v>
      </c>
      <c r="T66" s="2" t="s">
        <v>64</v>
      </c>
      <c r="U66" s="2" t="s">
        <v>1043</v>
      </c>
      <c r="V66" s="2" t="s">
        <v>1044</v>
      </c>
      <c r="W66" s="2" t="s">
        <v>1045</v>
      </c>
    </row>
    <row r="67" spans="1:23" x14ac:dyDescent="0.2">
      <c r="A67" s="2">
        <f t="shared" si="27"/>
        <v>11</v>
      </c>
      <c r="B67" s="2">
        <f t="shared" si="26"/>
        <v>0.4</v>
      </c>
      <c r="C67" s="2">
        <f t="shared" si="26"/>
        <v>218.29499999999999</v>
      </c>
      <c r="D67" s="2">
        <f t="shared" si="26"/>
        <v>217.89</v>
      </c>
      <c r="E67" s="9">
        <f t="shared" si="7"/>
        <v>0.40500000000000114</v>
      </c>
      <c r="F67" s="9">
        <f t="shared" si="8"/>
        <v>1.8587360594795592E-3</v>
      </c>
      <c r="G67" s="9">
        <f t="shared" si="9"/>
        <v>-2.730782275666388</v>
      </c>
      <c r="H67" s="9">
        <f t="shared" si="10"/>
        <v>3.449134614077149E-4</v>
      </c>
      <c r="J67" s="2">
        <v>11</v>
      </c>
      <c r="K67" s="2">
        <v>0.4</v>
      </c>
      <c r="L67" s="2">
        <v>218.29499999999999</v>
      </c>
      <c r="M67" s="2">
        <v>217.89</v>
      </c>
      <c r="N67" s="2">
        <v>1.8575600000000001E-3</v>
      </c>
      <c r="O67" s="2" t="s">
        <v>62</v>
      </c>
      <c r="P67" s="2" t="s">
        <v>82</v>
      </c>
      <c r="Q67" s="2" t="s">
        <v>981</v>
      </c>
      <c r="R67" s="2" t="s">
        <v>982</v>
      </c>
      <c r="S67" s="2" t="s">
        <v>2</v>
      </c>
      <c r="T67" s="2" t="s">
        <v>64</v>
      </c>
      <c r="U67" s="2" t="s">
        <v>1046</v>
      </c>
      <c r="V67" s="2" t="s">
        <v>1047</v>
      </c>
      <c r="W67" s="2" t="s">
        <v>1048</v>
      </c>
    </row>
    <row r="68" spans="1:23" x14ac:dyDescent="0.2">
      <c r="A68" s="2">
        <f t="shared" si="27"/>
        <v>11</v>
      </c>
      <c r="B68" s="2">
        <f t="shared" si="26"/>
        <v>0.5</v>
      </c>
      <c r="C68" s="2">
        <f t="shared" si="26"/>
        <v>533.66899999999998</v>
      </c>
      <c r="D68" s="2">
        <f t="shared" si="26"/>
        <v>532.54999999999995</v>
      </c>
      <c r="E68" s="9">
        <f t="shared" ref="E68:E81" si="28">ABS(C68-D68)</f>
        <v>1.1190000000000282</v>
      </c>
      <c r="F68" s="9">
        <f t="shared" ref="F68:F81" si="29">ABS(C68-D68)/D68</f>
        <v>2.1012111538823179E-3</v>
      </c>
      <c r="G68" s="9">
        <f t="shared" ref="G68:G81" si="30">LOG10(F68)</f>
        <v>-2.6775303024926274</v>
      </c>
      <c r="H68" s="9">
        <f t="shared" ref="H68:H81" si="31">ABS((LN(C68) - LN(D68))/LN(D68))</f>
        <v>3.3436042782347821E-4</v>
      </c>
      <c r="J68" s="2">
        <v>11</v>
      </c>
      <c r="K68" s="2">
        <v>0.5</v>
      </c>
      <c r="L68" s="2">
        <v>533.66899999999998</v>
      </c>
      <c r="M68" s="2">
        <v>532.54999999999995</v>
      </c>
      <c r="N68" s="2">
        <v>2.10035E-3</v>
      </c>
      <c r="O68" s="2" t="s">
        <v>62</v>
      </c>
      <c r="P68" s="2" t="s">
        <v>86</v>
      </c>
      <c r="Q68" s="2" t="s">
        <v>986</v>
      </c>
      <c r="R68" s="2" t="s">
        <v>987</v>
      </c>
      <c r="S68" s="2" t="s">
        <v>2</v>
      </c>
      <c r="T68" s="2" t="s">
        <v>64</v>
      </c>
      <c r="U68" s="2" t="s">
        <v>1049</v>
      </c>
      <c r="V68" s="2" t="s">
        <v>1050</v>
      </c>
      <c r="W68" s="2" t="s">
        <v>1051</v>
      </c>
    </row>
    <row r="69" spans="1:23" x14ac:dyDescent="0.2">
      <c r="A69" s="2">
        <f t="shared" si="27"/>
        <v>11</v>
      </c>
      <c r="B69" s="2">
        <f t="shared" si="26"/>
        <v>0.6</v>
      </c>
      <c r="C69" s="2">
        <f t="shared" si="26"/>
        <v>1767.03</v>
      </c>
      <c r="D69" s="2">
        <f t="shared" si="26"/>
        <v>1763</v>
      </c>
      <c r="E69" s="9">
        <f t="shared" si="28"/>
        <v>4.0299999999999727</v>
      </c>
      <c r="F69" s="9">
        <f t="shared" si="29"/>
        <v>2.2858763471355491E-3</v>
      </c>
      <c r="G69" s="9">
        <f t="shared" si="30"/>
        <v>-2.6409472661582156</v>
      </c>
      <c r="H69" s="9">
        <f t="shared" si="31"/>
        <v>3.0546318344962773E-4</v>
      </c>
      <c r="J69" s="2">
        <v>11</v>
      </c>
      <c r="K69" s="2">
        <v>0.6</v>
      </c>
      <c r="L69" s="2">
        <v>1767.03</v>
      </c>
      <c r="M69" s="2">
        <v>1763</v>
      </c>
      <c r="N69" s="2">
        <v>2.28604E-3</v>
      </c>
      <c r="O69" s="2" t="s">
        <v>62</v>
      </c>
      <c r="P69" s="2" t="s">
        <v>90</v>
      </c>
      <c r="Q69" s="2" t="s">
        <v>991</v>
      </c>
      <c r="R69" s="2" t="s">
        <v>992</v>
      </c>
      <c r="S69" s="2" t="s">
        <v>2</v>
      </c>
      <c r="T69" s="2" t="s">
        <v>64</v>
      </c>
      <c r="U69" s="2" t="s">
        <v>1052</v>
      </c>
      <c r="V69" s="2" t="s">
        <v>1053</v>
      </c>
      <c r="W69" s="2" t="s">
        <v>1054</v>
      </c>
    </row>
    <row r="70" spans="1:23" x14ac:dyDescent="0.2">
      <c r="A70" s="2">
        <f t="shared" si="27"/>
        <v>11</v>
      </c>
      <c r="B70" s="2">
        <f t="shared" si="26"/>
        <v>0.7</v>
      </c>
      <c r="C70" s="2">
        <f t="shared" si="26"/>
        <v>13400.2</v>
      </c>
      <c r="D70" s="2">
        <f t="shared" si="26"/>
        <v>13520</v>
      </c>
      <c r="E70" s="9">
        <f t="shared" si="28"/>
        <v>119.79999999999927</v>
      </c>
      <c r="F70" s="9">
        <f t="shared" si="29"/>
        <v>8.8609467455620771E-3</v>
      </c>
      <c r="G70" s="9">
        <f t="shared" si="30"/>
        <v>-2.0525198735523271</v>
      </c>
      <c r="H70" s="9">
        <f t="shared" si="31"/>
        <v>9.3571365092526206E-4</v>
      </c>
      <c r="J70" s="2">
        <v>11</v>
      </c>
      <c r="K70" s="2">
        <v>0.7</v>
      </c>
      <c r="L70" s="2">
        <v>13400.2</v>
      </c>
      <c r="M70" s="2">
        <v>13520</v>
      </c>
      <c r="N70" s="2">
        <v>8.8618499999999992E-3</v>
      </c>
      <c r="O70" s="2" t="s">
        <v>62</v>
      </c>
      <c r="P70" s="2" t="s">
        <v>94</v>
      </c>
      <c r="Q70" s="2" t="s">
        <v>996</v>
      </c>
      <c r="R70" s="2" t="s">
        <v>997</v>
      </c>
      <c r="S70" s="2" t="s">
        <v>2</v>
      </c>
      <c r="T70" s="2" t="s">
        <v>64</v>
      </c>
      <c r="U70" s="2" t="s">
        <v>1055</v>
      </c>
      <c r="V70" s="2" t="s">
        <v>1056</v>
      </c>
      <c r="W70" s="2" t="s">
        <v>1057</v>
      </c>
    </row>
    <row r="71" spans="1:23" x14ac:dyDescent="0.2">
      <c r="A71" s="2">
        <f t="shared" si="27"/>
        <v>11</v>
      </c>
      <c r="B71" s="2">
        <f t="shared" si="26"/>
        <v>0.75</v>
      </c>
      <c r="C71" s="2">
        <f t="shared" si="26"/>
        <v>110916</v>
      </c>
      <c r="D71" s="2">
        <f t="shared" si="26"/>
        <v>126300</v>
      </c>
      <c r="E71" s="9">
        <f t="shared" si="28"/>
        <v>15384</v>
      </c>
      <c r="F71" s="9">
        <f t="shared" si="29"/>
        <v>0.12180522565320664</v>
      </c>
      <c r="G71" s="9">
        <f t="shared" si="30"/>
        <v>-0.91433407932490729</v>
      </c>
      <c r="H71" s="9">
        <f t="shared" si="31"/>
        <v>1.1057575258181017E-2</v>
      </c>
      <c r="J71" s="2">
        <v>11</v>
      </c>
      <c r="K71" s="2">
        <v>0.75</v>
      </c>
      <c r="L71" s="2">
        <v>110916</v>
      </c>
      <c r="M71" s="2">
        <v>126300</v>
      </c>
      <c r="N71" s="2">
        <v>0.12180199999999999</v>
      </c>
      <c r="O71" s="2" t="s">
        <v>62</v>
      </c>
      <c r="P71" s="2" t="s">
        <v>98</v>
      </c>
      <c r="Q71" s="2" t="s">
        <v>1001</v>
      </c>
      <c r="R71" s="2" t="s">
        <v>1002</v>
      </c>
      <c r="S71" s="2" t="s">
        <v>2</v>
      </c>
      <c r="T71" s="2" t="s">
        <v>64</v>
      </c>
      <c r="U71" s="2" t="s">
        <v>1058</v>
      </c>
      <c r="V71" s="2" t="s">
        <v>1059</v>
      </c>
      <c r="W71" s="2" t="s">
        <v>1035</v>
      </c>
    </row>
    <row r="72" spans="1:23" x14ac:dyDescent="0.2">
      <c r="A72" s="2" t="s">
        <v>25</v>
      </c>
    </row>
    <row r="73" spans="1:23" x14ac:dyDescent="0.2">
      <c r="A73" s="2">
        <f>J73</f>
        <v>11</v>
      </c>
      <c r="B73" s="2">
        <f t="shared" ref="B73:D81" si="32">K73</f>
        <v>0.05</v>
      </c>
      <c r="C73" s="2">
        <f t="shared" si="32"/>
        <v>15.5768</v>
      </c>
      <c r="D73" s="2">
        <f t="shared" si="32"/>
        <v>15.56</v>
      </c>
      <c r="E73" s="9">
        <f t="shared" si="28"/>
        <v>1.6799999999999926E-2</v>
      </c>
      <c r="F73" s="9">
        <f t="shared" si="29"/>
        <v>1.0796915167095068E-3</v>
      </c>
      <c r="G73" s="9">
        <f t="shared" si="30"/>
        <v>-2.9667003109278092</v>
      </c>
      <c r="H73" s="9">
        <f t="shared" si="31"/>
        <v>3.9316052231393785E-4</v>
      </c>
      <c r="J73" s="2">
        <v>11</v>
      </c>
      <c r="K73" s="2">
        <v>0.05</v>
      </c>
      <c r="L73" s="2">
        <v>15.5768</v>
      </c>
      <c r="M73" s="2">
        <v>15.56</v>
      </c>
      <c r="N73" s="2">
        <v>1.0786400000000001E-3</v>
      </c>
      <c r="O73" s="2" t="s">
        <v>62</v>
      </c>
      <c r="P73" s="2" t="s">
        <v>63</v>
      </c>
      <c r="Q73" s="2" t="s">
        <v>964</v>
      </c>
      <c r="R73" s="2" t="s">
        <v>907</v>
      </c>
      <c r="S73" s="2" t="s">
        <v>2</v>
      </c>
      <c r="T73" s="2" t="s">
        <v>64</v>
      </c>
      <c r="U73" s="2" t="s">
        <v>1036</v>
      </c>
      <c r="V73" s="2" t="s">
        <v>1060</v>
      </c>
      <c r="W73" s="2" t="s">
        <v>1061</v>
      </c>
    </row>
    <row r="74" spans="1:23" x14ac:dyDescent="0.2">
      <c r="A74" s="2">
        <f t="shared" ref="A74:A81" si="33">J74</f>
        <v>11</v>
      </c>
      <c r="B74" s="2">
        <f t="shared" si="32"/>
        <v>0.1</v>
      </c>
      <c r="C74" s="2">
        <f t="shared" si="32"/>
        <v>24.862100000000002</v>
      </c>
      <c r="D74" s="2">
        <f t="shared" si="32"/>
        <v>24.83</v>
      </c>
      <c r="E74" s="9">
        <f t="shared" si="28"/>
        <v>3.2100000000003348E-2</v>
      </c>
      <c r="F74" s="9">
        <f t="shared" si="29"/>
        <v>1.292790978654988E-3</v>
      </c>
      <c r="G74" s="9">
        <f t="shared" si="30"/>
        <v>-2.888471687149647</v>
      </c>
      <c r="H74" s="9">
        <f t="shared" si="31"/>
        <v>4.0222132231288967E-4</v>
      </c>
      <c r="J74" s="2">
        <v>11</v>
      </c>
      <c r="K74" s="2">
        <v>0.1</v>
      </c>
      <c r="L74" s="2">
        <v>24.862100000000002</v>
      </c>
      <c r="M74" s="2">
        <v>24.83</v>
      </c>
      <c r="N74" s="2">
        <v>1.29295E-3</v>
      </c>
      <c r="O74" s="2" t="s">
        <v>62</v>
      </c>
      <c r="P74" s="2" t="s">
        <v>69</v>
      </c>
      <c r="Q74" s="2" t="s">
        <v>968</v>
      </c>
      <c r="R74" s="2" t="s">
        <v>694</v>
      </c>
      <c r="S74" s="2" t="s">
        <v>2</v>
      </c>
      <c r="T74" s="2" t="s">
        <v>64</v>
      </c>
      <c r="U74" s="2" t="s">
        <v>1009</v>
      </c>
      <c r="V74" s="2" t="s">
        <v>1039</v>
      </c>
      <c r="W74" s="2" t="s">
        <v>1040</v>
      </c>
    </row>
    <row r="75" spans="1:23" x14ac:dyDescent="0.2">
      <c r="A75" s="2">
        <f t="shared" si="33"/>
        <v>11</v>
      </c>
      <c r="B75" s="2">
        <f t="shared" si="32"/>
        <v>0.2</v>
      </c>
      <c r="C75" s="2">
        <f t="shared" si="32"/>
        <v>51.595599999999997</v>
      </c>
      <c r="D75" s="2">
        <f t="shared" si="32"/>
        <v>51.53</v>
      </c>
      <c r="E75" s="9">
        <f t="shared" si="28"/>
        <v>6.5599999999996328E-2</v>
      </c>
      <c r="F75" s="9">
        <f t="shared" si="29"/>
        <v>1.273044828255314E-3</v>
      </c>
      <c r="G75" s="9">
        <f t="shared" si="30"/>
        <v>-2.8951563030854386</v>
      </c>
      <c r="H75" s="9">
        <f t="shared" si="31"/>
        <v>3.2272506708443702E-4</v>
      </c>
      <c r="J75" s="2">
        <v>11</v>
      </c>
      <c r="K75" s="2">
        <v>0.2</v>
      </c>
      <c r="L75" s="2">
        <v>51.595599999999997</v>
      </c>
      <c r="M75" s="2">
        <v>51.53</v>
      </c>
      <c r="N75" s="2">
        <v>1.27304E-3</v>
      </c>
      <c r="O75" s="2" t="s">
        <v>62</v>
      </c>
      <c r="P75" s="2" t="s">
        <v>74</v>
      </c>
      <c r="Q75" s="2" t="s">
        <v>972</v>
      </c>
      <c r="R75" s="2" t="s">
        <v>916</v>
      </c>
      <c r="S75" s="2" t="s">
        <v>2</v>
      </c>
      <c r="T75" s="2" t="s">
        <v>64</v>
      </c>
      <c r="U75" s="2" t="s">
        <v>1041</v>
      </c>
      <c r="V75" s="2" t="s">
        <v>1062</v>
      </c>
      <c r="W75" s="2" t="s">
        <v>1014</v>
      </c>
    </row>
    <row r="76" spans="1:23" x14ac:dyDescent="0.2">
      <c r="A76" s="2">
        <f t="shared" si="33"/>
        <v>11</v>
      </c>
      <c r="B76" s="2">
        <f t="shared" si="32"/>
        <v>0.3</v>
      </c>
      <c r="C76" s="2">
        <f t="shared" si="32"/>
        <v>103.038</v>
      </c>
      <c r="D76" s="2">
        <f t="shared" si="32"/>
        <v>102.9</v>
      </c>
      <c r="E76" s="9">
        <f t="shared" si="28"/>
        <v>0.13799999999999102</v>
      </c>
      <c r="F76" s="9">
        <f t="shared" si="29"/>
        <v>1.3411078717200293E-3</v>
      </c>
      <c r="G76" s="9">
        <f t="shared" si="30"/>
        <v>-2.8725362883612249</v>
      </c>
      <c r="H76" s="9">
        <f t="shared" si="31"/>
        <v>2.8922733838861691E-4</v>
      </c>
      <c r="J76" s="2">
        <v>11</v>
      </c>
      <c r="K76" s="2">
        <v>0.3</v>
      </c>
      <c r="L76" s="2">
        <v>103.038</v>
      </c>
      <c r="M76" s="2">
        <v>102.9</v>
      </c>
      <c r="N76" s="2">
        <v>1.3404700000000001E-3</v>
      </c>
      <c r="O76" s="2" t="s">
        <v>62</v>
      </c>
      <c r="P76" s="2" t="s">
        <v>78</v>
      </c>
      <c r="Q76" s="2" t="s">
        <v>1015</v>
      </c>
      <c r="R76" s="2" t="s">
        <v>977</v>
      </c>
      <c r="S76" s="2" t="s">
        <v>2</v>
      </c>
      <c r="T76" s="2" t="s">
        <v>64</v>
      </c>
      <c r="U76" s="2" t="s">
        <v>1043</v>
      </c>
      <c r="V76" s="2" t="s">
        <v>1044</v>
      </c>
      <c r="W76" s="2" t="s">
        <v>1045</v>
      </c>
    </row>
    <row r="77" spans="1:23" x14ac:dyDescent="0.2">
      <c r="A77" s="2">
        <f t="shared" si="33"/>
        <v>11</v>
      </c>
      <c r="B77" s="2">
        <f t="shared" si="32"/>
        <v>0.4</v>
      </c>
      <c r="C77" s="2">
        <f t="shared" si="32"/>
        <v>218.29499999999999</v>
      </c>
      <c r="D77" s="2">
        <f t="shared" si="32"/>
        <v>217.89</v>
      </c>
      <c r="E77" s="9">
        <f t="shared" si="28"/>
        <v>0.40500000000000114</v>
      </c>
      <c r="F77" s="9">
        <f t="shared" si="29"/>
        <v>1.8587360594795592E-3</v>
      </c>
      <c r="G77" s="9">
        <f t="shared" si="30"/>
        <v>-2.730782275666388</v>
      </c>
      <c r="H77" s="9">
        <f t="shared" si="31"/>
        <v>3.449134614077149E-4</v>
      </c>
      <c r="J77" s="2">
        <v>11</v>
      </c>
      <c r="K77" s="2">
        <v>0.4</v>
      </c>
      <c r="L77" s="2">
        <v>218.29499999999999</v>
      </c>
      <c r="M77" s="2">
        <v>217.89</v>
      </c>
      <c r="N77" s="2">
        <v>1.85757E-3</v>
      </c>
      <c r="O77" s="2" t="s">
        <v>62</v>
      </c>
      <c r="P77" s="2" t="s">
        <v>82</v>
      </c>
      <c r="Q77" s="2" t="s">
        <v>981</v>
      </c>
      <c r="R77" s="2" t="s">
        <v>982</v>
      </c>
      <c r="S77" s="2" t="s">
        <v>2</v>
      </c>
      <c r="T77" s="2" t="s">
        <v>64</v>
      </c>
      <c r="U77" s="2" t="s">
        <v>1046</v>
      </c>
      <c r="V77" s="2" t="s">
        <v>1047</v>
      </c>
      <c r="W77" s="2" t="s">
        <v>1048</v>
      </c>
    </row>
    <row r="78" spans="1:23" x14ac:dyDescent="0.2">
      <c r="A78" s="2">
        <f t="shared" si="33"/>
        <v>11</v>
      </c>
      <c r="B78" s="2">
        <f t="shared" si="32"/>
        <v>0.5</v>
      </c>
      <c r="C78" s="2">
        <f t="shared" si="32"/>
        <v>533.66899999999998</v>
      </c>
      <c r="D78" s="2">
        <f t="shared" si="32"/>
        <v>532.54999999999995</v>
      </c>
      <c r="E78" s="9">
        <f t="shared" si="28"/>
        <v>1.1190000000000282</v>
      </c>
      <c r="F78" s="9">
        <f t="shared" si="29"/>
        <v>2.1012111538823179E-3</v>
      </c>
      <c r="G78" s="9">
        <f t="shared" si="30"/>
        <v>-2.6775303024926274</v>
      </c>
      <c r="H78" s="9">
        <f t="shared" si="31"/>
        <v>3.3436042782347821E-4</v>
      </c>
      <c r="J78" s="2">
        <v>11</v>
      </c>
      <c r="K78" s="2">
        <v>0.5</v>
      </c>
      <c r="L78" s="2">
        <v>533.66899999999998</v>
      </c>
      <c r="M78" s="2">
        <v>532.54999999999995</v>
      </c>
      <c r="N78" s="2">
        <v>2.10042E-3</v>
      </c>
      <c r="O78" s="2" t="s">
        <v>62</v>
      </c>
      <c r="P78" s="2" t="s">
        <v>86</v>
      </c>
      <c r="Q78" s="2" t="s">
        <v>986</v>
      </c>
      <c r="R78" s="2" t="s">
        <v>987</v>
      </c>
      <c r="S78" s="2" t="s">
        <v>2</v>
      </c>
      <c r="T78" s="2" t="s">
        <v>64</v>
      </c>
      <c r="U78" s="2" t="s">
        <v>1049</v>
      </c>
      <c r="V78" s="2" t="s">
        <v>1063</v>
      </c>
      <c r="W78" s="2" t="s">
        <v>1064</v>
      </c>
    </row>
    <row r="79" spans="1:23" x14ac:dyDescent="0.2">
      <c r="A79" s="2">
        <f t="shared" si="33"/>
        <v>11</v>
      </c>
      <c r="B79" s="2">
        <f t="shared" si="32"/>
        <v>0.6</v>
      </c>
      <c r="C79" s="2">
        <f t="shared" si="32"/>
        <v>1767.03</v>
      </c>
      <c r="D79" s="2">
        <f t="shared" si="32"/>
        <v>1763</v>
      </c>
      <c r="E79" s="9">
        <f t="shared" si="28"/>
        <v>4.0299999999999727</v>
      </c>
      <c r="F79" s="9">
        <f t="shared" si="29"/>
        <v>2.2858763471355491E-3</v>
      </c>
      <c r="G79" s="9">
        <f t="shared" si="30"/>
        <v>-2.6409472661582156</v>
      </c>
      <c r="H79" s="9">
        <f t="shared" si="31"/>
        <v>3.0546318344962773E-4</v>
      </c>
      <c r="J79" s="2">
        <v>11</v>
      </c>
      <c r="K79" s="2">
        <v>0.6</v>
      </c>
      <c r="L79" s="2">
        <v>1767.03</v>
      </c>
      <c r="M79" s="2">
        <v>1763</v>
      </c>
      <c r="N79" s="2">
        <v>2.2864600000000001E-3</v>
      </c>
      <c r="O79" s="2" t="s">
        <v>62</v>
      </c>
      <c r="P79" s="2" t="s">
        <v>90</v>
      </c>
      <c r="Q79" s="2" t="s">
        <v>991</v>
      </c>
      <c r="R79" s="2" t="s">
        <v>992</v>
      </c>
      <c r="S79" s="2" t="s">
        <v>2</v>
      </c>
      <c r="T79" s="2" t="s">
        <v>64</v>
      </c>
      <c r="U79" s="2" t="s">
        <v>1052</v>
      </c>
      <c r="V79" s="2" t="s">
        <v>1065</v>
      </c>
      <c r="W79" s="2" t="s">
        <v>1066</v>
      </c>
    </row>
    <row r="80" spans="1:23" x14ac:dyDescent="0.2">
      <c r="A80" s="2">
        <f t="shared" si="33"/>
        <v>11</v>
      </c>
      <c r="B80" s="2">
        <f t="shared" si="32"/>
        <v>0.7</v>
      </c>
      <c r="C80" s="2">
        <f t="shared" si="32"/>
        <v>13400.2</v>
      </c>
      <c r="D80" s="2">
        <f t="shared" si="32"/>
        <v>13520</v>
      </c>
      <c r="E80" s="9">
        <f t="shared" si="28"/>
        <v>119.79999999999927</v>
      </c>
      <c r="F80" s="9">
        <f t="shared" si="29"/>
        <v>8.8609467455620771E-3</v>
      </c>
      <c r="G80" s="9">
        <f t="shared" si="30"/>
        <v>-2.0525198735523271</v>
      </c>
      <c r="H80" s="9">
        <f t="shared" si="31"/>
        <v>9.3571365092526206E-4</v>
      </c>
      <c r="J80" s="2">
        <v>11</v>
      </c>
      <c r="K80" s="2">
        <v>0.7</v>
      </c>
      <c r="L80" s="2">
        <v>13400.2</v>
      </c>
      <c r="M80" s="2">
        <v>13520</v>
      </c>
      <c r="N80" s="2">
        <v>8.8602100000000003E-3</v>
      </c>
      <c r="O80" s="2" t="s">
        <v>62</v>
      </c>
      <c r="P80" s="2" t="s">
        <v>94</v>
      </c>
      <c r="Q80" s="2" t="s">
        <v>1029</v>
      </c>
      <c r="R80" s="2" t="s">
        <v>997</v>
      </c>
      <c r="S80" s="2" t="s">
        <v>2</v>
      </c>
      <c r="T80" s="2" t="s">
        <v>64</v>
      </c>
      <c r="U80" s="2" t="s">
        <v>1067</v>
      </c>
      <c r="V80" s="2" t="s">
        <v>1068</v>
      </c>
      <c r="W80" s="2" t="s">
        <v>1069</v>
      </c>
    </row>
    <row r="81" spans="1:23" x14ac:dyDescent="0.2">
      <c r="A81" s="2">
        <f t="shared" si="33"/>
        <v>11</v>
      </c>
      <c r="B81" s="2">
        <f t="shared" si="32"/>
        <v>0.75</v>
      </c>
      <c r="C81" s="2">
        <f t="shared" si="32"/>
        <v>110918</v>
      </c>
      <c r="D81" s="2">
        <f t="shared" si="32"/>
        <v>126300</v>
      </c>
      <c r="E81" s="9">
        <f t="shared" si="28"/>
        <v>15382</v>
      </c>
      <c r="F81" s="9">
        <f t="shared" si="29"/>
        <v>0.12178939034045923</v>
      </c>
      <c r="G81" s="9">
        <f t="shared" si="30"/>
        <v>-0.91439054353637639</v>
      </c>
      <c r="H81" s="9">
        <f t="shared" si="31"/>
        <v>1.1056040194030932E-2</v>
      </c>
      <c r="J81" s="2">
        <v>11</v>
      </c>
      <c r="K81" s="2">
        <v>0.75</v>
      </c>
      <c r="L81" s="2">
        <v>110918</v>
      </c>
      <c r="M81" s="2">
        <v>126300</v>
      </c>
      <c r="N81" s="2">
        <v>0.121791</v>
      </c>
      <c r="O81" s="2" t="s">
        <v>62</v>
      </c>
      <c r="P81" s="2" t="s">
        <v>98</v>
      </c>
      <c r="Q81" s="2" t="s">
        <v>1001</v>
      </c>
      <c r="R81" s="2" t="s">
        <v>1002</v>
      </c>
      <c r="S81" s="2" t="s">
        <v>2</v>
      </c>
      <c r="T81" s="2" t="s">
        <v>64</v>
      </c>
      <c r="U81" s="2" t="s">
        <v>1070</v>
      </c>
      <c r="V81" s="2" t="s">
        <v>1071</v>
      </c>
      <c r="W81" s="2" t="s">
        <v>1072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36E3-F446-4D4E-9E81-01C31ED80524}">
  <dimension ref="B2:AY42"/>
  <sheetViews>
    <sheetView tabSelected="1" topLeftCell="AK2" zoomScale="75" zoomScaleNormal="93" workbookViewId="0">
      <selection activeCell="AR33" sqref="AR33"/>
    </sheetView>
  </sheetViews>
  <sheetFormatPr baseColWidth="10" defaultRowHeight="16" x14ac:dyDescent="0.2"/>
  <cols>
    <col min="5" max="5" width="10.83203125" customWidth="1"/>
  </cols>
  <sheetData>
    <row r="2" spans="2:51" x14ac:dyDescent="0.2">
      <c r="B2" s="1"/>
      <c r="E2" s="2" t="s">
        <v>32</v>
      </c>
    </row>
    <row r="3" spans="2:51" x14ac:dyDescent="0.2">
      <c r="B3" s="1"/>
    </row>
    <row r="4" spans="2:51" x14ac:dyDescent="0.2">
      <c r="B4" s="1"/>
      <c r="D4" s="6">
        <v>6</v>
      </c>
      <c r="E4" s="6"/>
      <c r="F4" s="6"/>
      <c r="G4" s="6"/>
      <c r="H4" s="6"/>
      <c r="I4" s="6"/>
      <c r="J4" s="6"/>
      <c r="K4" s="6"/>
      <c r="L4" s="6">
        <v>7</v>
      </c>
      <c r="M4" s="6"/>
      <c r="N4" s="6"/>
      <c r="O4" s="6"/>
      <c r="P4" s="6"/>
      <c r="Q4" s="6"/>
      <c r="R4" s="6"/>
      <c r="S4" s="6"/>
      <c r="T4" s="7">
        <v>8</v>
      </c>
      <c r="U4" s="7"/>
      <c r="V4" s="7"/>
      <c r="W4" s="7"/>
      <c r="X4" s="7"/>
      <c r="Y4" s="7"/>
      <c r="Z4" s="7"/>
      <c r="AA4" s="7"/>
      <c r="AB4" s="6">
        <v>9</v>
      </c>
      <c r="AC4" s="6"/>
      <c r="AD4" s="6"/>
      <c r="AE4" s="6"/>
      <c r="AF4" s="6"/>
      <c r="AG4" s="6"/>
      <c r="AH4" s="6"/>
      <c r="AI4" s="6"/>
      <c r="AJ4" s="6">
        <v>10</v>
      </c>
      <c r="AK4" s="6"/>
      <c r="AL4" s="6"/>
      <c r="AM4" s="6"/>
      <c r="AN4" s="6"/>
      <c r="AO4" s="6"/>
      <c r="AP4" s="6"/>
      <c r="AQ4" s="6"/>
      <c r="AR4" s="6">
        <v>11</v>
      </c>
      <c r="AS4" s="6"/>
      <c r="AT4" s="6"/>
      <c r="AU4" s="6"/>
      <c r="AV4" s="6"/>
      <c r="AW4" s="6"/>
      <c r="AX4" s="6"/>
      <c r="AY4" s="6"/>
    </row>
    <row r="5" spans="2:51" x14ac:dyDescent="0.2">
      <c r="C5" s="2" t="s">
        <v>32</v>
      </c>
      <c r="D5" s="3">
        <v>0.01</v>
      </c>
      <c r="E5" s="3">
        <v>1E-3</v>
      </c>
      <c r="F5" s="3">
        <v>1E-4</v>
      </c>
      <c r="G5" s="3">
        <v>9.9999999999999995E-7</v>
      </c>
      <c r="H5" s="3">
        <v>1E-8</v>
      </c>
      <c r="I5" s="3">
        <v>9.9999999999999994E-12</v>
      </c>
      <c r="J5" s="3">
        <v>1E-13</v>
      </c>
      <c r="K5" s="3">
        <v>1.0000000000000001E-15</v>
      </c>
      <c r="L5" s="10">
        <v>0.01</v>
      </c>
      <c r="M5" s="10">
        <v>1E-3</v>
      </c>
      <c r="N5" s="10">
        <v>1E-4</v>
      </c>
      <c r="O5" s="10">
        <v>9.9999999999999995E-7</v>
      </c>
      <c r="P5" s="10">
        <v>1E-8</v>
      </c>
      <c r="Q5" s="10">
        <v>9.9999999999999994E-12</v>
      </c>
      <c r="R5" s="10">
        <v>1E-13</v>
      </c>
      <c r="S5" s="10">
        <v>1.0000000000000001E-15</v>
      </c>
      <c r="T5" s="3">
        <v>0.01</v>
      </c>
      <c r="U5" s="3">
        <v>1E-3</v>
      </c>
      <c r="V5" s="3">
        <v>1E-4</v>
      </c>
      <c r="W5" s="3">
        <v>9.9999999999999995E-7</v>
      </c>
      <c r="X5" s="3">
        <v>1E-8</v>
      </c>
      <c r="Y5" s="3">
        <v>9.9999999999999994E-12</v>
      </c>
      <c r="Z5" s="3">
        <v>1E-13</v>
      </c>
      <c r="AA5" s="3">
        <v>1.0000000000000001E-15</v>
      </c>
      <c r="AB5" s="10">
        <v>0.01</v>
      </c>
      <c r="AC5" s="10">
        <v>1E-3</v>
      </c>
      <c r="AD5" s="10">
        <v>1E-4</v>
      </c>
      <c r="AE5" s="10">
        <v>9.9999999999999995E-7</v>
      </c>
      <c r="AF5" s="10">
        <v>1E-8</v>
      </c>
      <c r="AG5" s="10">
        <v>9.9999999999999994E-12</v>
      </c>
      <c r="AH5" s="10">
        <v>1E-13</v>
      </c>
      <c r="AI5" s="10">
        <v>1.0000000000000001E-15</v>
      </c>
      <c r="AJ5" s="3">
        <v>0.01</v>
      </c>
      <c r="AK5" s="3">
        <v>1E-3</v>
      </c>
      <c r="AL5" s="3">
        <v>1E-4</v>
      </c>
      <c r="AM5" s="3">
        <v>9.9999999999999995E-7</v>
      </c>
      <c r="AN5" s="3">
        <v>1E-8</v>
      </c>
      <c r="AO5" s="3">
        <v>9.9999999999999994E-12</v>
      </c>
      <c r="AP5" s="3">
        <v>1E-13</v>
      </c>
      <c r="AQ5" s="3">
        <v>1.0000000000000001E-15</v>
      </c>
      <c r="AR5" s="10">
        <v>0.01</v>
      </c>
      <c r="AS5" s="10">
        <v>1E-3</v>
      </c>
      <c r="AT5" s="10">
        <v>1E-4</v>
      </c>
      <c r="AU5" s="10">
        <v>9.9999999999999995E-7</v>
      </c>
      <c r="AV5" s="10">
        <v>1E-8</v>
      </c>
      <c r="AW5" s="10">
        <v>9.9999999999999994E-12</v>
      </c>
      <c r="AX5" s="10">
        <v>1E-13</v>
      </c>
      <c r="AY5" s="10">
        <v>1.0000000000000001E-15</v>
      </c>
    </row>
    <row r="6" spans="2:51" x14ac:dyDescent="0.2">
      <c r="C6" s="1">
        <v>0.05</v>
      </c>
      <c r="D6" s="5">
        <v>0.44558419023136253</v>
      </c>
      <c r="E6" s="5">
        <v>0.1379820051413882</v>
      </c>
      <c r="F6" s="5">
        <v>2.0713367609254515E-2</v>
      </c>
      <c r="G6" s="5">
        <v>6.573907455012841E-2</v>
      </c>
      <c r="H6" s="5">
        <v>7.1008997429305845E-2</v>
      </c>
      <c r="I6" s="5">
        <v>7.1073264781491008E-2</v>
      </c>
      <c r="J6" s="5">
        <v>7.1073264781491008E-2</v>
      </c>
      <c r="K6" s="5">
        <v>7.1073264781491008E-2</v>
      </c>
      <c r="L6">
        <v>0.43955141388174807</v>
      </c>
      <c r="M6">
        <v>0.13208226221079697</v>
      </c>
      <c r="N6">
        <v>4.514138817480725E-2</v>
      </c>
      <c r="O6">
        <v>1.7352185089974267E-2</v>
      </c>
      <c r="P6">
        <v>2.5295629820051367E-2</v>
      </c>
      <c r="Q6">
        <v>2.5404884318765995E-2</v>
      </c>
      <c r="R6">
        <v>2.5404884318765995E-2</v>
      </c>
      <c r="S6">
        <v>2.5404884318765995E-2</v>
      </c>
      <c r="T6" s="5">
        <v>0.43073457583547559</v>
      </c>
      <c r="U6" s="5">
        <v>0.11077120822622115</v>
      </c>
      <c r="V6" s="5">
        <v>3.6510282776349691E-2</v>
      </c>
      <c r="W6" s="5">
        <v>3.5861182519279964E-3</v>
      </c>
      <c r="X6" s="5">
        <v>1.2538560411311057E-2</v>
      </c>
      <c r="Y6" s="5">
        <v>1.2744215938303322E-2</v>
      </c>
      <c r="Z6" s="5">
        <v>1.2744215938303322E-2</v>
      </c>
      <c r="AA6" s="5">
        <v>1.2744215938303322E-2</v>
      </c>
      <c r="AB6">
        <v>0.43084318766066837</v>
      </c>
      <c r="AC6" s="1">
        <v>0.10093187660668386</v>
      </c>
      <c r="AD6">
        <v>2.8097686375321382E-2</v>
      </c>
      <c r="AE6">
        <v>3.0269922879177609E-3</v>
      </c>
      <c r="AF6">
        <v>4.9999999999999914E-3</v>
      </c>
      <c r="AG6">
        <v>5.3791773778920516E-3</v>
      </c>
      <c r="AH6">
        <v>5.3791773778920516E-3</v>
      </c>
      <c r="AI6">
        <v>5.3791773778920516E-3</v>
      </c>
      <c r="AJ6" s="5">
        <v>0.43287982005141395</v>
      </c>
      <c r="AK6" s="5">
        <v>9.5726221079691601E-2</v>
      </c>
      <c r="AL6" s="5">
        <v>2.1548843187660677E-2</v>
      </c>
      <c r="AM6" s="5">
        <v>4.4987146529563166E-3</v>
      </c>
      <c r="AN6" s="5">
        <v>1.6388174807197423E-3</v>
      </c>
      <c r="AO6" s="5">
        <v>2.2943444730077305E-3</v>
      </c>
      <c r="AP6" s="5">
        <v>2.3007712082262245E-3</v>
      </c>
      <c r="AQ6" s="5">
        <v>2.3007712082262245E-3</v>
      </c>
      <c r="AR6">
        <v>0.4348007712082263</v>
      </c>
      <c r="AS6">
        <v>9.3078406169665784E-2</v>
      </c>
      <c r="AT6">
        <v>1.7634961439588686E-2</v>
      </c>
      <c r="AU6">
        <v>2.0565552699226526E-4</v>
      </c>
      <c r="AV6">
        <v>2.0565552699226526E-4</v>
      </c>
      <c r="AW6">
        <v>1.0796915167095068E-3</v>
      </c>
      <c r="AX6">
        <v>1.0796915167095068E-3</v>
      </c>
      <c r="AY6">
        <v>1.0796915167095068E-3</v>
      </c>
    </row>
    <row r="7" spans="2:51" x14ac:dyDescent="0.2">
      <c r="C7" s="1">
        <v>0.1</v>
      </c>
      <c r="D7" s="5">
        <v>0.41082561417639946</v>
      </c>
      <c r="E7" s="5">
        <v>0.13033830044301251</v>
      </c>
      <c r="F7" s="5">
        <v>2.1212243254127999E-2</v>
      </c>
      <c r="G7" s="5">
        <v>5.9230769230769267E-2</v>
      </c>
      <c r="H7" s="5">
        <v>6.4269029399919478E-2</v>
      </c>
      <c r="I7" s="5">
        <v>6.4325412807088242E-2</v>
      </c>
      <c r="J7" s="5">
        <v>6.4325412807088242E-2</v>
      </c>
      <c r="K7" s="5">
        <v>6.4325412807088242E-2</v>
      </c>
      <c r="L7">
        <v>0.39989126057188878</v>
      </c>
      <c r="M7">
        <v>0.12262182843334672</v>
      </c>
      <c r="N7">
        <v>4.6081353201771966E-2</v>
      </c>
      <c r="O7">
        <v>1.3479661699557052E-2</v>
      </c>
      <c r="P7">
        <v>2.0616190092629914E-2</v>
      </c>
      <c r="Q7">
        <v>2.0712847362062112E-2</v>
      </c>
      <c r="R7">
        <v>2.0712847362062112E-2</v>
      </c>
      <c r="S7">
        <v>2.0712847362062112E-2</v>
      </c>
      <c r="T7" s="5">
        <v>0.38927909786548531</v>
      </c>
      <c r="U7" s="5">
        <v>0.100938380990737</v>
      </c>
      <c r="V7" s="5">
        <v>3.7043898509867043E-2</v>
      </c>
      <c r="W7" s="5">
        <v>2.0982682239227921E-3</v>
      </c>
      <c r="X7" s="5">
        <v>1.0781312927909842E-2</v>
      </c>
      <c r="Y7" s="5">
        <v>1.0974627466774099E-2</v>
      </c>
      <c r="Z7" s="5">
        <v>1.0974627466774099E-2</v>
      </c>
      <c r="AA7" s="5">
        <v>1.0974627466774099E-2</v>
      </c>
      <c r="AB7">
        <v>0.3859001208215867</v>
      </c>
      <c r="AC7" s="1">
        <v>8.8429319371727697E-2</v>
      </c>
      <c r="AD7">
        <v>2.6367297623842059E-2</v>
      </c>
      <c r="AE7">
        <v>2.843334675795364E-3</v>
      </c>
      <c r="AF7">
        <v>5.2235199355619519E-3</v>
      </c>
      <c r="AG7">
        <v>5.6020942408378039E-3</v>
      </c>
      <c r="AH7">
        <v>5.6020942408378039E-3</v>
      </c>
      <c r="AI7">
        <v>5.6020942408378039E-3</v>
      </c>
      <c r="AJ7" s="5">
        <v>0.3854973821989528</v>
      </c>
      <c r="AK7" s="5">
        <v>8.2198952879581025E-2</v>
      </c>
      <c r="AL7" s="5">
        <v>1.9375755134917353E-2</v>
      </c>
      <c r="AM7" s="5">
        <v>4.2287555376559352E-3</v>
      </c>
      <c r="AN7" s="5">
        <v>1.9492549335481631E-3</v>
      </c>
      <c r="AO7" s="5">
        <v>2.5896093435361623E-3</v>
      </c>
      <c r="AP7" s="5">
        <v>2.5896093435361623E-3</v>
      </c>
      <c r="AQ7" s="5">
        <v>2.5896093435361623E-3</v>
      </c>
      <c r="AR7">
        <v>0.38597664115988717</v>
      </c>
      <c r="AS7">
        <v>7.9122029802657964E-2</v>
      </c>
      <c r="AT7">
        <v>1.5461135722915709E-2</v>
      </c>
      <c r="AU7">
        <v>4.309303262182816E-4</v>
      </c>
      <c r="AV7">
        <v>4.309303262182816E-4</v>
      </c>
      <c r="AW7">
        <v>1.292790978654988E-3</v>
      </c>
      <c r="AX7">
        <v>1.292790978654988E-3</v>
      </c>
      <c r="AY7">
        <v>1.292790978654988E-3</v>
      </c>
    </row>
    <row r="8" spans="2:51" x14ac:dyDescent="0.2">
      <c r="C8" s="1">
        <v>0.2</v>
      </c>
      <c r="D8" s="5">
        <v>0.44629148069085972</v>
      </c>
      <c r="E8" s="5">
        <v>0.16052396662138557</v>
      </c>
      <c r="F8" s="5">
        <v>3.6751406947409256E-2</v>
      </c>
      <c r="G8" s="5">
        <v>5.8940423054531309E-2</v>
      </c>
      <c r="H8" s="5">
        <v>6.4853483407723567E-2</v>
      </c>
      <c r="I8" s="5">
        <v>6.4919464389675954E-2</v>
      </c>
      <c r="J8" s="5">
        <v>6.4919464389675954E-2</v>
      </c>
      <c r="K8" s="5">
        <v>6.4919464389675954E-2</v>
      </c>
      <c r="L8">
        <v>0.42042111391422471</v>
      </c>
      <c r="M8">
        <v>0.13419367358820103</v>
      </c>
      <c r="N8">
        <v>4.7921599068503788E-2</v>
      </c>
      <c r="O8">
        <v>2.2905103823015631E-2</v>
      </c>
      <c r="P8">
        <v>3.1410828643508651E-2</v>
      </c>
      <c r="Q8">
        <v>3.152726567048323E-2</v>
      </c>
      <c r="R8">
        <v>3.152726567048323E-2</v>
      </c>
      <c r="S8">
        <v>3.152726567048323E-2</v>
      </c>
      <c r="T8" s="5">
        <v>0.40940228992819722</v>
      </c>
      <c r="U8" s="5">
        <v>0.11334756452551914</v>
      </c>
      <c r="V8" s="5">
        <v>4.2893460120318333E-2</v>
      </c>
      <c r="W8" s="5">
        <v>2.7537356879487615E-3</v>
      </c>
      <c r="X8" s="5">
        <v>1.2548030273627001E-2</v>
      </c>
      <c r="Y8" s="5">
        <v>1.2767320007762428E-2</v>
      </c>
      <c r="Z8" s="5">
        <v>1.2767320007762428E-2</v>
      </c>
      <c r="AA8" s="5">
        <v>1.2767320007762428E-2</v>
      </c>
      <c r="AB8">
        <v>0.40461866873665825</v>
      </c>
      <c r="AC8" s="1">
        <v>9.9514845720939257E-2</v>
      </c>
      <c r="AD8">
        <v>3.1088686202212376E-2</v>
      </c>
      <c r="AE8">
        <v>3.7686784397438803E-3</v>
      </c>
      <c r="AF8">
        <v>5.5152338443624771E-3</v>
      </c>
      <c r="AG8">
        <v>5.9402289928197306E-3</v>
      </c>
      <c r="AH8">
        <v>5.9402289928197306E-3</v>
      </c>
      <c r="AI8">
        <v>5.9402289928197306E-3</v>
      </c>
      <c r="AJ8" s="5">
        <v>0.40250145546283717</v>
      </c>
      <c r="AK8" s="5">
        <v>9.1618474674946632E-2</v>
      </c>
      <c r="AL8" s="5">
        <v>2.2353968562002672E-2</v>
      </c>
      <c r="AM8" s="5">
        <v>5.0397826508830242E-3</v>
      </c>
      <c r="AN8" s="5">
        <v>2.2161847467494031E-3</v>
      </c>
      <c r="AO8" s="5">
        <v>2.9380943139917584E-3</v>
      </c>
      <c r="AP8" s="5">
        <v>2.9400349311080659E-3</v>
      </c>
      <c r="AQ8" s="5">
        <v>2.9400349311080659E-3</v>
      </c>
      <c r="AR8">
        <v>0.40208422278284495</v>
      </c>
      <c r="AS8">
        <v>8.7929361536968731E-2</v>
      </c>
      <c r="AT8">
        <v>1.781098389287793E-2</v>
      </c>
      <c r="AU8">
        <v>3.1437997283131712E-4</v>
      </c>
      <c r="AV8">
        <v>3.1437997283131712E-4</v>
      </c>
      <c r="AW8">
        <v>1.2711042111391445E-3</v>
      </c>
      <c r="AX8">
        <v>1.273044828255314E-3</v>
      </c>
      <c r="AY8">
        <v>1.273044828255314E-3</v>
      </c>
    </row>
    <row r="9" spans="2:51" x14ac:dyDescent="0.2">
      <c r="C9" s="1">
        <v>0.3</v>
      </c>
      <c r="D9" s="5">
        <v>0.52278814382896022</v>
      </c>
      <c r="E9" s="5">
        <v>0.21527016520894077</v>
      </c>
      <c r="F9" s="5">
        <v>6.7418853255588052E-2</v>
      </c>
      <c r="G9" s="5">
        <v>3.9436345966958136E-2</v>
      </c>
      <c r="H9" s="5">
        <v>4.5451895043731705E-2</v>
      </c>
      <c r="I9" s="5">
        <v>4.5519922254616103E-2</v>
      </c>
      <c r="J9" s="5">
        <v>4.5519922254616103E-2</v>
      </c>
      <c r="K9" s="5">
        <v>4.5519922254616103E-2</v>
      </c>
      <c r="L9">
        <v>0.4987288629737609</v>
      </c>
      <c r="M9">
        <v>0.1806005830903791</v>
      </c>
      <c r="N9">
        <v>7.2069970845481154E-2</v>
      </c>
      <c r="O9">
        <v>1.5325558794946532E-2</v>
      </c>
      <c r="P9">
        <v>2.5160349854227392E-2</v>
      </c>
      <c r="Q9">
        <v>2.5296404275996057E-2</v>
      </c>
      <c r="R9">
        <v>2.5296404275996057E-2</v>
      </c>
      <c r="S9">
        <v>2.5296404275996057E-2</v>
      </c>
      <c r="T9" s="5">
        <v>0.48477648202138002</v>
      </c>
      <c r="U9" s="5">
        <v>0.14879980563654041</v>
      </c>
      <c r="V9" s="5">
        <v>5.5705539358600606E-2</v>
      </c>
      <c r="W9" s="5">
        <v>3.4110787172011571E-3</v>
      </c>
      <c r="X9" s="5">
        <v>1.5500485908649162E-2</v>
      </c>
      <c r="Y9" s="5">
        <v>1.5772594752186495E-2</v>
      </c>
      <c r="Z9" s="5">
        <v>1.5772594752186495E-2</v>
      </c>
      <c r="AA9" s="5">
        <v>1.5772594752186495E-2</v>
      </c>
      <c r="AB9">
        <v>0.47911856171039846</v>
      </c>
      <c r="AC9" s="1">
        <v>0.13159669582118569</v>
      </c>
      <c r="AD9">
        <v>4.037512147716231E-2</v>
      </c>
      <c r="AE9">
        <v>4.4606413994169401E-3</v>
      </c>
      <c r="AF9">
        <v>6.8027210884352629E-3</v>
      </c>
      <c r="AG9">
        <v>7.3080660835762416E-3</v>
      </c>
      <c r="AH9">
        <v>7.3080660835762416E-3</v>
      </c>
      <c r="AI9">
        <v>7.3080660835762416E-3</v>
      </c>
      <c r="AJ9" s="5">
        <v>0.47691836734693882</v>
      </c>
      <c r="AK9" s="5">
        <v>0.12258017492711372</v>
      </c>
      <c r="AL9" s="5">
        <v>2.9848396501457833E-2</v>
      </c>
      <c r="AM9" s="5">
        <v>6.4625850340136659E-3</v>
      </c>
      <c r="AN9" s="5">
        <v>2.565597667638443E-3</v>
      </c>
      <c r="AO9" s="5">
        <v>3.4207968901845444E-3</v>
      </c>
      <c r="AP9" s="5">
        <v>3.4207968901845444E-3</v>
      </c>
      <c r="AQ9" s="5">
        <v>3.4207968901845444E-3</v>
      </c>
      <c r="AR9">
        <v>0.47632944606413996</v>
      </c>
      <c r="AS9">
        <v>0.11832847424684161</v>
      </c>
      <c r="AT9">
        <v>2.4314868804664814E-2</v>
      </c>
      <c r="AU9">
        <v>1.9436345966954345E-4</v>
      </c>
      <c r="AV9">
        <v>1.9436345966954345E-4</v>
      </c>
      <c r="AW9">
        <v>1.3411078717200293E-3</v>
      </c>
      <c r="AX9">
        <v>1.3411078717200293E-3</v>
      </c>
      <c r="AY9">
        <v>1.3411078717200293E-3</v>
      </c>
    </row>
    <row r="10" spans="2:51" x14ac:dyDescent="0.2">
      <c r="C10" s="1">
        <v>0.4</v>
      </c>
      <c r="D10" s="5">
        <v>0.62263802836293536</v>
      </c>
      <c r="E10" s="5">
        <v>0.28427188030657674</v>
      </c>
      <c r="F10" s="5">
        <v>9.2766992519161026E-2</v>
      </c>
      <c r="G10" s="5">
        <v>4.327412914773511E-2</v>
      </c>
      <c r="H10" s="5">
        <v>5.0502547156822342E-2</v>
      </c>
      <c r="I10" s="5">
        <v>5.0585157648354771E-2</v>
      </c>
      <c r="J10" s="5">
        <v>5.0585157648354771E-2</v>
      </c>
      <c r="K10" s="5">
        <v>5.0585157648354771E-2</v>
      </c>
      <c r="L10">
        <v>0.60426270136307314</v>
      </c>
      <c r="M10">
        <v>0.24376520262517776</v>
      </c>
      <c r="N10">
        <v>9.4777181146449965E-2</v>
      </c>
      <c r="O10">
        <v>2.0670980770113447E-2</v>
      </c>
      <c r="P10">
        <v>3.2520996833264551E-2</v>
      </c>
      <c r="Q10">
        <v>3.2681628344577586E-2</v>
      </c>
      <c r="R10">
        <v>3.268621781632941E-2</v>
      </c>
      <c r="S10">
        <v>3.268621781632941E-2</v>
      </c>
      <c r="T10" s="5">
        <v>0.59426224241589787</v>
      </c>
      <c r="U10" s="5">
        <v>0.21051447978337695</v>
      </c>
      <c r="V10" s="5">
        <v>7.6960851805957034E-2</v>
      </c>
      <c r="W10" s="5">
        <v>3.6348616274266905E-3</v>
      </c>
      <c r="X10" s="5">
        <v>1.8321171233191148E-2</v>
      </c>
      <c r="Y10" s="5">
        <v>1.8647023727569035E-2</v>
      </c>
      <c r="Z10" s="5">
        <v>1.8647023727569035E-2</v>
      </c>
      <c r="AA10" s="5">
        <v>1.8647023727569035E-2</v>
      </c>
      <c r="AB10">
        <v>0.58992427371609524</v>
      </c>
      <c r="AC10" s="1">
        <v>0.19155996144843718</v>
      </c>
      <c r="AD10">
        <v>5.7758501996420124E-2</v>
      </c>
      <c r="AE10">
        <v>6.4619762265362667E-3</v>
      </c>
      <c r="AF10">
        <v>7.56803891872046E-3</v>
      </c>
      <c r="AG10">
        <v>8.1692597182064404E-3</v>
      </c>
      <c r="AH10">
        <v>8.1738491899582631E-3</v>
      </c>
      <c r="AI10">
        <v>8.1738491899582631E-3</v>
      </c>
      <c r="AJ10" s="5">
        <v>0.58822846390380468</v>
      </c>
      <c r="AK10" s="5">
        <v>0.18127036578089856</v>
      </c>
      <c r="AL10" s="5">
        <v>4.3861581531965621E-2</v>
      </c>
      <c r="AM10" s="5">
        <v>8.4262701363072394E-3</v>
      </c>
      <c r="AN10" s="5">
        <v>3.2722933590344774E-3</v>
      </c>
      <c r="AO10" s="5">
        <v>4.3186929184450985E-3</v>
      </c>
      <c r="AP10" s="5">
        <v>4.3186929184450985E-3</v>
      </c>
      <c r="AQ10" s="5">
        <v>4.3186929184450985E-3</v>
      </c>
      <c r="AR10">
        <v>0.5876671715085594</v>
      </c>
      <c r="AS10">
        <v>0.17643765202625172</v>
      </c>
      <c r="AT10">
        <v>3.6729542429666286E-2</v>
      </c>
      <c r="AU10">
        <v>4.5894717518024116E-4</v>
      </c>
      <c r="AV10">
        <v>4.5894717518024116E-4</v>
      </c>
      <c r="AW10">
        <v>1.8541465877278665E-3</v>
      </c>
      <c r="AX10">
        <v>1.8587360594795592E-3</v>
      </c>
      <c r="AY10">
        <v>1.8587360594795592E-3</v>
      </c>
    </row>
    <row r="11" spans="2:51" x14ac:dyDescent="0.2">
      <c r="C11" s="1">
        <v>0.5</v>
      </c>
      <c r="D11" s="5">
        <v>0.74725941226175951</v>
      </c>
      <c r="E11" s="5">
        <v>0.38692517134541354</v>
      </c>
      <c r="F11" s="5">
        <v>0.10880480706036985</v>
      </c>
      <c r="G11" s="5">
        <v>9.900291052483344E-2</v>
      </c>
      <c r="H11" s="5">
        <v>0.10953525490564282</v>
      </c>
      <c r="I11" s="5">
        <v>0.10965355365693377</v>
      </c>
      <c r="J11" s="5">
        <v>0.10965355365693377</v>
      </c>
      <c r="K11" s="5">
        <v>0.10965355365693377</v>
      </c>
      <c r="L11">
        <v>0.73614871843019436</v>
      </c>
      <c r="M11">
        <v>0.3574030607454699</v>
      </c>
      <c r="N11">
        <v>0.13625199511782929</v>
      </c>
      <c r="O11">
        <v>3.7031264669984049E-2</v>
      </c>
      <c r="P11">
        <v>5.4528213313304111E-2</v>
      </c>
      <c r="Q11">
        <v>5.4772321847714016E-2</v>
      </c>
      <c r="R11">
        <v>5.4772321847714016E-2</v>
      </c>
      <c r="S11">
        <v>5.4772321847714016E-2</v>
      </c>
      <c r="T11" s="5">
        <v>0.72980752980940766</v>
      </c>
      <c r="U11" s="5">
        <v>0.32456670735142235</v>
      </c>
      <c r="V11" s="5">
        <v>0.11611304102901129</v>
      </c>
      <c r="W11" s="5">
        <v>6.8444277532627848E-3</v>
      </c>
      <c r="X11" s="5">
        <v>2.6384377053797852E-2</v>
      </c>
      <c r="Y11" s="5">
        <v>2.6818139141864688E-2</v>
      </c>
      <c r="Z11" s="5">
        <v>2.6818139141864688E-2</v>
      </c>
      <c r="AA11" s="5">
        <v>2.6818139141864688E-2</v>
      </c>
      <c r="AB11">
        <v>0.7273964885926204</v>
      </c>
      <c r="AC11" s="1">
        <v>0.30602196976809687</v>
      </c>
      <c r="AD11">
        <v>9.2107783306731708E-2</v>
      </c>
      <c r="AE11">
        <v>8.0048821706880484E-3</v>
      </c>
      <c r="AF11">
        <v>1.0943573373392336E-2</v>
      </c>
      <c r="AG11">
        <v>1.1734109473288939E-2</v>
      </c>
      <c r="AH11">
        <v>1.1734109473288939E-2</v>
      </c>
      <c r="AI11">
        <v>1.1734109473288939E-2</v>
      </c>
      <c r="AJ11" s="5">
        <v>0.72631114449347478</v>
      </c>
      <c r="AK11" s="5">
        <v>0.29617125152567825</v>
      </c>
      <c r="AL11" s="5">
        <v>7.5313116139329547E-2</v>
      </c>
      <c r="AM11" s="5">
        <v>1.2398835790066572E-2</v>
      </c>
      <c r="AN11" s="5">
        <v>3.7048164491598353E-3</v>
      </c>
      <c r="AO11" s="5">
        <v>5.0323913247583589E-3</v>
      </c>
      <c r="AP11" s="5">
        <v>5.0342690827153138E-3</v>
      </c>
      <c r="AQ11" s="5">
        <v>5.0342690827153138E-3</v>
      </c>
      <c r="AT11">
        <v>6.5976903577128848E-2</v>
      </c>
      <c r="AU11">
        <v>2.8917472537789198E-4</v>
      </c>
      <c r="AV11">
        <v>2.8917472537789198E-4</v>
      </c>
      <c r="AW11">
        <v>2.0974556379684079E-3</v>
      </c>
      <c r="AX11">
        <v>2.1012111538823179E-3</v>
      </c>
      <c r="AY11">
        <v>2.1012111538823179E-3</v>
      </c>
    </row>
    <row r="12" spans="2:51" x14ac:dyDescent="0.2">
      <c r="C12" s="1">
        <v>0.6</v>
      </c>
      <c r="D12" s="5">
        <v>0.87883494044242771</v>
      </c>
      <c r="E12" s="5">
        <v>0.60908338060124778</v>
      </c>
      <c r="F12" s="5">
        <v>0.28778218944980144</v>
      </c>
      <c r="G12" s="5">
        <v>1.8462847419171841E-2</v>
      </c>
      <c r="H12" s="5">
        <v>6.7668746454906774E-3</v>
      </c>
      <c r="I12" s="5">
        <v>6.6364152013613413E-3</v>
      </c>
      <c r="J12" s="5">
        <v>6.6364152013613413E-3</v>
      </c>
      <c r="K12" s="5">
        <v>6.6364152013613413E-3</v>
      </c>
      <c r="L12">
        <v>0.87336982416335784</v>
      </c>
      <c r="M12">
        <v>0.57548893930799772</v>
      </c>
      <c r="N12">
        <v>0.2717697107203631</v>
      </c>
      <c r="O12">
        <v>9.0697674418604695E-3</v>
      </c>
      <c r="P12">
        <v>1.0799773114010189E-2</v>
      </c>
      <c r="Q12">
        <v>1.1066364152013609E-2</v>
      </c>
      <c r="R12">
        <v>1.1066364152013609E-2</v>
      </c>
      <c r="S12">
        <v>1.1066364152013609E-2</v>
      </c>
      <c r="T12" s="5">
        <v>0.87009359047078838</v>
      </c>
      <c r="U12" s="5">
        <v>0.54664719228587633</v>
      </c>
      <c r="V12" s="5">
        <v>0.22959160521837776</v>
      </c>
      <c r="W12" s="5">
        <v>1.2359614293817336E-2</v>
      </c>
      <c r="X12" s="5">
        <v>1.3562110039705094E-2</v>
      </c>
      <c r="Y12" s="5">
        <v>1.4112308564946177E-2</v>
      </c>
      <c r="Z12" s="5">
        <v>1.4112308564946177E-2</v>
      </c>
      <c r="AA12" s="5">
        <v>1.4112308564946177E-2</v>
      </c>
      <c r="AB12">
        <v>0.86912762336925686</v>
      </c>
      <c r="AC12" s="1">
        <v>0.53206409529211574</v>
      </c>
      <c r="AD12">
        <v>0.19177538287010773</v>
      </c>
      <c r="AE12">
        <v>1.9648326715825355E-2</v>
      </c>
      <c r="AF12">
        <v>8.2359614293817246E-3</v>
      </c>
      <c r="AG12">
        <v>9.2909812819059034E-3</v>
      </c>
      <c r="AH12">
        <v>9.2966534316506529E-3</v>
      </c>
      <c r="AI12">
        <v>9.2966534316506529E-3</v>
      </c>
      <c r="AJ12" s="5">
        <v>0.86873000567214964</v>
      </c>
      <c r="AK12" s="5">
        <v>0.52475382870107767</v>
      </c>
      <c r="AL12" s="5">
        <v>0.16707884288145203</v>
      </c>
      <c r="AM12" s="5">
        <v>2.0867838910947227E-2</v>
      </c>
      <c r="AN12" s="5">
        <v>4.4526375496312586E-3</v>
      </c>
      <c r="AO12" s="5">
        <v>6.2960862166760688E-3</v>
      </c>
      <c r="AP12" s="5">
        <v>6.3017583664208166E-3</v>
      </c>
      <c r="AQ12" s="5">
        <v>6.2960862166760688E-3</v>
      </c>
      <c r="AU12">
        <v>2.5524673851392258E-4</v>
      </c>
      <c r="AV12">
        <v>2.5524673851392258E-4</v>
      </c>
      <c r="AW12">
        <v>2.2802041973908008E-3</v>
      </c>
      <c r="AX12">
        <v>2.2858763471355491E-3</v>
      </c>
      <c r="AY12">
        <v>2.2858763471355491E-3</v>
      </c>
    </row>
    <row r="13" spans="2:51" x14ac:dyDescent="0.2">
      <c r="C13" s="1">
        <v>0.7</v>
      </c>
      <c r="D13" s="5">
        <v>0.97464053254437866</v>
      </c>
      <c r="E13" s="5">
        <v>0.88007396449704145</v>
      </c>
      <c r="F13" s="5">
        <v>0.57298668639053252</v>
      </c>
      <c r="G13" s="5">
        <v>0.36806213017751482</v>
      </c>
      <c r="H13" s="5">
        <v>0.43608727810650899</v>
      </c>
      <c r="I13" s="5">
        <v>0.43684911242603558</v>
      </c>
      <c r="J13" s="5">
        <v>0.43685650887573957</v>
      </c>
      <c r="K13" s="5">
        <v>0.43685650887573957</v>
      </c>
      <c r="L13">
        <v>0.97366856508875743</v>
      </c>
      <c r="M13">
        <v>0.87407914201183423</v>
      </c>
      <c r="N13">
        <v>0.5900036982248521</v>
      </c>
      <c r="O13">
        <v>7.8158284023668687E-2</v>
      </c>
      <c r="P13">
        <v>0.13291420118343195</v>
      </c>
      <c r="Q13">
        <v>0.13363165680473379</v>
      </c>
      <c r="R13">
        <v>0.13363165680473379</v>
      </c>
      <c r="S13">
        <v>0.13363165680473379</v>
      </c>
      <c r="T13" s="5">
        <v>0.97339423076923082</v>
      </c>
      <c r="U13" s="5">
        <v>0.87050887573964497</v>
      </c>
      <c r="V13" s="5">
        <v>0.58505029585798818</v>
      </c>
      <c r="W13" s="5">
        <v>6.1272189349112396E-2</v>
      </c>
      <c r="X13" s="5">
        <v>8.3949704142011836E-3</v>
      </c>
      <c r="Y13" s="5">
        <v>7.4112426035503496E-3</v>
      </c>
      <c r="Z13" s="5">
        <v>7.4112426035503496E-3</v>
      </c>
      <c r="AA13" s="5">
        <v>7.4112426035503496E-3</v>
      </c>
      <c r="AB13">
        <v>0.9732257396449705</v>
      </c>
      <c r="AC13" s="1">
        <v>0.8679186390532545</v>
      </c>
      <c r="AD13">
        <v>0.56144304733727812</v>
      </c>
      <c r="AE13">
        <v>6.4127218934911245E-2</v>
      </c>
      <c r="AF13">
        <v>2.5221893491124531E-3</v>
      </c>
      <c r="AG13">
        <v>6.0650887573969882E-4</v>
      </c>
      <c r="AH13">
        <v>6.1390532544373314E-4</v>
      </c>
      <c r="AI13">
        <v>6.0650887573969882E-4</v>
      </c>
      <c r="AJ13" s="5">
        <v>0.97320036982248515</v>
      </c>
      <c r="AK13" s="5">
        <v>0.86698298816568053</v>
      </c>
      <c r="AL13" s="5">
        <v>0.54806434911242607</v>
      </c>
      <c r="AM13" s="5">
        <v>6.802514792899414E-2</v>
      </c>
      <c r="AN13" s="5">
        <v>8.0177514792899134E-3</v>
      </c>
      <c r="AO13" s="5">
        <v>4.6375739644970949E-3</v>
      </c>
      <c r="AP13" s="5">
        <v>4.6301775147929262E-3</v>
      </c>
      <c r="AQ13" s="5">
        <v>4.6375739644970949E-3</v>
      </c>
      <c r="AU13">
        <v>1.3520710059171544E-2</v>
      </c>
      <c r="AV13">
        <v>1.3520710059171544E-2</v>
      </c>
      <c r="AW13">
        <v>8.8683431952662449E-3</v>
      </c>
      <c r="AX13">
        <v>8.8609467455620771E-3</v>
      </c>
      <c r="AY13">
        <v>8.8609467455620771E-3</v>
      </c>
    </row>
    <row r="14" spans="2:51" x14ac:dyDescent="0.2">
      <c r="C14" s="1">
        <v>0.75</v>
      </c>
      <c r="D14" s="5">
        <v>0.99652981789390338</v>
      </c>
      <c r="E14" s="5">
        <v>0.98184924782264449</v>
      </c>
      <c r="F14" s="5">
        <v>0.91331274742676161</v>
      </c>
      <c r="G14" s="5">
        <v>0.29421536025336498</v>
      </c>
      <c r="H14" s="5">
        <v>0.20590657165479018</v>
      </c>
      <c r="I14" s="5">
        <v>0.20487727632620745</v>
      </c>
      <c r="J14" s="5">
        <v>0.20487727632620745</v>
      </c>
      <c r="K14" s="5">
        <v>0.20487727632620745</v>
      </c>
      <c r="L14">
        <v>0.99645300079176558</v>
      </c>
      <c r="M14">
        <v>0.98125946159936661</v>
      </c>
      <c r="N14">
        <v>0.91445209817893902</v>
      </c>
      <c r="O14">
        <v>0.31769912905779885</v>
      </c>
      <c r="P14">
        <v>0.2125067300079177</v>
      </c>
      <c r="Q14">
        <v>0.21115914489311161</v>
      </c>
      <c r="R14">
        <v>0.2111583531274743</v>
      </c>
      <c r="S14">
        <v>0.2111583531274743</v>
      </c>
      <c r="T14" s="5">
        <v>0.99641844022169446</v>
      </c>
      <c r="U14" s="5">
        <v>0.98078313539192397</v>
      </c>
      <c r="V14" s="5">
        <v>0.91165716547901821</v>
      </c>
      <c r="W14" s="5">
        <v>0.33004988123515444</v>
      </c>
      <c r="X14" s="5">
        <v>0.19734758511480602</v>
      </c>
      <c r="Y14" s="5">
        <v>0.19499604117181316</v>
      </c>
      <c r="Z14" s="5">
        <v>0.19498812351543943</v>
      </c>
      <c r="AA14" s="5">
        <v>0.19498812351543943</v>
      </c>
      <c r="AB14">
        <v>0.99639456057007125</v>
      </c>
      <c r="AC14" s="1">
        <v>0.98050807600950118</v>
      </c>
      <c r="AD14">
        <v>0.9087062549485353</v>
      </c>
      <c r="AE14">
        <v>0.31122644497228813</v>
      </c>
      <c r="AF14">
        <v>0.15853523357086302</v>
      </c>
      <c r="AG14">
        <v>0.15452889944576406</v>
      </c>
      <c r="AH14">
        <v>0.15453681710213776</v>
      </c>
      <c r="AI14">
        <v>0.15453681710213776</v>
      </c>
      <c r="AJ14" s="5">
        <v>0.9963888281868567</v>
      </c>
      <c r="AK14" s="5">
        <v>0.98042121931908155</v>
      </c>
      <c r="AL14" s="5">
        <v>0.90727870150435475</v>
      </c>
      <c r="AM14" s="5">
        <v>0.30346951702296115</v>
      </c>
      <c r="AN14" s="5">
        <v>0.15143309580364211</v>
      </c>
      <c r="AO14" s="5">
        <v>0.14486935866983372</v>
      </c>
      <c r="AP14" s="5">
        <v>0.14487727632620745</v>
      </c>
      <c r="AQ14" s="5">
        <v>0.14487727632620745</v>
      </c>
      <c r="AU14">
        <v>0.13156769596199525</v>
      </c>
      <c r="AV14">
        <v>0.13156769596199525</v>
      </c>
      <c r="AW14">
        <v>0.12181314330958036</v>
      </c>
      <c r="AX14">
        <v>0.12180522565320664</v>
      </c>
      <c r="AY14">
        <v>0.12178939034045923</v>
      </c>
    </row>
    <row r="17" spans="29:29" x14ac:dyDescent="0.2">
      <c r="AC17" s="2"/>
    </row>
    <row r="18" spans="29:29" x14ac:dyDescent="0.2">
      <c r="AC18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</sheetData>
  <mergeCells count="6">
    <mergeCell ref="AB4:AI4"/>
    <mergeCell ref="AJ4:AQ4"/>
    <mergeCell ref="AR4:AY4"/>
    <mergeCell ref="D4:K4"/>
    <mergeCell ref="L4:S4"/>
    <mergeCell ref="T4:A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80</vt:i4>
      </vt:variant>
    </vt:vector>
  </HeadingPairs>
  <TitlesOfParts>
    <vt:vector size="87" baseType="lpstr">
      <vt:lpstr>L=6</vt:lpstr>
      <vt:lpstr>L=7</vt:lpstr>
      <vt:lpstr>L=8</vt:lpstr>
      <vt:lpstr>L=9</vt:lpstr>
      <vt:lpstr>L=10</vt:lpstr>
      <vt:lpstr>L=11</vt:lpstr>
      <vt:lpstr>|f-f_th| by f_th</vt:lpstr>
      <vt:lpstr>'L=8'!log_1e_11</vt:lpstr>
      <vt:lpstr>'L=6'!log_1e_11_1</vt:lpstr>
      <vt:lpstr>'L=7'!log_1e_11_1</vt:lpstr>
      <vt:lpstr>'L=7'!log_1e_11_2</vt:lpstr>
      <vt:lpstr>'L=10'!log_1e_11_3</vt:lpstr>
      <vt:lpstr>'L=11'!log_1e_11_3</vt:lpstr>
      <vt:lpstr>'L=9'!log_1e_11_3</vt:lpstr>
      <vt:lpstr>'L=10'!log_1e_11_4</vt:lpstr>
      <vt:lpstr>'L=11'!log_1e_11_4</vt:lpstr>
      <vt:lpstr>'L=9'!log_1e_11_4</vt:lpstr>
      <vt:lpstr>'L=8'!log_1e_13</vt:lpstr>
      <vt:lpstr>'L=6'!log_1e_13_1</vt:lpstr>
      <vt:lpstr>'L=7'!log_1e_13_1</vt:lpstr>
      <vt:lpstr>'L=7'!log_1e_13_2</vt:lpstr>
      <vt:lpstr>'L=10'!log_1e_13_3</vt:lpstr>
      <vt:lpstr>'L=11'!log_1e_13_3</vt:lpstr>
      <vt:lpstr>'L=9'!log_1e_13_3</vt:lpstr>
      <vt:lpstr>'L=10'!log_1e_13_4</vt:lpstr>
      <vt:lpstr>'L=11'!log_1e_13_4</vt:lpstr>
      <vt:lpstr>'L=9'!log_1e_13_4</vt:lpstr>
      <vt:lpstr>'L=6'!log_1e_15</vt:lpstr>
      <vt:lpstr>'L=7'!log_1e_15</vt:lpstr>
      <vt:lpstr>'L=7'!log_1e_15_1</vt:lpstr>
      <vt:lpstr>'L=8'!log_1e_15_1</vt:lpstr>
      <vt:lpstr>'L=10'!log_1e_15_2</vt:lpstr>
      <vt:lpstr>'L=11'!log_1e_15_2</vt:lpstr>
      <vt:lpstr>'L=9'!log_1e_15_2</vt:lpstr>
      <vt:lpstr>'L=10'!log_1e_15_3</vt:lpstr>
      <vt:lpstr>'L=11'!log_1e_15_3</vt:lpstr>
      <vt:lpstr>'L=9'!log_1e_15_3</vt:lpstr>
      <vt:lpstr>'L=6'!log_1e_2</vt:lpstr>
      <vt:lpstr>'L=7'!log_1e_2</vt:lpstr>
      <vt:lpstr>'L=7'!log_1e_2_1</vt:lpstr>
      <vt:lpstr>'L=8'!log_1e_2_1</vt:lpstr>
      <vt:lpstr>'L=10'!log_1e_2_2</vt:lpstr>
      <vt:lpstr>'L=11'!log_1e_2_2</vt:lpstr>
      <vt:lpstr>'L=9'!log_1e_2_2</vt:lpstr>
      <vt:lpstr>'L=10'!log_1e_2_3</vt:lpstr>
      <vt:lpstr>'L=11'!log_1e_2_3</vt:lpstr>
      <vt:lpstr>'L=9'!log_1e_2_3</vt:lpstr>
      <vt:lpstr>'L=6'!log_1e_3</vt:lpstr>
      <vt:lpstr>'L=7'!log_1e_3</vt:lpstr>
      <vt:lpstr>'L=7'!log_1e_3_1</vt:lpstr>
      <vt:lpstr>'L=8'!log_1e_3_1</vt:lpstr>
      <vt:lpstr>'L=10'!log_1e_3_2</vt:lpstr>
      <vt:lpstr>'L=11'!log_1e_3_2</vt:lpstr>
      <vt:lpstr>'L=9'!log_1e_3_2</vt:lpstr>
      <vt:lpstr>'L=10'!log_1e_3_3</vt:lpstr>
      <vt:lpstr>'L=11'!log_1e_3_3</vt:lpstr>
      <vt:lpstr>'L=9'!log_1e_3_3</vt:lpstr>
      <vt:lpstr>'L=8'!log_1e_4</vt:lpstr>
      <vt:lpstr>'L=6'!log_1e_4_1</vt:lpstr>
      <vt:lpstr>'L=7'!log_1e_4_1</vt:lpstr>
      <vt:lpstr>'L=7'!log_1e_4_2</vt:lpstr>
      <vt:lpstr>'L=10'!log_1e_4_3</vt:lpstr>
      <vt:lpstr>'L=11'!log_1e_4_3</vt:lpstr>
      <vt:lpstr>'L=9'!log_1e_4_3</vt:lpstr>
      <vt:lpstr>'L=10'!log_1e_4_4</vt:lpstr>
      <vt:lpstr>'L=11'!log_1e_4_4</vt:lpstr>
      <vt:lpstr>'L=9'!log_1e_4_4</vt:lpstr>
      <vt:lpstr>'L=6'!log_1e_6</vt:lpstr>
      <vt:lpstr>'L=7'!log_1e_6</vt:lpstr>
      <vt:lpstr>'L=7'!log_1e_6_1</vt:lpstr>
      <vt:lpstr>'L=8'!log_1e_6_1</vt:lpstr>
      <vt:lpstr>'L=10'!log_1e_6_2</vt:lpstr>
      <vt:lpstr>'L=11'!log_1e_6_2</vt:lpstr>
      <vt:lpstr>'L=9'!log_1e_6_2</vt:lpstr>
      <vt:lpstr>'L=10'!log_1e_6_3</vt:lpstr>
      <vt:lpstr>'L=9'!log_1e_6_3</vt:lpstr>
      <vt:lpstr>'L=8'!log_1e_8</vt:lpstr>
      <vt:lpstr>'L=6'!log_1e_8_1</vt:lpstr>
      <vt:lpstr>'L=7'!log_1e_8_1</vt:lpstr>
      <vt:lpstr>'L=7'!log_1e_8_2</vt:lpstr>
      <vt:lpstr>'L=10'!log_1e_8_3</vt:lpstr>
      <vt:lpstr>'L=11'!log_1e_8_3</vt:lpstr>
      <vt:lpstr>'L=9'!log_1e_8_3</vt:lpstr>
      <vt:lpstr>'L=10'!log_1e_8_4</vt:lpstr>
      <vt:lpstr>'L=11'!log_1e_8_4</vt:lpstr>
      <vt:lpstr>'L=9'!log_1e_8_4</vt:lpstr>
      <vt:lpstr>'L=11'!log_1e_8_5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2020-01-23T19:27:50Z</dcterms:created>
  <dcterms:modified xsi:type="dcterms:W3CDTF">2020-02-19T14:01:50Z</dcterms:modified>
</cp:coreProperties>
</file>