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cylinders_penalization/"/>
    </mc:Choice>
  </mc:AlternateContent>
  <xr:revisionPtr revIDLastSave="0" documentId="13_ncr:1_{9E8998E0-29C1-C449-9972-6D4C0AA0434C}" xr6:coauthVersionLast="36" xr6:coauthVersionMax="36" xr10:uidLastSave="{00000000-0000-0000-0000-000000000000}"/>
  <bookViews>
    <workbookView xWindow="0" yWindow="460" windowWidth="28800" windowHeight="16200" activeTab="4" xr2:uid="{93219D02-6594-2D47-8E78-035D3A577AA3}"/>
  </bookViews>
  <sheets>
    <sheet name="L=8" sheetId="1" r:id="rId1"/>
    <sheet name="L=9" sheetId="2" r:id="rId2"/>
    <sheet name="L=10" sheetId="3" r:id="rId3"/>
    <sheet name="L=11" sheetId="5" r:id="rId4"/>
    <sheet name="|f-f_th| by f_th" sheetId="6" r:id="rId5"/>
    <sheet name="|ln(f) - ln(f_th)| by ln(f_th)" sheetId="7" r:id="rId6"/>
  </sheets>
  <definedNames>
    <definedName name="log_1e_15" localSheetId="2">'L=10'!$I$53:$S$61</definedName>
    <definedName name="log_1e_15" localSheetId="3">'L=11'!$I$53:$S$61</definedName>
    <definedName name="log_1e_15" localSheetId="0">'L=8'!$P$52:$AC$60</definedName>
    <definedName name="log_1e_15" localSheetId="1">'L=9'!$I$53:$V$61</definedName>
    <definedName name="log_1e_2" localSheetId="2">'L=10'!$I$3:$S$11</definedName>
    <definedName name="log_1e_2" localSheetId="3">'L=11'!#REF!</definedName>
    <definedName name="log_1e_2" localSheetId="0">'L=8'!$P$2:$AC$10</definedName>
    <definedName name="log_1e_2" localSheetId="1">'L=9'!$I$3:$V$11</definedName>
    <definedName name="log_1e_3" localSheetId="2">'L=10'!$I$13:$S$21</definedName>
    <definedName name="log_1e_3" localSheetId="3">'L=11'!$I$13:$S$21</definedName>
    <definedName name="log_1e_3" localSheetId="0">'L=8'!$P$12:$AC$20</definedName>
    <definedName name="log_1e_3" localSheetId="1">'L=9'!$I$13:$V$21</definedName>
    <definedName name="log_1e_4" localSheetId="2">'L=10'!$I$23:$S$31</definedName>
    <definedName name="log_1e_4" localSheetId="3">'L=11'!$I$23:$S$31</definedName>
    <definedName name="log_1e_4" localSheetId="1">'L=9'!$I$23:$V$31</definedName>
    <definedName name="log_1e_4_1" localSheetId="0">'L=8'!$P$22:$AC$30</definedName>
    <definedName name="log_1e_5" localSheetId="2">'L=10'!$I$33:$S$41</definedName>
    <definedName name="log_1e_5" localSheetId="3">'L=11'!$I$33:$S$41</definedName>
    <definedName name="log_1e_5" localSheetId="1">'L=9'!$I$33:$V$41</definedName>
    <definedName name="log_1e_5_1" localSheetId="0">'L=8'!$P$32:$AC$40</definedName>
    <definedName name="log_1e_6" localSheetId="2">'L=10'!$I$43:$S$51</definedName>
    <definedName name="log_1e_6" localSheetId="3">'L=11'!$I$43:$S$51</definedName>
    <definedName name="log_1e_6" localSheetId="0">'L=8'!$P$42:$AC$50</definedName>
    <definedName name="log_1e_6" localSheetId="1">'L=9'!$I$43:$V$51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6" l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D34" i="6"/>
  <c r="E54" i="5" l="1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G53" i="5"/>
  <c r="F53" i="5"/>
  <c r="E53" i="5"/>
  <c r="G43" i="5"/>
  <c r="F43" i="5"/>
  <c r="E43" i="5"/>
  <c r="G33" i="5"/>
  <c r="F33" i="5"/>
  <c r="E33" i="5"/>
  <c r="G23" i="5"/>
  <c r="F23" i="5"/>
  <c r="E23" i="5"/>
  <c r="G13" i="5"/>
  <c r="F13" i="5"/>
  <c r="E1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G3" i="3"/>
  <c r="F3" i="3"/>
  <c r="E3" i="3"/>
  <c r="E29" i="2"/>
  <c r="F29" i="2"/>
  <c r="G29" i="2"/>
  <c r="E30" i="2"/>
  <c r="F30" i="2"/>
  <c r="G30" i="2"/>
  <c r="E31" i="2"/>
  <c r="F31" i="2"/>
  <c r="G31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G3" i="2"/>
  <c r="F3" i="2"/>
  <c r="E3" i="2"/>
  <c r="G3" i="5"/>
  <c r="F3" i="5"/>
  <c r="E3" i="5"/>
  <c r="G4" i="1"/>
  <c r="G5" i="1"/>
  <c r="G6" i="1"/>
  <c r="G7" i="1"/>
  <c r="G8" i="1"/>
  <c r="G9" i="1"/>
  <c r="G10" i="1"/>
  <c r="G11" i="1"/>
  <c r="G3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FD45B-39D2-F24E-87F3-B0FF0C76DC6E}" name="log_1e-15" type="6" refreshedVersion="6" background="1" saveData="1">
    <textPr sourceFile="/Users/weugene/basilisk/work/cylinders_penalization/shL8/log_1e-15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E39BD71-4553-DD47-859F-87DE09D10522}" name="log_1e-151" type="6" refreshedVersion="6" background="1" saveData="1">
    <textPr sourceFile="/Users/weugene/basilisk/work/cylinders_penalization/shL9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E29FD66-23F9-7849-870E-0916E2A6D937}" name="log_1e-152" type="6" refreshedVersion="6" background="1" saveData="1">
    <textPr sourceFile="/Users/weugene/basilisk/work/cylinders_penalization/shL10/log_1e-1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6C84155-3342-7147-B4A8-13E8FBEB5F82}" name="log_1e-153" type="6" refreshedVersion="6" background="1" saveData="1">
    <textPr sourceFile="/Users/weugene/basilisk/work/cylinders_penalization/shL11/log_1e-1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DD864C3-04C4-2D48-A31D-BFA71DE07990}" name="log_1e-2" type="6" refreshedVersion="6" background="1" saveData="1">
    <textPr sourceFile="/Users/weugene/basilisk/work/cylinders_penalization/shL8/log_1e-2.txt" decimal="," thousands=" 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64EE3AB-ABF9-0C42-8E7B-0DBD874B19B7}" name="log_1e-21" type="6" refreshedVersion="6" background="1" saveData="1">
    <textPr sourceFile="/Users/weugene/basilisk/work/cylinders_penalization/shL9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054DBF8-0FDF-D149-871C-EC8F5FB2C1F8}" name="log_1e-22" type="6" refreshedVersion="6" background="1" saveData="1">
    <textPr sourceFile="/Users/weugene/basilisk/work/cylinders_penalization/shL10/log_1e-2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D74F3F5F-2B7A-B041-85A9-AB13D412E58D}" name="log_1e-3" type="6" refreshedVersion="6" background="1" saveData="1">
    <textPr sourceFile="/Users/weugene/basilisk/work/cylinders_penalization/shL8/log_1e-3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4570ED9-53BD-E144-9E96-483BEA01F1B7}" name="log_1e-31" type="6" refreshedVersion="6" background="1" saveData="1">
    <textPr sourceFile="/Users/weugene/basilisk/work/cylinders_penalization/shL9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61627C6-7E7F-C14D-9047-30AA56272D1C}" name="log_1e-32" type="6" refreshedVersion="6" background="1" saveData="1">
    <textPr sourceFile="/Users/weugene/basilisk/work/cylinders_penalization/shL10/log_1e-3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9A2EA788-CA73-0F41-A7A8-4FC1D68A60B9}" name="log_1e-33" type="6" refreshedVersion="6" background="1" saveData="1">
    <textPr sourceFile="/Users/weugene/basilisk/work/cylinders_penalization/shL11/log_1e-3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1C23C3EF-8C9E-6E40-A4C0-EAAAD90DC257}" name="log_1e-4" type="6" refreshedVersion="6" background="1" saveData="1">
    <textPr sourceFile="/Users/weugene/basilisk/work/cylinders_penalization/shL8/log_1e-4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7C33FF25-E243-1446-9AE3-64A2B12F388C}" name="log_1e-41" type="6" refreshedVersion="6" background="1" saveData="1">
    <textPr sourceFile="/Users/weugene/basilisk/work/cylinders_penalization/shL9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7B01755-824B-B44D-B4CD-074CD0DC3DA4}" name="log_1e-42" type="6" refreshedVersion="6" background="1" saveData="1">
    <textPr sourceFile="/Users/weugene/basilisk/work/cylinders_penalization/shL10/log_1e-4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8EC6C6EE-3F1F-FC49-8246-2E095CF64EB8}" name="log_1e-43" type="6" refreshedVersion="6" background="1" saveData="1">
    <textPr sourceFile="/Users/weugene/basilisk/work/cylinders_penalization/shL11/log_1e-4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AE7EFD9A-A4D3-1B4C-A6B0-BE9ABA421532}" name="log_1e-5" type="6" refreshedVersion="6" background="1" saveData="1">
    <textPr sourceFile="/Users/weugene/basilisk/work/cylinders_penalization/shL8/log_1e-5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5BCFC910-213E-D94E-821C-D5F97EE41443}" name="log_1e-51" type="6" refreshedVersion="6" background="1" saveData="1">
    <textPr sourceFile="/Users/weugene/basilisk/work/cylinders_penalization/shL9/log_1e-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BDF63FB2-013D-A641-8981-F2130FA7DC03}" name="log_1e-52" type="6" refreshedVersion="6" background="1" saveData="1">
    <textPr sourceFile="/Users/weugene/basilisk/work/cylinders_penalization/shL10/log_1e-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473AD064-6FF3-AB48-AC68-AAC179D40875}" name="log_1e-53" type="6" refreshedVersion="6" background="1" saveData="1">
    <textPr sourceFile="/Users/weugene/basilisk/work/cylinders_penalization/shL11/log_1e-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8574282C-3A23-A442-9A5B-CEA09E1FC397}" name="log_1e-6" type="6" refreshedVersion="6" background="1" saveData="1">
    <textPr sourceFile="/Users/weugene/basilisk/work/cylinders_penalization/shL8/log_1e-6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E5D07084-24B7-4946-9496-A04F751C2600}" name="log_1e-61" type="6" refreshedVersion="6" background="1" saveData="1">
    <textPr sourceFile="/Users/weugene/basilisk/work/cylinders_penalization/shL9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29C1CD9-A09D-9346-8717-94EF6E1EC0C4}" name="log_1e-62" type="6" refreshedVersion="6" background="1" saveData="1">
    <textPr sourceFile="/Users/weugene/basilisk/work/cylinders_penalization/shL10/log_1e-6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2A51AE27-D334-CD4B-B2E4-C7B1158D2969}" name="log_1e-63" type="6" refreshedVersion="6" background="1" saveData="1">
    <textPr sourceFile="/Users/weugene/basilisk/work/cylinders_penalization/shL11/log_1e-6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<sst xmlns="http://schemas.openxmlformats.org/spreadsheetml/2006/main" count="1932" uniqueCount="927">
  <si>
    <t>0.05</t>
  </si>
  <si>
    <t>8.85136</t>
  </si>
  <si>
    <t>15.56</t>
  </si>
  <si>
    <t>0.431147</t>
  </si>
  <si>
    <t>i=5000</t>
  </si>
  <si>
    <t>ifp=501|</t>
  </si>
  <si>
    <t>0.0501785=0.05?</t>
  </si>
  <si>
    <t>F:1.05283</t>
  </si>
  <si>
    <t>dt:0.001</t>
  </si>
  <si>
    <t>t:5</t>
  </si>
  <si>
    <t>U:0.118946</t>
  </si>
  <si>
    <t>Uw:0.000117916</t>
  </si>
  <si>
    <t>Ua:1.32197</t>
  </si>
  <si>
    <t>0.1</t>
  </si>
  <si>
    <t>15.0879</t>
  </si>
  <si>
    <t>24.83</t>
  </si>
  <si>
    <t>0.392354</t>
  </si>
  <si>
    <t>ifp=1002|</t>
  </si>
  <si>
    <t>0.100044=0.1?</t>
  </si>
  <si>
    <t>F:1.11117</t>
  </si>
  <si>
    <t>U:0.0736463</t>
  </si>
  <si>
    <t>Uw:0.000101189</t>
  </si>
  <si>
    <t>Ua:0.958447</t>
  </si>
  <si>
    <t>0.2</t>
  </si>
  <si>
    <t>30.2004</t>
  </si>
  <si>
    <t>51.53</t>
  </si>
  <si>
    <t>0.413926</t>
  </si>
  <si>
    <t>i=498</t>
  </si>
  <si>
    <t>ifp=1053|</t>
  </si>
  <si>
    <t>0.200142=0.2?</t>
  </si>
  <si>
    <t>F:1.25022</t>
  </si>
  <si>
    <t>t:0.498</t>
  </si>
  <si>
    <t>U:0.0413975</t>
  </si>
  <si>
    <t>Uw:9.83653e-07</t>
  </si>
  <si>
    <t>Ua:0.595117</t>
  </si>
  <si>
    <t>0.3</t>
  </si>
  <si>
    <t>52.5456</t>
  </si>
  <si>
    <t>102.9</t>
  </si>
  <si>
    <t>0.489353</t>
  </si>
  <si>
    <t>i=346</t>
  </si>
  <si>
    <t>ifp=1089|</t>
  </si>
  <si>
    <t>0.299934=0.3?</t>
  </si>
  <si>
    <t>F:1.42844</t>
  </si>
  <si>
    <t>t:0.346</t>
  </si>
  <si>
    <t>U:0.0271847</t>
  </si>
  <si>
    <t>Uw:9.65616e-07</t>
  </si>
  <si>
    <t>Ua:0.455998</t>
  </si>
  <si>
    <t>0.4</t>
  </si>
  <si>
    <t>87.4711</t>
  </si>
  <si>
    <t>217.89</t>
  </si>
  <si>
    <t>0.598554</t>
  </si>
  <si>
    <t>ifp=1590|</t>
  </si>
  <si>
    <t>0.400093=0.4?</t>
  </si>
  <si>
    <t>F:1.66693</t>
  </si>
  <si>
    <t>U:0.0190569</t>
  </si>
  <si>
    <t>Uw:0.0010523</t>
  </si>
  <si>
    <t>Ua:0.337292</t>
  </si>
  <si>
    <t>0.5</t>
  </si>
  <si>
    <t>142.786</t>
  </si>
  <si>
    <t>532.55</t>
  </si>
  <si>
    <t>0.731882</t>
  </si>
  <si>
    <t>i=189</t>
  </si>
  <si>
    <t>ifp=1610|</t>
  </si>
  <si>
    <t>0.500252=0.5?</t>
  </si>
  <si>
    <t>F:2.00101</t>
  </si>
  <si>
    <t>t:0.189</t>
  </si>
  <si>
    <t>U:0.014014</t>
  </si>
  <si>
    <t>Uw:7.842e-07</t>
  </si>
  <si>
    <t>Ua:0.329856</t>
  </si>
  <si>
    <t>0.6</t>
  </si>
  <si>
    <t>227.151</t>
  </si>
  <si>
    <t>0.871157</t>
  </si>
  <si>
    <t>i=145</t>
  </si>
  <si>
    <t>ifp=1626|</t>
  </si>
  <si>
    <t>0.599983=0.6?</t>
  </si>
  <si>
    <t>F:2.4999</t>
  </si>
  <si>
    <t>t:0.145</t>
  </si>
  <si>
    <t>U:0.0110054</t>
  </si>
  <si>
    <t>Uw:9.54565e-07</t>
  </si>
  <si>
    <t>Ua:0.281361</t>
  </si>
  <si>
    <t>0.7</t>
  </si>
  <si>
    <t>358.273</t>
  </si>
  <si>
    <t>0.973501</t>
  </si>
  <si>
    <t>i=124</t>
  </si>
  <si>
    <t>ifp=1640|</t>
  </si>
  <si>
    <t>0.70002=0.7?</t>
  </si>
  <si>
    <t>F:3.33355</t>
  </si>
  <si>
    <t>t:0.124</t>
  </si>
  <si>
    <t>U:0.00930451</t>
  </si>
  <si>
    <t>Uw:8.65805e-07</t>
  </si>
  <si>
    <t>Ua:0.233506</t>
  </si>
  <si>
    <t>0.75</t>
  </si>
  <si>
    <t>450.553</t>
  </si>
  <si>
    <t>0.996433</t>
  </si>
  <si>
    <t>i=115</t>
  </si>
  <si>
    <t>ifp=1653|</t>
  </si>
  <si>
    <t>0.749702=0.75?</t>
  </si>
  <si>
    <t>F:3.99524</t>
  </si>
  <si>
    <t>t:0.115</t>
  </si>
  <si>
    <t>U:0.00886743</t>
  </si>
  <si>
    <t>Uw:9.35076e-07</t>
  </si>
  <si>
    <t>Ua:0.204472</t>
  </si>
  <si>
    <t>13.8257</t>
  </si>
  <si>
    <t>0.111456</t>
  </si>
  <si>
    <t>U:0.0761499</t>
  </si>
  <si>
    <t>Uw:0.000194459</t>
  </si>
  <si>
    <t>Ua:1.29701</t>
  </si>
  <si>
    <t>22.1859</t>
  </si>
  <si>
    <t>0.10649</t>
  </si>
  <si>
    <t>U:0.0500844</t>
  </si>
  <si>
    <t>Uw:0.000144426</t>
  </si>
  <si>
    <t>Ua:0.900237</t>
  </si>
  <si>
    <t>45.2591</t>
  </si>
  <si>
    <t>0.121694</t>
  </si>
  <si>
    <t>i=432</t>
  </si>
  <si>
    <t>ifp=1047|</t>
  </si>
  <si>
    <t>t:0.432</t>
  </si>
  <si>
    <t>U:0.0276236</t>
  </si>
  <si>
    <t>Uw:9.98951e-07</t>
  </si>
  <si>
    <t>Ua:0.609737</t>
  </si>
  <si>
    <t>86.7154</t>
  </si>
  <si>
    <t>0.157285</t>
  </si>
  <si>
    <t>ifp=1548|</t>
  </si>
  <si>
    <t>U:0.0164727</t>
  </si>
  <si>
    <t>Uw:0.00059626</t>
  </si>
  <si>
    <t>Ua:0.509899</t>
  </si>
  <si>
    <t>169.618</t>
  </si>
  <si>
    <t>0.221543</t>
  </si>
  <si>
    <t>ifp=2049|</t>
  </si>
  <si>
    <t>U:0.00982753</t>
  </si>
  <si>
    <t>Uw:0.000592726</t>
  </si>
  <si>
    <t>Ua:0.397124</t>
  </si>
  <si>
    <t>355.067</t>
  </si>
  <si>
    <t>0.333271</t>
  </si>
  <si>
    <t>i=119</t>
  </si>
  <si>
    <t>ifp=2062|</t>
  </si>
  <si>
    <t>t:0.119</t>
  </si>
  <si>
    <t>U:0.00563558</t>
  </si>
  <si>
    <t>Uw:9.63348e-07</t>
  </si>
  <si>
    <t>Ua:0.397664</t>
  </si>
  <si>
    <t>788.146</t>
  </si>
  <si>
    <t>0.552952</t>
  </si>
  <si>
    <t>i=78</t>
  </si>
  <si>
    <t>ifp=2071|</t>
  </si>
  <si>
    <t>t:0.078</t>
  </si>
  <si>
    <t>U:0.00317187</t>
  </si>
  <si>
    <t>Uw:9.05829e-07</t>
  </si>
  <si>
    <t>Ua:0.362853</t>
  </si>
  <si>
    <t>1737.82</t>
  </si>
  <si>
    <t>0.871463</t>
  </si>
  <si>
    <t>i=75</t>
  </si>
  <si>
    <t>ifp=2080|</t>
  </si>
  <si>
    <t>t:0.075</t>
  </si>
  <si>
    <t>U:0.00191824</t>
  </si>
  <si>
    <t>Uw:6.81075e-07</t>
  </si>
  <si>
    <t>Ua:0.328049</t>
  </si>
  <si>
    <t>2412.43</t>
  </si>
  <si>
    <t>0.980899</t>
  </si>
  <si>
    <t>i=71</t>
  </si>
  <si>
    <t>ifp=2089|</t>
  </si>
  <si>
    <t>t:0.071</t>
  </si>
  <si>
    <t>U:0.00165611</t>
  </si>
  <si>
    <t>Uw:9.57308e-07</t>
  </si>
  <si>
    <t>Ua:0.300286</t>
  </si>
  <si>
    <t>eta=1e-2</t>
  </si>
  <si>
    <t>eta=1e-3</t>
  </si>
  <si>
    <t>eta=1e-4</t>
  </si>
  <si>
    <t>14.9833</t>
  </si>
  <si>
    <t>0.0370638</t>
  </si>
  <si>
    <t>U:0.0702669</t>
  </si>
  <si>
    <t>Uw:0.000199842</t>
  </si>
  <si>
    <t>Ua:1.31044</t>
  </si>
  <si>
    <t>23.7667</t>
  </si>
  <si>
    <t>0.0428221</t>
  </si>
  <si>
    <t>U:0.046753</t>
  </si>
  <si>
    <t>Uw:6.58637e-05</t>
  </si>
  <si>
    <t>Ua:0.908875</t>
  </si>
  <si>
    <t>48.8504</t>
  </si>
  <si>
    <t>0.0520003</t>
  </si>
  <si>
    <t>i=421</t>
  </si>
  <si>
    <t>ifp=1046|</t>
  </si>
  <si>
    <t>t:0.421</t>
  </si>
  <si>
    <t>U:0.0255929</t>
  </si>
  <si>
    <t>Uw:9.90924e-07</t>
  </si>
  <si>
    <t>Ua:0.630737</t>
  </si>
  <si>
    <t>96.3209</t>
  </si>
  <si>
    <t>0.063937</t>
  </si>
  <si>
    <t>ifp=1547|</t>
  </si>
  <si>
    <t>U:0.01483</t>
  </si>
  <si>
    <t>Uw:0.000168901</t>
  </si>
  <si>
    <t>Ua:0.536453</t>
  </si>
  <si>
    <t>197.787</t>
  </si>
  <si>
    <t>0.0922629</t>
  </si>
  <si>
    <t>ifp=2048|</t>
  </si>
  <si>
    <t>U:0.00842789</t>
  </si>
  <si>
    <t>Uw:0.00227381</t>
  </si>
  <si>
    <t>Ua:0.412331</t>
  </si>
  <si>
    <t>463.59</t>
  </si>
  <si>
    <t>0.12949</t>
  </si>
  <si>
    <t>i=109</t>
  </si>
  <si>
    <t>ifp=2060|</t>
  </si>
  <si>
    <t>t:0.109</t>
  </si>
  <si>
    <t>U:0.00431633</t>
  </si>
  <si>
    <t>Uw:8.95863e-07</t>
  </si>
  <si>
    <t>Ua:0.423535</t>
  </si>
  <si>
    <t>1333.11</t>
  </si>
  <si>
    <t>0.243837</t>
  </si>
  <si>
    <t>i=68</t>
  </si>
  <si>
    <t>ifp=2068|</t>
  </si>
  <si>
    <t>t:0.068</t>
  </si>
  <si>
    <t>U:0.00187523</t>
  </si>
  <si>
    <t>Uw:9.63559e-07</t>
  </si>
  <si>
    <t>Ua:0.402223</t>
  </si>
  <si>
    <t>5531.33</t>
  </si>
  <si>
    <t>0.590878</t>
  </si>
  <si>
    <t>ifp=2077|</t>
  </si>
  <si>
    <t>U:0.000602668</t>
  </si>
  <si>
    <t>Uw:9.45584e-07</t>
  </si>
  <si>
    <t>Ua:0.398368</t>
  </si>
  <si>
    <t>11006.5</t>
  </si>
  <si>
    <t>0.912854</t>
  </si>
  <si>
    <t>i=94</t>
  </si>
  <si>
    <t>ifp=2088|</t>
  </si>
  <si>
    <t>t:0.094</t>
  </si>
  <si>
    <t>U:0.000362989</t>
  </si>
  <si>
    <t>Uw:9.46768e-07</t>
  </si>
  <si>
    <t>Ua:0.385369</t>
  </si>
  <si>
    <t>eta=1e-5</t>
  </si>
  <si>
    <t>eta=1e-6</t>
  </si>
  <si>
    <t>eta=1e-15</t>
  </si>
  <si>
    <t>15.3588</t>
  </si>
  <si>
    <t>0.0129303</t>
  </si>
  <si>
    <t>U:0.0685489</t>
  </si>
  <si>
    <t>Uw:0.000173373</t>
  </si>
  <si>
    <t>Ua:1.34454</t>
  </si>
  <si>
    <t>24.3709</t>
  </si>
  <si>
    <t>0.01849</t>
  </si>
  <si>
    <t>U:0.045594</t>
  </si>
  <si>
    <t>Uw:6.63519e-05</t>
  </si>
  <si>
    <t>Ua:0.931267</t>
  </si>
  <si>
    <t>50.2638</t>
  </si>
  <si>
    <t>0.0245723</t>
  </si>
  <si>
    <t>i=415</t>
  </si>
  <si>
    <t>ifp=1045|</t>
  </si>
  <si>
    <t>t:0.415</t>
  </si>
  <si>
    <t>U:0.0248732</t>
  </si>
  <si>
    <t>Uw:9.99967e-07</t>
  </si>
  <si>
    <t>Ua:0.646565</t>
  </si>
  <si>
    <t>99.8347</t>
  </si>
  <si>
    <t>0.0297894</t>
  </si>
  <si>
    <t>ifp=1546|</t>
  </si>
  <si>
    <t>U:0.014308</t>
  </si>
  <si>
    <t>Uw:0.000659743</t>
  </si>
  <si>
    <t>Ua:0.547472</t>
  </si>
  <si>
    <t>208.432</t>
  </si>
  <si>
    <t>0.0434081</t>
  </si>
  <si>
    <t>ifp=2047|</t>
  </si>
  <si>
    <t>U:0.00799746</t>
  </si>
  <si>
    <t>Uw:0.00244159</t>
  </si>
  <si>
    <t>Ua:0.421772</t>
  </si>
  <si>
    <t>504.935</t>
  </si>
  <si>
    <t>0.0518534</t>
  </si>
  <si>
    <t>i=162</t>
  </si>
  <si>
    <t>ifp=2065|</t>
  </si>
  <si>
    <t>t:0.162</t>
  </si>
  <si>
    <t>U:0.0039629</t>
  </si>
  <si>
    <t>Uw:9.78162e-07</t>
  </si>
  <si>
    <t>Ua:0.434095</t>
  </si>
  <si>
    <t>1586.12</t>
  </si>
  <si>
    <t>0.100329</t>
  </si>
  <si>
    <t>i=200</t>
  </si>
  <si>
    <t>ifp=2086|</t>
  </si>
  <si>
    <t>t:0.2</t>
  </si>
  <si>
    <t>U:0.00157611</t>
  </si>
  <si>
    <t>Uw:9.93244e-07</t>
  </si>
  <si>
    <t>Ua:0.418116</t>
  </si>
  <si>
    <t>10125.3</t>
  </si>
  <si>
    <t>0.251087</t>
  </si>
  <si>
    <t>i=245</t>
  </si>
  <si>
    <t>ifp=2112|</t>
  </si>
  <si>
    <t>t:0.245</t>
  </si>
  <si>
    <t>U:0.00032923</t>
  </si>
  <si>
    <t>Uw:9.96876e-07</t>
  </si>
  <si>
    <t>Ua:0.430099</t>
  </si>
  <si>
    <t>42094.4</t>
  </si>
  <si>
    <t>0.666711</t>
  </si>
  <si>
    <t>i=291</t>
  </si>
  <si>
    <t>ifp=2143|</t>
  </si>
  <si>
    <t>t:0.291</t>
  </si>
  <si>
    <t>U:9.49116e-05</t>
  </si>
  <si>
    <t>Uw:9.80942e-07</t>
  </si>
  <si>
    <t>Ua:0.449272</t>
  </si>
  <si>
    <t>15.5904</t>
  </si>
  <si>
    <t>0.00195437</t>
  </si>
  <si>
    <t>U:0.0675306</t>
  </si>
  <si>
    <t>Uw:7.10044e-05</t>
  </si>
  <si>
    <t>Ua:1.34977</t>
  </si>
  <si>
    <t>24.7438</t>
  </si>
  <si>
    <t>0.00347137</t>
  </si>
  <si>
    <t>U:0.0449068</t>
  </si>
  <si>
    <t>Uw:0.000218548</t>
  </si>
  <si>
    <t>Ua:0.964744</t>
  </si>
  <si>
    <t>51.1581</t>
  </si>
  <si>
    <t>0.00721724</t>
  </si>
  <si>
    <t>i=412</t>
  </si>
  <si>
    <t>t:0.412</t>
  </si>
  <si>
    <t>U:0.0244384</t>
  </si>
  <si>
    <t>Uw:9.85054e-07</t>
  </si>
  <si>
    <t>Ua:0.651384</t>
  </si>
  <si>
    <t>102.385</t>
  </si>
  <si>
    <t>0.00500561</t>
  </si>
  <si>
    <t>U:0.0139516</t>
  </si>
  <si>
    <t>Uw:0.00125737</t>
  </si>
  <si>
    <t>Ua:0.505977</t>
  </si>
  <si>
    <t>214.562</t>
  </si>
  <si>
    <t>0.0152723</t>
  </si>
  <si>
    <t>U:0.00776896</t>
  </si>
  <si>
    <t>Uw:0.0025438</t>
  </si>
  <si>
    <t>Ua:0.426042</t>
  </si>
  <si>
    <t>526.745</t>
  </si>
  <si>
    <t>0.0109011</t>
  </si>
  <si>
    <t>i=224</t>
  </si>
  <si>
    <t>t:0.224</t>
  </si>
  <si>
    <t>U:0.00379882</t>
  </si>
  <si>
    <t>Uw:9.94473e-07</t>
  </si>
  <si>
    <t>Ua:0.43788</t>
  </si>
  <si>
    <t>1647.19</t>
  </si>
  <si>
    <t>0.0656897</t>
  </si>
  <si>
    <t>i=303</t>
  </si>
  <si>
    <t>ifp=2103|</t>
  </si>
  <si>
    <t>t:0.303</t>
  </si>
  <si>
    <t>U:0.00151767</t>
  </si>
  <si>
    <t>Uw:9.87248e-07</t>
  </si>
  <si>
    <t>Ua:0.420972</t>
  </si>
  <si>
    <t>12361.8</t>
  </si>
  <si>
    <t>0.0856659</t>
  </si>
  <si>
    <t>i=355</t>
  </si>
  <si>
    <t>ifp=2140|</t>
  </si>
  <si>
    <t>t:0.355</t>
  </si>
  <si>
    <t>U:0.000269666</t>
  </si>
  <si>
    <t>Uw:9.95711e-07</t>
  </si>
  <si>
    <t>Ua:0.438133</t>
  </si>
  <si>
    <t>77499.2</t>
  </si>
  <si>
    <t>0.386388</t>
  </si>
  <si>
    <t>i=450</t>
  </si>
  <si>
    <t>ifp=2186|</t>
  </si>
  <si>
    <t>t:0.45</t>
  </si>
  <si>
    <t>U:5.15521e-05</t>
  </si>
  <si>
    <t>Uw:9.87014e-07</t>
  </si>
  <si>
    <t>Ua:0.472126</t>
  </si>
  <si>
    <t>15.7551</t>
  </si>
  <si>
    <t>0.0125405</t>
  </si>
  <si>
    <t>U:0.0668245</t>
  </si>
  <si>
    <t>Uw:0.000179415</t>
  </si>
  <si>
    <t>Ua:1.34652</t>
  </si>
  <si>
    <t>24.9478</t>
  </si>
  <si>
    <t>0.00474458</t>
  </si>
  <si>
    <t>U:0.0445396</t>
  </si>
  <si>
    <t>Uw:7.52306e-05</t>
  </si>
  <si>
    <t>Ua:0.948485</t>
  </si>
  <si>
    <t>51.6579</t>
  </si>
  <si>
    <t>0.00248238</t>
  </si>
  <si>
    <t>i=410</t>
  </si>
  <si>
    <t>ifp=1044|</t>
  </si>
  <si>
    <t>t:0.41</t>
  </si>
  <si>
    <t>U:0.0242019</t>
  </si>
  <si>
    <t>Uw:9.8761e-07</t>
  </si>
  <si>
    <t>Ua:0.649889</t>
  </si>
  <si>
    <t>103.621</t>
  </si>
  <si>
    <t>0.00700697</t>
  </si>
  <si>
    <t>ifp=1545|</t>
  </si>
  <si>
    <t>U:0.0137852</t>
  </si>
  <si>
    <t>Uw:0.00126835</t>
  </si>
  <si>
    <t>Ua:0.503775</t>
  </si>
  <si>
    <t>217.651</t>
  </si>
  <si>
    <t>0.00109728</t>
  </si>
  <si>
    <t>ifp=2046|</t>
  </si>
  <si>
    <t>U:0.00765871</t>
  </si>
  <si>
    <t>Uw:0.00258578</t>
  </si>
  <si>
    <t>Ua:0.424238</t>
  </si>
  <si>
    <t>536.965</t>
  </si>
  <si>
    <t>0.00829031</t>
  </si>
  <si>
    <t>i=241</t>
  </si>
  <si>
    <t>ifp=2072|</t>
  </si>
  <si>
    <t>t:0.241</t>
  </si>
  <si>
    <t>U:0.00372651</t>
  </si>
  <si>
    <t>Uw:9.86001e-07</t>
  </si>
  <si>
    <t>Ua:0.436112</t>
  </si>
  <si>
    <t>1688.88</t>
  </si>
  <si>
    <t>0.0420395</t>
  </si>
  <si>
    <t>i=338</t>
  </si>
  <si>
    <t>ifp=2107|</t>
  </si>
  <si>
    <t>t:0.338</t>
  </si>
  <si>
    <t>U:0.0014802</t>
  </si>
  <si>
    <t>Uw:9.91492e-07</t>
  </si>
  <si>
    <t>Ua:0.419631</t>
  </si>
  <si>
    <t>13048.9</t>
  </si>
  <si>
    <t>0.0348464</t>
  </si>
  <si>
    <t>i=386</t>
  </si>
  <si>
    <t>ifp=2147|</t>
  </si>
  <si>
    <t>t:0.386</t>
  </si>
  <si>
    <t>U:0.000255467</t>
  </si>
  <si>
    <t>Uw:9.78364e-07</t>
  </si>
  <si>
    <t>Ua:0.436991</t>
  </si>
  <si>
    <t>91049.8</t>
  </si>
  <si>
    <t>0.279099</t>
  </si>
  <si>
    <t>i=499</t>
  </si>
  <si>
    <t>ifp=2198|</t>
  </si>
  <si>
    <t>t:0.499</t>
  </si>
  <si>
    <t>U:4.38798e-05</t>
  </si>
  <si>
    <t>Uw:9.95632e-07</t>
  </si>
  <si>
    <t>Ua:0.474339</t>
  </si>
  <si>
    <t>L</t>
  </si>
  <si>
    <t>fi</t>
  </si>
  <si>
    <t>F/(mu*U)</t>
  </si>
  <si>
    <t>THEORY F/(mu*U)</t>
  </si>
  <si>
    <t>|ln(f) - ln(f_th)|/ln(f_th)</t>
  </si>
  <si>
    <t>|f - f_th|</t>
  </si>
  <si>
    <t>|f - f_th|/f_th</t>
  </si>
  <si>
    <t>0.0500355=0.05?</t>
  </si>
  <si>
    <t>F:1.05267</t>
  </si>
  <si>
    <t>U:0.118429</t>
  </si>
  <si>
    <t>Uw:0.000118684</t>
  </si>
  <si>
    <t>Ua:1.31874</t>
  </si>
  <si>
    <t>0.100023=0.1?</t>
  </si>
  <si>
    <t>F:1.11114</t>
  </si>
  <si>
    <t>U:0.0730311</t>
  </si>
  <si>
    <t>Uw:4.51115e-05</t>
  </si>
  <si>
    <t>Ua:0.975051</t>
  </si>
  <si>
    <t>i=497</t>
  </si>
  <si>
    <t>0.199953=0.2?</t>
  </si>
  <si>
    <t>F:1.24993</t>
  </si>
  <si>
    <t>t:0.497</t>
  </si>
  <si>
    <t>U:0.0410171</t>
  </si>
  <si>
    <t>Uw:9.58706e-07</t>
  </si>
  <si>
    <t>Ua:0.599766</t>
  </si>
  <si>
    <t>i=343</t>
  </si>
  <si>
    <t>0.299974=0.3?</t>
  </si>
  <si>
    <t>F:1.42852</t>
  </si>
  <si>
    <t>t:0.343</t>
  </si>
  <si>
    <t>U:0.0268781</t>
  </si>
  <si>
    <t>Uw:9.82319e-07</t>
  </si>
  <si>
    <t>Ua:0.457967</t>
  </si>
  <si>
    <t>0.400011=0.4?</t>
  </si>
  <si>
    <t>F:1.6667</t>
  </si>
  <si>
    <t>U:0.0188404</t>
  </si>
  <si>
    <t>Uw:0.00107086</t>
  </si>
  <si>
    <t>Ua:0.327795</t>
  </si>
  <si>
    <t>i=185</t>
  </si>
  <si>
    <t>0.499971=0.5?</t>
  </si>
  <si>
    <t>F:1.99989</t>
  </si>
  <si>
    <t>t:0.185</t>
  </si>
  <si>
    <t>U:0.0138684</t>
  </si>
  <si>
    <t>Uw:9.30792e-07</t>
  </si>
  <si>
    <t>Ua:0.331405</t>
  </si>
  <si>
    <t>i=149</t>
  </si>
  <si>
    <t>0.599932=0.6?</t>
  </si>
  <si>
    <t>F:2.49957</t>
  </si>
  <si>
    <t>t:0.149</t>
  </si>
  <si>
    <t>U:0.0109133</t>
  </si>
  <si>
    <t>Uw:9.42763e-07</t>
  </si>
  <si>
    <t>Ua:0.282496</t>
  </si>
  <si>
    <t>i=130</t>
  </si>
  <si>
    <t>0.700151=0.7?</t>
  </si>
  <si>
    <t>F:3.33502</t>
  </si>
  <si>
    <t>t:0.13</t>
  </si>
  <si>
    <t>U:0.00924219</t>
  </si>
  <si>
    <t>Uw:9.94396e-07</t>
  </si>
  <si>
    <t>Ua:0.234015</t>
  </si>
  <si>
    <t>ifp=1654|</t>
  </si>
  <si>
    <t>0.750032=0.75?</t>
  </si>
  <si>
    <t>F:4.00052</t>
  </si>
  <si>
    <t>U:0.00881514</t>
  </si>
  <si>
    <t>Uw:9.9283e-07</t>
  </si>
  <si>
    <t>Ua:0.204701</t>
  </si>
  <si>
    <t>U:0.0752271</t>
  </si>
  <si>
    <t>Uw:0.000181663</t>
  </si>
  <si>
    <t>Ua:1.2898</t>
  </si>
  <si>
    <t>U:0.049384</t>
  </si>
  <si>
    <t>Uw:0.000153971</t>
  </si>
  <si>
    <t>Ua:0.900284</t>
  </si>
  <si>
    <t>i=428</t>
  </si>
  <si>
    <t>t:0.428</t>
  </si>
  <si>
    <t>U:0.0271909</t>
  </si>
  <si>
    <t>Uw:9.84348e-07</t>
  </si>
  <si>
    <t>Ua:0.613442</t>
  </si>
  <si>
    <t>U:0.0161443</t>
  </si>
  <si>
    <t>Uw:0.00014482</t>
  </si>
  <si>
    <t>Ua:0.512779</t>
  </si>
  <si>
    <t>U:0.0096015</t>
  </si>
  <si>
    <t>Uw:0.000592775</t>
  </si>
  <si>
    <t>Ua:0.385913</t>
  </si>
  <si>
    <t>i=121</t>
  </si>
  <si>
    <t>t:0.121</t>
  </si>
  <si>
    <t>U:0.00548325</t>
  </si>
  <si>
    <t>Uw:9.23406e-07</t>
  </si>
  <si>
    <t>Ua:0.399409</t>
  </si>
  <si>
    <t>i=98</t>
  </si>
  <si>
    <t>ifp=2073|</t>
  </si>
  <si>
    <t>t:0.098</t>
  </si>
  <si>
    <t>U:0.00307337</t>
  </si>
  <si>
    <t>Uw:9.6876e-07</t>
  </si>
  <si>
    <t>Ua:0.364655</t>
  </si>
  <si>
    <t>i=102</t>
  </si>
  <si>
    <t>ifp=2085|</t>
  </si>
  <si>
    <t>t:0.102</t>
  </si>
  <si>
    <t>U:0.00188111</t>
  </si>
  <si>
    <t>Uw:9.65395e-07</t>
  </si>
  <si>
    <t>Ua:0.327434</t>
  </si>
  <si>
    <t>i=105</t>
  </si>
  <si>
    <t>ifp=2097|</t>
  </si>
  <si>
    <t>t:0.105</t>
  </si>
  <si>
    <t>U:0.00163436</t>
  </si>
  <si>
    <t>Uw:8.37043e-07</t>
  </si>
  <si>
    <t>Ua:0.299591</t>
  </si>
  <si>
    <t>U:0.0696297</t>
  </si>
  <si>
    <t>Uw:0.000183744</t>
  </si>
  <si>
    <t>Ua:1.30236</t>
  </si>
  <si>
    <t>U:0.0462356</t>
  </si>
  <si>
    <t>Uw:9.20802e-05</t>
  </si>
  <si>
    <t>Ua:0.958216</t>
  </si>
  <si>
    <t>i=419</t>
  </si>
  <si>
    <t>t:0.419</t>
  </si>
  <si>
    <t>U:0.0252772</t>
  </si>
  <si>
    <t>Uw:9.75156e-07</t>
  </si>
  <si>
    <t>Ua:0.632388</t>
  </si>
  <si>
    <t>U:0.0145813</t>
  </si>
  <si>
    <t>Uw:0.000410162</t>
  </si>
  <si>
    <t>Ua:0.474452</t>
  </si>
  <si>
    <t>U:0.00826339</t>
  </si>
  <si>
    <t>Uw:0.0023446</t>
  </si>
  <si>
    <t>Ua:0.401536</t>
  </si>
  <si>
    <t>i=107</t>
  </si>
  <si>
    <t>ifp=2059|</t>
  </si>
  <si>
    <t>t:0.107</t>
  </si>
  <si>
    <t>U:0.00420353</t>
  </si>
  <si>
    <t>Uw:8.92549e-07</t>
  </si>
  <si>
    <t>Ua:0.424434</t>
  </si>
  <si>
    <t>i=91</t>
  </si>
  <si>
    <t>ifp=2070|</t>
  </si>
  <si>
    <t>t:0.091</t>
  </si>
  <si>
    <t>U:0.00179081</t>
  </si>
  <si>
    <t>Uw:9.74008e-07</t>
  </si>
  <si>
    <t>Ua:0.405467</t>
  </si>
  <si>
    <t>i=104</t>
  </si>
  <si>
    <t>ifp=2082|</t>
  </si>
  <si>
    <t>t:0.104</t>
  </si>
  <si>
    <t>U:0.000572023</t>
  </si>
  <si>
    <t>Uw:9.86007e-07</t>
  </si>
  <si>
    <t>Ua:0.400373</t>
  </si>
  <si>
    <t>i=112</t>
  </si>
  <si>
    <t>ifp=2095|</t>
  </si>
  <si>
    <t>t:0.112</t>
  </si>
  <si>
    <t>U:0.000351797</t>
  </si>
  <si>
    <t>Uw:9.80382e-07</t>
  </si>
  <si>
    <t>Ua:0.384204</t>
  </si>
  <si>
    <t>U:0.0686108</t>
  </si>
  <si>
    <t>Uw:0.000154185</t>
  </si>
  <si>
    <t>Ua:1.43073</t>
  </si>
  <si>
    <t>U:0.0455543</t>
  </si>
  <si>
    <t>Uw:9.91208e-05</t>
  </si>
  <si>
    <t>Ua:0.981893</t>
  </si>
  <si>
    <t>i=416</t>
  </si>
  <si>
    <t>t:0.416</t>
  </si>
  <si>
    <t>U:0.0248694</t>
  </si>
  <si>
    <t>Uw:9.75322e-07</t>
  </si>
  <si>
    <t>Ua:0.645814</t>
  </si>
  <si>
    <t>U:0.0142678</t>
  </si>
  <si>
    <t>Uw:0.00123358</t>
  </si>
  <si>
    <t>Ua:0.480846</t>
  </si>
  <si>
    <t>U:0.00799815</t>
  </si>
  <si>
    <t>Uw:0.00244688</t>
  </si>
  <si>
    <t>Ua:0.408382</t>
  </si>
  <si>
    <t>ifp=2067|</t>
  </si>
  <si>
    <t>U:0.00396591</t>
  </si>
  <si>
    <t>Uw:9.93787e-07</t>
  </si>
  <si>
    <t>Ua:0.432191</t>
  </si>
  <si>
    <t>i=227</t>
  </si>
  <si>
    <t>ifp=2091|</t>
  </si>
  <si>
    <t>t:0.227</t>
  </si>
  <si>
    <t>U:0.00156041</t>
  </si>
  <si>
    <t>Uw:9.92499e-07</t>
  </si>
  <si>
    <t>Ua:0.418287</t>
  </si>
  <si>
    <t>i=283</t>
  </si>
  <si>
    <t>ifp=2121|</t>
  </si>
  <si>
    <t>t:0.283</t>
  </si>
  <si>
    <t>U:0.000321569</t>
  </si>
  <si>
    <t>Uw:9.74328e-07</t>
  </si>
  <si>
    <t>Ua:0.430699</t>
  </si>
  <si>
    <t>i=329</t>
  </si>
  <si>
    <t>ifp=2155|</t>
  </si>
  <si>
    <t>t:0.329</t>
  </si>
  <si>
    <t>U:9.05335e-05</t>
  </si>
  <si>
    <t>Uw:9.80619e-07</t>
  </si>
  <si>
    <t>Ua:0.448411</t>
  </si>
  <si>
    <t>U:0.067986</t>
  </si>
  <si>
    <t>Uw:8.28786e-05</t>
  </si>
  <si>
    <t>Ua:1.35394</t>
  </si>
  <si>
    <t>U:0.0451283</t>
  </si>
  <si>
    <t>Uw:0.000100416</t>
  </si>
  <si>
    <t>Ua:0.987539</t>
  </si>
  <si>
    <t>i=414</t>
  </si>
  <si>
    <t>t:0.414</t>
  </si>
  <si>
    <t>U:0.0245914</t>
  </si>
  <si>
    <t>Uw:9.94491e-07</t>
  </si>
  <si>
    <t>Ua:0.652215</t>
  </si>
  <si>
    <t>U:0.0140638</t>
  </si>
  <si>
    <t>Uw:0.00125016</t>
  </si>
  <si>
    <t>Ua:0.485331</t>
  </si>
  <si>
    <t>U:0.00784613</t>
  </si>
  <si>
    <t>Uw:0.0025155</t>
  </si>
  <si>
    <t>Ua:0.41207</t>
  </si>
  <si>
    <t>i=272</t>
  </si>
  <si>
    <t>ifp=2076|</t>
  </si>
  <si>
    <t>t:0.272</t>
  </si>
  <si>
    <t>U:0.00385348</t>
  </si>
  <si>
    <t>Uw:9.99673e-07</t>
  </si>
  <si>
    <t>Ua:0.435745</t>
  </si>
  <si>
    <t>i=357</t>
  </si>
  <si>
    <t>ifp=2113|</t>
  </si>
  <si>
    <t>t:0.357</t>
  </si>
  <si>
    <t>U:0.00153109</t>
  </si>
  <si>
    <t>Uw:9.8618e-07</t>
  </si>
  <si>
    <t>Ua:0.420735</t>
  </si>
  <si>
    <t>ifp=2157|</t>
  </si>
  <si>
    <t>U:0.000272326</t>
  </si>
  <si>
    <t>Uw:9.87938e-07</t>
  </si>
  <si>
    <t>Ua:0.438568</t>
  </si>
  <si>
    <t>i=517</t>
  </si>
  <si>
    <t>ifp=2210|</t>
  </si>
  <si>
    <t>t:0.517</t>
  </si>
  <si>
    <t>U:5.02478e-05</t>
  </si>
  <si>
    <t>Uw:9.9736e-07</t>
  </si>
  <si>
    <t>Ua:0.471365</t>
  </si>
  <si>
    <t>U:0.0674135</t>
  </si>
  <si>
    <t>Uw:0.000156523</t>
  </si>
  <si>
    <t>Ua:1.43241</t>
  </si>
  <si>
    <t>U:0.044766</t>
  </si>
  <si>
    <t>Uw:5.9608e-05</t>
  </si>
  <si>
    <t>Ua:0.984451</t>
  </si>
  <si>
    <t>i=413</t>
  </si>
  <si>
    <t>t:0.413</t>
  </si>
  <si>
    <t>U:0.024359</t>
  </si>
  <si>
    <t>Uw:9.81635e-07</t>
  </si>
  <si>
    <t>Ua:0.6504</t>
  </si>
  <si>
    <t>U:0.0139028</t>
  </si>
  <si>
    <t>Uw:0.00126209</t>
  </si>
  <si>
    <t>Ua:0.483385</t>
  </si>
  <si>
    <t>U:0.00771845</t>
  </si>
  <si>
    <t>Uw:0.00305078</t>
  </si>
  <si>
    <t>Ua:0.426796</t>
  </si>
  <si>
    <t>i=298</t>
  </si>
  <si>
    <t>ifp=2078|</t>
  </si>
  <si>
    <t>t:0.298</t>
  </si>
  <si>
    <t>U:0.00377991</t>
  </si>
  <si>
    <t>Uw:9.86083e-07</t>
  </si>
  <si>
    <t>Ua:0.434281</t>
  </si>
  <si>
    <t>U:0.00148995</t>
  </si>
  <si>
    <t>Uw:9.95612e-07</t>
  </si>
  <si>
    <t>Ua:0.419757</t>
  </si>
  <si>
    <t>i=465</t>
  </si>
  <si>
    <t>ifp=2169|</t>
  </si>
  <si>
    <t>t:0.465</t>
  </si>
  <si>
    <t>U:0.000255611</t>
  </si>
  <si>
    <t>Uw:9.92185e-07</t>
  </si>
  <si>
    <t>Ua:0.438004</t>
  </si>
  <si>
    <t>i=582</t>
  </si>
  <si>
    <t>ifp=2229|</t>
  </si>
  <si>
    <t>t:0.582</t>
  </si>
  <si>
    <t>U:4.18782e-05</t>
  </si>
  <si>
    <t>Uw:9.86844e-07</t>
  </si>
  <si>
    <t>Ua:0.474416</t>
  </si>
  <si>
    <t>377|</t>
  </si>
  <si>
    <t>0.0504837=0.05?</t>
  </si>
  <si>
    <t>F:1.05317</t>
  </si>
  <si>
    <t>t:0.377</t>
  </si>
  <si>
    <t>U:0.147518</t>
  </si>
  <si>
    <t>278|</t>
  </si>
  <si>
    <t>0.1007=0.1?</t>
  </si>
  <si>
    <t>F:1.11198</t>
  </si>
  <si>
    <t>t:0.278</t>
  </si>
  <si>
    <t>U:0.0916836</t>
  </si>
  <si>
    <t>193|</t>
  </si>
  <si>
    <t>0.201=0.2?</t>
  </si>
  <si>
    <t>F:1.25156</t>
  </si>
  <si>
    <t>t:0.193</t>
  </si>
  <si>
    <t>U:0.0531889</t>
  </si>
  <si>
    <t>145|</t>
  </si>
  <si>
    <t>0.301231=0.3?</t>
  </si>
  <si>
    <t>F:1.43109</t>
  </si>
  <si>
    <t>U:0.0364112</t>
  </si>
  <si>
    <t>122|</t>
  </si>
  <si>
    <t>0.401402=0.4?</t>
  </si>
  <si>
    <t>F:1.67057</t>
  </si>
  <si>
    <t>t:0.122</t>
  </si>
  <si>
    <t>U:0.0272328</t>
  </si>
  <si>
    <t>96|</t>
  </si>
  <si>
    <t>0.50156=0.5?</t>
  </si>
  <si>
    <t>F:2.00626</t>
  </si>
  <si>
    <t>t:0.096</t>
  </si>
  <si>
    <t>U:0.0213043</t>
  </si>
  <si>
    <t>84|</t>
  </si>
  <si>
    <t>0.601711=0.6?</t>
  </si>
  <si>
    <t>F:2.51074</t>
  </si>
  <si>
    <t>t:0.084</t>
  </si>
  <si>
    <t>U:0.0177627</t>
  </si>
  <si>
    <t>75|</t>
  </si>
  <si>
    <t>0.701828=0.7?</t>
  </si>
  <si>
    <t>F:3.35377</t>
  </si>
  <si>
    <t>U:0.0156098</t>
  </si>
  <si>
    <t>71|</t>
  </si>
  <si>
    <t>0.751915=0.75?</t>
  </si>
  <si>
    <t>F:4.03088</t>
  </si>
  <si>
    <t>U:0.0150012</t>
  </si>
  <si>
    <t>279|</t>
  </si>
  <si>
    <t>t:0.279</t>
  </si>
  <si>
    <t>U:0.0745302</t>
  </si>
  <si>
    <t>219|</t>
  </si>
  <si>
    <t>t:0.219</t>
  </si>
  <si>
    <t>U:0.0492136</t>
  </si>
  <si>
    <t>159|</t>
  </si>
  <si>
    <t>t:0.159</t>
  </si>
  <si>
    <t>U:0.0276218</t>
  </si>
  <si>
    <t>136|</t>
  </si>
  <si>
    <t>t:0.136</t>
  </si>
  <si>
    <t>U:0.0167614</t>
  </si>
  <si>
    <t>99|</t>
  </si>
  <si>
    <t>t:0.099</t>
  </si>
  <si>
    <t>U:0.0102272</t>
  </si>
  <si>
    <t>54|</t>
  </si>
  <si>
    <t>t:0.054</t>
  </si>
  <si>
    <t>U:0.00609242</t>
  </si>
  <si>
    <t>37|</t>
  </si>
  <si>
    <t>t:0.037</t>
  </si>
  <si>
    <t>U:0.00372975</t>
  </si>
  <si>
    <t>30|</t>
  </si>
  <si>
    <t>t:0.03</t>
  </si>
  <si>
    <t>U:0.00251391</t>
  </si>
  <si>
    <t>28|</t>
  </si>
  <si>
    <t>t:0.028</t>
  </si>
  <si>
    <t>U:0.00225682</t>
  </si>
  <si>
    <t>270|</t>
  </si>
  <si>
    <t>t:0.27</t>
  </si>
  <si>
    <t>U:0.0665774</t>
  </si>
  <si>
    <t>218|</t>
  </si>
  <si>
    <t>t:0.218</t>
  </si>
  <si>
    <t>U:0.044728</t>
  </si>
  <si>
    <t>164|</t>
  </si>
  <si>
    <t>t:0.164</t>
  </si>
  <si>
    <t>U:0.0248249</t>
  </si>
  <si>
    <t>117|</t>
  </si>
  <si>
    <t>t:0.117</t>
  </si>
  <si>
    <t>U:0.0144059</t>
  </si>
  <si>
    <t>108|</t>
  </si>
  <si>
    <t>t:0.108</t>
  </si>
  <si>
    <t>U:0.00815787</t>
  </si>
  <si>
    <t>50|</t>
  </si>
  <si>
    <t>t:0.05</t>
  </si>
  <si>
    <t>U:0.00415311</t>
  </si>
  <si>
    <t>26|</t>
  </si>
  <si>
    <t>t:0.026</t>
  </si>
  <si>
    <t>U:0.0018122</t>
  </si>
  <si>
    <t>23|</t>
  </si>
  <si>
    <t>t:0.023</t>
  </si>
  <si>
    <t>U:0.000581753</t>
  </si>
  <si>
    <t>33|</t>
  </si>
  <si>
    <t>t:0.033</t>
  </si>
  <si>
    <t>U:0.000371732</t>
  </si>
  <si>
    <t>259|</t>
  </si>
  <si>
    <t>t:0.259</t>
  </si>
  <si>
    <t>U:0.0653089</t>
  </si>
  <si>
    <t>217|</t>
  </si>
  <si>
    <t>t:0.217</t>
  </si>
  <si>
    <t>U:0.0442066</t>
  </si>
  <si>
    <t>U:0.024464</t>
  </si>
  <si>
    <t>127|</t>
  </si>
  <si>
    <t>t:0.127</t>
  </si>
  <si>
    <t>U:0.0141605</t>
  </si>
  <si>
    <t>107|</t>
  </si>
  <si>
    <t>U:0.00792102</t>
  </si>
  <si>
    <t>49|</t>
  </si>
  <si>
    <t>t:0.049</t>
  </si>
  <si>
    <t>U:0.00393286</t>
  </si>
  <si>
    <t>25|</t>
  </si>
  <si>
    <t>t:0.025</t>
  </si>
  <si>
    <t>U:0.00158705</t>
  </si>
  <si>
    <t>42|</t>
  </si>
  <si>
    <t>t:0.042</t>
  </si>
  <si>
    <t>U:0.000312284</t>
  </si>
  <si>
    <t>U:8.58376e-05</t>
  </si>
  <si>
    <t>268|</t>
  </si>
  <si>
    <t>t:0.268</t>
  </si>
  <si>
    <t>U:0.0653307</t>
  </si>
  <si>
    <t>216|</t>
  </si>
  <si>
    <t>t:0.216</t>
  </si>
  <si>
    <t>U:0.0439992</t>
  </si>
  <si>
    <t>190|</t>
  </si>
  <si>
    <t>t:0.19</t>
  </si>
  <si>
    <t>U:0.0244784</t>
  </si>
  <si>
    <t>U:0.0140652</t>
  </si>
  <si>
    <t>U:0.00784672</t>
  </si>
  <si>
    <t>U:0.00387576</t>
  </si>
  <si>
    <t>24|</t>
  </si>
  <si>
    <t>t:0.024</t>
  </si>
  <si>
    <t>U:0.00154342</t>
  </si>
  <si>
    <t>47|</t>
  </si>
  <si>
    <t>t:0.047</t>
  </si>
  <si>
    <t>U:0.000273552</t>
  </si>
  <si>
    <t>U:4.83298e-05</t>
  </si>
  <si>
    <t>269|</t>
  </si>
  <si>
    <t>t:0.269</t>
  </si>
  <si>
    <t>U:0.0650092</t>
  </si>
  <si>
    <t>U:0.0437391</t>
  </si>
  <si>
    <t>210|</t>
  </si>
  <si>
    <t>t:0.21</t>
  </si>
  <si>
    <t>U:0.024294</t>
  </si>
  <si>
    <t>126|</t>
  </si>
  <si>
    <t>t:0.126</t>
  </si>
  <si>
    <t>U:0.0139264</t>
  </si>
  <si>
    <t>U:0.00775339</t>
  </si>
  <si>
    <t>48|</t>
  </si>
  <si>
    <t>t:0.048</t>
  </si>
  <si>
    <t>U:0.0038098</t>
  </si>
  <si>
    <t>U:0.00150498</t>
  </si>
  <si>
    <t>U:0.000256405</t>
  </si>
  <si>
    <t>252|</t>
  </si>
  <si>
    <t>t:0.252</t>
  </si>
  <si>
    <t>U:3.97761e-05</t>
  </si>
  <si>
    <t>370|</t>
  </si>
  <si>
    <t>0.0502501=0.05?</t>
  </si>
  <si>
    <t>F:1.05291</t>
  </si>
  <si>
    <t>t:0.37</t>
  </si>
  <si>
    <t>U:0.147191</t>
  </si>
  <si>
    <t>0.10035=0.1?</t>
  </si>
  <si>
    <t>F:1.11154</t>
  </si>
  <si>
    <t>U:0.091812</t>
  </si>
  <si>
    <t>0.200493=0.2?</t>
  </si>
  <si>
    <t>F:1.25077</t>
  </si>
  <si>
    <t>U:0.0531828</t>
  </si>
  <si>
    <t>0.3006=0.3?</t>
  </si>
  <si>
    <t>F:1.4298</t>
  </si>
  <si>
    <t>U:0.0363876</t>
  </si>
  <si>
    <t>0.400701=0.4?</t>
  </si>
  <si>
    <t>F:1.66861</t>
  </si>
  <si>
    <t>U:0.0272047</t>
  </si>
  <si>
    <t>0.500772=0.5?</t>
  </si>
  <si>
    <t>F:2.00309</t>
  </si>
  <si>
    <t>U:0.0212812</t>
  </si>
  <si>
    <t>0.600852=0.6?</t>
  </si>
  <si>
    <t>F:2.50534</t>
  </si>
  <si>
    <t>U:0.0177424</t>
  </si>
  <si>
    <t>0.700912=0.7?</t>
  </si>
  <si>
    <t>F:3.3435</t>
  </si>
  <si>
    <t>U:0.0155903</t>
  </si>
  <si>
    <t>72|</t>
  </si>
  <si>
    <t>0.750959=0.75?</t>
  </si>
  <si>
    <t>F:4.01541</t>
  </si>
  <si>
    <t>t:0.072</t>
  </si>
  <si>
    <t>U:0.014986</t>
  </si>
  <si>
    <t>U:0.0741212</t>
  </si>
  <si>
    <t>U:0.0490537</t>
  </si>
  <si>
    <t>U:0.0275063</t>
  </si>
  <si>
    <t>U:0.0166732</t>
  </si>
  <si>
    <t>U:0.0101627</t>
  </si>
  <si>
    <t>U:0.0060472</t>
  </si>
  <si>
    <t>38|</t>
  </si>
  <si>
    <t>t:0.038</t>
  </si>
  <si>
    <t>U:0.00370297</t>
  </si>
  <si>
    <t>31|</t>
  </si>
  <si>
    <t>t:0.031</t>
  </si>
  <si>
    <t>U:0.00249983</t>
  </si>
  <si>
    <t>29|</t>
  </si>
  <si>
    <t>t:0.029</t>
  </si>
  <si>
    <t>U:0.00224639</t>
  </si>
  <si>
    <t>U:0.0660647</t>
  </si>
  <si>
    <t>U:0.0445214</t>
  </si>
  <si>
    <t>U:0.0247001</t>
  </si>
  <si>
    <t>U:0.0143141</t>
  </si>
  <si>
    <t>U:0.00808963</t>
  </si>
  <si>
    <t>U:0.00410479</t>
  </si>
  <si>
    <t>U:0.00178449</t>
  </si>
  <si>
    <t>U:0.000571038</t>
  </si>
  <si>
    <t>U:0.000367172</t>
  </si>
  <si>
    <t>260|</t>
  </si>
  <si>
    <t>t:0.26</t>
  </si>
  <si>
    <t>U:0.0650391</t>
  </si>
  <si>
    <t>U:0.0439147</t>
  </si>
  <si>
    <t>U:0.0244978</t>
  </si>
  <si>
    <t>U:0.0140818</t>
  </si>
  <si>
    <t>U:0.00786258</t>
  </si>
  <si>
    <t>U:0.00389221</t>
  </si>
  <si>
    <t>U:0.00156342</t>
  </si>
  <si>
    <t>44|</t>
  </si>
  <si>
    <t>t:0.044</t>
  </si>
  <si>
    <t>U:0.000302955</t>
  </si>
  <si>
    <t>U:8.19868e-05</t>
  </si>
  <si>
    <t>U:0.0648712</t>
  </si>
  <si>
    <t>U:0.0438341</t>
  </si>
  <si>
    <t>U:0.0244436</t>
  </si>
  <si>
    <t>U:0.01404</t>
  </si>
  <si>
    <t>U:0.00783082</t>
  </si>
  <si>
    <t>U:0.00386253</t>
  </si>
  <si>
    <t>U:0.00153606</t>
  </si>
  <si>
    <t>U:0.000270789</t>
  </si>
  <si>
    <t>242|</t>
  </si>
  <si>
    <t>t:0.242</t>
  </si>
  <si>
    <t>U:4.55534e-05</t>
  </si>
  <si>
    <t>U:0.0646156</t>
  </si>
  <si>
    <t>U:0.0436454</t>
  </si>
  <si>
    <t>181|</t>
  </si>
  <si>
    <t>t:0.181</t>
  </si>
  <si>
    <t>U:0.0242312</t>
  </si>
  <si>
    <t>U:0.0139468</t>
  </si>
  <si>
    <t>U:0.00776304</t>
  </si>
  <si>
    <t>U:0.00381513</t>
  </si>
  <si>
    <t>U:0.00150812</t>
  </si>
  <si>
    <t>52|</t>
  </si>
  <si>
    <t>t:0.052</t>
  </si>
  <si>
    <t>U:0.000257457</t>
  </si>
  <si>
    <t>280|</t>
  </si>
  <si>
    <t>t:0.28</t>
  </si>
  <si>
    <t>U:3.8094e-05</t>
  </si>
  <si>
    <t>L=8</t>
  </si>
  <si>
    <t>L=9</t>
  </si>
  <si>
    <t>L=10</t>
  </si>
  <si>
    <t>L=11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</si>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</sst>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1" fontId="0" fillId="0" borderId="0" xfId="0" applyNumberFormat="1"/>
    <xf numFmtId="0" fontId="0" fillId="2" borderId="0" xfId="0" applyFill="1"/>
    <xf numFmtId="11" fontId="1" fillId="0" borderId="0" xfId="0" applyNumberFormat="1" applyFont="1"/>
    <xf numFmtId="11" fontId="0" fillId="4" borderId="0" xfId="0" applyNumberFormat="1" applyFill="1"/>
    <xf numFmtId="11" fontId="1" fillId="4" borderId="0" xfId="0" applyNumberFormat="1" applyFont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427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f_th'!$D$6:$D$14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4-C84B-B1B4-E0BF17D360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f_th'!$E$6:$E$14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4-C84B-B1B4-E0BF17D360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f_th'!$F$6:$F$14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4-C84B-B1B4-E0BF17D360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f_th'!$G$6:$G$14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4-C84B-B1B4-E0BF17D360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f_th'!$H$6:$H$14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04-C84B-B1B4-E0BF17D360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f_th'!$I$6:$I$14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C84B-B1B4-E0BF17D360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f_th'!$J$6:$J$14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C84B-B1B4-E0BF17D360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f_th'!$K$6:$K$14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C84B-B1B4-E0BF17D360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f_th'!$L$6:$L$14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04-C84B-B1B4-E0BF17D360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f_th'!$M$6:$M$14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04-C84B-B1B4-E0BF17D3608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f_th'!$N$6:$N$14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04-C84B-B1B4-E0BF17D3608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f_th'!$O$6:$O$14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04-C84B-B1B4-E0BF17D3608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f_th'!$P$6:$P$14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04-C84B-B1B4-E0BF17D3608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f_th'!$Q$6:$Q$14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04-C84B-B1B4-E0BF17D3608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f_th'!$R$6:$R$14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04-C84B-B1B4-E0BF17D3608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f_th'!$S$6:$S$14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04-C84B-B1B4-E0BF17D3608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f_th'!$T$6:$T$14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04-C84B-B1B4-E0BF17D3608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f_th'!$U$6:$U$14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504-C84B-B1B4-E0BF17D3608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f_th'!$V$6:$V$14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504-C84B-B1B4-E0BF17D3608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f_th'!$W$6:$W$14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504-C84B-B1B4-E0BF17D3608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f_th'!$X$6:$X$14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504-C84B-B1B4-E0BF17D3608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f_th'!$Y$6:$Y$14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04-C84B-B1B4-E0BF17D3608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f_th'!$Z$6:$Z$14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04-C84B-B1B4-E0BF17D3608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f_th'!$AA$6:$AA$14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04-C84B-B1B4-E0BF17D3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ln(f_th)'!$B$4:$B$12</c:f>
              <c:numCache>
                <c:formatCode>General</c:formatCode>
                <c:ptCount val="9"/>
                <c:pt idx="0">
                  <c:v>0.20553491310320915</c:v>
                </c:pt>
                <c:pt idx="1">
                  <c:v>0.15509070477520773</c:v>
                </c:pt>
                <c:pt idx="2">
                  <c:v>0.13553697182837166</c:v>
                </c:pt>
                <c:pt idx="3">
                  <c:v>0.14503915193799957</c:v>
                </c:pt>
                <c:pt idx="4">
                  <c:v>0.169517743560548</c:v>
                </c:pt>
                <c:pt idx="5">
                  <c:v>0.20968422364872563</c:v>
                </c:pt>
                <c:pt idx="6">
                  <c:v>0.27414309597961617</c:v>
                </c:pt>
                <c:pt idx="7">
                  <c:v>0.38169244927120211</c:v>
                </c:pt>
                <c:pt idx="8">
                  <c:v>0.47980081098872607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7845-B7C3-757C0E00B5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ln(f_th)'!$C$4:$C$12</c:f>
              <c:numCache>
                <c:formatCode>General</c:formatCode>
                <c:ptCount val="9"/>
                <c:pt idx="0">
                  <c:v>4.3055411597266453E-2</c:v>
                </c:pt>
                <c:pt idx="1">
                  <c:v>3.5054110750728167E-2</c:v>
                </c:pt>
                <c:pt idx="2">
                  <c:v>3.2916033451962742E-2</c:v>
                </c:pt>
                <c:pt idx="3">
                  <c:v>3.6930319629562246E-2</c:v>
                </c:pt>
                <c:pt idx="4">
                  <c:v>4.651596349243866E-2</c:v>
                </c:pt>
                <c:pt idx="5">
                  <c:v>6.4573296681982681E-2</c:v>
                </c:pt>
                <c:pt idx="6">
                  <c:v>0.107707474003037</c:v>
                </c:pt>
                <c:pt idx="7">
                  <c:v>0.21568068935073897</c:v>
                </c:pt>
                <c:pt idx="8">
                  <c:v>0.33695603187814299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7845-B7C3-757C0E00B5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ln(f_th)'!$D$4:$D$12</c:f>
              <c:numCache>
                <c:formatCode>General</c:formatCode>
                <c:ptCount val="9"/>
                <c:pt idx="0">
                  <c:v>1.376005493464078E-2</c:v>
                </c:pt>
                <c:pt idx="1">
                  <c:v>1.362591579319508E-2</c:v>
                </c:pt>
                <c:pt idx="2">
                  <c:v>1.3546263766331305E-2</c:v>
                </c:pt>
                <c:pt idx="3">
                  <c:v>1.4258906607129052E-2</c:v>
                </c:pt>
                <c:pt idx="4">
                  <c:v>1.7979165627723077E-2</c:v>
                </c:pt>
                <c:pt idx="5">
                  <c:v>2.2090377319012887E-2</c:v>
                </c:pt>
                <c:pt idx="6">
                  <c:v>3.7392757688566917E-2</c:v>
                </c:pt>
                <c:pt idx="7">
                  <c:v>9.3960133707981799E-2</c:v>
                </c:pt>
                <c:pt idx="8">
                  <c:v>0.20773776151546067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7845-B7C3-757C0E00B50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ln(f_th)'!$E$4:$E$12</c:f>
              <c:numCache>
                <c:formatCode>General</c:formatCode>
                <c:ptCount val="9"/>
                <c:pt idx="0">
                  <c:v>4.7418305816004334E-3</c:v>
                </c:pt>
                <c:pt idx="1">
                  <c:v>5.8102416863369671E-3</c:v>
                </c:pt>
                <c:pt idx="2">
                  <c:v>6.3110071559177375E-3</c:v>
                </c:pt>
                <c:pt idx="3">
                  <c:v>6.5264148224428668E-3</c:v>
                </c:pt>
                <c:pt idx="4">
                  <c:v>8.242492363513312E-3</c:v>
                </c:pt>
                <c:pt idx="5">
                  <c:v>8.4819724798629488E-3</c:v>
                </c:pt>
                <c:pt idx="6">
                  <c:v>1.4144393761110385E-2</c:v>
                </c:pt>
                <c:pt idx="7">
                  <c:v>3.0396877372863913E-2</c:v>
                </c:pt>
                <c:pt idx="8">
                  <c:v>9.3538776324612272E-2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7845-B7C3-757C0E00B50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ln(f_th)'!$F$4:$F$12</c:f>
              <c:numCache>
                <c:formatCode>General</c:formatCode>
                <c:ptCount val="9"/>
                <c:pt idx="0">
                  <c:v>7.1112287709674486E-4</c:v>
                </c:pt>
                <c:pt idx="1">
                  <c:v>1.0826867959857309E-3</c:v>
                </c:pt>
                <c:pt idx="2">
                  <c:v>1.8373980408276534E-3</c:v>
                </c:pt>
                <c:pt idx="3">
                  <c:v>1.0827983952145727E-3</c:v>
                </c:pt>
                <c:pt idx="4">
                  <c:v>2.8587732144101205E-3</c:v>
                </c:pt>
                <c:pt idx="5">
                  <c:v>1.745905338188219E-3</c:v>
                </c:pt>
                <c:pt idx="6">
                  <c:v>9.0900559847068955E-3</c:v>
                </c:pt>
                <c:pt idx="7">
                  <c:v>9.4154437539064207E-3</c:v>
                </c:pt>
                <c:pt idx="8">
                  <c:v>4.1577996589680088E-2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72-7845-B7C3-757C0E00B50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ln(f_th)'!$G$4:$G$12</c:f>
              <c:numCache>
                <c:formatCode>General</c:formatCode>
                <c:ptCount val="9"/>
                <c:pt idx="0">
                  <c:v>4.5398723560097359E-3</c:v>
                </c:pt>
                <c:pt idx="1">
                  <c:v>1.473525818877048E-3</c:v>
                </c:pt>
                <c:pt idx="2">
                  <c:v>6.2883583552634245E-4</c:v>
                </c:pt>
                <c:pt idx="3">
                  <c:v>1.5068481532376579E-3</c:v>
                </c:pt>
                <c:pt idx="4">
                  <c:v>2.0384244676028047E-4</c:v>
                </c:pt>
                <c:pt idx="5">
                  <c:v>1.3151562055772196E-3</c:v>
                </c:pt>
                <c:pt idx="6">
                  <c:v>5.7461705886651462E-3</c:v>
                </c:pt>
                <c:pt idx="7">
                  <c:v>3.7286070151990591E-3</c:v>
                </c:pt>
                <c:pt idx="8">
                  <c:v>2.7859854363246169E-2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72-7845-B7C3-757C0E00B50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ln(f_th)'!$H$4:$H$12</c:f>
              <c:numCache>
                <c:formatCode>General</c:formatCode>
                <c:ptCount val="9"/>
                <c:pt idx="0">
                  <c:v>0.20400362297037652</c:v>
                </c:pt>
                <c:pt idx="1">
                  <c:v>0.15248726201913834</c:v>
                </c:pt>
                <c:pt idx="2">
                  <c:v>0.13325504731034757</c:v>
                </c:pt>
                <c:pt idx="3">
                  <c:v>0.14257913750232673</c:v>
                </c:pt>
                <c:pt idx="4">
                  <c:v>0.16742150910086709</c:v>
                </c:pt>
                <c:pt idx="5">
                  <c:v>0.20810897650541846</c:v>
                </c:pt>
                <c:pt idx="6">
                  <c:v>0.27303573110537743</c:v>
                </c:pt>
                <c:pt idx="7">
                  <c:v>0.38093983821798211</c:v>
                </c:pt>
                <c:pt idx="8">
                  <c:v>0.4791849856237696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72-7845-B7C3-757C0E00B50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ln(f_th)'!$I$4:$I$12</c:f>
              <c:numCache>
                <c:formatCode>General</c:formatCode>
                <c:ptCount val="9"/>
                <c:pt idx="0">
                  <c:v>3.8667936515934087E-2</c:v>
                </c:pt>
                <c:pt idx="1">
                  <c:v>3.0677358871527779E-2</c:v>
                </c:pt>
                <c:pt idx="2">
                  <c:v>2.8970833868735005E-2</c:v>
                </c:pt>
                <c:pt idx="3">
                  <c:v>3.2571646793070889E-2</c:v>
                </c:pt>
                <c:pt idx="4">
                  <c:v>4.2219881343012917E-2</c:v>
                </c:pt>
                <c:pt idx="5">
                  <c:v>6.0297411611312274E-2</c:v>
                </c:pt>
                <c:pt idx="6">
                  <c:v>0.1035042792995355</c:v>
                </c:pt>
                <c:pt idx="7">
                  <c:v>0.21357962473693115</c:v>
                </c:pt>
                <c:pt idx="8">
                  <c:v>0.3357183110943468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72-7845-B7C3-757C0E00B50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ln(f_th)'!$J$4:$J$12</c:f>
              <c:numCache>
                <c:formatCode>General</c:formatCode>
                <c:ptCount val="9"/>
                <c:pt idx="0">
                  <c:v>1.0496877740620622E-2</c:v>
                </c:pt>
                <c:pt idx="1">
                  <c:v>1.0168626389673674E-2</c:v>
                </c:pt>
                <c:pt idx="2">
                  <c:v>1.0458314798715871E-2</c:v>
                </c:pt>
                <c:pt idx="3">
                  <c:v>1.0597122911185952E-2</c:v>
                </c:pt>
                <c:pt idx="4">
                  <c:v>1.4344144390984975E-2</c:v>
                </c:pt>
                <c:pt idx="5">
                  <c:v>1.7961574414275493E-2</c:v>
                </c:pt>
                <c:pt idx="6">
                  <c:v>3.124690611546322E-2</c:v>
                </c:pt>
                <c:pt idx="7">
                  <c:v>8.8427453349492535E-2</c:v>
                </c:pt>
                <c:pt idx="8">
                  <c:v>0.20495888773747761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72-7845-B7C3-757C0E00B50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ln(f_th)'!$K$4:$K$12</c:f>
              <c:numCache>
                <c:formatCode>General</c:formatCode>
                <c:ptCount val="9"/>
                <c:pt idx="0">
                  <c:v>5.1263262321988683E-3</c:v>
                </c:pt>
                <c:pt idx="1">
                  <c:v>5.5471970076043566E-3</c:v>
                </c:pt>
                <c:pt idx="2">
                  <c:v>6.3327090184780287E-3</c:v>
                </c:pt>
                <c:pt idx="3">
                  <c:v>5.9062649703899173E-3</c:v>
                </c:pt>
                <c:pt idx="4">
                  <c:v>8.2843792576651337E-3</c:v>
                </c:pt>
                <c:pt idx="5">
                  <c:v>8.6922178169864008E-3</c:v>
                </c:pt>
                <c:pt idx="6">
                  <c:v>1.2822492015514039E-2</c:v>
                </c:pt>
                <c:pt idx="7">
                  <c:v>2.7875216534707498E-2</c:v>
                </c:pt>
                <c:pt idx="8">
                  <c:v>8.9405997798359088E-2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72-7845-B7C3-757C0E00B50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ln(f_th)'!$L$4:$L$12</c:f>
              <c:numCache>
                <c:formatCode>General</c:formatCode>
                <c:ptCount val="9"/>
                <c:pt idx="0">
                  <c:v>1.7933155449967356E-3</c:v>
                </c:pt>
                <c:pt idx="1">
                  <c:v>2.6214919848738328E-3</c:v>
                </c:pt>
                <c:pt idx="2">
                  <c:v>3.4805027846701053E-3</c:v>
                </c:pt>
                <c:pt idx="3">
                  <c:v>2.7990341654740821E-3</c:v>
                </c:pt>
                <c:pt idx="4">
                  <c:v>4.7196924371661723E-3</c:v>
                </c:pt>
                <c:pt idx="5">
                  <c:v>4.1110095771757314E-3</c:v>
                </c:pt>
                <c:pt idx="6">
                  <c:v>1.0284419641038937E-2</c:v>
                </c:pt>
                <c:pt idx="7">
                  <c:v>1.040147506727061E-2</c:v>
                </c:pt>
                <c:pt idx="8">
                  <c:v>3.9284216304367028E-2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72-7845-B7C3-757C0E00B50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ln(f_th)'!$M$4:$M$12</c:f>
              <c:numCache>
                <c:formatCode>General</c:formatCode>
                <c:ptCount val="9"/>
                <c:pt idx="0">
                  <c:v>1.2878899446751809E-3</c:v>
                </c:pt>
                <c:pt idx="1">
                  <c:v>1.1161138152842749E-4</c:v>
                </c:pt>
                <c:pt idx="2">
                  <c:v>1.0714745611825859E-3</c:v>
                </c:pt>
                <c:pt idx="3">
                  <c:v>3.148178165755794E-4</c:v>
                </c:pt>
                <c:pt idx="4">
                  <c:v>1.6723005111902863E-3</c:v>
                </c:pt>
                <c:pt idx="5">
                  <c:v>1.0407290484158534E-3</c:v>
                </c:pt>
                <c:pt idx="6">
                  <c:v>6.6411095718855399E-3</c:v>
                </c:pt>
                <c:pt idx="7">
                  <c:v>3.7414985395562606E-3</c:v>
                </c:pt>
                <c:pt idx="8">
                  <c:v>2.377285817642821E-2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72-7845-B7C3-757C0E00B50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ln(f_th)'!$N$4:$N$12</c:f>
              <c:numCache>
                <c:formatCode>General</c:formatCode>
                <c:ptCount val="9"/>
                <c:pt idx="0">
                  <c:v>0.28385477167892637</c:v>
                </c:pt>
                <c:pt idx="1">
                  <c:v>0.22306695405319654</c:v>
                </c:pt>
                <c:pt idx="2">
                  <c:v>0.19884064394166062</c:v>
                </c:pt>
                <c:pt idx="3">
                  <c:v>0.20770217160446516</c:v>
                </c:pt>
                <c:pt idx="4">
                  <c:v>0.2354188806869642</c:v>
                </c:pt>
                <c:pt idx="5">
                  <c:v>0.27598715224603343</c:v>
                </c:pt>
                <c:pt idx="6">
                  <c:v>0.33760763690742768</c:v>
                </c:pt>
                <c:pt idx="7">
                  <c:v>0.43545182359441642</c:v>
                </c:pt>
                <c:pt idx="8">
                  <c:v>0.52380308940241593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272-7845-B7C3-757C0E00B50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ln(f_th)'!$O$4:$O$12</c:f>
              <c:numCache>
                <c:formatCode>General</c:formatCode>
                <c:ptCount val="9"/>
                <c:pt idx="0">
                  <c:v>3.5105352048698357E-2</c:v>
                </c:pt>
                <c:pt idx="1">
                  <c:v>2.9367010502452807E-2</c:v>
                </c:pt>
                <c:pt idx="2">
                  <c:v>3.2626431161623157E-2</c:v>
                </c:pt>
                <c:pt idx="3">
                  <c:v>4.0279063652016084E-2</c:v>
                </c:pt>
                <c:pt idx="4">
                  <c:v>5.3515292782946686E-2</c:v>
                </c:pt>
                <c:pt idx="5">
                  <c:v>7.6571705264164333E-2</c:v>
                </c:pt>
                <c:pt idx="6">
                  <c:v>0.12880375714430239</c:v>
                </c:pt>
                <c:pt idx="7">
                  <c:v>0.24347627528454638</c:v>
                </c:pt>
                <c:pt idx="8">
                  <c:v>0.36254730012920183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272-7845-B7C3-757C0E00B50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ln(f_th)'!$P$4:$P$12</c:f>
              <c:numCache>
                <c:formatCode>General</c:formatCode>
                <c:ptCount val="9"/>
                <c:pt idx="0">
                  <c:v>6.0076673627607307E-3</c:v>
                </c:pt>
                <c:pt idx="1">
                  <c:v>3.8719435749286397E-4</c:v>
                </c:pt>
                <c:pt idx="2">
                  <c:v>5.5455650588249914E-3</c:v>
                </c:pt>
                <c:pt idx="3">
                  <c:v>7.5982235652440281E-3</c:v>
                </c:pt>
                <c:pt idx="4">
                  <c:v>1.152567373365899E-2</c:v>
                </c:pt>
                <c:pt idx="5">
                  <c:v>1.5531998867025444E-2</c:v>
                </c:pt>
                <c:pt idx="6">
                  <c:v>3.2238771334014177E-2</c:v>
                </c:pt>
                <c:pt idx="7">
                  <c:v>8.9611411767573701E-2</c:v>
                </c:pt>
                <c:pt idx="8">
                  <c:v>0.20900795202492883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72-7845-B7C3-757C0E00B50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ln(f_th)'!$Q$4:$Q$12</c:f>
              <c:numCache>
                <c:formatCode>General</c:formatCode>
                <c:ptCount val="9"/>
                <c:pt idx="0">
                  <c:v>1.3015306055279846E-2</c:v>
                </c:pt>
                <c:pt idx="1">
                  <c:v>4.0373889299873201E-3</c:v>
                </c:pt>
                <c:pt idx="2">
                  <c:v>1.8304562266949786E-3</c:v>
                </c:pt>
                <c:pt idx="3">
                  <c:v>3.889597673776714E-3</c:v>
                </c:pt>
                <c:pt idx="4">
                  <c:v>6.0535093941867148E-3</c:v>
                </c:pt>
                <c:pt idx="5">
                  <c:v>6.8523877547311358E-3</c:v>
                </c:pt>
                <c:pt idx="6">
                  <c:v>1.4490661291352468E-2</c:v>
                </c:pt>
                <c:pt idx="7">
                  <c:v>2.4205566075263009E-2</c:v>
                </c:pt>
                <c:pt idx="8">
                  <c:v>8.4228144015016937E-2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272-7845-B7C3-757C0E00B50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ln(f_th)'!$R$4:$R$12</c:f>
              <c:numCache>
                <c:formatCode>General</c:formatCode>
                <c:ptCount val="9"/>
                <c:pt idx="0">
                  <c:v>1.289554162678622E-2</c:v>
                </c:pt>
                <c:pt idx="1">
                  <c:v>5.5005965316158268E-3</c:v>
                </c:pt>
                <c:pt idx="2">
                  <c:v>1.9802432402802497E-3</c:v>
                </c:pt>
                <c:pt idx="3">
                  <c:v>2.431785140696151E-3</c:v>
                </c:pt>
                <c:pt idx="4">
                  <c:v>4.3030865376879526E-3</c:v>
                </c:pt>
                <c:pt idx="5">
                  <c:v>4.5225288540898809E-3</c:v>
                </c:pt>
                <c:pt idx="6">
                  <c:v>1.0761383665599663E-2</c:v>
                </c:pt>
                <c:pt idx="7">
                  <c:v>1.0283930953822309E-2</c:v>
                </c:pt>
                <c:pt idx="8">
                  <c:v>3.5327250447303817E-2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272-7845-B7C3-757C0E00B50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ln(f_th)'!$S$4:$S$12</c:f>
              <c:numCache>
                <c:formatCode>General</c:formatCode>
                <c:ptCount val="9"/>
                <c:pt idx="0">
                  <c:v>1.4692385374106789E-2</c:v>
                </c:pt>
                <c:pt idx="1">
                  <c:v>7.3466241295802445E-3</c:v>
                </c:pt>
                <c:pt idx="2">
                  <c:v>6.2033859047100131E-5</c:v>
                </c:pt>
                <c:pt idx="3">
                  <c:v>2.9171556582336251E-4</c:v>
                </c:pt>
                <c:pt idx="4">
                  <c:v>2.0804545503142397E-3</c:v>
                </c:pt>
                <c:pt idx="5">
                  <c:v>1.7882488020654864E-3</c:v>
                </c:pt>
                <c:pt idx="6">
                  <c:v>7.3872156010312065E-3</c:v>
                </c:pt>
                <c:pt idx="7">
                  <c:v>3.4783414892093686E-3</c:v>
                </c:pt>
                <c:pt idx="8">
                  <c:v>1.8745182368353475E-2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272-7845-B7C3-757C0E00B50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ln(f_th)'!$T$4:$T$12</c:f>
              <c:numCache>
                <c:formatCode>General</c:formatCode>
                <c:ptCount val="9"/>
                <c:pt idx="0">
                  <c:v>0.2831359135662268</c:v>
                </c:pt>
                <c:pt idx="1">
                  <c:v>0.22362447653012935</c:v>
                </c:pt>
                <c:pt idx="2">
                  <c:v>0.19897327674144699</c:v>
                </c:pt>
                <c:pt idx="3">
                  <c:v>0.20775708642996946</c:v>
                </c:pt>
                <c:pt idx="4">
                  <c:v>0.23544431574063918</c:v>
                </c:pt>
                <c:pt idx="5">
                  <c:v>0.27606548959552213</c:v>
                </c:pt>
                <c:pt idx="6">
                  <c:v>0.33774305138940247</c:v>
                </c:pt>
                <c:pt idx="7">
                  <c:v>0.43564283323360392</c:v>
                </c:pt>
                <c:pt idx="8">
                  <c:v>0.52404390133524459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272-7845-B7C3-757C0E00B507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ln(f_th)'!$U$4:$U$12</c:f>
              <c:numCache>
                <c:formatCode>General</c:formatCode>
                <c:ptCount val="9"/>
                <c:pt idx="0">
                  <c:v>3.3189531536446243E-2</c:v>
                </c:pt>
                <c:pt idx="1">
                  <c:v>2.8475431320619131E-2</c:v>
                </c:pt>
                <c:pt idx="2">
                  <c:v>3.1724455647688485E-2</c:v>
                </c:pt>
                <c:pt idx="3">
                  <c:v>3.9335299816263658E-2</c:v>
                </c:pt>
                <c:pt idx="4">
                  <c:v>5.2556939399477691E-2</c:v>
                </c:pt>
                <c:pt idx="5">
                  <c:v>7.5636984951543335E-2</c:v>
                </c:pt>
                <c:pt idx="6">
                  <c:v>0.12812836710612011</c:v>
                </c:pt>
                <c:pt idx="7">
                  <c:v>0.24320789561161579</c:v>
                </c:pt>
                <c:pt idx="8">
                  <c:v>0.36248059654157538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72-7845-B7C3-757C0E00B507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ln(f_th)'!$V$4:$V$12</c:f>
              <c:numCache>
                <c:formatCode>General</c:formatCode>
                <c:ptCount val="9"/>
                <c:pt idx="0">
                  <c:v>8.7336588468084342E-3</c:v>
                </c:pt>
                <c:pt idx="1">
                  <c:v>1.7067985580631719E-3</c:v>
                </c:pt>
                <c:pt idx="2">
                  <c:v>4.4280133066561898E-3</c:v>
                </c:pt>
                <c:pt idx="3">
                  <c:v>6.4123099284949369E-3</c:v>
                </c:pt>
                <c:pt idx="4">
                  <c:v>1.0182735624723903E-2</c:v>
                </c:pt>
                <c:pt idx="5">
                  <c:v>1.3919787239512973E-2</c:v>
                </c:pt>
                <c:pt idx="6">
                  <c:v>3.0466107250483928E-2</c:v>
                </c:pt>
                <c:pt idx="7">
                  <c:v>8.7979230261936076E-2</c:v>
                </c:pt>
                <c:pt idx="8">
                  <c:v>0.20828481419331366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272-7845-B7C3-757C0E00B507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ln(f_th)'!$W$4:$W$12</c:f>
              <c:numCache>
                <c:formatCode>General</c:formatCode>
                <c:ptCount val="9"/>
                <c:pt idx="0">
                  <c:v>1.4435913819317709E-2</c:v>
                </c:pt>
                <c:pt idx="1">
                  <c:v>5.978198369215551E-3</c:v>
                </c:pt>
                <c:pt idx="2">
                  <c:v>2.3426769003589121E-3</c:v>
                </c:pt>
                <c:pt idx="3">
                  <c:v>2.8819108034183853E-3</c:v>
                </c:pt>
                <c:pt idx="4">
                  <c:v>4.8955235796601026E-3</c:v>
                </c:pt>
                <c:pt idx="5">
                  <c:v>5.4487157792754252E-3</c:v>
                </c:pt>
                <c:pt idx="6">
                  <c:v>1.2771556356587438E-2</c:v>
                </c:pt>
                <c:pt idx="7">
                  <c:v>2.1339552551852069E-2</c:v>
                </c:pt>
                <c:pt idx="8">
                  <c:v>8.0647882511906369E-2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272-7845-B7C3-757C0E00B507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ln(f_th)'!$X$4:$X$12</c:f>
              <c:numCache>
                <c:formatCode>General</c:formatCode>
                <c:ptCount val="9"/>
                <c:pt idx="0">
                  <c:v>1.5377672928514528E-2</c:v>
                </c:pt>
                <c:pt idx="1">
                  <c:v>6.5508462061999754E-3</c:v>
                </c:pt>
                <c:pt idx="2">
                  <c:v>1.7798858854204014E-3</c:v>
                </c:pt>
                <c:pt idx="3">
                  <c:v>2.2409775820028464E-3</c:v>
                </c:pt>
                <c:pt idx="4">
                  <c:v>4.143504292225866E-3</c:v>
                </c:pt>
                <c:pt idx="5">
                  <c:v>4.2292240418221336E-3</c:v>
                </c:pt>
                <c:pt idx="6">
                  <c:v>1.0409858058226617E-2</c:v>
                </c:pt>
                <c:pt idx="7">
                  <c:v>9.539683140749329E-3</c:v>
                </c:pt>
                <c:pt idx="8">
                  <c:v>3.0617818856695875E-2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272-7845-B7C3-757C0E00B507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ln(f_th)'!$Y$4:$Y$12</c:f>
              <c:numCache>
                <c:formatCode>General</c:formatCode>
                <c:ptCount val="9"/>
                <c:pt idx="0">
                  <c:v>1.6815948689530957E-2</c:v>
                </c:pt>
                <c:pt idx="1">
                  <c:v>7.8935371516555657E-3</c:v>
                </c:pt>
                <c:pt idx="2">
                  <c:v>4.3332133406975327E-4</c:v>
                </c:pt>
                <c:pt idx="3">
                  <c:v>8.0264230667693233E-4</c:v>
                </c:pt>
                <c:pt idx="4">
                  <c:v>2.5292526000648087E-3</c:v>
                </c:pt>
                <c:pt idx="5">
                  <c:v>2.2623559955463404E-3</c:v>
                </c:pt>
                <c:pt idx="6">
                  <c:v>7.9545717406700987E-3</c:v>
                </c:pt>
                <c:pt idx="7">
                  <c:v>4.2309324661047708E-3</c:v>
                </c:pt>
                <c:pt idx="8">
                  <c:v>1.5393759717733456E-2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272-7845-B7C3-757C0E00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86399"/>
        <c:axId val="918356543"/>
      </c:scatterChart>
      <c:valAx>
        <c:axId val="9182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56543"/>
        <c:crosses val="autoZero"/>
        <c:crossBetween val="midCat"/>
      </c:valAx>
      <c:valAx>
        <c:axId val="918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f_th'!$D$21:$D$29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F-BC41-859E-42A91AC0E0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f_th'!$E$21:$E$29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F-BC41-859E-42A91AC0E0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f_th'!$F$21:$F$29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F-BC41-859E-42A91AC0E0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f_th'!$G$21:$G$29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F-BC41-859E-42A91AC0E0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f_th'!$H$21:$H$29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6F-BC41-859E-42A91AC0E0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f_th'!$I$21:$I$29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6F-BC41-859E-42A91AC0E0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f_th'!$J$21:$J$29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6F-BC41-859E-42A91AC0E0CA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f_th'!$K$21:$K$29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6F-BC41-859E-42A91AC0E0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f_th'!$L$21:$L$29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6F-BC41-859E-42A91AC0E0CA}"/>
            </c:ext>
          </c:extLst>
        </c:ser>
        <c:ser>
          <c:idx val="9"/>
          <c:order val="9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f_th'!$M$21:$M$29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6F-BC41-859E-42A91AC0E0CA}"/>
            </c:ext>
          </c:extLst>
        </c:ser>
        <c:ser>
          <c:idx val="10"/>
          <c:order val="10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f_th'!$N$21:$N$29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6F-BC41-859E-42A91AC0E0CA}"/>
            </c:ext>
          </c:extLst>
        </c:ser>
        <c:ser>
          <c:idx val="11"/>
          <c:order val="11"/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f_th'!$O$21:$O$29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6F-BC41-859E-42A91AC0E0C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f_th'!$P$21:$P$29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6F-BC41-859E-42A91AC0E0C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f_th'!$Q$21:$Q$29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6F-BC41-859E-42A91AC0E0C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f_th'!$R$21:$R$29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6F-BC41-859E-42A91AC0E0C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f_th'!$S$21:$S$29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E6F-BC41-859E-42A91AC0E0C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f_th'!$T$21:$T$29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E6F-BC41-859E-42A91AC0E0CA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f_th'!$U$21:$U$29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E6F-BC41-859E-42A91AC0E0CA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f_th'!$V$21:$V$29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E6F-BC41-859E-42A91AC0E0CA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f_th'!$W$21:$W$29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E6F-BC41-859E-42A91AC0E0C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f_th'!$X$21:$X$29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6F-BC41-859E-42A91AC0E0CA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f_th'!$Y$21:$Y$29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E6F-BC41-859E-42A91AC0E0CA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f_th'!$Z$21:$Z$29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E6F-BC41-859E-42A91AC0E0CA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f_th'!$AA$21:$AA$29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E6F-BC41-859E-42A91AC0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eta=1e-2 L=8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f_th'!$D$21:$D$29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E-C84D-BE3C-A69D15A82BF0}"/>
            </c:ext>
          </c:extLst>
        </c:ser>
        <c:ser>
          <c:idx val="1"/>
          <c:order val="1"/>
          <c:tx>
            <c:v>eta=1e-2 L=9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f_th'!$E$21:$E$29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E-C84D-BE3C-A69D15A82BF0}"/>
            </c:ext>
          </c:extLst>
        </c:ser>
        <c:ser>
          <c:idx val="2"/>
          <c:order val="2"/>
          <c:tx>
            <c:v>eta=1e-2 L=10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f_th'!$F$21:$F$29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E-C84D-BE3C-A69D15A82BF0}"/>
            </c:ext>
          </c:extLst>
        </c:ser>
        <c:ser>
          <c:idx val="3"/>
          <c:order val="3"/>
          <c:tx>
            <c:v>eta=1e-2 L=11</c:v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f_th'!$G$21:$G$29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E-C84D-BE3C-A69D15A82BF0}"/>
            </c:ext>
          </c:extLst>
        </c:ser>
        <c:ser>
          <c:idx val="4"/>
          <c:order val="4"/>
          <c:tx>
            <c:v>eta=1e-3 L=8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f_th'!$H$21:$H$29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E-C84D-BE3C-A69D15A82BF0}"/>
            </c:ext>
          </c:extLst>
        </c:ser>
        <c:ser>
          <c:idx val="5"/>
          <c:order val="5"/>
          <c:tx>
            <c:v>eta=1e-3 L=9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f_th'!$I$21:$I$29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E-C84D-BE3C-A69D15A82BF0}"/>
            </c:ext>
          </c:extLst>
        </c:ser>
        <c:ser>
          <c:idx val="6"/>
          <c:order val="6"/>
          <c:tx>
            <c:v>eta=1e-3 L=10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f_th'!$J$21:$J$29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E-C84D-BE3C-A69D15A82BF0}"/>
            </c:ext>
          </c:extLst>
        </c:ser>
        <c:ser>
          <c:idx val="7"/>
          <c:order val="7"/>
          <c:tx>
            <c:v>eta=1e-3 L=11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f_th'!$K$21:$K$29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E-C84D-BE3C-A69D15A82BF0}"/>
            </c:ext>
          </c:extLst>
        </c:ser>
        <c:ser>
          <c:idx val="8"/>
          <c:order val="8"/>
          <c:tx>
            <c:v>eta=1e-4 L=8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f_th'!$L$21:$L$29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BE-C84D-BE3C-A69D15A82BF0}"/>
            </c:ext>
          </c:extLst>
        </c:ser>
        <c:ser>
          <c:idx val="9"/>
          <c:order val="9"/>
          <c:tx>
            <c:v>eta=1e-4 L=9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f_th'!$M$21:$M$29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BE-C84D-BE3C-A69D15A82BF0}"/>
            </c:ext>
          </c:extLst>
        </c:ser>
        <c:ser>
          <c:idx val="10"/>
          <c:order val="10"/>
          <c:tx>
            <c:v>eta=1e-4 L=10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f_th'!$N$21:$N$29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BE-C84D-BE3C-A69D15A82BF0}"/>
            </c:ext>
          </c:extLst>
        </c:ser>
        <c:ser>
          <c:idx val="11"/>
          <c:order val="11"/>
          <c:tx>
            <c:v>eta=1e-4 L=11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f_th'!$O$21:$O$29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BE-C84D-BE3C-A69D15A82BF0}"/>
            </c:ext>
          </c:extLst>
        </c:ser>
        <c:ser>
          <c:idx val="12"/>
          <c:order val="12"/>
          <c:tx>
            <c:v>eta=1e-5 L=8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f_th'!$P$21:$P$29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BE-C84D-BE3C-A69D15A82BF0}"/>
            </c:ext>
          </c:extLst>
        </c:ser>
        <c:ser>
          <c:idx val="13"/>
          <c:order val="13"/>
          <c:tx>
            <c:v>eta=1e-5 L=9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f_th'!$Q$21:$Q$29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BE-C84D-BE3C-A69D15A82BF0}"/>
            </c:ext>
          </c:extLst>
        </c:ser>
        <c:ser>
          <c:idx val="14"/>
          <c:order val="14"/>
          <c:tx>
            <c:v>eta=1e-5 L=10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f_th'!$R$21:$R$29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BE-C84D-BE3C-A69D15A82BF0}"/>
            </c:ext>
          </c:extLst>
        </c:ser>
        <c:ser>
          <c:idx val="15"/>
          <c:order val="15"/>
          <c:tx>
            <c:v>eta=1e-5 L=11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f_th'!$S$21:$S$29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BE-C84D-BE3C-A69D15A82BF0}"/>
            </c:ext>
          </c:extLst>
        </c:ser>
        <c:ser>
          <c:idx val="16"/>
          <c:order val="16"/>
          <c:tx>
            <c:v>eta=1e-6 L=8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f_th'!$T$21:$T$29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BE-C84D-BE3C-A69D15A82BF0}"/>
            </c:ext>
          </c:extLst>
        </c:ser>
        <c:ser>
          <c:idx val="17"/>
          <c:order val="17"/>
          <c:tx>
            <c:v>eta=1e-6 L=9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f_th'!$U$21:$U$29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BE-C84D-BE3C-A69D15A82BF0}"/>
            </c:ext>
          </c:extLst>
        </c:ser>
        <c:ser>
          <c:idx val="18"/>
          <c:order val="18"/>
          <c:tx>
            <c:v>eta=1e-6 L=10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f_th'!$V$21:$V$29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BE-C84D-BE3C-A69D15A82BF0}"/>
            </c:ext>
          </c:extLst>
        </c:ser>
        <c:ser>
          <c:idx val="19"/>
          <c:order val="19"/>
          <c:tx>
            <c:v>eta=1e-6 L=11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f_th'!$W$21:$W$29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BE-C84D-BE3C-A69D15A82BF0}"/>
            </c:ext>
          </c:extLst>
        </c:ser>
        <c:ser>
          <c:idx val="20"/>
          <c:order val="20"/>
          <c:tx>
            <c:v>eta=1e-15 L=8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f_th'!$X$21:$X$29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BE-C84D-BE3C-A69D15A82BF0}"/>
            </c:ext>
          </c:extLst>
        </c:ser>
        <c:ser>
          <c:idx val="21"/>
          <c:order val="21"/>
          <c:tx>
            <c:v>eta=1e-15 L=9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f_th'!$Y$21:$Y$29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BE-C84D-BE3C-A69D15A82BF0}"/>
            </c:ext>
          </c:extLst>
        </c:ser>
        <c:ser>
          <c:idx val="22"/>
          <c:order val="22"/>
          <c:tx>
            <c:v>eta=1e-15 L=10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f_th'!$Z$21:$Z$29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BE-C84D-BE3C-A69D15A82BF0}"/>
            </c:ext>
          </c:extLst>
        </c:ser>
        <c:ser>
          <c:idx val="23"/>
          <c:order val="23"/>
          <c:tx>
            <c:v>eta=1e-15 L=11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f_th'!$AA$21:$AA$29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BE-C84D-BE3C-A69D15A8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f_th'!$X$20:$AA$20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'|f-f_th| by f_th'!$X$21:$AA$21</c:f>
              <c:numCache>
                <c:formatCode>General</c:formatCode>
                <c:ptCount val="4"/>
                <c:pt idx="0">
                  <c:v>1.2538560411311057E-2</c:v>
                </c:pt>
                <c:pt idx="1">
                  <c:v>3.5411311053984242E-3</c:v>
                </c:pt>
                <c:pt idx="2">
                  <c:v>4.1150385604112986E-2</c:v>
                </c:pt>
                <c:pt idx="3">
                  <c:v>4.7236503856041209E-2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F-6949-85B6-8BB2A108F3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f_th'!$X$20:$AA$20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'|f-f_th| by f_th'!$X$29:$AA$29</c:f>
              <c:numCache>
                <c:formatCode>General</c:formatCode>
                <c:ptCount val="4"/>
                <c:pt idx="0">
                  <c:v>0.27909897070467138</c:v>
                </c:pt>
                <c:pt idx="1">
                  <c:v>0.243646080760095</c:v>
                </c:pt>
                <c:pt idx="2">
                  <c:v>0.19763262074425969</c:v>
                </c:pt>
                <c:pt idx="3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F-6949-85B6-8BB2A108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79855"/>
        <c:axId val="918357343"/>
      </c:scatterChart>
      <c:valAx>
        <c:axId val="9405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57343"/>
        <c:crosses val="autoZero"/>
        <c:crossBetween val="midCat"/>
      </c:valAx>
      <c:valAx>
        <c:axId val="918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f_th'!$X$21:$AA$21</c:f>
              <c:numCache>
                <c:formatCode>General</c:formatCode>
                <c:ptCount val="4"/>
                <c:pt idx="0">
                  <c:v>1.2538560411311057E-2</c:v>
                </c:pt>
                <c:pt idx="1">
                  <c:v>3.5411311053984242E-3</c:v>
                </c:pt>
                <c:pt idx="2">
                  <c:v>4.1150385604112986E-2</c:v>
                </c:pt>
                <c:pt idx="3">
                  <c:v>4.7236503856041209E-2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2-764C-AA22-63742C90A9AA}"/>
            </c:ext>
          </c:extLst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f_th'!$X$22:$AA$22</c:f>
              <c:numCache>
                <c:formatCode>General</c:formatCode>
                <c:ptCount val="4"/>
                <c:pt idx="0">
                  <c:v>4.7442609746275706E-3</c:v>
                </c:pt>
                <c:pt idx="1">
                  <c:v>3.5843737414406048E-4</c:v>
                </c:pt>
                <c:pt idx="2">
                  <c:v>2.3878372935964568E-2</c:v>
                </c:pt>
                <c:pt idx="3">
                  <c:v>2.5678614579138247E-2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2-764C-AA22-63742C90A9AA}"/>
            </c:ext>
          </c:extLst>
        </c:ser>
        <c:ser>
          <c:idx val="2"/>
          <c:order val="2"/>
          <c:tx>
            <c:v>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f_th'!$X$23:$AA$23</c:f>
              <c:numCache>
                <c:formatCode>General</c:formatCode>
                <c:ptCount val="4"/>
                <c:pt idx="0">
                  <c:v>2.4820492916746901E-3</c:v>
                </c:pt>
                <c:pt idx="1">
                  <c:v>4.2150203764796867E-3</c:v>
                </c:pt>
                <c:pt idx="2">
                  <c:v>2.4451775664659529E-4</c:v>
                </c:pt>
                <c:pt idx="3">
                  <c:v>1.7096836794099977E-3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2-764C-AA22-63742C90A9AA}"/>
            </c:ext>
          </c:extLst>
        </c:ser>
        <c:ser>
          <c:idx val="3"/>
          <c:order val="3"/>
          <c:tx>
            <c:v>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f_th'!$X$24:$AA$24</c:f>
              <c:numCache>
                <c:formatCode>General</c:formatCode>
                <c:ptCount val="4"/>
                <c:pt idx="0">
                  <c:v>7.0068027210883326E-3</c:v>
                </c:pt>
                <c:pt idx="1">
                  <c:v>1.4577259475219209E-3</c:v>
                </c:pt>
                <c:pt idx="2">
                  <c:v>1.3508260447036929E-3</c:v>
                </c:pt>
                <c:pt idx="3">
                  <c:v>3.712342079689067E-3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2-764C-AA22-63742C90A9AA}"/>
            </c:ext>
          </c:extLst>
        </c:ser>
        <c:ser>
          <c:idx val="4"/>
          <c:order val="4"/>
          <c:tx>
            <c:v>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f_th'!$X$25:$AA$25</c:f>
              <c:numCache>
                <c:formatCode>General</c:formatCode>
                <c:ptCount val="4"/>
                <c:pt idx="0">
                  <c:v>1.0968837486804164E-3</c:v>
                </c:pt>
                <c:pt idx="1">
                  <c:v>8.9632383312679541E-3</c:v>
                </c:pt>
                <c:pt idx="2">
                  <c:v>1.1138647941621886E-2</c:v>
                </c:pt>
                <c:pt idx="3">
                  <c:v>1.3525173252558514E-2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2-764C-AA22-63742C90A9AA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f_th'!$X$26:$AA$26</c:f>
              <c:numCache>
                <c:formatCode>General</c:formatCode>
                <c:ptCount val="4"/>
                <c:pt idx="0">
                  <c:v>8.2903013801522447E-3</c:v>
                </c:pt>
                <c:pt idx="1">
                  <c:v>6.5120645948736483E-3</c:v>
                </c:pt>
                <c:pt idx="2">
                  <c:v>1.1163271054360975E-2</c:v>
                </c:pt>
                <c:pt idx="3">
                  <c:v>1.4101962257065049E-2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2-764C-AA22-63742C90A9AA}"/>
            </c:ext>
          </c:extLst>
        </c:ser>
        <c:ser>
          <c:idx val="6"/>
          <c:order val="6"/>
          <c:tx>
            <c:v>0.6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f_th'!$X$27:$AA$27</c:f>
              <c:numCache>
                <c:formatCode>General</c:formatCode>
                <c:ptCount val="4"/>
                <c:pt idx="0">
                  <c:v>4.204197390811111E-2</c:v>
                </c:pt>
                <c:pt idx="1">
                  <c:v>4.8428814520703412E-2</c:v>
                </c:pt>
                <c:pt idx="2">
                  <c:v>5.372093023255816E-2</c:v>
                </c:pt>
                <c:pt idx="3">
                  <c:v>5.7725467952353934E-2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2-764C-AA22-63742C90A9AA}"/>
            </c:ext>
          </c:extLst>
        </c:ser>
        <c:ser>
          <c:idx val="7"/>
          <c:order val="7"/>
          <c:tx>
            <c:v>0.7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f_th'!$X$28:$AA$28</c:f>
              <c:numCache>
                <c:formatCode>General</c:formatCode>
                <c:ptCount val="4"/>
                <c:pt idx="0">
                  <c:v>3.4844674556213047E-2</c:v>
                </c:pt>
                <c:pt idx="1">
                  <c:v>3.4963017751479343E-2</c:v>
                </c:pt>
                <c:pt idx="2">
                  <c:v>3.2544378698224852E-2</c:v>
                </c:pt>
                <c:pt idx="3">
                  <c:v>3.9445266272189299E-2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A2-764C-AA22-63742C90A9AA}"/>
            </c:ext>
          </c:extLst>
        </c:ser>
        <c:ser>
          <c:idx val="8"/>
          <c:order val="8"/>
          <c:tx>
            <c:v>0.75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f_th'!$X$29:$AA$29</c:f>
              <c:numCache>
                <c:formatCode>General</c:formatCode>
                <c:ptCount val="4"/>
                <c:pt idx="0">
                  <c:v>0.27909897070467138</c:v>
                </c:pt>
                <c:pt idx="1">
                  <c:v>0.243646080760095</c:v>
                </c:pt>
                <c:pt idx="2">
                  <c:v>0.19763262074425969</c:v>
                </c:pt>
                <c:pt idx="3">
                  <c:v>0.16541567695961995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A2-764C-AA22-63742C90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f_th'!$T$21:$W$21</c:f>
              <c:numCache>
                <c:formatCode>General</c:formatCode>
                <c:ptCount val="4"/>
                <c:pt idx="0">
                  <c:v>1.9537275064267483E-3</c:v>
                </c:pt>
                <c:pt idx="1">
                  <c:v>4.9100257069409608E-3</c:v>
                </c:pt>
                <c:pt idx="2">
                  <c:v>3.602827763496138E-2</c:v>
                </c:pt>
                <c:pt idx="3">
                  <c:v>4.3110539845758231E-2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504A-A7F8-4A0610290F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f_th'!$T$22:$W$22</c:f>
              <c:numCache>
                <c:formatCode>General</c:formatCode>
                <c:ptCount val="4"/>
                <c:pt idx="0">
                  <c:v>3.4716069271042314E-3</c:v>
                </c:pt>
                <c:pt idx="1">
                  <c:v>8.3850181232379365E-3</c:v>
                </c:pt>
                <c:pt idx="2">
                  <c:v>1.7825211437776978E-2</c:v>
                </c:pt>
                <c:pt idx="3">
                  <c:v>2.1264599275070573E-2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B-504A-A7F8-4A0610290F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f_th'!$T$23:$W$23</c:f>
              <c:numCache>
                <c:formatCode>General</c:formatCode>
                <c:ptCount val="4"/>
                <c:pt idx="0">
                  <c:v>7.2171550553076589E-3</c:v>
                </c:pt>
                <c:pt idx="1">
                  <c:v>1.3627013390258057E-2</c:v>
                </c:pt>
                <c:pt idx="2">
                  <c:v>7.776052784785571E-3</c:v>
                </c:pt>
                <c:pt idx="3">
                  <c:v>6.9920434698234482E-3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B-504A-A7F8-4A0610290F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f_th'!$T$24:$W$24</c:f>
              <c:numCache>
                <c:formatCode>General</c:formatCode>
                <c:ptCount val="4"/>
                <c:pt idx="0">
                  <c:v>5.0048590864917447E-3</c:v>
                </c:pt>
                <c:pt idx="1">
                  <c:v>1.2886297376093368E-2</c:v>
                </c:pt>
                <c:pt idx="2">
                  <c:v>1.1205053449951465E-2</c:v>
                </c:pt>
                <c:pt idx="3">
                  <c:v>1.0330417881438313E-2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B-504A-A7F8-4A0610290F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f_th'!$T$25:$W$25</c:f>
              <c:numCache>
                <c:formatCode>General</c:formatCode>
                <c:ptCount val="4"/>
                <c:pt idx="0">
                  <c:v>1.5273761989994836E-2</c:v>
                </c:pt>
                <c:pt idx="1">
                  <c:v>2.5090642067098008E-2</c:v>
                </c:pt>
                <c:pt idx="2">
                  <c:v>2.2901464041488736E-2</c:v>
                </c:pt>
                <c:pt idx="3">
                  <c:v>2.2061590710909119E-2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B-504A-A7F8-4A0610290F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f_th'!$T$26:$W$26</c:f>
              <c:numCache>
                <c:formatCode>General</c:formatCode>
                <c:ptCount val="4"/>
                <c:pt idx="0">
                  <c:v>1.0900384940381092E-2</c:v>
                </c:pt>
                <c:pt idx="1">
                  <c:v>2.5477419960567054E-2</c:v>
                </c:pt>
                <c:pt idx="2">
                  <c:v>2.7991737864989066E-2</c:v>
                </c:pt>
                <c:pt idx="3">
                  <c:v>2.6200356774011783E-2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B-504A-A7F8-4A0610290F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f_th'!$T$27:$W$27</c:f>
              <c:numCache>
                <c:formatCode>General</c:formatCode>
                <c:ptCount val="4"/>
                <c:pt idx="0">
                  <c:v>6.5689166193987486E-2</c:v>
                </c:pt>
                <c:pt idx="1">
                  <c:v>7.3993193420306316E-2</c:v>
                </c:pt>
                <c:pt idx="2">
                  <c:v>7.7288712422007938E-2</c:v>
                </c:pt>
                <c:pt idx="3">
                  <c:v>7.486103233125356E-2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B-504A-A7F8-4A0610290F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f_th'!$T$28:$W$28</c:f>
              <c:numCache>
                <c:formatCode>General</c:formatCode>
                <c:ptCount val="4"/>
                <c:pt idx="0">
                  <c:v>8.5665680473372835E-2</c:v>
                </c:pt>
                <c:pt idx="1">
                  <c:v>9.420118343195269E-2</c:v>
                </c:pt>
                <c:pt idx="2">
                  <c:v>9.3187869822485184E-2</c:v>
                </c:pt>
                <c:pt idx="3">
                  <c:v>8.6745562130177464E-2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B-504A-A7F8-4A0610290F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f_th'!$T$29:$W$29</c:f>
              <c:numCache>
                <c:formatCode>General</c:formatCode>
                <c:ptCount val="4"/>
                <c:pt idx="0">
                  <c:v>0.386387965162312</c:v>
                </c:pt>
                <c:pt idx="1">
                  <c:v>0.36963024544734763</c:v>
                </c:pt>
                <c:pt idx="2">
                  <c:v>0.33963895486935863</c:v>
                </c:pt>
                <c:pt idx="3">
                  <c:v>0.30207917656373717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B-504A-A7F8-4A061029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f_th'!$L$21:$O$21</c:f>
              <c:numCache>
                <c:formatCode>General</c:formatCode>
                <c:ptCount val="4"/>
                <c:pt idx="0">
                  <c:v>3.706298200514143E-2</c:v>
                </c:pt>
                <c:pt idx="1">
                  <c:v>2.8399742930591283E-2</c:v>
                </c:pt>
                <c:pt idx="2">
                  <c:v>1.662596401028273E-2</c:v>
                </c:pt>
                <c:pt idx="3">
                  <c:v>2.4260925449871431E-2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5-AC4F-A3A7-4D11DA9473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f_th'!$L$22:$O$22</c:f>
              <c:numCache>
                <c:formatCode>General</c:formatCode>
                <c:ptCount val="4"/>
                <c:pt idx="0">
                  <c:v>4.2823197744663644E-2</c:v>
                </c:pt>
                <c:pt idx="1">
                  <c:v>3.213451469995967E-2</c:v>
                </c:pt>
                <c:pt idx="2">
                  <c:v>1.2444623439388882E-3</c:v>
                </c:pt>
                <c:pt idx="3">
                  <c:v>5.4973821989529456E-3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5-AC4F-A3A7-4D11DA9473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f_th'!$L$23:$O$23</c:f>
              <c:numCache>
                <c:formatCode>General</c:formatCode>
                <c:ptCount val="4"/>
                <c:pt idx="0">
                  <c:v>5.2000776246846507E-2</c:v>
                </c:pt>
                <c:pt idx="1">
                  <c:v>4.0390064040364812E-2</c:v>
                </c:pt>
                <c:pt idx="2">
                  <c:v>2.1624296526295363E-2</c:v>
                </c:pt>
                <c:pt idx="3">
                  <c:v>1.7304482825538522E-2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5-AC4F-A3A7-4D11DA9473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f_th'!$L$24:$O$24</c:f>
              <c:numCache>
                <c:formatCode>General</c:formatCode>
                <c:ptCount val="4"/>
                <c:pt idx="0">
                  <c:v>6.3936831875607489E-2</c:v>
                </c:pt>
                <c:pt idx="1">
                  <c:v>4.7918367346938821E-2</c:v>
                </c:pt>
                <c:pt idx="2">
                  <c:v>3.459572400388726E-2</c:v>
                </c:pt>
                <c:pt idx="3">
                  <c:v>2.9275996112730834E-2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5-AC4F-A3A7-4D11DA9473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f_th'!$L$25:$O$25</c:f>
              <c:numCache>
                <c:formatCode>General</c:formatCode>
                <c:ptCount val="4"/>
                <c:pt idx="0">
                  <c:v>9.2262150626462813E-2</c:v>
                </c:pt>
                <c:pt idx="1">
                  <c:v>7.4321905548671297E-2</c:v>
                </c:pt>
                <c:pt idx="2">
                  <c:v>6.0167974666115863E-2</c:v>
                </c:pt>
                <c:pt idx="3">
                  <c:v>5.334801964293908E-2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5-AC4F-A3A7-4D11DA9473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f_th'!$L$26:$O$26</c:f>
              <c:numCache>
                <c:formatCode>General</c:formatCode>
                <c:ptCount val="4"/>
                <c:pt idx="0">
                  <c:v>0.12949018871467466</c:v>
                </c:pt>
                <c:pt idx="1">
                  <c:v>0.10663224110412164</c:v>
                </c:pt>
                <c:pt idx="2">
                  <c:v>9.2902074922542432E-2</c:v>
                </c:pt>
                <c:pt idx="3">
                  <c:v>8.3674772321847682E-2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5-AC4F-A3A7-4D11DA9473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f_th'!$L$27:$O$27</c:f>
              <c:numCache>
                <c:formatCode>General</c:formatCode>
                <c:ptCount val="4"/>
                <c:pt idx="0">
                  <c:v>0.24384004537719803</c:v>
                </c:pt>
                <c:pt idx="1">
                  <c:v>0.20829268292682929</c:v>
                </c:pt>
                <c:pt idx="2">
                  <c:v>0.21414066931366987</c:v>
                </c:pt>
                <c:pt idx="3">
                  <c:v>0.20365853658536584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5-AC4F-A3A7-4D11DA9473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f_th'!$L$28:$O$28</c:f>
              <c:numCache>
                <c:formatCode>General</c:formatCode>
                <c:ptCount val="4"/>
                <c:pt idx="0">
                  <c:v>0.59087795857988168</c:v>
                </c:pt>
                <c:pt idx="1">
                  <c:v>0.56877071005917157</c:v>
                </c:pt>
                <c:pt idx="2">
                  <c:v>0.57359985207100594</c:v>
                </c:pt>
                <c:pt idx="3">
                  <c:v>0.56692825443786976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65-AC4F-A3A7-4D11DA9473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f_th'!$L$29:$O$29</c:f>
              <c:numCache>
                <c:formatCode>General</c:formatCode>
                <c:ptCount val="4"/>
                <c:pt idx="0">
                  <c:v>0.91285431512272364</c:v>
                </c:pt>
                <c:pt idx="1">
                  <c:v>0.90996278701504352</c:v>
                </c:pt>
                <c:pt idx="2">
                  <c:v>0.91414489311163893</c:v>
                </c:pt>
                <c:pt idx="3">
                  <c:v>0.91341250989707046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65-AC4F-A3A7-4D11DA94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f_th'!$D$34:$D$42</c:f>
              <c:numCache>
                <c:formatCode>General</c:formatCode>
                <c:ptCount val="9"/>
                <c:pt idx="0">
                  <c:v>-0.36537510532517614</c:v>
                </c:pt>
                <c:pt idx="1">
                  <c:v>-0.40632413638150122</c:v>
                </c:pt>
                <c:pt idx="2">
                  <c:v>-0.38307743138209321</c:v>
                </c:pt>
                <c:pt idx="3">
                  <c:v>-0.3103779492823236</c:v>
                </c:pt>
                <c:pt idx="4">
                  <c:v>-0.22289676599033115</c:v>
                </c:pt>
                <c:pt idx="5">
                  <c:v>-0.13555866538192071</c:v>
                </c:pt>
                <c:pt idx="6">
                  <c:v>-5.9903793016849304E-2</c:v>
                </c:pt>
                <c:pt idx="7">
                  <c:v>-1.1663813166496315E-2</c:v>
                </c:pt>
                <c:pt idx="8">
                  <c:v>-1.5520390172038818E-3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E845-A708-493DDAC3F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f_th'!$E$34:$E$42</c:f>
              <c:numCache>
                <c:formatCode>General</c:formatCode>
                <c:ptCount val="9"/>
                <c:pt idx="0">
                  <c:v>-0.36779521596525472</c:v>
                </c:pt>
                <c:pt idx="1">
                  <c:v>-0.41200936398272958</c:v>
                </c:pt>
                <c:pt idx="2">
                  <c:v>-0.38866983278575468</c:v>
                </c:pt>
                <c:pt idx="3">
                  <c:v>-0.31560483095696606</c:v>
                </c:pt>
                <c:pt idx="4">
                  <c:v>-0.22621543411725509</c:v>
                </c:pt>
                <c:pt idx="5">
                  <c:v>-0.13714267110089581</c:v>
                </c:pt>
                <c:pt idx="6">
                  <c:v>-6.0437994211851982E-2</c:v>
                </c:pt>
                <c:pt idx="7">
                  <c:v>-1.1748755159315926E-2</c:v>
                </c:pt>
                <c:pt idx="8">
                  <c:v>-1.563327074051684E-3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B-E845-A708-493DDAC3F6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f_th'!$F$34:$F$42</c:f>
              <c:numCache>
                <c:formatCode>General</c:formatCode>
                <c:ptCount val="9"/>
                <c:pt idx="0">
                  <c:v>-0.26665830294604537</c:v>
                </c:pt>
                <c:pt idx="1">
                  <c:v>-0.29111828777944926</c:v>
                </c:pt>
                <c:pt idx="2">
                  <c:v>-0.26491141752889391</c:v>
                </c:pt>
                <c:pt idx="3">
                  <c:v>-0.20898284251630511</c:v>
                </c:pt>
                <c:pt idx="4">
                  <c:v>-0.14359532370309178</c:v>
                </c:pt>
                <c:pt idx="5">
                  <c:v>-8.4511241792650113E-2</c:v>
                </c:pt>
                <c:pt idx="6">
                  <c:v>-3.6294918085579372E-2</c:v>
                </c:pt>
                <c:pt idx="7">
                  <c:v>-6.9569165284258244E-3</c:v>
                </c:pt>
                <c:pt idx="8">
                  <c:v>-9.2494490908125496E-4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B-E845-A708-493DDAC3F6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f_th'!$G$34:$G$42</c:f>
              <c:numCache>
                <c:formatCode>General</c:formatCode>
                <c:ptCount val="9"/>
                <c:pt idx="0">
                  <c:v>-0.26738610954122938</c:v>
                </c:pt>
                <c:pt idx="1">
                  <c:v>-0.29037695211672038</c:v>
                </c:pt>
                <c:pt idx="2">
                  <c:v>-0.26472067597183546</c:v>
                </c:pt>
                <c:pt idx="3">
                  <c:v>-0.20891455872337</c:v>
                </c:pt>
                <c:pt idx="4">
                  <c:v>-0.14357202080313466</c:v>
                </c:pt>
                <c:pt idx="5">
                  <c:v>-8.446537554393177E-2</c:v>
                </c:pt>
                <c:pt idx="6">
                  <c:v>-3.6256622932769697E-2</c:v>
                </c:pt>
                <c:pt idx="7">
                  <c:v>-6.9441866933140778E-3</c:v>
                </c:pt>
                <c:pt idx="8">
                  <c:v>-9.2232945937118958E-4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B-E845-A708-493DDAC3F6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f_th'!$H$34:$H$42</c:f>
              <c:numCache>
                <c:formatCode>General</c:formatCode>
                <c:ptCount val="9"/>
                <c:pt idx="0">
                  <c:v>-0.95288536855889205</c:v>
                </c:pt>
                <c:pt idx="1">
                  <c:v>-0.97269884339038404</c:v>
                </c:pt>
                <c:pt idx="2">
                  <c:v>-0.91473026718316774</c:v>
                </c:pt>
                <c:pt idx="3">
                  <c:v>-0.8033134044152187</c:v>
                </c:pt>
                <c:pt idx="4">
                  <c:v>-0.65454200605014456</c:v>
                </c:pt>
                <c:pt idx="5">
                  <c:v>-0.47720362802293087</c:v>
                </c:pt>
                <c:pt idx="6">
                  <c:v>-0.25731273428512091</c:v>
                </c:pt>
                <c:pt idx="7">
                  <c:v>-5.9751038304131608E-2</c:v>
                </c:pt>
                <c:pt idx="8">
                  <c:v>-8.3756160211847855E-3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B-E845-A708-493DDAC3F6B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f_th'!$I$34:$I$42</c:f>
              <c:numCache>
                <c:formatCode>General</c:formatCode>
                <c:ptCount val="9"/>
                <c:pt idx="0">
                  <c:v>-0.99699602977784174</c:v>
                </c:pt>
                <c:pt idx="1">
                  <c:v>-1.0276207985285457</c:v>
                </c:pt>
                <c:pt idx="2">
                  <c:v>-0.96686820090341941</c:v>
                </c:pt>
                <c:pt idx="3">
                  <c:v>-0.85358867702311292</c:v>
                </c:pt>
                <c:pt idx="4">
                  <c:v>-0.69180416319225435</c:v>
                </c:pt>
                <c:pt idx="5">
                  <c:v>-0.50150890875848519</c:v>
                </c:pt>
                <c:pt idx="6">
                  <c:v>-0.26866633159220726</c:v>
                </c:pt>
                <c:pt idx="7">
                  <c:v>-6.1046025801698621E-2</c:v>
                </c:pt>
                <c:pt idx="8">
                  <c:v>-8.4994848830335264E-3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B-E845-A708-493DDAC3F6B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f_th'!$J$34:$J$42</c:f>
              <c:numCache>
                <c:formatCode>General</c:formatCode>
                <c:ptCount val="9"/>
                <c:pt idx="0">
                  <c:v>-1.0368861989429574</c:v>
                </c:pt>
                <c:pt idx="1">
                  <c:v>-1.0456797610008628</c:v>
                </c:pt>
                <c:pt idx="2">
                  <c:v>-0.91832561917388356</c:v>
                </c:pt>
                <c:pt idx="3">
                  <c:v>-0.76888623065823358</c:v>
                </c:pt>
                <c:pt idx="4">
                  <c:v>-0.6014823527914015</c:v>
                </c:pt>
                <c:pt idx="5">
                  <c:v>-0.41834051863738847</c:v>
                </c:pt>
                <c:pt idx="6">
                  <c:v>-0.20889235815230062</c:v>
                </c:pt>
                <c:pt idx="7">
                  <c:v>-4.5118368930952821E-2</c:v>
                </c:pt>
                <c:pt idx="8">
                  <c:v>-6.1854794545373668E-3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B-E845-A708-493DDAC3F6B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f_th'!$K$34:$K$42</c:f>
              <c:numCache>
                <c:formatCode>General</c:formatCode>
                <c:ptCount val="9"/>
                <c:pt idx="0">
                  <c:v>-1.0601344046810772</c:v>
                </c:pt>
                <c:pt idx="1">
                  <c:v>-1.0584569491441487</c:v>
                </c:pt>
                <c:pt idx="2">
                  <c:v>-0.92974521158411239</c:v>
                </c:pt>
                <c:pt idx="3">
                  <c:v>-0.77826268717033686</c:v>
                </c:pt>
                <c:pt idx="4">
                  <c:v>-0.60826301318150222</c:v>
                </c:pt>
                <c:pt idx="5">
                  <c:v>-0.42250151225197086</c:v>
                </c:pt>
                <c:pt idx="6">
                  <c:v>-0.21025216184171164</c:v>
                </c:pt>
                <c:pt idx="7">
                  <c:v>-4.5239915061988469E-2</c:v>
                </c:pt>
                <c:pt idx="8">
                  <c:v>-6.1903625691456139E-3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CB-E845-A708-493DDAC3F6B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f_th'!$L$34:$L$42</c:f>
              <c:numCache>
                <c:formatCode>General</c:formatCode>
                <c:ptCount val="9"/>
                <c:pt idx="0">
                  <c:v>-1.4310596412427723</c:v>
                </c:pt>
                <c:pt idx="1">
                  <c:v>-1.3683209056775218</c:v>
                </c:pt>
                <c:pt idx="2">
                  <c:v>-1.2839901733420118</c:v>
                </c:pt>
                <c:pt idx="3">
                  <c:v>-1.1942488871921002</c:v>
                </c:pt>
                <c:pt idx="4">
                  <c:v>-1.0349764262254808</c:v>
                </c:pt>
                <c:pt idx="5">
                  <c:v>-0.88776313620433189</c:v>
                </c:pt>
                <c:pt idx="6">
                  <c:v>-0.61289496952083766</c:v>
                </c:pt>
                <c:pt idx="7">
                  <c:v>-0.2285022101314666</c:v>
                </c:pt>
                <c:pt idx="8">
                  <c:v>-3.9598527160942192E-2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CB-E845-A708-493DDAC3F6B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f_th'!$M$34:$M$42</c:f>
              <c:numCache>
                <c:formatCode>General</c:formatCode>
                <c:ptCount val="9"/>
                <c:pt idx="0">
                  <c:v>-1.5466855910913764</c:v>
                </c:pt>
                <c:pt idx="1">
                  <c:v>-1.493028254481481</c:v>
                </c:pt>
                <c:pt idx="2">
                  <c:v>-1.3937254582349385</c:v>
                </c:pt>
                <c:pt idx="3">
                  <c:v>-1.3194979874529364</c:v>
                </c:pt>
                <c:pt idx="4">
                  <c:v>-1.1288831639408978</c:v>
                </c:pt>
                <c:pt idx="5">
                  <c:v>-0.97211146307146323</c:v>
                </c:pt>
                <c:pt idx="6">
                  <c:v>-0.68132598603073036</c:v>
                </c:pt>
                <c:pt idx="7">
                  <c:v>-0.24506277653146116</c:v>
                </c:pt>
                <c:pt idx="8">
                  <c:v>-4.0976367815695247E-2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CB-E845-A708-493DDAC3F6B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f_th'!$N$34:$N$42</c:f>
              <c:numCache>
                <c:formatCode>General</c:formatCode>
                <c:ptCount val="9"/>
                <c:pt idx="0">
                  <c:v>-1.779213163937128</c:v>
                </c:pt>
                <c:pt idx="1">
                  <c:v>-2.9050182401296931</c:v>
                </c:pt>
                <c:pt idx="2">
                  <c:v>-1.6650580119425693</c:v>
                </c:pt>
                <c:pt idx="3">
                  <c:v>-1.4609775762440989</c:v>
                </c:pt>
                <c:pt idx="4">
                  <c:v>-1.2206346071909739</c:v>
                </c:pt>
                <c:pt idx="5">
                  <c:v>-1.0319745861425547</c:v>
                </c:pt>
                <c:pt idx="6">
                  <c:v>-0.66930084423667791</c:v>
                </c:pt>
                <c:pt idx="7">
                  <c:v>-0.24139096934296569</c:v>
                </c:pt>
                <c:pt idx="8">
                  <c:v>-3.8984962590413619E-2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CB-E845-A708-493DDAC3F6B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f_th'!$O$34:$O$42</c:f>
              <c:numCache>
                <c:formatCode>General</c:formatCode>
                <c:ptCount val="9"/>
                <c:pt idx="0">
                  <c:v>-1.6150926366884637</c:v>
                </c:pt>
                <c:pt idx="1">
                  <c:v>-2.259844068177784</c:v>
                </c:pt>
                <c:pt idx="2">
                  <c:v>-1.7618413758192113</c:v>
                </c:pt>
                <c:pt idx="3">
                  <c:v>-1.5334883191795077</c:v>
                </c:pt>
                <c:pt idx="4">
                  <c:v>-1.2728816975910928</c:v>
                </c:pt>
                <c:pt idx="5">
                  <c:v>-1.0774054606791752</c:v>
                </c:pt>
                <c:pt idx="6">
                  <c:v>-0.6910973812361334</c:v>
                </c:pt>
                <c:pt idx="7">
                  <c:v>-0.24647189820275417</c:v>
                </c:pt>
                <c:pt idx="8">
                  <c:v>-3.9333044686471384E-2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CB-E845-A708-493DDAC3F6B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f_th'!$P$34:$P$42</c:f>
              <c:numCache>
                <c:formatCode>General</c:formatCode>
                <c:ptCount val="9"/>
                <c:pt idx="0">
                  <c:v>-1.8883816162697802</c:v>
                </c:pt>
                <c:pt idx="1">
                  <c:v>-1.733069426788544</c:v>
                </c:pt>
                <c:pt idx="2">
                  <c:v>-1.6095578332756233</c:v>
                </c:pt>
                <c:pt idx="3">
                  <c:v>-1.5259423895560495</c:v>
                </c:pt>
                <c:pt idx="4">
                  <c:v>-1.3624379892016503</c:v>
                </c:pt>
                <c:pt idx="5">
                  <c:v>-1.285215341461293</c:v>
                </c:pt>
                <c:pt idx="6">
                  <c:v>-0.99857358272866426</c:v>
                </c:pt>
                <c:pt idx="7">
                  <c:v>-0.60017529122220126</c:v>
                </c:pt>
                <c:pt idx="8">
                  <c:v>-0.17606237582258735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CB-E845-A708-493DDAC3F6B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f_th'!$Q$34:$Q$42</c:f>
              <c:numCache>
                <c:formatCode>General</c:formatCode>
                <c:ptCount val="9"/>
                <c:pt idx="0">
                  <c:v>-1.8547500529033918</c:v>
                </c:pt>
                <c:pt idx="1">
                  <c:v>-1.7530071218525072</c:v>
                </c:pt>
                <c:pt idx="2">
                  <c:v>-1.6080854730746872</c:v>
                </c:pt>
                <c:pt idx="3">
                  <c:v>-1.5686831333608353</c:v>
                </c:pt>
                <c:pt idx="4">
                  <c:v>-1.3602851776795959</c:v>
                </c:pt>
                <c:pt idx="5">
                  <c:v>-1.2748656272199033</c:v>
                </c:pt>
                <c:pt idx="6">
                  <c:v>-1.0390759052041596</c:v>
                </c:pt>
                <c:pt idx="7">
                  <c:v>-0.63281782269272524</c:v>
                </c:pt>
                <c:pt idx="8">
                  <c:v>-0.18699830691444402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CB-E845-A708-493DDAC3F6B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f_th'!$R$34:$R$42</c:f>
              <c:numCache>
                <c:formatCode>General</c:formatCode>
                <c:ptCount val="9"/>
                <c:pt idx="0">
                  <c:v>-1.4392698987183414</c:v>
                </c:pt>
                <c:pt idx="1">
                  <c:v>-1.8842976885223524</c:v>
                </c:pt>
                <c:pt idx="2">
                  <c:v>-2.1432719301457279</c:v>
                </c:pt>
                <c:pt idx="3">
                  <c:v>-1.7480698677123385</c:v>
                </c:pt>
                <c:pt idx="4">
                  <c:v>-1.4939465556267149</c:v>
                </c:pt>
                <c:pt idx="5">
                  <c:v>-1.37566667209635</c:v>
                </c:pt>
                <c:pt idx="6">
                  <c:v>-0.98862172842216411</c:v>
                </c:pt>
                <c:pt idx="7">
                  <c:v>-0.68685379219269793</c:v>
                </c:pt>
                <c:pt idx="8">
                  <c:v>-0.20190732274595818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CB-E845-A708-493DDAC3F6B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f_th'!$S$34:$S$42</c:f>
              <c:numCache>
                <c:formatCode>General</c:formatCode>
                <c:ptCount val="9"/>
                <c:pt idx="0">
                  <c:v>-1.3934279979251225</c:v>
                </c:pt>
                <c:pt idx="1">
                  <c:v>-1.7124706336155524</c:v>
                </c:pt>
                <c:pt idx="2">
                  <c:v>-2.0365567577331172</c:v>
                </c:pt>
                <c:pt idx="3">
                  <c:v>-1.8772827233856553</c:v>
                </c:pt>
                <c:pt idx="4">
                  <c:v>-1.5848074573056365</c:v>
                </c:pt>
                <c:pt idx="5">
                  <c:v>-1.4733133033095831</c:v>
                </c:pt>
                <c:pt idx="6">
                  <c:v>-1.040723161237521</c:v>
                </c:pt>
                <c:pt idx="7">
                  <c:v>-0.73587755429304635</c:v>
                </c:pt>
                <c:pt idx="8">
                  <c:v>-0.21309072336828039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CB-E845-A708-493DDAC3F6B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f_th'!$T$34:$T$42</c:f>
              <c:numCache>
                <c:formatCode>General</c:formatCode>
                <c:ptCount val="9"/>
                <c:pt idx="0">
                  <c:v>-2.7091360090449133</c:v>
                </c:pt>
                <c:pt idx="1">
                  <c:v>-2.4594694537298611</c:v>
                </c:pt>
                <c:pt idx="2">
                  <c:v>-2.1416339641020978</c:v>
                </c:pt>
                <c:pt idx="3">
                  <c:v>-2.3006081457212413</c:v>
                </c:pt>
                <c:pt idx="4">
                  <c:v>-1.8160539812623746</c:v>
                </c:pt>
                <c:pt idx="5">
                  <c:v>-1.9625581649463992</c:v>
                </c:pt>
                <c:pt idx="6">
                  <c:v>-1.1825062506858788</c:v>
                </c:pt>
                <c:pt idx="7">
                  <c:v>-1.0671931310082616</c:v>
                </c:pt>
                <c:pt idx="8">
                  <c:v>-0.4129764090293061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3CB-E845-A708-493DDAC3F6B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f_th'!$U$34:$U$42</c:f>
              <c:numCache>
                <c:formatCode>General</c:formatCode>
                <c:ptCount val="9"/>
                <c:pt idx="0">
                  <c:v>-2.3089162340779725</c:v>
                </c:pt>
                <c:pt idx="1">
                  <c:v>-2.0764959943800512</c:v>
                </c:pt>
                <c:pt idx="2">
                  <c:v>-1.8655993173317438</c:v>
                </c:pt>
                <c:pt idx="3">
                  <c:v>-1.889871850693676</c:v>
                </c:pt>
                <c:pt idx="4">
                  <c:v>-1.6004882249895018</c:v>
                </c:pt>
                <c:pt idx="5">
                  <c:v>-1.5938445541083501</c:v>
                </c:pt>
                <c:pt idx="6">
                  <c:v>-1.1308082288630823</c:v>
                </c:pt>
                <c:pt idx="7">
                  <c:v>-1.0259436412120231</c:v>
                </c:pt>
                <c:pt idx="8">
                  <c:v>-0.43223249932027574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CB-E845-A708-493DDAC3F6B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f_th'!$V$34:$V$42</c:f>
              <c:numCache>
                <c:formatCode>General</c:formatCode>
                <c:ptCount val="9"/>
                <c:pt idx="0">
                  <c:v>-1.4433564992294035</c:v>
                </c:pt>
                <c:pt idx="1">
                  <c:v>-1.7489653099633229</c:v>
                </c:pt>
                <c:pt idx="2">
                  <c:v>-2.1092408000283744</c:v>
                </c:pt>
                <c:pt idx="3">
                  <c:v>-1.9505860674677318</c:v>
                </c:pt>
                <c:pt idx="4">
                  <c:v>-1.6401367532576694</c:v>
                </c:pt>
                <c:pt idx="5">
                  <c:v>-1.5529701375557952</c:v>
                </c:pt>
                <c:pt idx="6">
                  <c:v>-1.1118839276959431</c:v>
                </c:pt>
                <c:pt idx="7">
                  <c:v>-1.0306406156719212</c:v>
                </c:pt>
                <c:pt idx="8">
                  <c:v>-0.46898250419201093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3CB-E845-A708-493DDAC3F6B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f_th'!$W$34:$W$42</c:f>
              <c:numCache>
                <c:formatCode>General</c:formatCode>
                <c:ptCount val="9"/>
                <c:pt idx="0">
                  <c:v>-1.3654165387196233</c:v>
                </c:pt>
                <c:pt idx="1">
                  <c:v>-1.6723427970207501</c:v>
                </c:pt>
                <c:pt idx="2">
                  <c:v>-2.1553958803385034</c:v>
                </c:pt>
                <c:pt idx="3">
                  <c:v>-1.9858821102391353</c:v>
                </c:pt>
                <c:pt idx="4">
                  <c:v>-1.6563631767524118</c:v>
                </c:pt>
                <c:pt idx="5">
                  <c:v>-1.5816927947898101</c:v>
                </c:pt>
                <c:pt idx="6">
                  <c:v>-1.1257441882732182</c:v>
                </c:pt>
                <c:pt idx="7">
                  <c:v>-1.0617527343085646</c:v>
                </c:pt>
                <c:pt idx="8">
                  <c:v>-0.51987921122177794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3CB-E845-A708-493DDAC3F6B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f_th'!$X$34:$X$42</c:f>
              <c:numCache>
                <c:formatCode>General</c:formatCode>
                <c:ptCount val="9"/>
                <c:pt idx="0">
                  <c:v>-1.901752323259152</c:v>
                </c:pt>
                <c:pt idx="1">
                  <c:v>-2.3238314291034721</c:v>
                </c:pt>
                <c:pt idx="2">
                  <c:v>-2.6051895979824318</c:v>
                </c:pt>
                <c:pt idx="3">
                  <c:v>-2.1544801100430102</c:v>
                </c:pt>
                <c:pt idx="4">
                  <c:v>-2.9598393979329636</c:v>
                </c:pt>
                <c:pt idx="5">
                  <c:v>-2.0814296811073931</c:v>
                </c:pt>
                <c:pt idx="6">
                  <c:v>-1.3763169016524628</c:v>
                </c:pt>
                <c:pt idx="7">
                  <c:v>-1.4578635873673831</c:v>
                </c:pt>
                <c:pt idx="8">
                  <c:v>-0.55424176515273671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3CB-E845-A708-493DDAC3F6B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f_th'!$Y$34:$Y$42</c:f>
              <c:numCache>
                <c:formatCode>General</c:formatCode>
                <c:ptCount val="9"/>
                <c:pt idx="0">
                  <c:v>-2.4508579938018893</c:v>
                </c:pt>
                <c:pt idx="1">
                  <c:v>-3.445586712909797</c:v>
                </c:pt>
                <c:pt idx="2">
                  <c:v>-2.375200321544269</c:v>
                </c:pt>
                <c:pt idx="3">
                  <c:v>-2.8363241157067351</c:v>
                </c:pt>
                <c:pt idx="4">
                  <c:v>-2.047535055593209</c:v>
                </c:pt>
                <c:pt idx="5">
                  <c:v>-2.1862813002168204</c:v>
                </c:pt>
                <c:pt idx="6">
                  <c:v>-1.3148961618313935</c:v>
                </c:pt>
                <c:pt idx="7">
                  <c:v>-1.4563910893027026</c:v>
                </c:pt>
                <c:pt idx="8">
                  <c:v>-0.61324057019671807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3CB-E845-A708-493DDAC3F6B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f_th'!$Z$34:$Z$42</c:f>
              <c:numCache>
                <c:formatCode>General</c:formatCode>
                <c:ptCount val="9"/>
                <c:pt idx="0">
                  <c:v>-1.3856260908295039</c:v>
                </c:pt>
                <c:pt idx="1">
                  <c:v>-1.6219952692096005</c:v>
                </c:pt>
                <c:pt idx="2">
                  <c:v>-3.6116895973435446</c:v>
                </c:pt>
                <c:pt idx="3">
                  <c:v>-2.8694005745083064</c:v>
                </c:pt>
                <c:pt idx="4">
                  <c:v>-1.9531675225491243</c:v>
                </c:pt>
                <c:pt idx="5">
                  <c:v>-1.9522085300662824</c:v>
                </c:pt>
                <c:pt idx="6">
                  <c:v>-1.269856475687442</c:v>
                </c:pt>
                <c:pt idx="7">
                  <c:v>-1.4875240151194298</c:v>
                </c:pt>
                <c:pt idx="8">
                  <c:v>-0.70414137027481916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3CB-E845-A708-493DDAC3F6B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f_th'!$AA$34:$AA$42</c:f>
              <c:numCache>
                <c:formatCode>General</c:formatCode>
                <c:ptCount val="9"/>
                <c:pt idx="0">
                  <c:v>-1.3257222535694746</c:v>
                </c:pt>
                <c:pt idx="1">
                  <c:v>-1.5904284111665066</c:v>
                </c:pt>
                <c:pt idx="2">
                  <c:v>-2.7670842340490407</c:v>
                </c:pt>
                <c:pt idx="3">
                  <c:v>-2.4303520118507187</c:v>
                </c:pt>
                <c:pt idx="4">
                  <c:v>-1.8688571630311364</c:v>
                </c:pt>
                <c:pt idx="5">
                  <c:v>-1.8507204520168203</c:v>
                </c:pt>
                <c:pt idx="6">
                  <c:v>-1.2386325377819187</c:v>
                </c:pt>
                <c:pt idx="7">
                  <c:v>-1.4040051079227411</c:v>
                </c:pt>
                <c:pt idx="8">
                  <c:v>-0.78142333339037473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3CB-E845-A708-493DDAC3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eta=1e-6 L=8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f_th'!$T$34:$T$42</c:f>
              <c:numCache>
                <c:formatCode>General</c:formatCode>
                <c:ptCount val="9"/>
                <c:pt idx="0">
                  <c:v>-2.7091360090449133</c:v>
                </c:pt>
                <c:pt idx="1">
                  <c:v>-2.4594694537298611</c:v>
                </c:pt>
                <c:pt idx="2">
                  <c:v>-2.1416339641020978</c:v>
                </c:pt>
                <c:pt idx="3">
                  <c:v>-2.3006081457212413</c:v>
                </c:pt>
                <c:pt idx="4">
                  <c:v>-1.8160539812623746</c:v>
                </c:pt>
                <c:pt idx="5">
                  <c:v>-1.9625581649463992</c:v>
                </c:pt>
                <c:pt idx="6">
                  <c:v>-1.1825062506858788</c:v>
                </c:pt>
                <c:pt idx="7">
                  <c:v>-1.0671931310082616</c:v>
                </c:pt>
                <c:pt idx="8">
                  <c:v>-0.4129764090293061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6-CB43-B655-3F866E2634E9}"/>
            </c:ext>
          </c:extLst>
        </c:ser>
        <c:ser>
          <c:idx val="1"/>
          <c:order val="1"/>
          <c:tx>
            <c:v>eta=1e-6 L=9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f_th'!$U$34:$U$42</c:f>
              <c:numCache>
                <c:formatCode>General</c:formatCode>
                <c:ptCount val="9"/>
                <c:pt idx="0">
                  <c:v>-2.3089162340779725</c:v>
                </c:pt>
                <c:pt idx="1">
                  <c:v>-2.0764959943800512</c:v>
                </c:pt>
                <c:pt idx="2">
                  <c:v>-1.8655993173317438</c:v>
                </c:pt>
                <c:pt idx="3">
                  <c:v>-1.889871850693676</c:v>
                </c:pt>
                <c:pt idx="4">
                  <c:v>-1.6004882249895018</c:v>
                </c:pt>
                <c:pt idx="5">
                  <c:v>-1.5938445541083501</c:v>
                </c:pt>
                <c:pt idx="6">
                  <c:v>-1.1308082288630823</c:v>
                </c:pt>
                <c:pt idx="7">
                  <c:v>-1.0259436412120231</c:v>
                </c:pt>
                <c:pt idx="8">
                  <c:v>-0.43223249932027574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6-CB43-B655-3F866E2634E9}"/>
            </c:ext>
          </c:extLst>
        </c:ser>
        <c:ser>
          <c:idx val="2"/>
          <c:order val="2"/>
          <c:tx>
            <c:v>eta=1e-6 L=10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f_th'!$V$34:$V$42</c:f>
              <c:numCache>
                <c:formatCode>General</c:formatCode>
                <c:ptCount val="9"/>
                <c:pt idx="0">
                  <c:v>-1.4433564992294035</c:v>
                </c:pt>
                <c:pt idx="1">
                  <c:v>-1.7489653099633229</c:v>
                </c:pt>
                <c:pt idx="2">
                  <c:v>-2.1092408000283744</c:v>
                </c:pt>
                <c:pt idx="3">
                  <c:v>-1.9505860674677318</c:v>
                </c:pt>
                <c:pt idx="4">
                  <c:v>-1.6401367532576694</c:v>
                </c:pt>
                <c:pt idx="5">
                  <c:v>-1.5529701375557952</c:v>
                </c:pt>
                <c:pt idx="6">
                  <c:v>-1.1118839276959431</c:v>
                </c:pt>
                <c:pt idx="7">
                  <c:v>-1.0306406156719212</c:v>
                </c:pt>
                <c:pt idx="8">
                  <c:v>-0.46898250419201093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6-CB43-B655-3F866E2634E9}"/>
            </c:ext>
          </c:extLst>
        </c:ser>
        <c:ser>
          <c:idx val="3"/>
          <c:order val="3"/>
          <c:tx>
            <c:v>eta=1e-6 L=11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f_th'!$W$34:$W$42</c:f>
              <c:numCache>
                <c:formatCode>General</c:formatCode>
                <c:ptCount val="9"/>
                <c:pt idx="0">
                  <c:v>-1.3654165387196233</c:v>
                </c:pt>
                <c:pt idx="1">
                  <c:v>-1.6723427970207501</c:v>
                </c:pt>
                <c:pt idx="2">
                  <c:v>-2.1553958803385034</c:v>
                </c:pt>
                <c:pt idx="3">
                  <c:v>-1.9858821102391353</c:v>
                </c:pt>
                <c:pt idx="4">
                  <c:v>-1.6563631767524118</c:v>
                </c:pt>
                <c:pt idx="5">
                  <c:v>-1.5816927947898101</c:v>
                </c:pt>
                <c:pt idx="6">
                  <c:v>-1.1257441882732182</c:v>
                </c:pt>
                <c:pt idx="7">
                  <c:v>-1.0617527343085646</c:v>
                </c:pt>
                <c:pt idx="8">
                  <c:v>-0.51987921122177794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6-CB43-B655-3F866E2634E9}"/>
            </c:ext>
          </c:extLst>
        </c:ser>
        <c:ser>
          <c:idx val="4"/>
          <c:order val="4"/>
          <c:tx>
            <c:v>eta=1e-15 L=8</c:v>
          </c:tx>
          <c:spPr>
            <a:ln w="19050" cap="rnd">
              <a:solidFill>
                <a:srgbClr val="4273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4273C4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f_th'!$X$34:$X$42</c:f>
              <c:numCache>
                <c:formatCode>General</c:formatCode>
                <c:ptCount val="9"/>
                <c:pt idx="0">
                  <c:v>-1.901752323259152</c:v>
                </c:pt>
                <c:pt idx="1">
                  <c:v>-2.3238314291034721</c:v>
                </c:pt>
                <c:pt idx="2">
                  <c:v>-2.6051895979824318</c:v>
                </c:pt>
                <c:pt idx="3">
                  <c:v>-2.1544801100430102</c:v>
                </c:pt>
                <c:pt idx="4">
                  <c:v>-2.9598393979329636</c:v>
                </c:pt>
                <c:pt idx="5">
                  <c:v>-2.0814296811073931</c:v>
                </c:pt>
                <c:pt idx="6">
                  <c:v>-1.3763169016524628</c:v>
                </c:pt>
                <c:pt idx="7">
                  <c:v>-1.4578635873673831</c:v>
                </c:pt>
                <c:pt idx="8">
                  <c:v>-0.55424176515273671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E6-CB43-B655-3F866E2634E9}"/>
            </c:ext>
          </c:extLst>
        </c:ser>
        <c:ser>
          <c:idx val="5"/>
          <c:order val="5"/>
          <c:tx>
            <c:v>eta=1e-15 L=9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f_th'!$Y$34:$Y$42</c:f>
              <c:numCache>
                <c:formatCode>General</c:formatCode>
                <c:ptCount val="9"/>
                <c:pt idx="0">
                  <c:v>-2.4508579938018893</c:v>
                </c:pt>
                <c:pt idx="1">
                  <c:v>-3.445586712909797</c:v>
                </c:pt>
                <c:pt idx="2">
                  <c:v>-2.375200321544269</c:v>
                </c:pt>
                <c:pt idx="3">
                  <c:v>-2.8363241157067351</c:v>
                </c:pt>
                <c:pt idx="4">
                  <c:v>-2.047535055593209</c:v>
                </c:pt>
                <c:pt idx="5">
                  <c:v>-2.1862813002168204</c:v>
                </c:pt>
                <c:pt idx="6">
                  <c:v>-1.3148961618313935</c:v>
                </c:pt>
                <c:pt idx="7">
                  <c:v>-1.4563910893027026</c:v>
                </c:pt>
                <c:pt idx="8">
                  <c:v>-0.61324057019671807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E6-CB43-B655-3F866E2634E9}"/>
            </c:ext>
          </c:extLst>
        </c:ser>
        <c:ser>
          <c:idx val="6"/>
          <c:order val="6"/>
          <c:tx>
            <c:v>eta=1e-15 L=10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f_th'!$Z$34:$Z$42</c:f>
              <c:numCache>
                <c:formatCode>General</c:formatCode>
                <c:ptCount val="9"/>
                <c:pt idx="0">
                  <c:v>-1.3856260908295039</c:v>
                </c:pt>
                <c:pt idx="1">
                  <c:v>-1.6219952692096005</c:v>
                </c:pt>
                <c:pt idx="2">
                  <c:v>-3.6116895973435446</c:v>
                </c:pt>
                <c:pt idx="3">
                  <c:v>-2.8694005745083064</c:v>
                </c:pt>
                <c:pt idx="4">
                  <c:v>-1.9531675225491243</c:v>
                </c:pt>
                <c:pt idx="5">
                  <c:v>-1.9522085300662824</c:v>
                </c:pt>
                <c:pt idx="6">
                  <c:v>-1.269856475687442</c:v>
                </c:pt>
                <c:pt idx="7">
                  <c:v>-1.4875240151194298</c:v>
                </c:pt>
                <c:pt idx="8">
                  <c:v>-0.70414137027481916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E6-CB43-B655-3F866E2634E9}"/>
            </c:ext>
          </c:extLst>
        </c:ser>
        <c:ser>
          <c:idx val="7"/>
          <c:order val="7"/>
          <c:tx>
            <c:v>eta=1e-15 L=11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C00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f_th'!$AA$34:$AA$42</c:f>
              <c:numCache>
                <c:formatCode>General</c:formatCode>
                <c:ptCount val="9"/>
                <c:pt idx="0">
                  <c:v>-1.3257222535694746</c:v>
                </c:pt>
                <c:pt idx="1">
                  <c:v>-1.5904284111665066</c:v>
                </c:pt>
                <c:pt idx="2">
                  <c:v>-2.7670842340490407</c:v>
                </c:pt>
                <c:pt idx="3">
                  <c:v>-2.4303520118507187</c:v>
                </c:pt>
                <c:pt idx="4">
                  <c:v>-1.8688571630311364</c:v>
                </c:pt>
                <c:pt idx="5">
                  <c:v>-1.8507204520168203</c:v>
                </c:pt>
                <c:pt idx="6">
                  <c:v>-1.2386325377819187</c:v>
                </c:pt>
                <c:pt idx="7">
                  <c:v>-1.4040051079227411</c:v>
                </c:pt>
                <c:pt idx="8">
                  <c:v>-0.78142333339037473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E6-CB43-B655-3F866E26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167000</xdr:colOff>
      <xdr:row>64</xdr:row>
      <xdr:rowOff>156634</xdr:rowOff>
    </xdr:from>
    <xdr:to>
      <xdr:col>14</xdr:col>
      <xdr:colOff>663484</xdr:colOff>
      <xdr:row>93</xdr:row>
      <xdr:rowOff>67734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B8119B-19D0-1A45-8AC3-73C988ED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655483</xdr:colOff>
      <xdr:row>62</xdr:row>
      <xdr:rowOff>40967</xdr:rowOff>
    </xdr:from>
    <xdr:to>
      <xdr:col>30</xdr:col>
      <xdr:colOff>332613</xdr:colOff>
      <xdr:row>90</xdr:row>
      <xdr:rowOff>155268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8F42D-5FD4-F544-A22D-D2BE7291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99</xdr:row>
      <xdr:rowOff>184150</xdr:rowOff>
    </xdr:from>
    <xdr:to>
      <xdr:col>28</xdr:col>
      <xdr:colOff>79375</xdr:colOff>
      <xdr:row>150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1E619B-71A2-7D49-A596-4CC17B0A5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361108</xdr:colOff>
      <xdr:row>2</xdr:row>
      <xdr:rowOff>97316</xdr:rowOff>
    </xdr:from>
    <xdr:to>
      <xdr:col>34</xdr:col>
      <xdr:colOff>801783</xdr:colOff>
      <xdr:row>16</xdr:row>
      <xdr:rowOff>55696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90733-B705-3043-ABAE-6B54C5FD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498818</xdr:colOff>
      <xdr:row>18</xdr:row>
      <xdr:rowOff>97315</xdr:rowOff>
    </xdr:from>
    <xdr:to>
      <xdr:col>41</xdr:col>
      <xdr:colOff>336626</xdr:colOff>
      <xdr:row>52</xdr:row>
      <xdr:rowOff>45904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DEAFB-A538-2A49-A655-E415B42D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57</xdr:row>
      <xdr:rowOff>0</xdr:rowOff>
    </xdr:from>
    <xdr:to>
      <xdr:col>47</xdr:col>
      <xdr:colOff>812800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A3AA71-C6BA-FC48-A598-24005B0F3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18</xdr:row>
      <xdr:rowOff>0</xdr:rowOff>
    </xdr:from>
    <xdr:to>
      <xdr:col>62</xdr:col>
      <xdr:colOff>812800</xdr:colOff>
      <xdr:row>58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CB6137-ED1D-C249-8E5A-A8972058D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555625</xdr:colOff>
      <xdr:row>101</xdr:row>
      <xdr:rowOff>158750</xdr:rowOff>
    </xdr:from>
    <xdr:to>
      <xdr:col>75</xdr:col>
      <xdr:colOff>396875</xdr:colOff>
      <xdr:row>192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5089B-7DB4-0245-A576-23C93C50A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210</xdr:row>
      <xdr:rowOff>0</xdr:rowOff>
    </xdr:from>
    <xdr:to>
      <xdr:col>80</xdr:col>
      <xdr:colOff>476250</xdr:colOff>
      <xdr:row>310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733348-F3D0-3143-B1F2-B68E647BE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17982</xdr:colOff>
      <xdr:row>15</xdr:row>
      <xdr:rowOff>123180</xdr:rowOff>
    </xdr:from>
    <xdr:to>
      <xdr:col>9</xdr:col>
      <xdr:colOff>487770</xdr:colOff>
      <xdr:row>29</xdr:row>
      <xdr:rowOff>34167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2C825B-A0A9-8E46-B50A-8B0B878B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0" xr16:uid="{F6CDC827-F66B-AB49-9A1B-B5ED71EE988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1" xr16:uid="{58F1BBCB-3EA5-7942-AD18-DCF62AE12E1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7" xr16:uid="{D8B81DBB-E1C3-A04D-943E-773D708168B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3" xr16:uid="{20E242E1-FD0C-E345-8306-CB099B16428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10" xr16:uid="{2E65FA83-B290-1546-B780-EEE6A5F59BC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7" xr16:uid="{184D18BB-D5B7-7E42-A933-9D31E9648E0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3" xr16:uid="{E68F96EC-20E0-5242-9549-B9314338C75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2" xr16:uid="{AE5C0EF2-7698-D747-BCEB-9C5EA4251BB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8" xr16:uid="{3F79E2D1-8292-8E4F-B92C-BF3D29EC9C1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4" xr16:uid="{6E238100-9684-CD4A-9AD6-D27744BB84C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5" xr16:uid="{D5CBA6E2-2EA1-6048-9952-F8ACBF7314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_1" connectionId="16" xr16:uid="{D7B8C1E2-78B6-6B40-85BF-930846ABE85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11" xr16:uid="{DFA917D0-D793-884C-BB93-F68D5D497F6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4" xr16:uid="{B6F3DEA6-0843-8043-94F5-0FFB4EDB4E5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3" xr16:uid="{594F2208-FBAD-1A40-928A-1FBD7565F12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9" xr16:uid="{FE3A949A-D295-B64B-8EA9-D29AF446E80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1" connectionId="12" xr16:uid="{F14F4C4B-8BBF-D045-AC84-B3021B04A63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8" xr16:uid="{38C15AF7-C455-4D41-8B1A-373561D2780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5" xr16:uid="{AC6AC893-26D4-1345-95B3-364F75A93F9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1" xr16:uid="{07F5185F-D49C-A949-AFF3-BA875ED3440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9" xr16:uid="{F4D1F484-E0B8-4C44-AE8F-85E8B55FE9C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6" xr16:uid="{A2EF6265-6797-244A-A6B8-39887B1358E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2" xr16:uid="{E1761E8B-9528-1D40-93FF-3D5DE6FEA4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3FED-5ED4-1041-B211-DCAC9C25CE0E}">
  <dimension ref="A1:AC61"/>
  <sheetViews>
    <sheetView zoomScale="75" workbookViewId="0">
      <selection activeCell="G1" sqref="G1"/>
    </sheetView>
  </sheetViews>
  <sheetFormatPr baseColWidth="10" defaultRowHeight="16" x14ac:dyDescent="0.2"/>
  <cols>
    <col min="1" max="1" width="10.6640625" customWidth="1"/>
    <col min="2" max="2" width="18" customWidth="1"/>
    <col min="3" max="3" width="20.6640625" customWidth="1"/>
    <col min="4" max="4" width="18" customWidth="1"/>
    <col min="5" max="5" width="21" customWidth="1"/>
    <col min="6" max="6" width="24.6640625" customWidth="1"/>
    <col min="7" max="7" width="26.33203125" customWidth="1"/>
    <col min="8" max="8" width="9.33203125" bestFit="1" customWidth="1"/>
    <col min="9" max="9" width="15.1640625" bestFit="1" customWidth="1"/>
    <col min="10" max="10" width="9.1640625" bestFit="1" customWidth="1"/>
    <col min="11" max="11" width="7.83203125" bestFit="1" customWidth="1"/>
    <col min="12" max="12" width="6.83203125" bestFit="1" customWidth="1"/>
    <col min="13" max="13" width="13.1640625" bestFit="1" customWidth="1"/>
    <col min="14" max="14" width="15" bestFit="1" customWidth="1"/>
    <col min="15" max="15" width="11.5" bestFit="1" customWidth="1"/>
    <col min="16" max="16" width="2.1640625" bestFit="1" customWidth="1"/>
    <col min="17" max="17" width="4.6640625" bestFit="1" customWidth="1"/>
    <col min="18" max="18" width="7.6640625" bestFit="1" customWidth="1"/>
    <col min="19" max="19" width="7.1640625" bestFit="1" customWidth="1"/>
    <col min="20" max="20" width="10.6640625" bestFit="1" customWidth="1"/>
    <col min="21" max="21" width="6.6640625" bestFit="1" customWidth="1"/>
    <col min="22" max="22" width="9.33203125" bestFit="1" customWidth="1"/>
    <col min="23" max="23" width="15.1640625" bestFit="1" customWidth="1"/>
    <col min="24" max="24" width="9.1640625" bestFit="1" customWidth="1"/>
    <col min="25" max="25" width="7.83203125" bestFit="1" customWidth="1"/>
    <col min="26" max="26" width="6.83203125" bestFit="1" customWidth="1"/>
    <col min="27" max="27" width="13.5" bestFit="1" customWidth="1"/>
    <col min="28" max="28" width="15" bestFit="1" customWidth="1"/>
    <col min="29" max="29" width="11.5" bestFit="1" customWidth="1"/>
  </cols>
  <sheetData>
    <row r="1" spans="1:2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  <c r="P1" t="s">
        <v>164</v>
      </c>
    </row>
    <row r="2" spans="1:29" x14ac:dyDescent="0.2">
      <c r="A2" t="s">
        <v>164</v>
      </c>
      <c r="P2">
        <v>8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</row>
    <row r="3" spans="1:29" x14ac:dyDescent="0.2">
      <c r="A3">
        <v>8</v>
      </c>
      <c r="B3" s="1">
        <v>0.05</v>
      </c>
      <c r="C3" s="1">
        <v>8.8513599999999997</v>
      </c>
      <c r="D3" s="1">
        <v>15.56</v>
      </c>
      <c r="E3">
        <f>ABS(C3-D3)</f>
        <v>6.7086400000000008</v>
      </c>
      <c r="F3">
        <f>ABS(C3-D3)/D3</f>
        <v>0.43114652956298205</v>
      </c>
      <c r="G3">
        <f>ABS((LN(C3) - LN(D3))/LN(D3))</f>
        <v>0.20553491310320915</v>
      </c>
      <c r="P3">
        <v>8</v>
      </c>
      <c r="Q3" t="s">
        <v>13</v>
      </c>
      <c r="R3" t="s">
        <v>14</v>
      </c>
      <c r="S3" t="s">
        <v>15</v>
      </c>
      <c r="T3" t="s">
        <v>16</v>
      </c>
      <c r="U3" t="s">
        <v>4</v>
      </c>
      <c r="V3" t="s">
        <v>17</v>
      </c>
      <c r="W3" t="s">
        <v>18</v>
      </c>
      <c r="X3" t="s">
        <v>19</v>
      </c>
      <c r="Y3" t="s">
        <v>8</v>
      </c>
      <c r="Z3" t="s">
        <v>9</v>
      </c>
      <c r="AA3" t="s">
        <v>20</v>
      </c>
      <c r="AB3" t="s">
        <v>21</v>
      </c>
      <c r="AC3" t="s">
        <v>22</v>
      </c>
    </row>
    <row r="4" spans="1:29" x14ac:dyDescent="0.2">
      <c r="A4">
        <v>8</v>
      </c>
      <c r="B4" s="1">
        <v>0.1</v>
      </c>
      <c r="C4" s="1">
        <v>15.087899999999999</v>
      </c>
      <c r="D4" s="1">
        <v>24.83</v>
      </c>
      <c r="E4">
        <f t="shared" ref="E4:E61" si="0">ABS(C4-D4)</f>
        <v>9.7420999999999989</v>
      </c>
      <c r="F4">
        <f t="shared" ref="F4:F61" si="1">ABS(C4-D4)/D4</f>
        <v>0.392351993556182</v>
      </c>
      <c r="G4">
        <f t="shared" ref="G4:G11" si="2">ABS((LN(C4) - LN(D4))/LN(D4))</f>
        <v>0.15509070477520773</v>
      </c>
      <c r="P4">
        <v>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8</v>
      </c>
      <c r="Z4" t="s">
        <v>31</v>
      </c>
      <c r="AA4" t="s">
        <v>32</v>
      </c>
      <c r="AB4" t="s">
        <v>33</v>
      </c>
      <c r="AC4" t="s">
        <v>34</v>
      </c>
    </row>
    <row r="5" spans="1:29" x14ac:dyDescent="0.2">
      <c r="A5">
        <v>8</v>
      </c>
      <c r="B5" s="1">
        <v>0.2</v>
      </c>
      <c r="C5" s="1">
        <v>30.200399999999998</v>
      </c>
      <c r="D5" s="1">
        <v>51.53</v>
      </c>
      <c r="E5">
        <f t="shared" si="0"/>
        <v>21.329600000000003</v>
      </c>
      <c r="F5">
        <f t="shared" si="1"/>
        <v>0.41392586842615958</v>
      </c>
      <c r="G5">
        <f t="shared" si="2"/>
        <v>0.13553697182837166</v>
      </c>
      <c r="P5">
        <v>8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8</v>
      </c>
      <c r="Z5" t="s">
        <v>43</v>
      </c>
      <c r="AA5" t="s">
        <v>44</v>
      </c>
      <c r="AB5" t="s">
        <v>45</v>
      </c>
      <c r="AC5" t="s">
        <v>46</v>
      </c>
    </row>
    <row r="6" spans="1:29" x14ac:dyDescent="0.2">
      <c r="A6">
        <v>8</v>
      </c>
      <c r="B6" s="1">
        <v>0.3</v>
      </c>
      <c r="C6" s="1">
        <v>52.5456</v>
      </c>
      <c r="D6" s="1">
        <v>102.9</v>
      </c>
      <c r="E6">
        <f t="shared" si="0"/>
        <v>50.354400000000005</v>
      </c>
      <c r="F6">
        <f t="shared" si="1"/>
        <v>0.4893527696793003</v>
      </c>
      <c r="G6">
        <f t="shared" si="2"/>
        <v>0.14503915193799957</v>
      </c>
      <c r="P6">
        <v>8</v>
      </c>
      <c r="Q6" t="s">
        <v>47</v>
      </c>
      <c r="R6" t="s">
        <v>48</v>
      </c>
      <c r="S6" t="s">
        <v>49</v>
      </c>
      <c r="T6" t="s">
        <v>50</v>
      </c>
      <c r="U6" t="s">
        <v>4</v>
      </c>
      <c r="V6" t="s">
        <v>51</v>
      </c>
      <c r="W6" t="s">
        <v>52</v>
      </c>
      <c r="X6" t="s">
        <v>53</v>
      </c>
      <c r="Y6" t="s">
        <v>8</v>
      </c>
      <c r="Z6" t="s">
        <v>9</v>
      </c>
      <c r="AA6" t="s">
        <v>54</v>
      </c>
      <c r="AB6" t="s">
        <v>55</v>
      </c>
      <c r="AC6" t="s">
        <v>56</v>
      </c>
    </row>
    <row r="7" spans="1:29" x14ac:dyDescent="0.2">
      <c r="A7">
        <v>8</v>
      </c>
      <c r="B7" s="1">
        <v>0.4</v>
      </c>
      <c r="C7" s="1">
        <v>87.471100000000007</v>
      </c>
      <c r="D7" s="1">
        <v>217.89</v>
      </c>
      <c r="E7">
        <f t="shared" si="0"/>
        <v>130.41889999999998</v>
      </c>
      <c r="F7">
        <f t="shared" si="1"/>
        <v>0.59855385745100731</v>
      </c>
      <c r="G7">
        <f t="shared" si="2"/>
        <v>0.169517743560548</v>
      </c>
      <c r="P7">
        <v>8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8</v>
      </c>
      <c r="Z7" t="s">
        <v>65</v>
      </c>
      <c r="AA7" t="s">
        <v>66</v>
      </c>
      <c r="AB7" t="s">
        <v>67</v>
      </c>
      <c r="AC7" t="s">
        <v>68</v>
      </c>
    </row>
    <row r="8" spans="1:29" x14ac:dyDescent="0.2">
      <c r="A8">
        <v>8</v>
      </c>
      <c r="B8" s="1">
        <v>0.5</v>
      </c>
      <c r="C8" s="1">
        <v>142.786</v>
      </c>
      <c r="D8" s="1">
        <v>532.54999999999995</v>
      </c>
      <c r="E8">
        <f t="shared" si="0"/>
        <v>389.76399999999995</v>
      </c>
      <c r="F8">
        <f t="shared" si="1"/>
        <v>0.73188245235189187</v>
      </c>
      <c r="G8">
        <f t="shared" si="2"/>
        <v>0.20968422364872563</v>
      </c>
      <c r="P8">
        <v>8</v>
      </c>
      <c r="Q8" t="s">
        <v>69</v>
      </c>
      <c r="R8" t="s">
        <v>70</v>
      </c>
      <c r="S8">
        <v>1763</v>
      </c>
      <c r="T8" t="s">
        <v>71</v>
      </c>
      <c r="U8" t="s">
        <v>72</v>
      </c>
      <c r="V8" t="s">
        <v>73</v>
      </c>
      <c r="W8" t="s">
        <v>74</v>
      </c>
      <c r="X8" t="s">
        <v>75</v>
      </c>
      <c r="Y8" t="s">
        <v>8</v>
      </c>
      <c r="Z8" t="s">
        <v>76</v>
      </c>
      <c r="AA8" t="s">
        <v>77</v>
      </c>
      <c r="AB8" t="s">
        <v>78</v>
      </c>
      <c r="AC8" t="s">
        <v>79</v>
      </c>
    </row>
    <row r="9" spans="1:29" x14ac:dyDescent="0.2">
      <c r="A9">
        <v>8</v>
      </c>
      <c r="B9" s="1">
        <v>0.6</v>
      </c>
      <c r="C9" s="1">
        <v>227.15100000000001</v>
      </c>
      <c r="D9">
        <v>1763</v>
      </c>
      <c r="E9">
        <f t="shared" si="0"/>
        <v>1535.8489999999999</v>
      </c>
      <c r="F9">
        <f t="shared" si="1"/>
        <v>0.87115655133295511</v>
      </c>
      <c r="G9">
        <f t="shared" si="2"/>
        <v>0.27414309597961617</v>
      </c>
      <c r="P9">
        <v>8</v>
      </c>
      <c r="Q9" t="s">
        <v>80</v>
      </c>
      <c r="R9" t="s">
        <v>81</v>
      </c>
      <c r="S9">
        <v>13520</v>
      </c>
      <c r="T9" t="s">
        <v>82</v>
      </c>
      <c r="U9" t="s">
        <v>83</v>
      </c>
      <c r="V9" t="s">
        <v>84</v>
      </c>
      <c r="W9" t="s">
        <v>85</v>
      </c>
      <c r="X9" t="s">
        <v>86</v>
      </c>
      <c r="Y9" t="s">
        <v>8</v>
      </c>
      <c r="Z9" t="s">
        <v>87</v>
      </c>
      <c r="AA9" t="s">
        <v>88</v>
      </c>
      <c r="AB9" t="s">
        <v>89</v>
      </c>
      <c r="AC9" t="s">
        <v>90</v>
      </c>
    </row>
    <row r="10" spans="1:29" x14ac:dyDescent="0.2">
      <c r="A10">
        <v>8</v>
      </c>
      <c r="B10" s="1">
        <v>0.7</v>
      </c>
      <c r="C10" s="1">
        <v>358.27300000000002</v>
      </c>
      <c r="D10">
        <v>13520</v>
      </c>
      <c r="E10">
        <f t="shared" si="0"/>
        <v>13161.727000000001</v>
      </c>
      <c r="F10">
        <f t="shared" si="1"/>
        <v>0.97350051775147939</v>
      </c>
      <c r="G10">
        <f t="shared" si="2"/>
        <v>0.38169244927120211</v>
      </c>
      <c r="P10">
        <v>8</v>
      </c>
      <c r="Q10" t="s">
        <v>91</v>
      </c>
      <c r="R10" t="s">
        <v>92</v>
      </c>
      <c r="S10">
        <v>126300</v>
      </c>
      <c r="T10" t="s">
        <v>93</v>
      </c>
      <c r="U10" t="s">
        <v>94</v>
      </c>
      <c r="V10" t="s">
        <v>95</v>
      </c>
      <c r="W10" t="s">
        <v>96</v>
      </c>
      <c r="X10" t="s">
        <v>97</v>
      </c>
      <c r="Y10" t="s">
        <v>8</v>
      </c>
      <c r="Z10" t="s">
        <v>98</v>
      </c>
      <c r="AA10" t="s">
        <v>99</v>
      </c>
      <c r="AB10" t="s">
        <v>100</v>
      </c>
      <c r="AC10" t="s">
        <v>101</v>
      </c>
    </row>
    <row r="11" spans="1:29" x14ac:dyDescent="0.2">
      <c r="A11">
        <v>8</v>
      </c>
      <c r="B11" s="1">
        <v>0.75</v>
      </c>
      <c r="C11" s="1">
        <v>450.553</v>
      </c>
      <c r="D11">
        <v>126300</v>
      </c>
      <c r="E11">
        <f t="shared" si="0"/>
        <v>125849.447</v>
      </c>
      <c r="F11">
        <f t="shared" si="1"/>
        <v>0.99643267616785436</v>
      </c>
      <c r="G11">
        <f t="shared" si="2"/>
        <v>0.47980081098872607</v>
      </c>
      <c r="P11" t="s">
        <v>165</v>
      </c>
    </row>
    <row r="12" spans="1:29" x14ac:dyDescent="0.2">
      <c r="A12" t="s">
        <v>165</v>
      </c>
      <c r="P12">
        <v>8</v>
      </c>
      <c r="Q12" t="s">
        <v>0</v>
      </c>
      <c r="R12" t="s">
        <v>102</v>
      </c>
      <c r="S12" t="s">
        <v>2</v>
      </c>
      <c r="T12" t="s">
        <v>103</v>
      </c>
      <c r="U12" t="s">
        <v>4</v>
      </c>
      <c r="V12" t="s">
        <v>5</v>
      </c>
      <c r="W12" t="s">
        <v>6</v>
      </c>
      <c r="X12" t="s">
        <v>7</v>
      </c>
      <c r="Y12" t="s">
        <v>8</v>
      </c>
      <c r="Z12" t="s">
        <v>9</v>
      </c>
      <c r="AA12" t="s">
        <v>104</v>
      </c>
      <c r="AB12" t="s">
        <v>105</v>
      </c>
      <c r="AC12" t="s">
        <v>106</v>
      </c>
    </row>
    <row r="13" spans="1:29" x14ac:dyDescent="0.2">
      <c r="A13">
        <v>8</v>
      </c>
      <c r="B13" s="1">
        <v>0.05</v>
      </c>
      <c r="C13" s="1">
        <v>13.825699999999999</v>
      </c>
      <c r="D13" s="1">
        <v>15.56</v>
      </c>
      <c r="E13">
        <f t="shared" si="0"/>
        <v>1.7343000000000011</v>
      </c>
      <c r="F13">
        <f t="shared" si="1"/>
        <v>0.1114588688946016</v>
      </c>
      <c r="G13">
        <f t="shared" ref="G13:G61" si="3">ABS(LN(C13/D13)/LN(D13))</f>
        <v>4.3055411597266453E-2</v>
      </c>
      <c r="P13">
        <v>8</v>
      </c>
      <c r="Q13" t="s">
        <v>13</v>
      </c>
      <c r="R13" t="s">
        <v>107</v>
      </c>
      <c r="S13" t="s">
        <v>15</v>
      </c>
      <c r="T13" t="s">
        <v>108</v>
      </c>
      <c r="U13" t="s">
        <v>4</v>
      </c>
      <c r="V13" t="s">
        <v>17</v>
      </c>
      <c r="W13" t="s">
        <v>18</v>
      </c>
      <c r="X13" t="s">
        <v>19</v>
      </c>
      <c r="Y13" t="s">
        <v>8</v>
      </c>
      <c r="Z13" t="s">
        <v>9</v>
      </c>
      <c r="AA13" t="s">
        <v>109</v>
      </c>
      <c r="AB13" t="s">
        <v>110</v>
      </c>
      <c r="AC13" t="s">
        <v>111</v>
      </c>
    </row>
    <row r="14" spans="1:29" x14ac:dyDescent="0.2">
      <c r="A14">
        <v>8</v>
      </c>
      <c r="B14" s="1">
        <v>0.1</v>
      </c>
      <c r="C14" s="1">
        <v>22.1859</v>
      </c>
      <c r="D14" s="1">
        <v>24.83</v>
      </c>
      <c r="E14">
        <f t="shared" si="0"/>
        <v>2.6440999999999981</v>
      </c>
      <c r="F14">
        <f t="shared" si="1"/>
        <v>0.10648811921063223</v>
      </c>
      <c r="G14">
        <f t="shared" si="3"/>
        <v>3.5054110750728167E-2</v>
      </c>
      <c r="P14">
        <v>8</v>
      </c>
      <c r="Q14" t="s">
        <v>23</v>
      </c>
      <c r="R14" t="s">
        <v>112</v>
      </c>
      <c r="S14" t="s">
        <v>25</v>
      </c>
      <c r="T14" t="s">
        <v>113</v>
      </c>
      <c r="U14" t="s">
        <v>114</v>
      </c>
      <c r="V14" t="s">
        <v>115</v>
      </c>
      <c r="W14" t="s">
        <v>29</v>
      </c>
      <c r="X14" t="s">
        <v>30</v>
      </c>
      <c r="Y14" t="s">
        <v>8</v>
      </c>
      <c r="Z14" t="s">
        <v>116</v>
      </c>
      <c r="AA14" t="s">
        <v>117</v>
      </c>
      <c r="AB14" t="s">
        <v>118</v>
      </c>
      <c r="AC14" t="s">
        <v>119</v>
      </c>
    </row>
    <row r="15" spans="1:29" x14ac:dyDescent="0.2">
      <c r="A15">
        <v>8</v>
      </c>
      <c r="B15" s="1">
        <v>0.2</v>
      </c>
      <c r="C15" s="1">
        <v>45.259099999999997</v>
      </c>
      <c r="D15" s="1">
        <v>51.53</v>
      </c>
      <c r="E15">
        <f t="shared" si="0"/>
        <v>6.2709000000000046</v>
      </c>
      <c r="F15">
        <f t="shared" si="1"/>
        <v>0.1216941587424802</v>
      </c>
      <c r="G15">
        <f t="shared" si="3"/>
        <v>3.2916033451962742E-2</v>
      </c>
      <c r="P15">
        <v>8</v>
      </c>
      <c r="Q15" t="s">
        <v>35</v>
      </c>
      <c r="R15" t="s">
        <v>120</v>
      </c>
      <c r="S15" t="s">
        <v>37</v>
      </c>
      <c r="T15" t="s">
        <v>121</v>
      </c>
      <c r="U15" t="s">
        <v>4</v>
      </c>
      <c r="V15" t="s">
        <v>122</v>
      </c>
      <c r="W15" t="s">
        <v>41</v>
      </c>
      <c r="X15" t="s">
        <v>42</v>
      </c>
      <c r="Y15" t="s">
        <v>8</v>
      </c>
      <c r="Z15" t="s">
        <v>9</v>
      </c>
      <c r="AA15" t="s">
        <v>123</v>
      </c>
      <c r="AB15" t="s">
        <v>124</v>
      </c>
      <c r="AC15" t="s">
        <v>125</v>
      </c>
    </row>
    <row r="16" spans="1:29" x14ac:dyDescent="0.2">
      <c r="A16">
        <v>8</v>
      </c>
      <c r="B16" s="1">
        <v>0.3</v>
      </c>
      <c r="C16" s="1">
        <v>86.715400000000002</v>
      </c>
      <c r="D16" s="1">
        <v>102.9</v>
      </c>
      <c r="E16">
        <f t="shared" si="0"/>
        <v>16.184600000000003</v>
      </c>
      <c r="F16">
        <f t="shared" si="1"/>
        <v>0.15728474246841595</v>
      </c>
      <c r="G16">
        <f t="shared" si="3"/>
        <v>3.6930319629562246E-2</v>
      </c>
      <c r="P16">
        <v>8</v>
      </c>
      <c r="Q16" t="s">
        <v>47</v>
      </c>
      <c r="R16" t="s">
        <v>126</v>
      </c>
      <c r="S16" t="s">
        <v>49</v>
      </c>
      <c r="T16" t="s">
        <v>127</v>
      </c>
      <c r="U16" t="s">
        <v>4</v>
      </c>
      <c r="V16" t="s">
        <v>128</v>
      </c>
      <c r="W16" t="s">
        <v>52</v>
      </c>
      <c r="X16" t="s">
        <v>53</v>
      </c>
      <c r="Y16" t="s">
        <v>8</v>
      </c>
      <c r="Z16" t="s">
        <v>9</v>
      </c>
      <c r="AA16" t="s">
        <v>129</v>
      </c>
      <c r="AB16" t="s">
        <v>130</v>
      </c>
      <c r="AC16" t="s">
        <v>131</v>
      </c>
    </row>
    <row r="17" spans="1:29" x14ac:dyDescent="0.2">
      <c r="A17">
        <v>8</v>
      </c>
      <c r="B17" s="1">
        <v>0.4</v>
      </c>
      <c r="C17" s="1">
        <v>169.61799999999999</v>
      </c>
      <c r="D17" s="1">
        <v>217.89</v>
      </c>
      <c r="E17">
        <f t="shared" si="0"/>
        <v>48.271999999999991</v>
      </c>
      <c r="F17">
        <f t="shared" si="1"/>
        <v>0.22154298040295559</v>
      </c>
      <c r="G17">
        <f t="shared" si="3"/>
        <v>4.651596349243866E-2</v>
      </c>
      <c r="P17">
        <v>8</v>
      </c>
      <c r="Q17" t="s">
        <v>57</v>
      </c>
      <c r="R17" t="s">
        <v>132</v>
      </c>
      <c r="S17" t="s">
        <v>59</v>
      </c>
      <c r="T17" t="s">
        <v>133</v>
      </c>
      <c r="U17" t="s">
        <v>134</v>
      </c>
      <c r="V17" t="s">
        <v>135</v>
      </c>
      <c r="W17" t="s">
        <v>63</v>
      </c>
      <c r="X17" t="s">
        <v>64</v>
      </c>
      <c r="Y17" t="s">
        <v>8</v>
      </c>
      <c r="Z17" t="s">
        <v>136</v>
      </c>
      <c r="AA17" t="s">
        <v>137</v>
      </c>
      <c r="AB17" t="s">
        <v>138</v>
      </c>
      <c r="AC17" t="s">
        <v>139</v>
      </c>
    </row>
    <row r="18" spans="1:29" x14ac:dyDescent="0.2">
      <c r="A18">
        <v>8</v>
      </c>
      <c r="B18" s="1">
        <v>0.5</v>
      </c>
      <c r="C18" s="1">
        <v>355.06700000000001</v>
      </c>
      <c r="D18" s="1">
        <v>532.54999999999995</v>
      </c>
      <c r="E18">
        <f t="shared" si="0"/>
        <v>177.48299999999995</v>
      </c>
      <c r="F18">
        <f t="shared" si="1"/>
        <v>0.33327011548211427</v>
      </c>
      <c r="G18">
        <f t="shared" si="3"/>
        <v>6.4573296681982681E-2</v>
      </c>
      <c r="P18">
        <v>8</v>
      </c>
      <c r="Q18" t="s">
        <v>69</v>
      </c>
      <c r="R18" t="s">
        <v>140</v>
      </c>
      <c r="S18">
        <v>1763</v>
      </c>
      <c r="T18" t="s">
        <v>141</v>
      </c>
      <c r="U18" t="s">
        <v>142</v>
      </c>
      <c r="V18" t="s">
        <v>143</v>
      </c>
      <c r="W18" t="s">
        <v>74</v>
      </c>
      <c r="X18" t="s">
        <v>75</v>
      </c>
      <c r="Y18" t="s">
        <v>8</v>
      </c>
      <c r="Z18" t="s">
        <v>144</v>
      </c>
      <c r="AA18" t="s">
        <v>145</v>
      </c>
      <c r="AB18" t="s">
        <v>146</v>
      </c>
      <c r="AC18" t="s">
        <v>147</v>
      </c>
    </row>
    <row r="19" spans="1:29" x14ac:dyDescent="0.2">
      <c r="A19">
        <v>8</v>
      </c>
      <c r="B19" s="1">
        <v>0.6</v>
      </c>
      <c r="C19" s="1">
        <v>788.14599999999996</v>
      </c>
      <c r="D19">
        <v>1763</v>
      </c>
      <c r="E19">
        <f t="shared" si="0"/>
        <v>974.85400000000004</v>
      </c>
      <c r="F19">
        <f t="shared" si="1"/>
        <v>0.5529517867271696</v>
      </c>
      <c r="G19">
        <f t="shared" si="3"/>
        <v>0.107707474003037</v>
      </c>
      <c r="P19">
        <v>8</v>
      </c>
      <c r="Q19" t="s">
        <v>80</v>
      </c>
      <c r="R19" t="s">
        <v>148</v>
      </c>
      <c r="S19">
        <v>13520</v>
      </c>
      <c r="T19" t="s">
        <v>149</v>
      </c>
      <c r="U19" t="s">
        <v>150</v>
      </c>
      <c r="V19" t="s">
        <v>151</v>
      </c>
      <c r="W19" t="s">
        <v>85</v>
      </c>
      <c r="X19" t="s">
        <v>86</v>
      </c>
      <c r="Y19" t="s">
        <v>8</v>
      </c>
      <c r="Z19" t="s">
        <v>152</v>
      </c>
      <c r="AA19" t="s">
        <v>153</v>
      </c>
      <c r="AB19" t="s">
        <v>154</v>
      </c>
      <c r="AC19" t="s">
        <v>155</v>
      </c>
    </row>
    <row r="20" spans="1:29" x14ac:dyDescent="0.2">
      <c r="A20">
        <v>8</v>
      </c>
      <c r="B20" s="1">
        <v>0.7</v>
      </c>
      <c r="C20" s="1">
        <v>1737.82</v>
      </c>
      <c r="D20">
        <v>13520</v>
      </c>
      <c r="E20">
        <f t="shared" si="0"/>
        <v>11782.18</v>
      </c>
      <c r="F20">
        <f t="shared" si="1"/>
        <v>0.87146301775147927</v>
      </c>
      <c r="G20">
        <f t="shared" si="3"/>
        <v>0.21568068935073897</v>
      </c>
      <c r="P20">
        <v>8</v>
      </c>
      <c r="Q20" t="s">
        <v>91</v>
      </c>
      <c r="R20" t="s">
        <v>156</v>
      </c>
      <c r="S20">
        <v>126300</v>
      </c>
      <c r="T20" t="s">
        <v>157</v>
      </c>
      <c r="U20" t="s">
        <v>158</v>
      </c>
      <c r="V20" t="s">
        <v>159</v>
      </c>
      <c r="W20" t="s">
        <v>96</v>
      </c>
      <c r="X20" t="s">
        <v>97</v>
      </c>
      <c r="Y20" t="s">
        <v>8</v>
      </c>
      <c r="Z20" t="s">
        <v>160</v>
      </c>
      <c r="AA20" t="s">
        <v>161</v>
      </c>
      <c r="AB20" t="s">
        <v>162</v>
      </c>
      <c r="AC20" t="s">
        <v>163</v>
      </c>
    </row>
    <row r="21" spans="1:29" x14ac:dyDescent="0.2">
      <c r="A21">
        <v>8</v>
      </c>
      <c r="B21" s="1">
        <v>0.75</v>
      </c>
      <c r="C21" s="1">
        <v>2412.4299999999998</v>
      </c>
      <c r="D21">
        <v>126300</v>
      </c>
      <c r="E21">
        <f t="shared" si="0"/>
        <v>123887.57</v>
      </c>
      <c r="F21">
        <f t="shared" si="1"/>
        <v>0.98089920823436272</v>
      </c>
      <c r="G21">
        <f t="shared" si="3"/>
        <v>0.33695603187814299</v>
      </c>
      <c r="P21" t="s">
        <v>166</v>
      </c>
    </row>
    <row r="22" spans="1:29" x14ac:dyDescent="0.2">
      <c r="A22" t="s">
        <v>166</v>
      </c>
      <c r="P22">
        <v>8</v>
      </c>
      <c r="Q22" t="s">
        <v>0</v>
      </c>
      <c r="R22" t="s">
        <v>167</v>
      </c>
      <c r="S22" t="s">
        <v>2</v>
      </c>
      <c r="T22" t="s">
        <v>168</v>
      </c>
      <c r="U22" t="s">
        <v>4</v>
      </c>
      <c r="V22" t="s">
        <v>5</v>
      </c>
      <c r="W22" t="s">
        <v>6</v>
      </c>
      <c r="X22" t="s">
        <v>7</v>
      </c>
      <c r="Y22" t="s">
        <v>8</v>
      </c>
      <c r="Z22" t="s">
        <v>9</v>
      </c>
      <c r="AA22" t="s">
        <v>169</v>
      </c>
      <c r="AB22" t="s">
        <v>170</v>
      </c>
      <c r="AC22" t="s">
        <v>171</v>
      </c>
    </row>
    <row r="23" spans="1:29" x14ac:dyDescent="0.2">
      <c r="A23">
        <v>8</v>
      </c>
      <c r="B23" s="1">
        <v>0.05</v>
      </c>
      <c r="C23" s="1">
        <v>14.9833</v>
      </c>
      <c r="D23" s="1">
        <v>15.56</v>
      </c>
      <c r="E23">
        <f t="shared" si="0"/>
        <v>0.57670000000000066</v>
      </c>
      <c r="F23">
        <f t="shared" si="1"/>
        <v>3.706298200514143E-2</v>
      </c>
      <c r="G23">
        <f t="shared" si="3"/>
        <v>1.376005493464078E-2</v>
      </c>
      <c r="P23">
        <v>8</v>
      </c>
      <c r="Q23" t="s">
        <v>13</v>
      </c>
      <c r="R23" t="s">
        <v>172</v>
      </c>
      <c r="S23" t="s">
        <v>15</v>
      </c>
      <c r="T23" t="s">
        <v>173</v>
      </c>
      <c r="U23" t="s">
        <v>4</v>
      </c>
      <c r="V23" t="s">
        <v>17</v>
      </c>
      <c r="W23" t="s">
        <v>18</v>
      </c>
      <c r="X23" t="s">
        <v>19</v>
      </c>
      <c r="Y23" t="s">
        <v>8</v>
      </c>
      <c r="Z23" t="s">
        <v>9</v>
      </c>
      <c r="AA23" t="s">
        <v>174</v>
      </c>
      <c r="AB23" t="s">
        <v>175</v>
      </c>
      <c r="AC23" t="s">
        <v>176</v>
      </c>
    </row>
    <row r="24" spans="1:29" x14ac:dyDescent="0.2">
      <c r="A24">
        <v>8</v>
      </c>
      <c r="B24" s="1">
        <v>0.1</v>
      </c>
      <c r="C24" s="1">
        <v>23.7667</v>
      </c>
      <c r="D24" s="1">
        <v>24.83</v>
      </c>
      <c r="E24">
        <f t="shared" si="0"/>
        <v>1.0632999999999981</v>
      </c>
      <c r="F24">
        <f t="shared" si="1"/>
        <v>4.2823197744663644E-2</v>
      </c>
      <c r="G24">
        <f t="shared" si="3"/>
        <v>1.362591579319508E-2</v>
      </c>
      <c r="P24">
        <v>8</v>
      </c>
      <c r="Q24" t="s">
        <v>23</v>
      </c>
      <c r="R24" t="s">
        <v>177</v>
      </c>
      <c r="S24" t="s">
        <v>25</v>
      </c>
      <c r="T24" t="s">
        <v>178</v>
      </c>
      <c r="U24" t="s">
        <v>179</v>
      </c>
      <c r="V24" t="s">
        <v>180</v>
      </c>
      <c r="W24" t="s">
        <v>29</v>
      </c>
      <c r="X24" t="s">
        <v>30</v>
      </c>
      <c r="Y24" t="s">
        <v>8</v>
      </c>
      <c r="Z24" t="s">
        <v>181</v>
      </c>
      <c r="AA24" t="s">
        <v>182</v>
      </c>
      <c r="AB24" t="s">
        <v>183</v>
      </c>
      <c r="AC24" t="s">
        <v>184</v>
      </c>
    </row>
    <row r="25" spans="1:29" x14ac:dyDescent="0.2">
      <c r="A25">
        <v>8</v>
      </c>
      <c r="B25" s="1">
        <v>0.2</v>
      </c>
      <c r="C25" s="1">
        <v>48.8504</v>
      </c>
      <c r="D25" s="1">
        <v>51.53</v>
      </c>
      <c r="E25">
        <f t="shared" si="0"/>
        <v>2.6796000000000006</v>
      </c>
      <c r="F25">
        <f t="shared" si="1"/>
        <v>5.2000776246846507E-2</v>
      </c>
      <c r="G25">
        <f t="shared" si="3"/>
        <v>1.3546263766331305E-2</v>
      </c>
      <c r="P25">
        <v>8</v>
      </c>
      <c r="Q25" t="s">
        <v>35</v>
      </c>
      <c r="R25" t="s">
        <v>185</v>
      </c>
      <c r="S25" t="s">
        <v>37</v>
      </c>
      <c r="T25" t="s">
        <v>186</v>
      </c>
      <c r="U25" t="s">
        <v>4</v>
      </c>
      <c r="V25" t="s">
        <v>187</v>
      </c>
      <c r="W25" t="s">
        <v>41</v>
      </c>
      <c r="X25" t="s">
        <v>42</v>
      </c>
      <c r="Y25" t="s">
        <v>8</v>
      </c>
      <c r="Z25" t="s">
        <v>9</v>
      </c>
      <c r="AA25" t="s">
        <v>188</v>
      </c>
      <c r="AB25" t="s">
        <v>189</v>
      </c>
      <c r="AC25" t="s">
        <v>190</v>
      </c>
    </row>
    <row r="26" spans="1:29" x14ac:dyDescent="0.2">
      <c r="A26">
        <v>8</v>
      </c>
      <c r="B26" s="1">
        <v>0.3</v>
      </c>
      <c r="C26" s="1">
        <v>96.320899999999995</v>
      </c>
      <c r="D26" s="1">
        <v>102.9</v>
      </c>
      <c r="E26">
        <f t="shared" si="0"/>
        <v>6.5791000000000111</v>
      </c>
      <c r="F26">
        <f t="shared" si="1"/>
        <v>6.3936831875607489E-2</v>
      </c>
      <c r="G26">
        <f t="shared" si="3"/>
        <v>1.4258906607129052E-2</v>
      </c>
      <c r="P26">
        <v>8</v>
      </c>
      <c r="Q26" t="s">
        <v>47</v>
      </c>
      <c r="R26" t="s">
        <v>191</v>
      </c>
      <c r="S26" t="s">
        <v>49</v>
      </c>
      <c r="T26" t="s">
        <v>192</v>
      </c>
      <c r="U26" t="s">
        <v>4</v>
      </c>
      <c r="V26" t="s">
        <v>193</v>
      </c>
      <c r="W26" t="s">
        <v>52</v>
      </c>
      <c r="X26" t="s">
        <v>53</v>
      </c>
      <c r="Y26" t="s">
        <v>8</v>
      </c>
      <c r="Z26" t="s">
        <v>9</v>
      </c>
      <c r="AA26" t="s">
        <v>194</v>
      </c>
      <c r="AB26" t="s">
        <v>195</v>
      </c>
      <c r="AC26" t="s">
        <v>196</v>
      </c>
    </row>
    <row r="27" spans="1:29" x14ac:dyDescent="0.2">
      <c r="A27">
        <v>8</v>
      </c>
      <c r="B27" s="1">
        <v>0.4</v>
      </c>
      <c r="C27" s="1">
        <v>197.78700000000001</v>
      </c>
      <c r="D27" s="1">
        <v>217.89</v>
      </c>
      <c r="E27">
        <f t="shared" si="0"/>
        <v>20.10299999999998</v>
      </c>
      <c r="F27">
        <f t="shared" si="1"/>
        <v>9.2262150626462813E-2</v>
      </c>
      <c r="G27">
        <f t="shared" si="3"/>
        <v>1.7979165627723077E-2</v>
      </c>
      <c r="P27">
        <v>8</v>
      </c>
      <c r="Q27" t="s">
        <v>57</v>
      </c>
      <c r="R27" t="s">
        <v>197</v>
      </c>
      <c r="S27" t="s">
        <v>59</v>
      </c>
      <c r="T27" t="s">
        <v>198</v>
      </c>
      <c r="U27" t="s">
        <v>199</v>
      </c>
      <c r="V27" t="s">
        <v>200</v>
      </c>
      <c r="W27" t="s">
        <v>63</v>
      </c>
      <c r="X27" t="s">
        <v>64</v>
      </c>
      <c r="Y27" t="s">
        <v>8</v>
      </c>
      <c r="Z27" t="s">
        <v>201</v>
      </c>
      <c r="AA27" t="s">
        <v>202</v>
      </c>
      <c r="AB27" t="s">
        <v>203</v>
      </c>
      <c r="AC27" t="s">
        <v>204</v>
      </c>
    </row>
    <row r="28" spans="1:29" x14ac:dyDescent="0.2">
      <c r="A28">
        <v>8</v>
      </c>
      <c r="B28" s="1">
        <v>0.5</v>
      </c>
      <c r="C28" s="1">
        <v>463.59</v>
      </c>
      <c r="D28" s="1">
        <v>532.54999999999995</v>
      </c>
      <c r="E28">
        <f t="shared" si="0"/>
        <v>68.95999999999998</v>
      </c>
      <c r="F28">
        <f t="shared" si="1"/>
        <v>0.12949018871467466</v>
      </c>
      <c r="G28">
        <f t="shared" si="3"/>
        <v>2.2090377319012887E-2</v>
      </c>
      <c r="P28">
        <v>8</v>
      </c>
      <c r="Q28" t="s">
        <v>69</v>
      </c>
      <c r="R28" t="s">
        <v>205</v>
      </c>
      <c r="S28">
        <v>1763</v>
      </c>
      <c r="T28" t="s">
        <v>206</v>
      </c>
      <c r="U28" t="s">
        <v>207</v>
      </c>
      <c r="V28" t="s">
        <v>208</v>
      </c>
      <c r="W28" t="s">
        <v>74</v>
      </c>
      <c r="X28" t="s">
        <v>75</v>
      </c>
      <c r="Y28" t="s">
        <v>8</v>
      </c>
      <c r="Z28" t="s">
        <v>209</v>
      </c>
      <c r="AA28" t="s">
        <v>210</v>
      </c>
      <c r="AB28" t="s">
        <v>211</v>
      </c>
      <c r="AC28" t="s">
        <v>212</v>
      </c>
    </row>
    <row r="29" spans="1:29" x14ac:dyDescent="0.2">
      <c r="A29">
        <v>8</v>
      </c>
      <c r="B29" s="1">
        <v>0.6</v>
      </c>
      <c r="C29" s="1">
        <v>1333.11</v>
      </c>
      <c r="D29">
        <v>1763</v>
      </c>
      <c r="E29">
        <f t="shared" si="0"/>
        <v>429.8900000000001</v>
      </c>
      <c r="F29">
        <f t="shared" si="1"/>
        <v>0.24384004537719803</v>
      </c>
      <c r="G29">
        <f t="shared" si="3"/>
        <v>3.7392757688566917E-2</v>
      </c>
      <c r="P29">
        <v>8</v>
      </c>
      <c r="Q29" t="s">
        <v>80</v>
      </c>
      <c r="R29" t="s">
        <v>213</v>
      </c>
      <c r="S29">
        <v>13520</v>
      </c>
      <c r="T29" t="s">
        <v>214</v>
      </c>
      <c r="U29" t="s">
        <v>142</v>
      </c>
      <c r="V29" t="s">
        <v>215</v>
      </c>
      <c r="W29" t="s">
        <v>85</v>
      </c>
      <c r="X29" t="s">
        <v>86</v>
      </c>
      <c r="Y29" t="s">
        <v>8</v>
      </c>
      <c r="Z29" t="s">
        <v>144</v>
      </c>
      <c r="AA29" t="s">
        <v>216</v>
      </c>
      <c r="AB29" t="s">
        <v>217</v>
      </c>
      <c r="AC29" t="s">
        <v>218</v>
      </c>
    </row>
    <row r="30" spans="1:29" x14ac:dyDescent="0.2">
      <c r="A30">
        <v>8</v>
      </c>
      <c r="B30" s="1">
        <v>0.7</v>
      </c>
      <c r="C30" s="1">
        <v>5531.33</v>
      </c>
      <c r="D30">
        <v>13520</v>
      </c>
      <c r="E30">
        <f t="shared" si="0"/>
        <v>7988.67</v>
      </c>
      <c r="F30">
        <f t="shared" si="1"/>
        <v>0.59087795857988168</v>
      </c>
      <c r="G30">
        <f t="shared" si="3"/>
        <v>9.3960133707981799E-2</v>
      </c>
      <c r="P30">
        <v>8</v>
      </c>
      <c r="Q30" t="s">
        <v>91</v>
      </c>
      <c r="R30" t="s">
        <v>219</v>
      </c>
      <c r="S30">
        <v>126300</v>
      </c>
      <c r="T30" t="s">
        <v>220</v>
      </c>
      <c r="U30" t="s">
        <v>221</v>
      </c>
      <c r="V30" t="s">
        <v>222</v>
      </c>
      <c r="W30" t="s">
        <v>96</v>
      </c>
      <c r="X30" t="s">
        <v>97</v>
      </c>
      <c r="Y30" t="s">
        <v>8</v>
      </c>
      <c r="Z30" t="s">
        <v>223</v>
      </c>
      <c r="AA30" t="s">
        <v>224</v>
      </c>
      <c r="AB30" t="s">
        <v>225</v>
      </c>
      <c r="AC30" t="s">
        <v>226</v>
      </c>
    </row>
    <row r="31" spans="1:29" x14ac:dyDescent="0.2">
      <c r="A31">
        <v>8</v>
      </c>
      <c r="B31" s="1">
        <v>0.75</v>
      </c>
      <c r="C31" s="1">
        <v>11006.5</v>
      </c>
      <c r="D31">
        <v>126300</v>
      </c>
      <c r="E31">
        <f t="shared" si="0"/>
        <v>115293.5</v>
      </c>
      <c r="F31">
        <f t="shared" si="1"/>
        <v>0.91285431512272364</v>
      </c>
      <c r="G31">
        <f t="shared" si="3"/>
        <v>0.20773776151546067</v>
      </c>
      <c r="P31" t="s">
        <v>227</v>
      </c>
    </row>
    <row r="32" spans="1:29" x14ac:dyDescent="0.2">
      <c r="A32" t="s">
        <v>227</v>
      </c>
      <c r="P32">
        <v>8</v>
      </c>
      <c r="Q32" t="s">
        <v>0</v>
      </c>
      <c r="R32" t="s">
        <v>230</v>
      </c>
      <c r="S32" t="s">
        <v>2</v>
      </c>
      <c r="T32" t="s">
        <v>231</v>
      </c>
      <c r="U32" t="s">
        <v>4</v>
      </c>
      <c r="V32" t="s">
        <v>5</v>
      </c>
      <c r="W32" t="s">
        <v>6</v>
      </c>
      <c r="X32" t="s">
        <v>7</v>
      </c>
      <c r="Y32" t="s">
        <v>8</v>
      </c>
      <c r="Z32" t="s">
        <v>9</v>
      </c>
      <c r="AA32" t="s">
        <v>232</v>
      </c>
      <c r="AB32" t="s">
        <v>233</v>
      </c>
      <c r="AC32" t="s">
        <v>234</v>
      </c>
    </row>
    <row r="33" spans="1:29" x14ac:dyDescent="0.2">
      <c r="A33">
        <v>8</v>
      </c>
      <c r="B33" s="1">
        <v>0.05</v>
      </c>
      <c r="C33" s="1">
        <v>15.3588</v>
      </c>
      <c r="D33" s="1">
        <v>15.56</v>
      </c>
      <c r="E33">
        <f t="shared" si="0"/>
        <v>0.20120000000000005</v>
      </c>
      <c r="F33">
        <f t="shared" si="1"/>
        <v>1.2930591259640105E-2</v>
      </c>
      <c r="G33">
        <f t="shared" si="3"/>
        <v>4.7418305816004334E-3</v>
      </c>
      <c r="P33">
        <v>8</v>
      </c>
      <c r="Q33" t="s">
        <v>13</v>
      </c>
      <c r="R33" t="s">
        <v>235</v>
      </c>
      <c r="S33" t="s">
        <v>15</v>
      </c>
      <c r="T33" t="s">
        <v>236</v>
      </c>
      <c r="U33" t="s">
        <v>4</v>
      </c>
      <c r="V33" t="s">
        <v>17</v>
      </c>
      <c r="W33" t="s">
        <v>18</v>
      </c>
      <c r="X33" t="s">
        <v>19</v>
      </c>
      <c r="Y33" t="s">
        <v>8</v>
      </c>
      <c r="Z33" t="s">
        <v>9</v>
      </c>
      <c r="AA33" t="s">
        <v>237</v>
      </c>
      <c r="AB33" t="s">
        <v>238</v>
      </c>
      <c r="AC33" t="s">
        <v>239</v>
      </c>
    </row>
    <row r="34" spans="1:29" x14ac:dyDescent="0.2">
      <c r="A34">
        <v>8</v>
      </c>
      <c r="B34" s="1">
        <v>0.1</v>
      </c>
      <c r="C34" s="1">
        <v>24.370899999999999</v>
      </c>
      <c r="D34" s="1">
        <v>24.83</v>
      </c>
      <c r="E34">
        <f t="shared" si="0"/>
        <v>0.4590999999999994</v>
      </c>
      <c r="F34">
        <f t="shared" si="1"/>
        <v>1.8489730165122811E-2</v>
      </c>
      <c r="G34">
        <f t="shared" si="3"/>
        <v>5.8102416863369671E-3</v>
      </c>
      <c r="P34">
        <v>8</v>
      </c>
      <c r="Q34" t="s">
        <v>23</v>
      </c>
      <c r="R34" t="s">
        <v>240</v>
      </c>
      <c r="S34" t="s">
        <v>25</v>
      </c>
      <c r="T34" t="s">
        <v>241</v>
      </c>
      <c r="U34" t="s">
        <v>242</v>
      </c>
      <c r="V34" t="s">
        <v>243</v>
      </c>
      <c r="W34" t="s">
        <v>29</v>
      </c>
      <c r="X34" t="s">
        <v>30</v>
      </c>
      <c r="Y34" t="s">
        <v>8</v>
      </c>
      <c r="Z34" t="s">
        <v>244</v>
      </c>
      <c r="AA34" t="s">
        <v>245</v>
      </c>
      <c r="AB34" t="s">
        <v>246</v>
      </c>
      <c r="AC34" t="s">
        <v>247</v>
      </c>
    </row>
    <row r="35" spans="1:29" x14ac:dyDescent="0.2">
      <c r="A35">
        <v>8</v>
      </c>
      <c r="B35" s="1">
        <v>0.2</v>
      </c>
      <c r="C35" s="1">
        <v>50.263800000000003</v>
      </c>
      <c r="D35" s="1">
        <v>51.53</v>
      </c>
      <c r="E35">
        <f t="shared" si="0"/>
        <v>1.2661999999999978</v>
      </c>
      <c r="F35">
        <f t="shared" si="1"/>
        <v>2.4572093925868382E-2</v>
      </c>
      <c r="G35">
        <f t="shared" si="3"/>
        <v>6.3110071559177375E-3</v>
      </c>
      <c r="P35">
        <v>8</v>
      </c>
      <c r="Q35" t="s">
        <v>35</v>
      </c>
      <c r="R35" t="s">
        <v>248</v>
      </c>
      <c r="S35" t="s">
        <v>37</v>
      </c>
      <c r="T35" t="s">
        <v>249</v>
      </c>
      <c r="U35" t="s">
        <v>4</v>
      </c>
      <c r="V35" t="s">
        <v>250</v>
      </c>
      <c r="W35" t="s">
        <v>41</v>
      </c>
      <c r="X35" t="s">
        <v>42</v>
      </c>
      <c r="Y35" t="s">
        <v>8</v>
      </c>
      <c r="Z35" t="s">
        <v>9</v>
      </c>
      <c r="AA35" t="s">
        <v>251</v>
      </c>
      <c r="AB35" t="s">
        <v>252</v>
      </c>
      <c r="AC35" t="s">
        <v>253</v>
      </c>
    </row>
    <row r="36" spans="1:29" x14ac:dyDescent="0.2">
      <c r="A36">
        <v>8</v>
      </c>
      <c r="B36" s="1">
        <v>0.3</v>
      </c>
      <c r="C36" s="1">
        <v>99.834699999999998</v>
      </c>
      <c r="D36" s="1">
        <v>102.9</v>
      </c>
      <c r="E36">
        <f t="shared" si="0"/>
        <v>3.0653000000000077</v>
      </c>
      <c r="F36">
        <f t="shared" si="1"/>
        <v>2.9789115646258576E-2</v>
      </c>
      <c r="G36">
        <f t="shared" si="3"/>
        <v>6.5264148224428668E-3</v>
      </c>
      <c r="P36">
        <v>8</v>
      </c>
      <c r="Q36" t="s">
        <v>47</v>
      </c>
      <c r="R36" t="s">
        <v>254</v>
      </c>
      <c r="S36" t="s">
        <v>49</v>
      </c>
      <c r="T36" t="s">
        <v>255</v>
      </c>
      <c r="U36" t="s">
        <v>4</v>
      </c>
      <c r="V36" t="s">
        <v>256</v>
      </c>
      <c r="W36" t="s">
        <v>52</v>
      </c>
      <c r="X36" t="s">
        <v>53</v>
      </c>
      <c r="Y36" t="s">
        <v>8</v>
      </c>
      <c r="Z36" t="s">
        <v>9</v>
      </c>
      <c r="AA36" t="s">
        <v>257</v>
      </c>
      <c r="AB36" t="s">
        <v>258</v>
      </c>
      <c r="AC36" t="s">
        <v>259</v>
      </c>
    </row>
    <row r="37" spans="1:29" x14ac:dyDescent="0.2">
      <c r="A37">
        <v>8</v>
      </c>
      <c r="B37" s="1">
        <v>0.4</v>
      </c>
      <c r="C37" s="1">
        <v>208.43199999999999</v>
      </c>
      <c r="D37" s="1">
        <v>217.89</v>
      </c>
      <c r="E37">
        <f t="shared" si="0"/>
        <v>9.4579999999999984</v>
      </c>
      <c r="F37">
        <f t="shared" si="1"/>
        <v>4.3407223828537331E-2</v>
      </c>
      <c r="G37">
        <f t="shared" si="3"/>
        <v>8.242492363513312E-3</v>
      </c>
      <c r="P37">
        <v>8</v>
      </c>
      <c r="Q37" t="s">
        <v>57</v>
      </c>
      <c r="R37" t="s">
        <v>260</v>
      </c>
      <c r="S37" t="s">
        <v>59</v>
      </c>
      <c r="T37" t="s">
        <v>261</v>
      </c>
      <c r="U37" t="s">
        <v>262</v>
      </c>
      <c r="V37" t="s">
        <v>263</v>
      </c>
      <c r="W37" t="s">
        <v>63</v>
      </c>
      <c r="X37" t="s">
        <v>64</v>
      </c>
      <c r="Y37" t="s">
        <v>8</v>
      </c>
      <c r="Z37" t="s">
        <v>264</v>
      </c>
      <c r="AA37" t="s">
        <v>265</v>
      </c>
      <c r="AB37" t="s">
        <v>266</v>
      </c>
      <c r="AC37" t="s">
        <v>267</v>
      </c>
    </row>
    <row r="38" spans="1:29" x14ac:dyDescent="0.2">
      <c r="A38">
        <v>8</v>
      </c>
      <c r="B38" s="1">
        <v>0.5</v>
      </c>
      <c r="C38" s="1">
        <v>504.935</v>
      </c>
      <c r="D38" s="1">
        <v>532.54999999999995</v>
      </c>
      <c r="E38">
        <f t="shared" si="0"/>
        <v>27.614999999999952</v>
      </c>
      <c r="F38">
        <f t="shared" si="1"/>
        <v>5.1854285982536767E-2</v>
      </c>
      <c r="G38">
        <f t="shared" si="3"/>
        <v>8.4819724798629488E-3</v>
      </c>
      <c r="P38">
        <v>8</v>
      </c>
      <c r="Q38" t="s">
        <v>69</v>
      </c>
      <c r="R38" t="s">
        <v>268</v>
      </c>
      <c r="S38">
        <v>1763</v>
      </c>
      <c r="T38" t="s">
        <v>269</v>
      </c>
      <c r="U38" t="s">
        <v>270</v>
      </c>
      <c r="V38" t="s">
        <v>271</v>
      </c>
      <c r="W38" t="s">
        <v>74</v>
      </c>
      <c r="X38" t="s">
        <v>75</v>
      </c>
      <c r="Y38" t="s">
        <v>8</v>
      </c>
      <c r="Z38" t="s">
        <v>272</v>
      </c>
      <c r="AA38" t="s">
        <v>273</v>
      </c>
      <c r="AB38" t="s">
        <v>274</v>
      </c>
      <c r="AC38" t="s">
        <v>275</v>
      </c>
    </row>
    <row r="39" spans="1:29" x14ac:dyDescent="0.2">
      <c r="A39">
        <v>8</v>
      </c>
      <c r="B39" s="1">
        <v>0.6</v>
      </c>
      <c r="C39" s="1">
        <v>1586.12</v>
      </c>
      <c r="D39">
        <v>1763</v>
      </c>
      <c r="E39">
        <f t="shared" si="0"/>
        <v>176.88000000000011</v>
      </c>
      <c r="F39">
        <f t="shared" si="1"/>
        <v>0.10032898468519576</v>
      </c>
      <c r="G39">
        <f t="shared" si="3"/>
        <v>1.4144393761110385E-2</v>
      </c>
      <c r="P39">
        <v>8</v>
      </c>
      <c r="Q39" t="s">
        <v>80</v>
      </c>
      <c r="R39" t="s">
        <v>276</v>
      </c>
      <c r="S39">
        <v>13520</v>
      </c>
      <c r="T39" t="s">
        <v>277</v>
      </c>
      <c r="U39" t="s">
        <v>278</v>
      </c>
      <c r="V39" t="s">
        <v>279</v>
      </c>
      <c r="W39" t="s">
        <v>85</v>
      </c>
      <c r="X39" t="s">
        <v>86</v>
      </c>
      <c r="Y39" t="s">
        <v>8</v>
      </c>
      <c r="Z39" t="s">
        <v>280</v>
      </c>
      <c r="AA39" t="s">
        <v>281</v>
      </c>
      <c r="AB39" t="s">
        <v>282</v>
      </c>
      <c r="AC39" t="s">
        <v>283</v>
      </c>
    </row>
    <row r="40" spans="1:29" x14ac:dyDescent="0.2">
      <c r="A40">
        <v>8</v>
      </c>
      <c r="B40" s="1">
        <v>0.7</v>
      </c>
      <c r="C40" s="1">
        <v>10125.299999999999</v>
      </c>
      <c r="D40">
        <v>13520</v>
      </c>
      <c r="E40">
        <f t="shared" si="0"/>
        <v>3394.7000000000007</v>
      </c>
      <c r="F40">
        <f t="shared" si="1"/>
        <v>0.25108727810650894</v>
      </c>
      <c r="G40">
        <f t="shared" si="3"/>
        <v>3.0396877372863913E-2</v>
      </c>
      <c r="P40">
        <v>8</v>
      </c>
      <c r="Q40" t="s">
        <v>91</v>
      </c>
      <c r="R40" t="s">
        <v>284</v>
      </c>
      <c r="S40">
        <v>126300</v>
      </c>
      <c r="T40" t="s">
        <v>285</v>
      </c>
      <c r="U40" t="s">
        <v>286</v>
      </c>
      <c r="V40" t="s">
        <v>287</v>
      </c>
      <c r="W40" t="s">
        <v>96</v>
      </c>
      <c r="X40" t="s">
        <v>97</v>
      </c>
      <c r="Y40" t="s">
        <v>8</v>
      </c>
      <c r="Z40" t="s">
        <v>288</v>
      </c>
      <c r="AA40" t="s">
        <v>289</v>
      </c>
      <c r="AB40" t="s">
        <v>290</v>
      </c>
      <c r="AC40" t="s">
        <v>291</v>
      </c>
    </row>
    <row r="41" spans="1:29" x14ac:dyDescent="0.2">
      <c r="A41">
        <v>8</v>
      </c>
      <c r="B41" s="1">
        <v>0.75</v>
      </c>
      <c r="C41" s="1">
        <v>42094.400000000001</v>
      </c>
      <c r="D41">
        <v>126300</v>
      </c>
      <c r="E41">
        <f t="shared" si="0"/>
        <v>84205.6</v>
      </c>
      <c r="F41">
        <f t="shared" si="1"/>
        <v>0.66671100554235951</v>
      </c>
      <c r="G41">
        <f t="shared" si="3"/>
        <v>9.3538776324612272E-2</v>
      </c>
      <c r="P41" t="s">
        <v>228</v>
      </c>
    </row>
    <row r="42" spans="1:29" x14ac:dyDescent="0.2">
      <c r="A42" t="s">
        <v>228</v>
      </c>
      <c r="P42">
        <v>8</v>
      </c>
      <c r="Q42" t="s">
        <v>0</v>
      </c>
      <c r="R42" t="s">
        <v>292</v>
      </c>
      <c r="S42" t="s">
        <v>2</v>
      </c>
      <c r="T42" t="s">
        <v>293</v>
      </c>
      <c r="U42" t="s">
        <v>4</v>
      </c>
      <c r="V42" t="s">
        <v>5</v>
      </c>
      <c r="W42" t="s">
        <v>6</v>
      </c>
      <c r="X42" t="s">
        <v>7</v>
      </c>
      <c r="Y42" t="s">
        <v>8</v>
      </c>
      <c r="Z42" t="s">
        <v>9</v>
      </c>
      <c r="AA42" t="s">
        <v>294</v>
      </c>
      <c r="AB42" t="s">
        <v>295</v>
      </c>
      <c r="AC42" t="s">
        <v>296</v>
      </c>
    </row>
    <row r="43" spans="1:29" x14ac:dyDescent="0.2">
      <c r="A43">
        <v>8</v>
      </c>
      <c r="B43" s="1">
        <v>0.05</v>
      </c>
      <c r="C43" s="1">
        <v>15.590400000000001</v>
      </c>
      <c r="D43" s="1">
        <v>15.56</v>
      </c>
      <c r="E43">
        <f t="shared" si="0"/>
        <v>3.0400000000000205E-2</v>
      </c>
      <c r="F43">
        <f t="shared" si="1"/>
        <v>1.9537275064267483E-3</v>
      </c>
      <c r="G43">
        <f t="shared" si="3"/>
        <v>7.1112287709674486E-4</v>
      </c>
      <c r="P43">
        <v>8</v>
      </c>
      <c r="Q43" t="s">
        <v>13</v>
      </c>
      <c r="R43" t="s">
        <v>297</v>
      </c>
      <c r="S43" t="s">
        <v>15</v>
      </c>
      <c r="T43" t="s">
        <v>298</v>
      </c>
      <c r="U43" t="s">
        <v>4</v>
      </c>
      <c r="V43" t="s">
        <v>17</v>
      </c>
      <c r="W43" t="s">
        <v>18</v>
      </c>
      <c r="X43" t="s">
        <v>19</v>
      </c>
      <c r="Y43" t="s">
        <v>8</v>
      </c>
      <c r="Z43" t="s">
        <v>9</v>
      </c>
      <c r="AA43" t="s">
        <v>299</v>
      </c>
      <c r="AB43" t="s">
        <v>300</v>
      </c>
      <c r="AC43" t="s">
        <v>301</v>
      </c>
    </row>
    <row r="44" spans="1:29" x14ac:dyDescent="0.2">
      <c r="A44">
        <v>8</v>
      </c>
      <c r="B44" s="1">
        <v>0.1</v>
      </c>
      <c r="C44" s="1">
        <v>24.7438</v>
      </c>
      <c r="D44" s="1">
        <v>24.83</v>
      </c>
      <c r="E44">
        <f t="shared" si="0"/>
        <v>8.6199999999998056E-2</v>
      </c>
      <c r="F44">
        <f t="shared" si="1"/>
        <v>3.4716069271042314E-3</v>
      </c>
      <c r="G44">
        <f t="shared" si="3"/>
        <v>1.0826867959857309E-3</v>
      </c>
      <c r="P44">
        <v>8</v>
      </c>
      <c r="Q44" t="s">
        <v>23</v>
      </c>
      <c r="R44" t="s">
        <v>302</v>
      </c>
      <c r="S44" t="s">
        <v>25</v>
      </c>
      <c r="T44" t="s">
        <v>303</v>
      </c>
      <c r="U44" t="s">
        <v>304</v>
      </c>
      <c r="V44" t="s">
        <v>243</v>
      </c>
      <c r="W44" t="s">
        <v>29</v>
      </c>
      <c r="X44" t="s">
        <v>30</v>
      </c>
      <c r="Y44" t="s">
        <v>8</v>
      </c>
      <c r="Z44" t="s">
        <v>305</v>
      </c>
      <c r="AA44" t="s">
        <v>306</v>
      </c>
      <c r="AB44" t="s">
        <v>307</v>
      </c>
      <c r="AC44" t="s">
        <v>308</v>
      </c>
    </row>
    <row r="45" spans="1:29" x14ac:dyDescent="0.2">
      <c r="A45">
        <v>8</v>
      </c>
      <c r="B45" s="1">
        <v>0.2</v>
      </c>
      <c r="C45" s="1">
        <v>51.158099999999997</v>
      </c>
      <c r="D45" s="1">
        <v>51.53</v>
      </c>
      <c r="E45">
        <f t="shared" si="0"/>
        <v>0.37190000000000367</v>
      </c>
      <c r="F45">
        <f t="shared" si="1"/>
        <v>7.2171550553076589E-3</v>
      </c>
      <c r="G45">
        <f t="shared" si="3"/>
        <v>1.8373980408276534E-3</v>
      </c>
      <c r="P45">
        <v>8</v>
      </c>
      <c r="Q45" t="s">
        <v>35</v>
      </c>
      <c r="R45" t="s">
        <v>309</v>
      </c>
      <c r="S45" t="s">
        <v>37</v>
      </c>
      <c r="T45" t="s">
        <v>310</v>
      </c>
      <c r="U45" t="s">
        <v>4</v>
      </c>
      <c r="V45" t="s">
        <v>250</v>
      </c>
      <c r="W45" t="s">
        <v>41</v>
      </c>
      <c r="X45" t="s">
        <v>42</v>
      </c>
      <c r="Y45" t="s">
        <v>8</v>
      </c>
      <c r="Z45" t="s">
        <v>9</v>
      </c>
      <c r="AA45" t="s">
        <v>311</v>
      </c>
      <c r="AB45" t="s">
        <v>312</v>
      </c>
      <c r="AC45" t="s">
        <v>313</v>
      </c>
    </row>
    <row r="46" spans="1:29" x14ac:dyDescent="0.2">
      <c r="A46">
        <v>8</v>
      </c>
      <c r="B46" s="1">
        <v>0.3</v>
      </c>
      <c r="C46" s="1">
        <v>102.38500000000001</v>
      </c>
      <c r="D46" s="1">
        <v>102.9</v>
      </c>
      <c r="E46">
        <f t="shared" si="0"/>
        <v>0.51500000000000057</v>
      </c>
      <c r="F46">
        <f t="shared" si="1"/>
        <v>5.0048590864917447E-3</v>
      </c>
      <c r="G46">
        <f t="shared" si="3"/>
        <v>1.0827983952145727E-3</v>
      </c>
      <c r="P46">
        <v>8</v>
      </c>
      <c r="Q46" t="s">
        <v>47</v>
      </c>
      <c r="R46" t="s">
        <v>314</v>
      </c>
      <c r="S46" t="s">
        <v>49</v>
      </c>
      <c r="T46" t="s">
        <v>315</v>
      </c>
      <c r="U46" t="s">
        <v>4</v>
      </c>
      <c r="V46" t="s">
        <v>256</v>
      </c>
      <c r="W46" t="s">
        <v>52</v>
      </c>
      <c r="X46" t="s">
        <v>53</v>
      </c>
      <c r="Y46" t="s">
        <v>8</v>
      </c>
      <c r="Z46" t="s">
        <v>9</v>
      </c>
      <c r="AA46" t="s">
        <v>316</v>
      </c>
      <c r="AB46" t="s">
        <v>317</v>
      </c>
      <c r="AC46" t="s">
        <v>318</v>
      </c>
    </row>
    <row r="47" spans="1:29" x14ac:dyDescent="0.2">
      <c r="A47">
        <v>8</v>
      </c>
      <c r="B47" s="1">
        <v>0.4</v>
      </c>
      <c r="C47" s="1">
        <v>214.56200000000001</v>
      </c>
      <c r="D47" s="1">
        <v>217.89</v>
      </c>
      <c r="E47">
        <f t="shared" si="0"/>
        <v>3.3279999999999745</v>
      </c>
      <c r="F47">
        <f t="shared" si="1"/>
        <v>1.5273761989994836E-2</v>
      </c>
      <c r="G47">
        <f t="shared" si="3"/>
        <v>2.8587732144101205E-3</v>
      </c>
      <c r="P47">
        <v>8</v>
      </c>
      <c r="Q47" t="s">
        <v>57</v>
      </c>
      <c r="R47" t="s">
        <v>319</v>
      </c>
      <c r="S47" t="s">
        <v>59</v>
      </c>
      <c r="T47" t="s">
        <v>320</v>
      </c>
      <c r="U47" t="s">
        <v>321</v>
      </c>
      <c r="V47" t="s">
        <v>143</v>
      </c>
      <c r="W47" t="s">
        <v>63</v>
      </c>
      <c r="X47" t="s">
        <v>64</v>
      </c>
      <c r="Y47" t="s">
        <v>8</v>
      </c>
      <c r="Z47" t="s">
        <v>322</v>
      </c>
      <c r="AA47" t="s">
        <v>323</v>
      </c>
      <c r="AB47" t="s">
        <v>324</v>
      </c>
      <c r="AC47" t="s">
        <v>325</v>
      </c>
    </row>
    <row r="48" spans="1:29" x14ac:dyDescent="0.2">
      <c r="A48">
        <v>8</v>
      </c>
      <c r="B48" s="1">
        <v>0.5</v>
      </c>
      <c r="C48" s="1">
        <v>526.745</v>
      </c>
      <c r="D48" s="1">
        <v>532.54999999999995</v>
      </c>
      <c r="E48">
        <f t="shared" si="0"/>
        <v>5.80499999999995</v>
      </c>
      <c r="F48">
        <f t="shared" si="1"/>
        <v>1.0900384940381092E-2</v>
      </c>
      <c r="G48">
        <f t="shared" si="3"/>
        <v>1.745905338188219E-3</v>
      </c>
      <c r="P48">
        <v>8</v>
      </c>
      <c r="Q48" t="s">
        <v>69</v>
      </c>
      <c r="R48" t="s">
        <v>326</v>
      </c>
      <c r="S48">
        <v>1763</v>
      </c>
      <c r="T48" t="s">
        <v>327</v>
      </c>
      <c r="U48" t="s">
        <v>328</v>
      </c>
      <c r="V48" t="s">
        <v>329</v>
      </c>
      <c r="W48" t="s">
        <v>74</v>
      </c>
      <c r="X48" t="s">
        <v>75</v>
      </c>
      <c r="Y48" t="s">
        <v>8</v>
      </c>
      <c r="Z48" t="s">
        <v>330</v>
      </c>
      <c r="AA48" t="s">
        <v>331</v>
      </c>
      <c r="AB48" t="s">
        <v>332</v>
      </c>
      <c r="AC48" t="s">
        <v>333</v>
      </c>
    </row>
    <row r="49" spans="1:29" x14ac:dyDescent="0.2">
      <c r="A49">
        <v>8</v>
      </c>
      <c r="B49" s="1">
        <v>0.6</v>
      </c>
      <c r="C49" s="1">
        <v>1647.19</v>
      </c>
      <c r="D49">
        <v>1763</v>
      </c>
      <c r="E49">
        <f t="shared" si="0"/>
        <v>115.80999999999995</v>
      </c>
      <c r="F49">
        <f t="shared" si="1"/>
        <v>6.5689166193987486E-2</v>
      </c>
      <c r="G49">
        <f t="shared" si="3"/>
        <v>9.0900559847068955E-3</v>
      </c>
      <c r="P49">
        <v>8</v>
      </c>
      <c r="Q49" t="s">
        <v>80</v>
      </c>
      <c r="R49" t="s">
        <v>334</v>
      </c>
      <c r="S49">
        <v>13520</v>
      </c>
      <c r="T49" t="s">
        <v>335</v>
      </c>
      <c r="U49" t="s">
        <v>336</v>
      </c>
      <c r="V49" t="s">
        <v>337</v>
      </c>
      <c r="W49" t="s">
        <v>85</v>
      </c>
      <c r="X49" t="s">
        <v>86</v>
      </c>
      <c r="Y49" t="s">
        <v>8</v>
      </c>
      <c r="Z49" t="s">
        <v>338</v>
      </c>
      <c r="AA49" t="s">
        <v>339</v>
      </c>
      <c r="AB49" t="s">
        <v>340</v>
      </c>
      <c r="AC49" t="s">
        <v>341</v>
      </c>
    </row>
    <row r="50" spans="1:29" x14ac:dyDescent="0.2">
      <c r="A50">
        <v>8</v>
      </c>
      <c r="B50" s="1">
        <v>0.7</v>
      </c>
      <c r="C50" s="1">
        <v>12361.8</v>
      </c>
      <c r="D50">
        <v>13520</v>
      </c>
      <c r="E50">
        <f t="shared" si="0"/>
        <v>1158.2000000000007</v>
      </c>
      <c r="F50">
        <f t="shared" si="1"/>
        <v>8.5665680473372835E-2</v>
      </c>
      <c r="G50">
        <f t="shared" si="3"/>
        <v>9.4154437539064207E-3</v>
      </c>
      <c r="P50">
        <v>8</v>
      </c>
      <c r="Q50" t="s">
        <v>91</v>
      </c>
      <c r="R50" t="s">
        <v>342</v>
      </c>
      <c r="S50">
        <v>126300</v>
      </c>
      <c r="T50" t="s">
        <v>343</v>
      </c>
      <c r="U50" t="s">
        <v>344</v>
      </c>
      <c r="V50" t="s">
        <v>345</v>
      </c>
      <c r="W50" t="s">
        <v>96</v>
      </c>
      <c r="X50" t="s">
        <v>97</v>
      </c>
      <c r="Y50" t="s">
        <v>8</v>
      </c>
      <c r="Z50" t="s">
        <v>346</v>
      </c>
      <c r="AA50" t="s">
        <v>347</v>
      </c>
      <c r="AB50" t="s">
        <v>348</v>
      </c>
      <c r="AC50" t="s">
        <v>349</v>
      </c>
    </row>
    <row r="51" spans="1:29" x14ac:dyDescent="0.2">
      <c r="A51">
        <v>8</v>
      </c>
      <c r="B51" s="1">
        <v>0.75</v>
      </c>
      <c r="C51" s="1">
        <v>77499.199999999997</v>
      </c>
      <c r="D51">
        <v>126300</v>
      </c>
      <c r="E51">
        <f t="shared" si="0"/>
        <v>48800.800000000003</v>
      </c>
      <c r="F51">
        <f t="shared" si="1"/>
        <v>0.386387965162312</v>
      </c>
      <c r="G51">
        <f t="shared" si="3"/>
        <v>4.1577996589680088E-2</v>
      </c>
      <c r="P51" t="s">
        <v>229</v>
      </c>
    </row>
    <row r="52" spans="1:29" x14ac:dyDescent="0.2">
      <c r="A52" t="s">
        <v>229</v>
      </c>
      <c r="P52">
        <v>8</v>
      </c>
      <c r="Q52" t="s">
        <v>0</v>
      </c>
      <c r="R52" t="s">
        <v>350</v>
      </c>
      <c r="S52" t="s">
        <v>2</v>
      </c>
      <c r="T52" t="s">
        <v>351</v>
      </c>
      <c r="U52" t="s">
        <v>4</v>
      </c>
      <c r="V52" t="s">
        <v>5</v>
      </c>
      <c r="W52" t="s">
        <v>6</v>
      </c>
      <c r="X52" t="s">
        <v>7</v>
      </c>
      <c r="Y52" t="s">
        <v>8</v>
      </c>
      <c r="Z52" t="s">
        <v>9</v>
      </c>
      <c r="AA52" t="s">
        <v>352</v>
      </c>
      <c r="AB52" t="s">
        <v>353</v>
      </c>
      <c r="AC52" t="s">
        <v>354</v>
      </c>
    </row>
    <row r="53" spans="1:29" x14ac:dyDescent="0.2">
      <c r="A53">
        <v>8</v>
      </c>
      <c r="B53" s="1">
        <v>0.05</v>
      </c>
      <c r="C53" s="1">
        <v>15.755100000000001</v>
      </c>
      <c r="D53" s="1">
        <v>15.56</v>
      </c>
      <c r="E53">
        <f t="shared" si="0"/>
        <v>0.19510000000000005</v>
      </c>
      <c r="F53">
        <f t="shared" si="1"/>
        <v>1.2538560411311057E-2</v>
      </c>
      <c r="G53">
        <f t="shared" si="3"/>
        <v>4.5398723560097359E-3</v>
      </c>
      <c r="P53">
        <v>8</v>
      </c>
      <c r="Q53" t="s">
        <v>13</v>
      </c>
      <c r="R53" t="s">
        <v>355</v>
      </c>
      <c r="S53" t="s">
        <v>15</v>
      </c>
      <c r="T53" t="s">
        <v>356</v>
      </c>
      <c r="U53" t="s">
        <v>4</v>
      </c>
      <c r="V53" t="s">
        <v>17</v>
      </c>
      <c r="W53" t="s">
        <v>18</v>
      </c>
      <c r="X53" t="s">
        <v>19</v>
      </c>
      <c r="Y53" t="s">
        <v>8</v>
      </c>
      <c r="Z53" t="s">
        <v>9</v>
      </c>
      <c r="AA53" t="s">
        <v>357</v>
      </c>
      <c r="AB53" t="s">
        <v>358</v>
      </c>
      <c r="AC53" t="s">
        <v>359</v>
      </c>
    </row>
    <row r="54" spans="1:29" x14ac:dyDescent="0.2">
      <c r="A54">
        <v>8</v>
      </c>
      <c r="B54" s="1">
        <v>0.1</v>
      </c>
      <c r="C54" s="1">
        <v>24.947800000000001</v>
      </c>
      <c r="D54" s="1">
        <v>24.83</v>
      </c>
      <c r="E54">
        <f t="shared" si="0"/>
        <v>0.11780000000000257</v>
      </c>
      <c r="F54">
        <f t="shared" si="1"/>
        <v>4.7442609746275706E-3</v>
      </c>
      <c r="G54">
        <f t="shared" si="3"/>
        <v>1.473525818877048E-3</v>
      </c>
      <c r="P54">
        <v>8</v>
      </c>
      <c r="Q54" t="s">
        <v>23</v>
      </c>
      <c r="R54" t="s">
        <v>360</v>
      </c>
      <c r="S54" t="s">
        <v>25</v>
      </c>
      <c r="T54" t="s">
        <v>361</v>
      </c>
      <c r="U54" t="s">
        <v>362</v>
      </c>
      <c r="V54" t="s">
        <v>363</v>
      </c>
      <c r="W54" t="s">
        <v>29</v>
      </c>
      <c r="X54" t="s">
        <v>30</v>
      </c>
      <c r="Y54" t="s">
        <v>8</v>
      </c>
      <c r="Z54" t="s">
        <v>364</v>
      </c>
      <c r="AA54" t="s">
        <v>365</v>
      </c>
      <c r="AB54" t="s">
        <v>366</v>
      </c>
      <c r="AC54" t="s">
        <v>367</v>
      </c>
    </row>
    <row r="55" spans="1:29" x14ac:dyDescent="0.2">
      <c r="A55">
        <v>8</v>
      </c>
      <c r="B55" s="1">
        <v>0.2</v>
      </c>
      <c r="C55" s="1">
        <v>51.657899999999998</v>
      </c>
      <c r="D55" s="1">
        <v>51.53</v>
      </c>
      <c r="E55">
        <f t="shared" si="0"/>
        <v>0.12789999999999679</v>
      </c>
      <c r="F55">
        <f t="shared" si="1"/>
        <v>2.4820492916746901E-3</v>
      </c>
      <c r="G55">
        <f t="shared" si="3"/>
        <v>6.2883583552634245E-4</v>
      </c>
      <c r="P55">
        <v>8</v>
      </c>
      <c r="Q55" t="s">
        <v>35</v>
      </c>
      <c r="R55" t="s">
        <v>368</v>
      </c>
      <c r="S55" t="s">
        <v>37</v>
      </c>
      <c r="T55" t="s">
        <v>369</v>
      </c>
      <c r="U55" t="s">
        <v>4</v>
      </c>
      <c r="V55" t="s">
        <v>370</v>
      </c>
      <c r="W55" t="s">
        <v>41</v>
      </c>
      <c r="X55" t="s">
        <v>42</v>
      </c>
      <c r="Y55" t="s">
        <v>8</v>
      </c>
      <c r="Z55" t="s">
        <v>9</v>
      </c>
      <c r="AA55" t="s">
        <v>371</v>
      </c>
      <c r="AB55" t="s">
        <v>372</v>
      </c>
      <c r="AC55" t="s">
        <v>373</v>
      </c>
    </row>
    <row r="56" spans="1:29" x14ac:dyDescent="0.2">
      <c r="A56">
        <v>8</v>
      </c>
      <c r="B56" s="1">
        <v>0.3</v>
      </c>
      <c r="C56" s="1">
        <v>103.621</v>
      </c>
      <c r="D56" s="1">
        <v>102.9</v>
      </c>
      <c r="E56">
        <f t="shared" si="0"/>
        <v>0.72099999999998943</v>
      </c>
      <c r="F56">
        <f t="shared" si="1"/>
        <v>7.0068027210883326E-3</v>
      </c>
      <c r="G56">
        <f t="shared" si="3"/>
        <v>1.5068481532376579E-3</v>
      </c>
      <c r="P56">
        <v>8</v>
      </c>
      <c r="Q56" t="s">
        <v>47</v>
      </c>
      <c r="R56" t="s">
        <v>374</v>
      </c>
      <c r="S56" t="s">
        <v>49</v>
      </c>
      <c r="T56" t="s">
        <v>375</v>
      </c>
      <c r="U56" t="s">
        <v>4</v>
      </c>
      <c r="V56" t="s">
        <v>376</v>
      </c>
      <c r="W56" t="s">
        <v>52</v>
      </c>
      <c r="X56" t="s">
        <v>53</v>
      </c>
      <c r="Y56" t="s">
        <v>8</v>
      </c>
      <c r="Z56" t="s">
        <v>9</v>
      </c>
      <c r="AA56" t="s">
        <v>377</v>
      </c>
      <c r="AB56" t="s">
        <v>378</v>
      </c>
      <c r="AC56" t="s">
        <v>379</v>
      </c>
    </row>
    <row r="57" spans="1:29" x14ac:dyDescent="0.2">
      <c r="A57">
        <v>8</v>
      </c>
      <c r="B57" s="1">
        <v>0.4</v>
      </c>
      <c r="C57" s="1">
        <v>217.65100000000001</v>
      </c>
      <c r="D57" s="1">
        <v>217.89</v>
      </c>
      <c r="E57">
        <f t="shared" si="0"/>
        <v>0.2389999999999759</v>
      </c>
      <c r="F57">
        <f t="shared" si="1"/>
        <v>1.0968837486804164E-3</v>
      </c>
      <c r="G57">
        <f t="shared" si="3"/>
        <v>2.0384244676028047E-4</v>
      </c>
      <c r="P57">
        <v>8</v>
      </c>
      <c r="Q57" t="s">
        <v>57</v>
      </c>
      <c r="R57" t="s">
        <v>380</v>
      </c>
      <c r="S57" t="s">
        <v>59</v>
      </c>
      <c r="T57" t="s">
        <v>381</v>
      </c>
      <c r="U57" t="s">
        <v>382</v>
      </c>
      <c r="V57" t="s">
        <v>383</v>
      </c>
      <c r="W57" t="s">
        <v>63</v>
      </c>
      <c r="X57" t="s">
        <v>64</v>
      </c>
      <c r="Y57" t="s">
        <v>8</v>
      </c>
      <c r="Z57" t="s">
        <v>384</v>
      </c>
      <c r="AA57" t="s">
        <v>385</v>
      </c>
      <c r="AB57" t="s">
        <v>386</v>
      </c>
      <c r="AC57" t="s">
        <v>387</v>
      </c>
    </row>
    <row r="58" spans="1:29" x14ac:dyDescent="0.2">
      <c r="A58">
        <v>8</v>
      </c>
      <c r="B58" s="1">
        <v>0.5</v>
      </c>
      <c r="C58" s="1">
        <v>536.96500000000003</v>
      </c>
      <c r="D58" s="1">
        <v>532.54999999999995</v>
      </c>
      <c r="E58">
        <f t="shared" si="0"/>
        <v>4.4150000000000773</v>
      </c>
      <c r="F58">
        <f t="shared" si="1"/>
        <v>8.2903013801522447E-3</v>
      </c>
      <c r="G58">
        <f t="shared" si="3"/>
        <v>1.3151562055772196E-3</v>
      </c>
      <c r="P58">
        <v>8</v>
      </c>
      <c r="Q58" t="s">
        <v>69</v>
      </c>
      <c r="R58" t="s">
        <v>388</v>
      </c>
      <c r="S58">
        <v>1763</v>
      </c>
      <c r="T58" t="s">
        <v>389</v>
      </c>
      <c r="U58" t="s">
        <v>390</v>
      </c>
      <c r="V58" t="s">
        <v>391</v>
      </c>
      <c r="W58" t="s">
        <v>74</v>
      </c>
      <c r="X58" t="s">
        <v>75</v>
      </c>
      <c r="Y58" t="s">
        <v>8</v>
      </c>
      <c r="Z58" t="s">
        <v>392</v>
      </c>
      <c r="AA58" t="s">
        <v>393</v>
      </c>
      <c r="AB58" t="s">
        <v>394</v>
      </c>
      <c r="AC58" t="s">
        <v>395</v>
      </c>
    </row>
    <row r="59" spans="1:29" x14ac:dyDescent="0.2">
      <c r="A59">
        <v>8</v>
      </c>
      <c r="B59" s="1">
        <v>0.6</v>
      </c>
      <c r="C59" s="1">
        <v>1688.88</v>
      </c>
      <c r="D59">
        <v>1763</v>
      </c>
      <c r="E59">
        <f t="shared" si="0"/>
        <v>74.119999999999891</v>
      </c>
      <c r="F59">
        <f t="shared" si="1"/>
        <v>4.204197390811111E-2</v>
      </c>
      <c r="G59">
        <f t="shared" si="3"/>
        <v>5.7461705886651462E-3</v>
      </c>
      <c r="P59">
        <v>8</v>
      </c>
      <c r="Q59" t="s">
        <v>80</v>
      </c>
      <c r="R59" t="s">
        <v>396</v>
      </c>
      <c r="S59">
        <v>13520</v>
      </c>
      <c r="T59" t="s">
        <v>397</v>
      </c>
      <c r="U59" t="s">
        <v>398</v>
      </c>
      <c r="V59" t="s">
        <v>399</v>
      </c>
      <c r="W59" t="s">
        <v>85</v>
      </c>
      <c r="X59" t="s">
        <v>86</v>
      </c>
      <c r="Y59" t="s">
        <v>8</v>
      </c>
      <c r="Z59" t="s">
        <v>400</v>
      </c>
      <c r="AA59" t="s">
        <v>401</v>
      </c>
      <c r="AB59" t="s">
        <v>402</v>
      </c>
      <c r="AC59" t="s">
        <v>403</v>
      </c>
    </row>
    <row r="60" spans="1:29" x14ac:dyDescent="0.2">
      <c r="A60">
        <v>8</v>
      </c>
      <c r="B60" s="1">
        <v>0.7</v>
      </c>
      <c r="C60" s="1">
        <v>13048.9</v>
      </c>
      <c r="D60">
        <v>13520</v>
      </c>
      <c r="E60">
        <f t="shared" si="0"/>
        <v>471.10000000000036</v>
      </c>
      <c r="F60">
        <f t="shared" si="1"/>
        <v>3.4844674556213047E-2</v>
      </c>
      <c r="G60">
        <f t="shared" si="3"/>
        <v>3.7286070151990591E-3</v>
      </c>
      <c r="P60">
        <v>8</v>
      </c>
      <c r="Q60" t="s">
        <v>91</v>
      </c>
      <c r="R60" t="s">
        <v>404</v>
      </c>
      <c r="S60">
        <v>126300</v>
      </c>
      <c r="T60" t="s">
        <v>405</v>
      </c>
      <c r="U60" t="s">
        <v>406</v>
      </c>
      <c r="V60" t="s">
        <v>407</v>
      </c>
      <c r="W60" t="s">
        <v>96</v>
      </c>
      <c r="X60" t="s">
        <v>97</v>
      </c>
      <c r="Y60" t="s">
        <v>8</v>
      </c>
      <c r="Z60" t="s">
        <v>408</v>
      </c>
      <c r="AA60" t="s">
        <v>409</v>
      </c>
      <c r="AB60" t="s">
        <v>410</v>
      </c>
      <c r="AC60" t="s">
        <v>411</v>
      </c>
    </row>
    <row r="61" spans="1:29" x14ac:dyDescent="0.2">
      <c r="A61">
        <v>8</v>
      </c>
      <c r="B61" s="1">
        <v>0.75</v>
      </c>
      <c r="C61" s="1">
        <v>91049.8</v>
      </c>
      <c r="D61">
        <v>126300</v>
      </c>
      <c r="E61">
        <f t="shared" si="0"/>
        <v>35250.199999999997</v>
      </c>
      <c r="F61">
        <f t="shared" si="1"/>
        <v>0.27909897070467138</v>
      </c>
      <c r="G61">
        <f t="shared" si="3"/>
        <v>2.7859854363246169E-2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322-A6BB-6E4F-8C6A-B4AB81727CA3}">
  <dimension ref="A1:V121"/>
  <sheetViews>
    <sheetView zoomScale="75" workbookViewId="0">
      <selection activeCell="G3" sqref="G3:G61"/>
    </sheetView>
  </sheetViews>
  <sheetFormatPr baseColWidth="10" defaultRowHeight="16" x14ac:dyDescent="0.2"/>
  <cols>
    <col min="1" max="1" width="9.6640625" style="2" bestFit="1" customWidth="1"/>
    <col min="2" max="2" width="5.33203125" style="2" bestFit="1" customWidth="1"/>
    <col min="3" max="3" width="9.5" style="2" bestFit="1" customWidth="1"/>
    <col min="4" max="4" width="16.83203125" style="2" bestFit="1" customWidth="1"/>
    <col min="5" max="5" width="12.1640625" style="2" bestFit="1" customWidth="1"/>
    <col min="6" max="6" width="13" style="2" bestFit="1" customWidth="1"/>
    <col min="7" max="7" width="21.83203125" style="2" bestFit="1" customWidth="1"/>
    <col min="8" max="8" width="15.33203125" style="2" bestFit="1" customWidth="1"/>
    <col min="9" max="9" width="9.33203125" style="2" bestFit="1" customWidth="1"/>
    <col min="10" max="10" width="8" style="2" bestFit="1" customWidth="1"/>
    <col min="11" max="11" width="7.33203125" style="2" bestFit="1" customWidth="1"/>
    <col min="12" max="12" width="13.6640625" style="2" bestFit="1" customWidth="1"/>
    <col min="13" max="13" width="15" style="2" bestFit="1" customWidth="1"/>
    <col min="14" max="14" width="11.5" style="2" bestFit="1" customWidth="1"/>
  </cols>
  <sheetData>
    <row r="1" spans="1:22" x14ac:dyDescent="0.2">
      <c r="A1" s="2" t="s">
        <v>412</v>
      </c>
      <c r="B1" s="2" t="s">
        <v>413</v>
      </c>
      <c r="C1" s="2" t="s">
        <v>414</v>
      </c>
      <c r="D1" s="2" t="s">
        <v>415</v>
      </c>
      <c r="E1" s="2" t="s">
        <v>417</v>
      </c>
      <c r="F1" s="2" t="s">
        <v>418</v>
      </c>
      <c r="G1" s="2" t="s">
        <v>416</v>
      </c>
    </row>
    <row r="2" spans="1:22" x14ac:dyDescent="0.2">
      <c r="A2" s="2" t="s">
        <v>164</v>
      </c>
    </row>
    <row r="3" spans="1:22" x14ac:dyDescent="0.2">
      <c r="A3" s="2">
        <v>9</v>
      </c>
      <c r="B3" s="3">
        <v>0.05</v>
      </c>
      <c r="C3" s="3">
        <v>8.8886400000000005</v>
      </c>
      <c r="D3" s="3">
        <v>15.56</v>
      </c>
      <c r="E3">
        <f>ABS(C3-D3)</f>
        <v>6.67136</v>
      </c>
      <c r="F3">
        <f>ABS(C3-D3)/D3</f>
        <v>0.42875064267352181</v>
      </c>
      <c r="G3">
        <f>ABS((LN(C3) - LN(D3))/LN(D3))</f>
        <v>0.20400362297037652</v>
      </c>
      <c r="I3" s="2">
        <v>9</v>
      </c>
      <c r="J3" s="3">
        <v>0.05</v>
      </c>
      <c r="K3" s="3">
        <v>8.8886400000000005</v>
      </c>
      <c r="L3" s="3">
        <v>15.56</v>
      </c>
      <c r="M3" s="2">
        <v>0.42875099999999999</v>
      </c>
      <c r="N3" s="2" t="s">
        <v>4</v>
      </c>
      <c r="O3" s="2" t="s">
        <v>5</v>
      </c>
      <c r="P3" s="2" t="s">
        <v>419</v>
      </c>
      <c r="Q3" s="2" t="s">
        <v>420</v>
      </c>
      <c r="R3" s="2" t="s">
        <v>8</v>
      </c>
      <c r="S3" s="2" t="s">
        <v>9</v>
      </c>
      <c r="T3" s="2" t="s">
        <v>421</v>
      </c>
      <c r="U3" s="2" t="s">
        <v>422</v>
      </c>
      <c r="V3" s="2" t="s">
        <v>423</v>
      </c>
    </row>
    <row r="4" spans="1:22" x14ac:dyDescent="0.2">
      <c r="A4" s="2">
        <v>9</v>
      </c>
      <c r="B4" s="3">
        <v>0.1</v>
      </c>
      <c r="C4" s="3">
        <v>15.214600000000001</v>
      </c>
      <c r="D4" s="3">
        <v>24.83</v>
      </c>
      <c r="E4">
        <f t="shared" ref="E4:E29" si="0">ABS(C4-D4)</f>
        <v>9.6153999999999975</v>
      </c>
      <c r="F4">
        <f t="shared" ref="F4:F29" si="1">ABS(C4-D4)/D4</f>
        <v>0.3872492952074103</v>
      </c>
      <c r="G4">
        <f t="shared" ref="G4:G29" si="2">ABS((LN(C4) - LN(D4))/LN(D4))</f>
        <v>0.15248726201913834</v>
      </c>
      <c r="I4" s="2">
        <v>9</v>
      </c>
      <c r="J4" s="3">
        <v>0.1</v>
      </c>
      <c r="K4" s="3">
        <v>15.214600000000001</v>
      </c>
      <c r="L4" s="3">
        <v>24.83</v>
      </c>
      <c r="M4" s="2">
        <v>0.38724900000000001</v>
      </c>
      <c r="N4" s="2" t="s">
        <v>4</v>
      </c>
      <c r="O4" s="2" t="s">
        <v>17</v>
      </c>
      <c r="P4" s="2" t="s">
        <v>424</v>
      </c>
      <c r="Q4" s="2" t="s">
        <v>425</v>
      </c>
      <c r="R4" s="2" t="s">
        <v>8</v>
      </c>
      <c r="S4" s="2" t="s">
        <v>9</v>
      </c>
      <c r="T4" s="2" t="s">
        <v>426</v>
      </c>
      <c r="U4" s="2" t="s">
        <v>427</v>
      </c>
      <c r="V4" s="2" t="s">
        <v>428</v>
      </c>
    </row>
    <row r="5" spans="1:22" x14ac:dyDescent="0.2">
      <c r="A5" s="2">
        <v>9</v>
      </c>
      <c r="B5" s="3">
        <v>0.2</v>
      </c>
      <c r="C5" s="3">
        <v>30.473299999999998</v>
      </c>
      <c r="D5" s="3">
        <v>51.53</v>
      </c>
      <c r="E5">
        <f t="shared" si="0"/>
        <v>21.056700000000003</v>
      </c>
      <c r="F5">
        <f t="shared" si="1"/>
        <v>0.40862992431593254</v>
      </c>
      <c r="G5">
        <f t="shared" si="2"/>
        <v>0.13325504731034757</v>
      </c>
      <c r="I5" s="2">
        <v>9</v>
      </c>
      <c r="J5" s="3">
        <v>0.2</v>
      </c>
      <c r="K5" s="3">
        <v>30.473299999999998</v>
      </c>
      <c r="L5" s="3">
        <v>51.53</v>
      </c>
      <c r="M5" s="2">
        <v>0.40862900000000002</v>
      </c>
      <c r="N5" s="2" t="s">
        <v>429</v>
      </c>
      <c r="O5" s="2" t="s">
        <v>28</v>
      </c>
      <c r="P5" s="2" t="s">
        <v>430</v>
      </c>
      <c r="Q5" s="2" t="s">
        <v>431</v>
      </c>
      <c r="R5" s="2" t="s">
        <v>8</v>
      </c>
      <c r="S5" s="2" t="s">
        <v>432</v>
      </c>
      <c r="T5" s="2" t="s">
        <v>433</v>
      </c>
      <c r="U5" s="2" t="s">
        <v>434</v>
      </c>
      <c r="V5" s="2" t="s">
        <v>435</v>
      </c>
    </row>
    <row r="6" spans="1:22" x14ac:dyDescent="0.2">
      <c r="A6" s="2">
        <v>9</v>
      </c>
      <c r="B6" s="3">
        <v>0.3</v>
      </c>
      <c r="C6" s="3">
        <v>53.148000000000003</v>
      </c>
      <c r="D6" s="3">
        <v>102.9</v>
      </c>
      <c r="E6">
        <f t="shared" si="0"/>
        <v>49.752000000000002</v>
      </c>
      <c r="F6">
        <f t="shared" si="1"/>
        <v>0.48349854227405248</v>
      </c>
      <c r="G6">
        <f t="shared" si="2"/>
        <v>0.14257913750232673</v>
      </c>
      <c r="I6" s="2">
        <v>9</v>
      </c>
      <c r="J6" s="3">
        <v>0.3</v>
      </c>
      <c r="K6" s="3">
        <v>53.148000000000003</v>
      </c>
      <c r="L6" s="3">
        <v>102.9</v>
      </c>
      <c r="M6" s="2">
        <v>0.48349799999999998</v>
      </c>
      <c r="N6" s="2" t="s">
        <v>436</v>
      </c>
      <c r="O6" s="2" t="s">
        <v>40</v>
      </c>
      <c r="P6" s="2" t="s">
        <v>437</v>
      </c>
      <c r="Q6" s="2" t="s">
        <v>438</v>
      </c>
      <c r="R6" s="2" t="s">
        <v>8</v>
      </c>
      <c r="S6" s="2" t="s">
        <v>439</v>
      </c>
      <c r="T6" s="2" t="s">
        <v>440</v>
      </c>
      <c r="U6" s="2" t="s">
        <v>441</v>
      </c>
      <c r="V6" s="2" t="s">
        <v>442</v>
      </c>
    </row>
    <row r="7" spans="1:22" x14ac:dyDescent="0.2">
      <c r="A7" s="2">
        <v>9</v>
      </c>
      <c r="B7" s="3">
        <v>0.4</v>
      </c>
      <c r="C7" s="3">
        <v>88.463899999999995</v>
      </c>
      <c r="D7" s="3">
        <v>217.89</v>
      </c>
      <c r="E7">
        <f t="shared" si="0"/>
        <v>129.42609999999999</v>
      </c>
      <c r="F7">
        <f t="shared" si="1"/>
        <v>0.59399742989581894</v>
      </c>
      <c r="G7">
        <f t="shared" si="2"/>
        <v>0.16742150910086709</v>
      </c>
      <c r="I7" s="2">
        <v>9</v>
      </c>
      <c r="J7" s="3">
        <v>0.4</v>
      </c>
      <c r="K7" s="3">
        <v>88.463899999999995</v>
      </c>
      <c r="L7" s="3">
        <v>217.89</v>
      </c>
      <c r="M7" s="2">
        <v>0.593997</v>
      </c>
      <c r="N7" s="2" t="s">
        <v>4</v>
      </c>
      <c r="O7" s="2" t="s">
        <v>51</v>
      </c>
      <c r="P7" s="2" t="s">
        <v>443</v>
      </c>
      <c r="Q7" s="2" t="s">
        <v>444</v>
      </c>
      <c r="R7" s="2" t="s">
        <v>8</v>
      </c>
      <c r="S7" s="2" t="s">
        <v>9</v>
      </c>
      <c r="T7" s="2" t="s">
        <v>445</v>
      </c>
      <c r="U7" s="2" t="s">
        <v>446</v>
      </c>
      <c r="V7" s="2" t="s">
        <v>447</v>
      </c>
    </row>
    <row r="8" spans="1:22" x14ac:dyDescent="0.2">
      <c r="A8" s="2">
        <v>9</v>
      </c>
      <c r="B8" s="3">
        <v>0.5</v>
      </c>
      <c r="C8" s="3">
        <v>144.20500000000001</v>
      </c>
      <c r="D8" s="3">
        <v>532.54999999999995</v>
      </c>
      <c r="E8">
        <f t="shared" si="0"/>
        <v>388.34499999999991</v>
      </c>
      <c r="F8">
        <f t="shared" si="1"/>
        <v>0.72921791381090972</v>
      </c>
      <c r="G8">
        <f t="shared" si="2"/>
        <v>0.20810897650541846</v>
      </c>
      <c r="I8" s="2">
        <v>9</v>
      </c>
      <c r="J8" s="3">
        <v>0.5</v>
      </c>
      <c r="K8" s="3">
        <v>144.20500000000001</v>
      </c>
      <c r="L8" s="3">
        <v>532.54999999999995</v>
      </c>
      <c r="M8" s="2">
        <v>0.72921899999999995</v>
      </c>
      <c r="N8" s="2" t="s">
        <v>448</v>
      </c>
      <c r="O8" s="2" t="s">
        <v>62</v>
      </c>
      <c r="P8" s="2" t="s">
        <v>449</v>
      </c>
      <c r="Q8" s="2" t="s">
        <v>450</v>
      </c>
      <c r="R8" s="2" t="s">
        <v>8</v>
      </c>
      <c r="S8" s="2" t="s">
        <v>451</v>
      </c>
      <c r="T8" s="2" t="s">
        <v>452</v>
      </c>
      <c r="U8" s="2" t="s">
        <v>453</v>
      </c>
      <c r="V8" s="2" t="s">
        <v>454</v>
      </c>
    </row>
    <row r="9" spans="1:22" x14ac:dyDescent="0.2">
      <c r="A9" s="2">
        <v>9</v>
      </c>
      <c r="B9" s="3">
        <v>0.6</v>
      </c>
      <c r="C9" s="3">
        <v>229.03899999999999</v>
      </c>
      <c r="D9" s="2">
        <v>1763</v>
      </c>
      <c r="E9">
        <f t="shared" si="0"/>
        <v>1533.961</v>
      </c>
      <c r="F9">
        <f t="shared" si="1"/>
        <v>0.87008564946114575</v>
      </c>
      <c r="G9">
        <f t="shared" si="2"/>
        <v>0.27303573110537743</v>
      </c>
      <c r="I9" s="2">
        <v>9</v>
      </c>
      <c r="J9" s="3">
        <v>0.6</v>
      </c>
      <c r="K9" s="3">
        <v>229.03899999999999</v>
      </c>
      <c r="L9" s="2">
        <v>1763</v>
      </c>
      <c r="M9" s="2">
        <v>0.87008600000000003</v>
      </c>
      <c r="N9" s="2" t="s">
        <v>455</v>
      </c>
      <c r="O9" s="2" t="s">
        <v>73</v>
      </c>
      <c r="P9" s="2" t="s">
        <v>456</v>
      </c>
      <c r="Q9" s="2" t="s">
        <v>457</v>
      </c>
      <c r="R9" s="2" t="s">
        <v>8</v>
      </c>
      <c r="S9" s="2" t="s">
        <v>458</v>
      </c>
      <c r="T9" s="2" t="s">
        <v>459</v>
      </c>
      <c r="U9" s="2" t="s">
        <v>460</v>
      </c>
      <c r="V9" s="2" t="s">
        <v>461</v>
      </c>
    </row>
    <row r="10" spans="1:22" x14ac:dyDescent="0.2">
      <c r="A10" s="2">
        <v>9</v>
      </c>
      <c r="B10" s="3">
        <v>0.7</v>
      </c>
      <c r="C10" s="3">
        <v>360.84699999999998</v>
      </c>
      <c r="D10" s="2">
        <v>13520</v>
      </c>
      <c r="E10">
        <f t="shared" si="0"/>
        <v>13159.153</v>
      </c>
      <c r="F10">
        <f t="shared" si="1"/>
        <v>0.97331013313609471</v>
      </c>
      <c r="G10">
        <f t="shared" si="2"/>
        <v>0.38093983821798211</v>
      </c>
      <c r="I10" s="2">
        <v>9</v>
      </c>
      <c r="J10" s="3">
        <v>0.7</v>
      </c>
      <c r="K10" s="3">
        <v>360.84699999999998</v>
      </c>
      <c r="L10" s="2">
        <v>13520</v>
      </c>
      <c r="M10" s="2">
        <v>0.97331000000000001</v>
      </c>
      <c r="N10" s="2" t="s">
        <v>462</v>
      </c>
      <c r="O10" s="2" t="s">
        <v>84</v>
      </c>
      <c r="P10" s="2" t="s">
        <v>463</v>
      </c>
      <c r="Q10" s="2" t="s">
        <v>464</v>
      </c>
      <c r="R10" s="2" t="s">
        <v>8</v>
      </c>
      <c r="S10" s="2" t="s">
        <v>465</v>
      </c>
      <c r="T10" s="2" t="s">
        <v>466</v>
      </c>
      <c r="U10" s="2" t="s">
        <v>467</v>
      </c>
      <c r="V10" s="2" t="s">
        <v>468</v>
      </c>
    </row>
    <row r="11" spans="1:22" x14ac:dyDescent="0.2">
      <c r="A11" s="2">
        <v>9</v>
      </c>
      <c r="B11" s="3">
        <v>0.75</v>
      </c>
      <c r="C11" s="3">
        <v>453.82400000000001</v>
      </c>
      <c r="D11" s="2">
        <v>126300</v>
      </c>
      <c r="E11">
        <f t="shared" si="0"/>
        <v>125846.17600000001</v>
      </c>
      <c r="F11">
        <f t="shared" si="1"/>
        <v>0.99640677751385598</v>
      </c>
      <c r="G11">
        <f t="shared" si="2"/>
        <v>0.4791849856237696</v>
      </c>
      <c r="I11" s="2">
        <v>9</v>
      </c>
      <c r="J11" s="3">
        <v>0.75</v>
      </c>
      <c r="K11" s="3">
        <v>453.82400000000001</v>
      </c>
      <c r="L11" s="2">
        <v>126300</v>
      </c>
      <c r="M11" s="2">
        <v>0.99640700000000004</v>
      </c>
      <c r="N11" s="2" t="s">
        <v>83</v>
      </c>
      <c r="O11" s="2" t="s">
        <v>469</v>
      </c>
      <c r="P11" s="2" t="s">
        <v>470</v>
      </c>
      <c r="Q11" s="2" t="s">
        <v>471</v>
      </c>
      <c r="R11" s="2" t="s">
        <v>8</v>
      </c>
      <c r="S11" s="2" t="s">
        <v>87</v>
      </c>
      <c r="T11" s="2" t="s">
        <v>472</v>
      </c>
      <c r="U11" s="2" t="s">
        <v>473</v>
      </c>
      <c r="V11" s="2" t="s">
        <v>474</v>
      </c>
    </row>
    <row r="12" spans="1:22" x14ac:dyDescent="0.2">
      <c r="A12" s="2" t="s">
        <v>165</v>
      </c>
      <c r="E12"/>
      <c r="F12"/>
      <c r="G12"/>
      <c r="O12" s="2"/>
    </row>
    <row r="13" spans="1:22" x14ac:dyDescent="0.2">
      <c r="A13" s="2">
        <v>9</v>
      </c>
      <c r="B13" s="3">
        <v>0.05</v>
      </c>
      <c r="C13" s="3">
        <v>13.9932</v>
      </c>
      <c r="D13" s="3">
        <v>15.56</v>
      </c>
      <c r="E13">
        <f t="shared" si="0"/>
        <v>1.5668000000000006</v>
      </c>
      <c r="F13">
        <f t="shared" si="1"/>
        <v>0.100694087403599</v>
      </c>
      <c r="G13">
        <f t="shared" si="2"/>
        <v>3.8667936515934087E-2</v>
      </c>
      <c r="I13" s="2">
        <v>9</v>
      </c>
      <c r="J13" s="3">
        <v>0.05</v>
      </c>
      <c r="K13" s="3">
        <v>13.9932</v>
      </c>
      <c r="L13" s="3">
        <v>15.56</v>
      </c>
      <c r="M13" s="2">
        <v>0.100691</v>
      </c>
      <c r="N13" s="2" t="s">
        <v>4</v>
      </c>
      <c r="O13" s="2" t="s">
        <v>5</v>
      </c>
      <c r="P13" s="2" t="s">
        <v>419</v>
      </c>
      <c r="Q13" s="2" t="s">
        <v>420</v>
      </c>
      <c r="R13" s="2" t="s">
        <v>8</v>
      </c>
      <c r="S13" s="2" t="s">
        <v>9</v>
      </c>
      <c r="T13" s="2" t="s">
        <v>475</v>
      </c>
      <c r="U13" s="2" t="s">
        <v>476</v>
      </c>
      <c r="V13" s="2" t="s">
        <v>477</v>
      </c>
    </row>
    <row r="14" spans="1:22" x14ac:dyDescent="0.2">
      <c r="A14" s="2">
        <v>9</v>
      </c>
      <c r="B14" s="3">
        <v>0.1</v>
      </c>
      <c r="C14" s="3">
        <v>22.5</v>
      </c>
      <c r="D14" s="3">
        <v>24.83</v>
      </c>
      <c r="E14">
        <f t="shared" si="0"/>
        <v>2.3299999999999983</v>
      </c>
      <c r="F14">
        <f t="shared" si="1"/>
        <v>9.3838099073701109E-2</v>
      </c>
      <c r="G14">
        <f t="shared" si="2"/>
        <v>3.0677358871527779E-2</v>
      </c>
      <c r="I14" s="2">
        <v>9</v>
      </c>
      <c r="J14" s="3">
        <v>0.1</v>
      </c>
      <c r="K14" s="3">
        <v>22.5</v>
      </c>
      <c r="L14" s="3">
        <v>24.83</v>
      </c>
      <c r="M14" s="2">
        <v>9.3838099999999994E-2</v>
      </c>
      <c r="N14" s="2" t="s">
        <v>4</v>
      </c>
      <c r="O14" s="2" t="s">
        <v>17</v>
      </c>
      <c r="P14" s="2" t="s">
        <v>424</v>
      </c>
      <c r="Q14" s="2" t="s">
        <v>425</v>
      </c>
      <c r="R14" s="2" t="s">
        <v>8</v>
      </c>
      <c r="S14" s="2" t="s">
        <v>9</v>
      </c>
      <c r="T14" s="2" t="s">
        <v>478</v>
      </c>
      <c r="U14" s="2" t="s">
        <v>479</v>
      </c>
      <c r="V14" s="2" t="s">
        <v>480</v>
      </c>
    </row>
    <row r="15" spans="1:22" x14ac:dyDescent="0.2">
      <c r="A15" s="2">
        <v>9</v>
      </c>
      <c r="B15" s="3">
        <v>0.2</v>
      </c>
      <c r="C15" s="3">
        <v>45.968499999999999</v>
      </c>
      <c r="D15" s="3">
        <v>51.53</v>
      </c>
      <c r="E15">
        <f t="shared" si="0"/>
        <v>5.5615000000000023</v>
      </c>
      <c r="F15">
        <f t="shared" si="1"/>
        <v>0.10792742091985255</v>
      </c>
      <c r="G15">
        <f t="shared" si="2"/>
        <v>2.8970833868735005E-2</v>
      </c>
      <c r="I15" s="2">
        <v>9</v>
      </c>
      <c r="J15" s="3">
        <v>0.2</v>
      </c>
      <c r="K15" s="3">
        <v>45.968499999999999</v>
      </c>
      <c r="L15" s="3">
        <v>51.53</v>
      </c>
      <c r="M15" s="2">
        <v>0.107928</v>
      </c>
      <c r="N15" s="2" t="s">
        <v>481</v>
      </c>
      <c r="O15" s="2" t="s">
        <v>180</v>
      </c>
      <c r="P15" s="2" t="s">
        <v>430</v>
      </c>
      <c r="Q15" s="2" t="s">
        <v>431</v>
      </c>
      <c r="R15" s="2" t="s">
        <v>8</v>
      </c>
      <c r="S15" s="2" t="s">
        <v>482</v>
      </c>
      <c r="T15" s="2" t="s">
        <v>483</v>
      </c>
      <c r="U15" s="2" t="s">
        <v>484</v>
      </c>
      <c r="V15" s="2" t="s">
        <v>485</v>
      </c>
    </row>
    <row r="16" spans="1:22" x14ac:dyDescent="0.2">
      <c r="A16" s="2">
        <v>9</v>
      </c>
      <c r="B16" s="3">
        <v>0.3</v>
      </c>
      <c r="C16" s="3">
        <v>88.4846</v>
      </c>
      <c r="D16" s="3">
        <v>102.9</v>
      </c>
      <c r="E16">
        <f t="shared" si="0"/>
        <v>14.415400000000005</v>
      </c>
      <c r="F16">
        <f t="shared" si="1"/>
        <v>0.14009135082604474</v>
      </c>
      <c r="G16">
        <f t="shared" si="2"/>
        <v>3.2571646793070889E-2</v>
      </c>
      <c r="I16" s="2">
        <v>9</v>
      </c>
      <c r="J16" s="3">
        <v>0.3</v>
      </c>
      <c r="K16" s="3">
        <v>88.4846</v>
      </c>
      <c r="L16" s="3">
        <v>102.9</v>
      </c>
      <c r="M16" s="2">
        <v>0.14009199999999999</v>
      </c>
      <c r="N16" s="2" t="s">
        <v>4</v>
      </c>
      <c r="O16" s="2" t="s">
        <v>187</v>
      </c>
      <c r="P16" s="2" t="s">
        <v>437</v>
      </c>
      <c r="Q16" s="2" t="s">
        <v>438</v>
      </c>
      <c r="R16" s="2" t="s">
        <v>8</v>
      </c>
      <c r="S16" s="2" t="s">
        <v>9</v>
      </c>
      <c r="T16" s="2" t="s">
        <v>486</v>
      </c>
      <c r="U16" s="2" t="s">
        <v>487</v>
      </c>
      <c r="V16" s="2" t="s">
        <v>488</v>
      </c>
    </row>
    <row r="17" spans="1:22" x14ac:dyDescent="0.2">
      <c r="A17" s="2">
        <v>9</v>
      </c>
      <c r="B17" s="3">
        <v>0.4</v>
      </c>
      <c r="C17" s="3">
        <v>173.58699999999999</v>
      </c>
      <c r="D17" s="3">
        <v>217.89</v>
      </c>
      <c r="E17">
        <f t="shared" si="0"/>
        <v>44.302999999999997</v>
      </c>
      <c r="F17">
        <f t="shared" si="1"/>
        <v>0.20332736702005599</v>
      </c>
      <c r="G17">
        <f t="shared" si="2"/>
        <v>4.2219881343012917E-2</v>
      </c>
      <c r="I17" s="2">
        <v>9</v>
      </c>
      <c r="J17" s="3">
        <v>0.4</v>
      </c>
      <c r="K17" s="3">
        <v>173.58699999999999</v>
      </c>
      <c r="L17" s="3">
        <v>217.89</v>
      </c>
      <c r="M17" s="2">
        <v>0.20332600000000001</v>
      </c>
      <c r="N17" s="2" t="s">
        <v>4</v>
      </c>
      <c r="O17" s="2" t="s">
        <v>193</v>
      </c>
      <c r="P17" s="2" t="s">
        <v>443</v>
      </c>
      <c r="Q17" s="2" t="s">
        <v>444</v>
      </c>
      <c r="R17" s="2" t="s">
        <v>8</v>
      </c>
      <c r="S17" s="2" t="s">
        <v>9</v>
      </c>
      <c r="T17" s="2" t="s">
        <v>489</v>
      </c>
      <c r="U17" s="2" t="s">
        <v>490</v>
      </c>
      <c r="V17" s="2" t="s">
        <v>491</v>
      </c>
    </row>
    <row r="18" spans="1:22" x14ac:dyDescent="0.2">
      <c r="A18" s="2">
        <v>9</v>
      </c>
      <c r="B18" s="3">
        <v>0.5</v>
      </c>
      <c r="C18" s="3">
        <v>364.72699999999998</v>
      </c>
      <c r="D18" s="3">
        <v>532.54999999999995</v>
      </c>
      <c r="E18">
        <f t="shared" si="0"/>
        <v>167.82299999999998</v>
      </c>
      <c r="F18">
        <f t="shared" si="1"/>
        <v>0.3151309736175007</v>
      </c>
      <c r="G18">
        <f t="shared" si="2"/>
        <v>6.0297411611312274E-2</v>
      </c>
      <c r="I18" s="2">
        <v>9</v>
      </c>
      <c r="J18" s="3">
        <v>0.5</v>
      </c>
      <c r="K18" s="3">
        <v>364.72699999999998</v>
      </c>
      <c r="L18" s="3">
        <v>532.54999999999995</v>
      </c>
      <c r="M18" s="2">
        <v>0.31513200000000002</v>
      </c>
      <c r="N18" s="2" t="s">
        <v>492</v>
      </c>
      <c r="O18" s="2" t="s">
        <v>135</v>
      </c>
      <c r="P18" s="2" t="s">
        <v>449</v>
      </c>
      <c r="Q18" s="2" t="s">
        <v>450</v>
      </c>
      <c r="R18" s="2" t="s">
        <v>8</v>
      </c>
      <c r="S18" s="2" t="s">
        <v>493</v>
      </c>
      <c r="T18" s="2" t="s">
        <v>494</v>
      </c>
      <c r="U18" s="2" t="s">
        <v>495</v>
      </c>
      <c r="V18" s="2" t="s">
        <v>496</v>
      </c>
    </row>
    <row r="19" spans="1:22" x14ac:dyDescent="0.2">
      <c r="A19" s="2">
        <v>9</v>
      </c>
      <c r="B19" s="3">
        <v>0.6</v>
      </c>
      <c r="C19" s="3">
        <v>813.30100000000004</v>
      </c>
      <c r="D19" s="2">
        <v>1763</v>
      </c>
      <c r="E19">
        <f t="shared" si="0"/>
        <v>949.69899999999996</v>
      </c>
      <c r="F19">
        <f t="shared" si="1"/>
        <v>0.53868349404424276</v>
      </c>
      <c r="G19">
        <f t="shared" si="2"/>
        <v>0.1035042792995355</v>
      </c>
      <c r="I19" s="2">
        <v>9</v>
      </c>
      <c r="J19" s="3">
        <v>0.6</v>
      </c>
      <c r="K19" s="3">
        <v>813.30100000000004</v>
      </c>
      <c r="L19" s="2">
        <v>1763</v>
      </c>
      <c r="M19" s="2">
        <v>0.53868300000000002</v>
      </c>
      <c r="N19" s="2" t="s">
        <v>497</v>
      </c>
      <c r="O19" s="2" t="s">
        <v>498</v>
      </c>
      <c r="P19" s="2" t="s">
        <v>456</v>
      </c>
      <c r="Q19" s="2" t="s">
        <v>457</v>
      </c>
      <c r="R19" s="2" t="s">
        <v>8</v>
      </c>
      <c r="S19" s="2" t="s">
        <v>499</v>
      </c>
      <c r="T19" s="2" t="s">
        <v>500</v>
      </c>
      <c r="U19" s="2" t="s">
        <v>501</v>
      </c>
      <c r="V19" s="2" t="s">
        <v>502</v>
      </c>
    </row>
    <row r="20" spans="1:22" x14ac:dyDescent="0.2">
      <c r="A20" s="2">
        <v>9</v>
      </c>
      <c r="B20" s="3">
        <v>0.7</v>
      </c>
      <c r="C20" s="3">
        <v>1772.9</v>
      </c>
      <c r="D20" s="2">
        <v>13520</v>
      </c>
      <c r="E20">
        <f t="shared" si="0"/>
        <v>11747.1</v>
      </c>
      <c r="F20">
        <f t="shared" si="1"/>
        <v>0.86886834319526629</v>
      </c>
      <c r="G20">
        <f t="shared" si="2"/>
        <v>0.21357962473693115</v>
      </c>
      <c r="I20" s="2">
        <v>9</v>
      </c>
      <c r="J20" s="3">
        <v>0.7</v>
      </c>
      <c r="K20" s="3">
        <v>1772.9</v>
      </c>
      <c r="L20" s="2">
        <v>13520</v>
      </c>
      <c r="M20" s="2">
        <v>0.86886799999999997</v>
      </c>
      <c r="N20" s="2" t="s">
        <v>503</v>
      </c>
      <c r="O20" s="2" t="s">
        <v>504</v>
      </c>
      <c r="P20" s="2" t="s">
        <v>463</v>
      </c>
      <c r="Q20" s="2" t="s">
        <v>464</v>
      </c>
      <c r="R20" s="2" t="s">
        <v>8</v>
      </c>
      <c r="S20" s="2" t="s">
        <v>505</v>
      </c>
      <c r="T20" s="2" t="s">
        <v>506</v>
      </c>
      <c r="U20" s="2" t="s">
        <v>507</v>
      </c>
      <c r="V20" s="2" t="s">
        <v>508</v>
      </c>
    </row>
    <row r="21" spans="1:22" x14ac:dyDescent="0.2">
      <c r="A21" s="2">
        <v>9</v>
      </c>
      <c r="B21" s="3">
        <v>0.75</v>
      </c>
      <c r="C21" s="3">
        <v>2447.7600000000002</v>
      </c>
      <c r="D21" s="2">
        <v>126300</v>
      </c>
      <c r="E21">
        <f t="shared" si="0"/>
        <v>123852.24</v>
      </c>
      <c r="F21">
        <f t="shared" si="1"/>
        <v>0.98061947743467937</v>
      </c>
      <c r="G21">
        <f t="shared" si="2"/>
        <v>0.3357183110943468</v>
      </c>
      <c r="I21" s="2">
        <v>9</v>
      </c>
      <c r="J21" s="3">
        <v>0.75</v>
      </c>
      <c r="K21" s="3">
        <v>2447.7600000000002</v>
      </c>
      <c r="L21" s="2">
        <v>126300</v>
      </c>
      <c r="M21" s="2">
        <v>0.98061900000000002</v>
      </c>
      <c r="N21" s="2" t="s">
        <v>509</v>
      </c>
      <c r="O21" s="2" t="s">
        <v>510</v>
      </c>
      <c r="P21" s="2" t="s">
        <v>470</v>
      </c>
      <c r="Q21" s="2" t="s">
        <v>471</v>
      </c>
      <c r="R21" s="2" t="s">
        <v>8</v>
      </c>
      <c r="S21" s="2" t="s">
        <v>511</v>
      </c>
      <c r="T21" s="2" t="s">
        <v>512</v>
      </c>
      <c r="U21" s="2" t="s">
        <v>513</v>
      </c>
      <c r="V21" s="2" t="s">
        <v>514</v>
      </c>
    </row>
    <row r="22" spans="1:22" x14ac:dyDescent="0.2">
      <c r="A22" s="2" t="s">
        <v>166</v>
      </c>
      <c r="E22"/>
      <c r="F22"/>
      <c r="G22"/>
      <c r="O22" s="2"/>
    </row>
    <row r="23" spans="1:22" x14ac:dyDescent="0.2">
      <c r="A23" s="2">
        <v>9</v>
      </c>
      <c r="B23" s="3">
        <v>0.05</v>
      </c>
      <c r="C23" s="3">
        <v>15.1181</v>
      </c>
      <c r="D23" s="3">
        <v>15.56</v>
      </c>
      <c r="E23">
        <f t="shared" si="0"/>
        <v>0.4419000000000004</v>
      </c>
      <c r="F23">
        <f t="shared" si="1"/>
        <v>2.8399742930591283E-2</v>
      </c>
      <c r="G23">
        <f t="shared" si="2"/>
        <v>1.0496877740620622E-2</v>
      </c>
      <c r="I23" s="2">
        <v>9</v>
      </c>
      <c r="J23" s="3">
        <v>0.05</v>
      </c>
      <c r="K23" s="3">
        <v>15.1181</v>
      </c>
      <c r="L23" s="3">
        <v>15.56</v>
      </c>
      <c r="M23" s="2">
        <v>2.8397599999999999E-2</v>
      </c>
      <c r="N23" s="2" t="s">
        <v>4</v>
      </c>
      <c r="O23" s="2" t="s">
        <v>5</v>
      </c>
      <c r="P23" s="2" t="s">
        <v>419</v>
      </c>
      <c r="Q23" s="2" t="s">
        <v>420</v>
      </c>
      <c r="R23" s="2" t="s">
        <v>8</v>
      </c>
      <c r="S23" s="2" t="s">
        <v>9</v>
      </c>
      <c r="T23" s="2" t="s">
        <v>515</v>
      </c>
      <c r="U23" s="2" t="s">
        <v>516</v>
      </c>
      <c r="V23" s="2" t="s">
        <v>517</v>
      </c>
    </row>
    <row r="24" spans="1:22" x14ac:dyDescent="0.2">
      <c r="A24" s="2">
        <v>9</v>
      </c>
      <c r="B24" s="3">
        <v>0.1</v>
      </c>
      <c r="C24" s="3">
        <v>24.0321</v>
      </c>
      <c r="D24" s="3">
        <v>24.83</v>
      </c>
      <c r="E24">
        <f t="shared" si="0"/>
        <v>0.7978999999999985</v>
      </c>
      <c r="F24">
        <f t="shared" si="1"/>
        <v>3.213451469995967E-2</v>
      </c>
      <c r="G24">
        <f t="shared" si="2"/>
        <v>1.0168626389673674E-2</v>
      </c>
      <c r="I24" s="2">
        <v>9</v>
      </c>
      <c r="J24" s="3">
        <v>0.1</v>
      </c>
      <c r="K24" s="3">
        <v>24.0321</v>
      </c>
      <c r="L24" s="3">
        <v>24.83</v>
      </c>
      <c r="M24" s="2">
        <v>3.2133299999999997E-2</v>
      </c>
      <c r="N24" s="2" t="s">
        <v>4</v>
      </c>
      <c r="O24" s="2" t="s">
        <v>17</v>
      </c>
      <c r="P24" s="2" t="s">
        <v>424</v>
      </c>
      <c r="Q24" s="2" t="s">
        <v>425</v>
      </c>
      <c r="R24" s="2" t="s">
        <v>8</v>
      </c>
      <c r="S24" s="2" t="s">
        <v>9</v>
      </c>
      <c r="T24" s="2" t="s">
        <v>518</v>
      </c>
      <c r="U24" s="2" t="s">
        <v>519</v>
      </c>
      <c r="V24" s="2" t="s">
        <v>520</v>
      </c>
    </row>
    <row r="25" spans="1:22" x14ac:dyDescent="0.2">
      <c r="A25" s="2">
        <v>9</v>
      </c>
      <c r="B25" s="3">
        <v>0.2</v>
      </c>
      <c r="C25" s="3">
        <v>49.448700000000002</v>
      </c>
      <c r="D25" s="3">
        <v>51.53</v>
      </c>
      <c r="E25">
        <f t="shared" si="0"/>
        <v>2.0812999999999988</v>
      </c>
      <c r="F25">
        <f t="shared" si="1"/>
        <v>4.0390064040364812E-2</v>
      </c>
      <c r="G25">
        <f t="shared" si="2"/>
        <v>1.0458314798715871E-2</v>
      </c>
      <c r="I25" s="2">
        <v>9</v>
      </c>
      <c r="J25" s="3">
        <v>0.2</v>
      </c>
      <c r="K25" s="3">
        <v>49.448700000000002</v>
      </c>
      <c r="L25" s="3">
        <v>51.53</v>
      </c>
      <c r="M25" s="2">
        <v>4.03892E-2</v>
      </c>
      <c r="N25" s="2" t="s">
        <v>521</v>
      </c>
      <c r="O25" s="2" t="s">
        <v>243</v>
      </c>
      <c r="P25" s="2" t="s">
        <v>430</v>
      </c>
      <c r="Q25" s="2" t="s">
        <v>431</v>
      </c>
      <c r="R25" s="2" t="s">
        <v>8</v>
      </c>
      <c r="S25" s="2" t="s">
        <v>522</v>
      </c>
      <c r="T25" s="2" t="s">
        <v>523</v>
      </c>
      <c r="U25" s="2" t="s">
        <v>524</v>
      </c>
      <c r="V25" s="2" t="s">
        <v>525</v>
      </c>
    </row>
    <row r="26" spans="1:22" x14ac:dyDescent="0.2">
      <c r="A26" s="2">
        <v>9</v>
      </c>
      <c r="B26" s="3">
        <v>0.3</v>
      </c>
      <c r="C26" s="3">
        <v>97.969200000000001</v>
      </c>
      <c r="D26" s="3">
        <v>102.9</v>
      </c>
      <c r="E26">
        <f t="shared" si="0"/>
        <v>4.930800000000005</v>
      </c>
      <c r="F26">
        <f t="shared" si="1"/>
        <v>4.7918367346938821E-2</v>
      </c>
      <c r="G26">
        <f t="shared" si="2"/>
        <v>1.0597122911185952E-2</v>
      </c>
      <c r="I26" s="2">
        <v>9</v>
      </c>
      <c r="J26" s="3">
        <v>0.3</v>
      </c>
      <c r="K26" s="3">
        <v>97.969200000000001</v>
      </c>
      <c r="L26" s="3">
        <v>102.9</v>
      </c>
      <c r="M26" s="2">
        <v>4.7917899999999999E-2</v>
      </c>
      <c r="N26" s="2" t="s">
        <v>4</v>
      </c>
      <c r="O26" s="2" t="s">
        <v>250</v>
      </c>
      <c r="P26" s="2" t="s">
        <v>437</v>
      </c>
      <c r="Q26" s="2" t="s">
        <v>438</v>
      </c>
      <c r="R26" s="2" t="s">
        <v>8</v>
      </c>
      <c r="S26" s="2" t="s">
        <v>9</v>
      </c>
      <c r="T26" s="2" t="s">
        <v>526</v>
      </c>
      <c r="U26" s="2" t="s">
        <v>527</v>
      </c>
      <c r="V26" s="2" t="s">
        <v>528</v>
      </c>
    </row>
    <row r="27" spans="1:22" x14ac:dyDescent="0.2">
      <c r="A27" s="2">
        <v>9</v>
      </c>
      <c r="B27" s="3">
        <v>0.4</v>
      </c>
      <c r="C27" s="3">
        <v>201.696</v>
      </c>
      <c r="D27" s="3">
        <v>217.89</v>
      </c>
      <c r="E27">
        <f t="shared" si="0"/>
        <v>16.193999999999988</v>
      </c>
      <c r="F27">
        <f t="shared" si="1"/>
        <v>7.4321905548671297E-2</v>
      </c>
      <c r="G27">
        <f t="shared" si="2"/>
        <v>1.4344144390984975E-2</v>
      </c>
      <c r="I27" s="2">
        <v>9</v>
      </c>
      <c r="J27" s="3">
        <v>0.4</v>
      </c>
      <c r="K27" s="3">
        <v>201.696</v>
      </c>
      <c r="L27" s="3">
        <v>217.89</v>
      </c>
      <c r="M27" s="2">
        <v>7.43196E-2</v>
      </c>
      <c r="N27" s="2" t="s">
        <v>4</v>
      </c>
      <c r="O27" s="2" t="s">
        <v>256</v>
      </c>
      <c r="P27" s="2" t="s">
        <v>443</v>
      </c>
      <c r="Q27" s="2" t="s">
        <v>444</v>
      </c>
      <c r="R27" s="2" t="s">
        <v>8</v>
      </c>
      <c r="S27" s="2" t="s">
        <v>9</v>
      </c>
      <c r="T27" s="2" t="s">
        <v>529</v>
      </c>
      <c r="U27" s="2" t="s">
        <v>530</v>
      </c>
      <c r="V27" s="2" t="s">
        <v>531</v>
      </c>
    </row>
    <row r="28" spans="1:22" x14ac:dyDescent="0.2">
      <c r="A28" s="2">
        <v>9</v>
      </c>
      <c r="B28" s="3">
        <v>0.5</v>
      </c>
      <c r="C28" s="3">
        <v>475.76299999999998</v>
      </c>
      <c r="D28" s="3">
        <v>532.54999999999995</v>
      </c>
      <c r="E28">
        <f t="shared" si="0"/>
        <v>56.786999999999978</v>
      </c>
      <c r="F28">
        <f t="shared" si="1"/>
        <v>0.10663224110412164</v>
      </c>
      <c r="G28">
        <f t="shared" si="2"/>
        <v>1.7961574414275493E-2</v>
      </c>
      <c r="I28" s="2">
        <v>9</v>
      </c>
      <c r="J28" s="3">
        <v>0.5</v>
      </c>
      <c r="K28" s="3">
        <v>475.76299999999998</v>
      </c>
      <c r="L28" s="3">
        <v>532.54999999999995</v>
      </c>
      <c r="M28" s="2">
        <v>0.106632</v>
      </c>
      <c r="N28" s="2" t="s">
        <v>532</v>
      </c>
      <c r="O28" s="2" t="s">
        <v>533</v>
      </c>
      <c r="P28" s="2" t="s">
        <v>449</v>
      </c>
      <c r="Q28" s="2" t="s">
        <v>450</v>
      </c>
      <c r="R28" s="2" t="s">
        <v>8</v>
      </c>
      <c r="S28" s="2" t="s">
        <v>534</v>
      </c>
      <c r="T28" s="2" t="s">
        <v>535</v>
      </c>
      <c r="U28" s="2" t="s">
        <v>536</v>
      </c>
      <c r="V28" s="2" t="s">
        <v>537</v>
      </c>
    </row>
    <row r="29" spans="1:22" x14ac:dyDescent="0.2">
      <c r="A29" s="2">
        <v>9</v>
      </c>
      <c r="B29" s="3">
        <v>0.6</v>
      </c>
      <c r="C29" s="3">
        <v>1395.78</v>
      </c>
      <c r="D29" s="2">
        <v>1763</v>
      </c>
      <c r="E29">
        <f t="shared" si="0"/>
        <v>367.22</v>
      </c>
      <c r="F29">
        <f t="shared" si="1"/>
        <v>0.20829268292682929</v>
      </c>
      <c r="G29">
        <f t="shared" si="2"/>
        <v>3.124690611546322E-2</v>
      </c>
      <c r="I29" s="2">
        <v>9</v>
      </c>
      <c r="J29" s="3">
        <v>0.6</v>
      </c>
      <c r="K29" s="3">
        <v>1395.78</v>
      </c>
      <c r="L29" s="2">
        <v>1763</v>
      </c>
      <c r="M29" s="2">
        <v>0.20829300000000001</v>
      </c>
      <c r="N29" s="2" t="s">
        <v>538</v>
      </c>
      <c r="O29" s="2" t="s">
        <v>539</v>
      </c>
      <c r="P29" s="2" t="s">
        <v>456</v>
      </c>
      <c r="Q29" s="2" t="s">
        <v>457</v>
      </c>
      <c r="R29" s="2" t="s">
        <v>8</v>
      </c>
      <c r="S29" s="2" t="s">
        <v>540</v>
      </c>
      <c r="T29" s="2" t="s">
        <v>541</v>
      </c>
      <c r="U29" s="2" t="s">
        <v>542</v>
      </c>
      <c r="V29" s="2" t="s">
        <v>543</v>
      </c>
    </row>
    <row r="30" spans="1:22" x14ac:dyDescent="0.2">
      <c r="A30" s="2">
        <v>9</v>
      </c>
      <c r="B30" s="3">
        <v>0.7</v>
      </c>
      <c r="C30" s="3">
        <v>5830.22</v>
      </c>
      <c r="D30" s="2">
        <v>13520</v>
      </c>
      <c r="E30">
        <f t="shared" ref="E30:E61" si="3">ABS(C30-D30)</f>
        <v>7689.78</v>
      </c>
      <c r="F30">
        <f t="shared" ref="F30:F61" si="4">ABS(C30-D30)/D30</f>
        <v>0.56877071005917157</v>
      </c>
      <c r="G30">
        <f t="shared" ref="G30:G61" si="5">ABS((LN(C30) - LN(D30))/LN(D30))</f>
        <v>8.8427453349492535E-2</v>
      </c>
      <c r="I30" s="2">
        <v>9</v>
      </c>
      <c r="J30" s="3">
        <v>0.7</v>
      </c>
      <c r="K30" s="3">
        <v>5830.22</v>
      </c>
      <c r="L30" s="2">
        <v>13520</v>
      </c>
      <c r="M30" s="2">
        <v>0.56877100000000003</v>
      </c>
      <c r="N30" s="2" t="s">
        <v>544</v>
      </c>
      <c r="O30" s="2" t="s">
        <v>545</v>
      </c>
      <c r="P30" s="2" t="s">
        <v>463</v>
      </c>
      <c r="Q30" s="2" t="s">
        <v>464</v>
      </c>
      <c r="R30" s="2" t="s">
        <v>8</v>
      </c>
      <c r="S30" s="2" t="s">
        <v>546</v>
      </c>
      <c r="T30" s="2" t="s">
        <v>547</v>
      </c>
      <c r="U30" s="2" t="s">
        <v>548</v>
      </c>
      <c r="V30" s="2" t="s">
        <v>549</v>
      </c>
    </row>
    <row r="31" spans="1:22" x14ac:dyDescent="0.2">
      <c r="A31" s="2">
        <v>9</v>
      </c>
      <c r="B31" s="3">
        <v>0.75</v>
      </c>
      <c r="C31" s="3">
        <v>11371.7</v>
      </c>
      <c r="D31" s="2">
        <v>126300</v>
      </c>
      <c r="E31">
        <f t="shared" si="3"/>
        <v>114928.3</v>
      </c>
      <c r="F31">
        <f t="shared" si="4"/>
        <v>0.90996278701504352</v>
      </c>
      <c r="G31">
        <f t="shared" si="5"/>
        <v>0.20495888773747761</v>
      </c>
      <c r="I31" s="2">
        <v>9</v>
      </c>
      <c r="J31" s="3">
        <v>0.75</v>
      </c>
      <c r="K31" s="3">
        <v>11371.7</v>
      </c>
      <c r="L31" s="2">
        <v>126300</v>
      </c>
      <c r="M31" s="2">
        <v>0.90996299999999997</v>
      </c>
      <c r="N31" s="2" t="s">
        <v>550</v>
      </c>
      <c r="O31" s="2" t="s">
        <v>551</v>
      </c>
      <c r="P31" s="2" t="s">
        <v>470</v>
      </c>
      <c r="Q31" s="2" t="s">
        <v>471</v>
      </c>
      <c r="R31" s="2" t="s">
        <v>8</v>
      </c>
      <c r="S31" s="2" t="s">
        <v>552</v>
      </c>
      <c r="T31" s="2" t="s">
        <v>553</v>
      </c>
      <c r="U31" s="2" t="s">
        <v>554</v>
      </c>
      <c r="V31" s="2" t="s">
        <v>555</v>
      </c>
    </row>
    <row r="32" spans="1:22" x14ac:dyDescent="0.2">
      <c r="A32" s="2" t="s">
        <v>227</v>
      </c>
      <c r="E32"/>
      <c r="F32"/>
      <c r="G32"/>
      <c r="O32" s="2"/>
    </row>
    <row r="33" spans="1:22" x14ac:dyDescent="0.2">
      <c r="A33" s="2">
        <v>9</v>
      </c>
      <c r="B33" s="3">
        <v>0.05</v>
      </c>
      <c r="C33" s="3">
        <v>15.342599999999999</v>
      </c>
      <c r="D33" s="3">
        <v>15.56</v>
      </c>
      <c r="E33">
        <f t="shared" si="3"/>
        <v>0.21740000000000137</v>
      </c>
      <c r="F33">
        <f t="shared" si="4"/>
        <v>1.3971722365038648E-2</v>
      </c>
      <c r="G33">
        <f t="shared" si="5"/>
        <v>5.1263262321988683E-3</v>
      </c>
      <c r="I33" s="2">
        <v>9</v>
      </c>
      <c r="J33" s="3">
        <v>0.05</v>
      </c>
      <c r="K33" s="3">
        <v>15.342599999999999</v>
      </c>
      <c r="L33" s="3">
        <v>15.56</v>
      </c>
      <c r="M33" s="2">
        <v>1.3968599999999999E-2</v>
      </c>
      <c r="N33" s="2" t="s">
        <v>4</v>
      </c>
      <c r="O33" s="2" t="s">
        <v>5</v>
      </c>
      <c r="P33" s="2" t="s">
        <v>419</v>
      </c>
      <c r="Q33" s="2" t="s">
        <v>420</v>
      </c>
      <c r="R33" s="2" t="s">
        <v>8</v>
      </c>
      <c r="S33" s="2" t="s">
        <v>9</v>
      </c>
      <c r="T33" s="2" t="s">
        <v>556</v>
      </c>
      <c r="U33" s="2" t="s">
        <v>557</v>
      </c>
      <c r="V33" s="2" t="s">
        <v>558</v>
      </c>
    </row>
    <row r="34" spans="1:22" x14ac:dyDescent="0.2">
      <c r="A34" s="2">
        <v>9</v>
      </c>
      <c r="B34" s="3">
        <v>0.1</v>
      </c>
      <c r="C34" s="3">
        <v>24.391500000000001</v>
      </c>
      <c r="D34" s="3">
        <v>24.83</v>
      </c>
      <c r="E34">
        <f t="shared" si="3"/>
        <v>0.43849999999999767</v>
      </c>
      <c r="F34">
        <f t="shared" si="4"/>
        <v>1.7660088602496887E-2</v>
      </c>
      <c r="G34">
        <f t="shared" si="5"/>
        <v>5.5471970076043566E-3</v>
      </c>
      <c r="I34" s="2">
        <v>9</v>
      </c>
      <c r="J34" s="3">
        <v>0.1</v>
      </c>
      <c r="K34" s="3">
        <v>24.391500000000001</v>
      </c>
      <c r="L34" s="3">
        <v>24.83</v>
      </c>
      <c r="M34" s="2">
        <v>1.76591E-2</v>
      </c>
      <c r="N34" s="2" t="s">
        <v>4</v>
      </c>
      <c r="O34" s="2" t="s">
        <v>17</v>
      </c>
      <c r="P34" s="2" t="s">
        <v>424</v>
      </c>
      <c r="Q34" s="2" t="s">
        <v>425</v>
      </c>
      <c r="R34" s="2" t="s">
        <v>8</v>
      </c>
      <c r="S34" s="2" t="s">
        <v>9</v>
      </c>
      <c r="T34" s="2" t="s">
        <v>559</v>
      </c>
      <c r="U34" s="2" t="s">
        <v>560</v>
      </c>
      <c r="V34" s="2" t="s">
        <v>561</v>
      </c>
    </row>
    <row r="35" spans="1:22" x14ac:dyDescent="0.2">
      <c r="A35" s="2">
        <v>9</v>
      </c>
      <c r="B35" s="3">
        <v>0.2</v>
      </c>
      <c r="C35" s="3">
        <v>50.259500000000003</v>
      </c>
      <c r="D35" s="3">
        <v>51.53</v>
      </c>
      <c r="E35">
        <f t="shared" si="3"/>
        <v>1.2704999999999984</v>
      </c>
      <c r="F35">
        <f t="shared" si="4"/>
        <v>2.4655540461866843E-2</v>
      </c>
      <c r="G35">
        <f t="shared" si="5"/>
        <v>6.3327090184780287E-3</v>
      </c>
      <c r="I35" s="2">
        <v>9</v>
      </c>
      <c r="J35" s="3">
        <v>0.2</v>
      </c>
      <c r="K35" s="3">
        <v>50.259500000000003</v>
      </c>
      <c r="L35" s="3">
        <v>51.53</v>
      </c>
      <c r="M35" s="2">
        <v>2.4655E-2</v>
      </c>
      <c r="N35" s="2" t="s">
        <v>562</v>
      </c>
      <c r="O35" s="2" t="s">
        <v>243</v>
      </c>
      <c r="P35" s="2" t="s">
        <v>430</v>
      </c>
      <c r="Q35" s="2" t="s">
        <v>431</v>
      </c>
      <c r="R35" s="2" t="s">
        <v>8</v>
      </c>
      <c r="S35" s="2" t="s">
        <v>563</v>
      </c>
      <c r="T35" s="2" t="s">
        <v>564</v>
      </c>
      <c r="U35" s="2" t="s">
        <v>565</v>
      </c>
      <c r="V35" s="2" t="s">
        <v>566</v>
      </c>
    </row>
    <row r="36" spans="1:22" x14ac:dyDescent="0.2">
      <c r="A36" s="2">
        <v>9</v>
      </c>
      <c r="B36" s="3">
        <v>0.3</v>
      </c>
      <c r="C36" s="3">
        <v>100.122</v>
      </c>
      <c r="D36" s="3">
        <v>102.9</v>
      </c>
      <c r="E36">
        <f t="shared" si="3"/>
        <v>2.7780000000000058</v>
      </c>
      <c r="F36">
        <f t="shared" si="4"/>
        <v>2.699708454810501E-2</v>
      </c>
      <c r="G36">
        <f t="shared" si="5"/>
        <v>5.9062649703899173E-3</v>
      </c>
      <c r="I36" s="2">
        <v>9</v>
      </c>
      <c r="J36" s="3">
        <v>0.3</v>
      </c>
      <c r="K36" s="3">
        <v>100.122</v>
      </c>
      <c r="L36" s="3">
        <v>102.9</v>
      </c>
      <c r="M36" s="2">
        <v>2.6997E-2</v>
      </c>
      <c r="N36" s="2" t="s">
        <v>4</v>
      </c>
      <c r="O36" s="2" t="s">
        <v>250</v>
      </c>
      <c r="P36" s="2" t="s">
        <v>437</v>
      </c>
      <c r="Q36" s="2" t="s">
        <v>438</v>
      </c>
      <c r="R36" s="2" t="s">
        <v>8</v>
      </c>
      <c r="S36" s="2" t="s">
        <v>9</v>
      </c>
      <c r="T36" s="2" t="s">
        <v>567</v>
      </c>
      <c r="U36" s="2" t="s">
        <v>568</v>
      </c>
      <c r="V36" s="2" t="s">
        <v>569</v>
      </c>
    </row>
    <row r="37" spans="1:22" x14ac:dyDescent="0.2">
      <c r="A37" s="2">
        <v>9</v>
      </c>
      <c r="B37" s="3">
        <v>0.4</v>
      </c>
      <c r="C37" s="3">
        <v>208.38499999999999</v>
      </c>
      <c r="D37" s="3">
        <v>217.89</v>
      </c>
      <c r="E37">
        <f t="shared" si="3"/>
        <v>9.5049999999999955</v>
      </c>
      <c r="F37">
        <f t="shared" si="4"/>
        <v>4.3622929000871981E-2</v>
      </c>
      <c r="G37">
        <f t="shared" si="5"/>
        <v>8.2843792576651337E-3</v>
      </c>
      <c r="I37" s="2">
        <v>9</v>
      </c>
      <c r="J37" s="3">
        <v>0.4</v>
      </c>
      <c r="K37" s="3">
        <v>208.38499999999999</v>
      </c>
      <c r="L37" s="3">
        <v>217.89</v>
      </c>
      <c r="M37" s="2">
        <v>4.3621100000000003E-2</v>
      </c>
      <c r="N37" s="2" t="s">
        <v>4</v>
      </c>
      <c r="O37" s="2" t="s">
        <v>256</v>
      </c>
      <c r="P37" s="2" t="s">
        <v>443</v>
      </c>
      <c r="Q37" s="2" t="s">
        <v>444</v>
      </c>
      <c r="R37" s="2" t="s">
        <v>8</v>
      </c>
      <c r="S37" s="2" t="s">
        <v>9</v>
      </c>
      <c r="T37" s="2" t="s">
        <v>570</v>
      </c>
      <c r="U37" s="2" t="s">
        <v>571</v>
      </c>
      <c r="V37" s="2" t="s">
        <v>572</v>
      </c>
    </row>
    <row r="38" spans="1:22" x14ac:dyDescent="0.2">
      <c r="A38" s="2">
        <v>9</v>
      </c>
      <c r="B38" s="3">
        <v>0.5</v>
      </c>
      <c r="C38" s="3">
        <v>504.26900000000001</v>
      </c>
      <c r="D38" s="3">
        <v>532.54999999999995</v>
      </c>
      <c r="E38">
        <f t="shared" si="3"/>
        <v>28.280999999999949</v>
      </c>
      <c r="F38">
        <f t="shared" si="4"/>
        <v>5.3104872781898321E-2</v>
      </c>
      <c r="G38">
        <f t="shared" si="5"/>
        <v>8.6922178169864008E-3</v>
      </c>
      <c r="I38" s="2">
        <v>9</v>
      </c>
      <c r="J38" s="3">
        <v>0.5</v>
      </c>
      <c r="K38" s="3">
        <v>504.26900000000001</v>
      </c>
      <c r="L38" s="3">
        <v>532.54999999999995</v>
      </c>
      <c r="M38" s="2">
        <v>5.3104100000000001E-2</v>
      </c>
      <c r="N38" s="2" t="s">
        <v>448</v>
      </c>
      <c r="O38" s="2" t="s">
        <v>573</v>
      </c>
      <c r="P38" s="2" t="s">
        <v>449</v>
      </c>
      <c r="Q38" s="2" t="s">
        <v>450</v>
      </c>
      <c r="R38" s="2" t="s">
        <v>8</v>
      </c>
      <c r="S38" s="2" t="s">
        <v>451</v>
      </c>
      <c r="T38" s="2" t="s">
        <v>574</v>
      </c>
      <c r="U38" s="2" t="s">
        <v>575</v>
      </c>
      <c r="V38" s="2" t="s">
        <v>576</v>
      </c>
    </row>
    <row r="39" spans="1:22" x14ac:dyDescent="0.2">
      <c r="A39" s="2">
        <v>9</v>
      </c>
      <c r="B39" s="3">
        <v>0.6</v>
      </c>
      <c r="C39" s="3">
        <v>1601.87</v>
      </c>
      <c r="D39" s="2">
        <v>1763</v>
      </c>
      <c r="E39">
        <f t="shared" si="3"/>
        <v>161.13000000000011</v>
      </c>
      <c r="F39">
        <f t="shared" si="4"/>
        <v>9.1395348837209359E-2</v>
      </c>
      <c r="G39">
        <f t="shared" si="5"/>
        <v>1.2822492015514039E-2</v>
      </c>
      <c r="I39" s="2">
        <v>9</v>
      </c>
      <c r="J39" s="3">
        <v>0.6</v>
      </c>
      <c r="K39" s="3">
        <v>1601.87</v>
      </c>
      <c r="L39" s="2">
        <v>1763</v>
      </c>
      <c r="M39" s="2">
        <v>9.1392799999999996E-2</v>
      </c>
      <c r="N39" s="2" t="s">
        <v>577</v>
      </c>
      <c r="O39" s="2" t="s">
        <v>578</v>
      </c>
      <c r="P39" s="2" t="s">
        <v>456</v>
      </c>
      <c r="Q39" s="2" t="s">
        <v>457</v>
      </c>
      <c r="R39" s="2" t="s">
        <v>8</v>
      </c>
      <c r="S39" s="2" t="s">
        <v>579</v>
      </c>
      <c r="T39" s="2" t="s">
        <v>580</v>
      </c>
      <c r="U39" s="2" t="s">
        <v>581</v>
      </c>
      <c r="V39" s="2" t="s">
        <v>582</v>
      </c>
    </row>
    <row r="40" spans="1:22" x14ac:dyDescent="0.2">
      <c r="A40" s="2">
        <v>9</v>
      </c>
      <c r="B40" s="3">
        <v>0.7</v>
      </c>
      <c r="C40" s="3">
        <v>10371.1</v>
      </c>
      <c r="D40" s="2">
        <v>13520</v>
      </c>
      <c r="E40">
        <f t="shared" si="3"/>
        <v>3148.8999999999996</v>
      </c>
      <c r="F40">
        <f t="shared" si="4"/>
        <v>0.2329068047337278</v>
      </c>
      <c r="G40">
        <f t="shared" si="5"/>
        <v>2.7875216534707498E-2</v>
      </c>
      <c r="I40" s="2">
        <v>9</v>
      </c>
      <c r="J40" s="3">
        <v>0.7</v>
      </c>
      <c r="K40" s="3">
        <v>10371.1</v>
      </c>
      <c r="L40" s="2">
        <v>13520</v>
      </c>
      <c r="M40" s="2">
        <v>0.23291000000000001</v>
      </c>
      <c r="N40" s="2" t="s">
        <v>583</v>
      </c>
      <c r="O40" s="2" t="s">
        <v>584</v>
      </c>
      <c r="P40" s="2" t="s">
        <v>463</v>
      </c>
      <c r="Q40" s="2" t="s">
        <v>464</v>
      </c>
      <c r="R40" s="2" t="s">
        <v>8</v>
      </c>
      <c r="S40" s="2" t="s">
        <v>585</v>
      </c>
      <c r="T40" s="2" t="s">
        <v>586</v>
      </c>
      <c r="U40" s="2" t="s">
        <v>587</v>
      </c>
      <c r="V40" s="2" t="s">
        <v>588</v>
      </c>
    </row>
    <row r="41" spans="1:22" x14ac:dyDescent="0.2">
      <c r="A41" s="2">
        <v>9</v>
      </c>
      <c r="B41" s="3">
        <v>0.75</v>
      </c>
      <c r="C41" s="3">
        <v>44188.3</v>
      </c>
      <c r="D41" s="2">
        <v>126300</v>
      </c>
      <c r="E41">
        <f t="shared" si="3"/>
        <v>82111.7</v>
      </c>
      <c r="F41">
        <f t="shared" si="4"/>
        <v>0.65013222486144095</v>
      </c>
      <c r="G41">
        <f t="shared" si="5"/>
        <v>8.9405997798359088E-2</v>
      </c>
      <c r="I41" s="2">
        <v>9</v>
      </c>
      <c r="J41" s="3">
        <v>0.75</v>
      </c>
      <c r="K41" s="3">
        <v>44188.3</v>
      </c>
      <c r="L41" s="2">
        <v>126300</v>
      </c>
      <c r="M41" s="2">
        <v>0.65013200000000004</v>
      </c>
      <c r="N41" s="2" t="s">
        <v>589</v>
      </c>
      <c r="O41" s="2" t="s">
        <v>590</v>
      </c>
      <c r="P41" s="2" t="s">
        <v>470</v>
      </c>
      <c r="Q41" s="2" t="s">
        <v>471</v>
      </c>
      <c r="R41" s="2" t="s">
        <v>8</v>
      </c>
      <c r="S41" s="2" t="s">
        <v>591</v>
      </c>
      <c r="T41" s="2" t="s">
        <v>592</v>
      </c>
      <c r="U41" s="2" t="s">
        <v>593</v>
      </c>
      <c r="V41" s="2" t="s">
        <v>594</v>
      </c>
    </row>
    <row r="42" spans="1:22" x14ac:dyDescent="0.2">
      <c r="A42" s="2" t="s">
        <v>228</v>
      </c>
      <c r="E42"/>
      <c r="F42"/>
      <c r="G42"/>
      <c r="O42" s="2"/>
    </row>
    <row r="43" spans="1:22" x14ac:dyDescent="0.2">
      <c r="A43" s="2">
        <v>9</v>
      </c>
      <c r="B43" s="3">
        <v>0.05</v>
      </c>
      <c r="C43" s="3">
        <v>15.483599999999999</v>
      </c>
      <c r="D43" s="3">
        <v>15.56</v>
      </c>
      <c r="E43">
        <f t="shared" si="3"/>
        <v>7.6400000000001356E-2</v>
      </c>
      <c r="F43">
        <f t="shared" si="4"/>
        <v>4.9100257069409608E-3</v>
      </c>
      <c r="G43">
        <f t="shared" si="5"/>
        <v>1.7933155449967356E-3</v>
      </c>
      <c r="I43" s="2">
        <v>9</v>
      </c>
      <c r="J43" s="3">
        <v>0.05</v>
      </c>
      <c r="K43" s="3">
        <v>15.483599999999999</v>
      </c>
      <c r="L43" s="3">
        <v>15.56</v>
      </c>
      <c r="M43" s="2">
        <v>4.9078000000000004E-3</v>
      </c>
      <c r="N43" s="2" t="s">
        <v>4</v>
      </c>
      <c r="O43" s="2" t="s">
        <v>5</v>
      </c>
      <c r="P43" s="2" t="s">
        <v>419</v>
      </c>
      <c r="Q43" s="2" t="s">
        <v>420</v>
      </c>
      <c r="R43" s="2" t="s">
        <v>8</v>
      </c>
      <c r="S43" s="2" t="s">
        <v>9</v>
      </c>
      <c r="T43" s="2" t="s">
        <v>595</v>
      </c>
      <c r="U43" s="2" t="s">
        <v>596</v>
      </c>
      <c r="V43" s="2" t="s">
        <v>597</v>
      </c>
    </row>
    <row r="44" spans="1:22" x14ac:dyDescent="0.2">
      <c r="A44" s="2">
        <v>9</v>
      </c>
      <c r="B44" s="3">
        <v>0.1</v>
      </c>
      <c r="C44" s="3">
        <v>24.6218</v>
      </c>
      <c r="D44" s="3">
        <v>24.83</v>
      </c>
      <c r="E44">
        <f t="shared" si="3"/>
        <v>0.20819999999999794</v>
      </c>
      <c r="F44">
        <f t="shared" si="4"/>
        <v>8.3850181232379365E-3</v>
      </c>
      <c r="G44">
        <f t="shared" si="5"/>
        <v>2.6214919848738328E-3</v>
      </c>
      <c r="I44" s="2">
        <v>9</v>
      </c>
      <c r="J44" s="3">
        <v>0.1</v>
      </c>
      <c r="K44" s="3">
        <v>24.6218</v>
      </c>
      <c r="L44" s="3">
        <v>24.83</v>
      </c>
      <c r="M44" s="2">
        <v>8.3847100000000001E-3</v>
      </c>
      <c r="N44" s="2" t="s">
        <v>4</v>
      </c>
      <c r="O44" s="2" t="s">
        <v>17</v>
      </c>
      <c r="P44" s="2" t="s">
        <v>424</v>
      </c>
      <c r="Q44" s="2" t="s">
        <v>425</v>
      </c>
      <c r="R44" s="2" t="s">
        <v>8</v>
      </c>
      <c r="S44" s="2" t="s">
        <v>9</v>
      </c>
      <c r="T44" s="2" t="s">
        <v>598</v>
      </c>
      <c r="U44" s="2" t="s">
        <v>599</v>
      </c>
      <c r="V44" s="2" t="s">
        <v>600</v>
      </c>
    </row>
    <row r="45" spans="1:22" x14ac:dyDescent="0.2">
      <c r="A45" s="2">
        <v>9</v>
      </c>
      <c r="B45" s="3">
        <v>0.2</v>
      </c>
      <c r="C45" s="3">
        <v>50.827800000000003</v>
      </c>
      <c r="D45" s="3">
        <v>51.53</v>
      </c>
      <c r="E45">
        <f t="shared" si="3"/>
        <v>0.70219999999999771</v>
      </c>
      <c r="F45">
        <f t="shared" si="4"/>
        <v>1.3627013390258057E-2</v>
      </c>
      <c r="G45">
        <f t="shared" si="5"/>
        <v>3.4805027846701053E-3</v>
      </c>
      <c r="I45" s="2">
        <v>9</v>
      </c>
      <c r="J45" s="3">
        <v>0.2</v>
      </c>
      <c r="K45" s="3">
        <v>50.827800000000003</v>
      </c>
      <c r="L45" s="3">
        <v>51.53</v>
      </c>
      <c r="M45" s="2">
        <v>1.3627200000000001E-2</v>
      </c>
      <c r="N45" s="2" t="s">
        <v>601</v>
      </c>
      <c r="O45" s="2" t="s">
        <v>243</v>
      </c>
      <c r="P45" s="2" t="s">
        <v>430</v>
      </c>
      <c r="Q45" s="2" t="s">
        <v>431</v>
      </c>
      <c r="R45" s="2" t="s">
        <v>8</v>
      </c>
      <c r="S45" s="2" t="s">
        <v>602</v>
      </c>
      <c r="T45" s="2" t="s">
        <v>603</v>
      </c>
      <c r="U45" s="2" t="s">
        <v>604</v>
      </c>
      <c r="V45" s="2" t="s">
        <v>605</v>
      </c>
    </row>
    <row r="46" spans="1:22" x14ac:dyDescent="0.2">
      <c r="A46" s="2">
        <v>9</v>
      </c>
      <c r="B46" s="3">
        <v>0.3</v>
      </c>
      <c r="C46" s="3">
        <v>101.574</v>
      </c>
      <c r="D46" s="3">
        <v>102.9</v>
      </c>
      <c r="E46">
        <f t="shared" si="3"/>
        <v>1.3260000000000076</v>
      </c>
      <c r="F46">
        <f t="shared" si="4"/>
        <v>1.2886297376093368E-2</v>
      </c>
      <c r="G46">
        <f t="shared" si="5"/>
        <v>2.7990341654740821E-3</v>
      </c>
      <c r="I46" s="2">
        <v>9</v>
      </c>
      <c r="J46" s="3">
        <v>0.3</v>
      </c>
      <c r="K46" s="3">
        <v>101.574</v>
      </c>
      <c r="L46" s="3">
        <v>102.9</v>
      </c>
      <c r="M46" s="2">
        <v>1.2884899999999999E-2</v>
      </c>
      <c r="N46" s="2" t="s">
        <v>4</v>
      </c>
      <c r="O46" s="2" t="s">
        <v>250</v>
      </c>
      <c r="P46" s="2" t="s">
        <v>437</v>
      </c>
      <c r="Q46" s="2" t="s">
        <v>438</v>
      </c>
      <c r="R46" s="2" t="s">
        <v>8</v>
      </c>
      <c r="S46" s="2" t="s">
        <v>9</v>
      </c>
      <c r="T46" s="2" t="s">
        <v>606</v>
      </c>
      <c r="U46" s="2" t="s">
        <v>607</v>
      </c>
      <c r="V46" s="2" t="s">
        <v>608</v>
      </c>
    </row>
    <row r="47" spans="1:22" x14ac:dyDescent="0.2">
      <c r="A47" s="2">
        <v>9</v>
      </c>
      <c r="B47" s="3">
        <v>0.4</v>
      </c>
      <c r="C47" s="3">
        <v>212.423</v>
      </c>
      <c r="D47" s="3">
        <v>217.89</v>
      </c>
      <c r="E47">
        <f t="shared" si="3"/>
        <v>5.4669999999999845</v>
      </c>
      <c r="F47">
        <f t="shared" si="4"/>
        <v>2.5090642067098008E-2</v>
      </c>
      <c r="G47">
        <f t="shared" si="5"/>
        <v>4.7196924371661723E-3</v>
      </c>
      <c r="I47" s="2">
        <v>9</v>
      </c>
      <c r="J47" s="3">
        <v>0.4</v>
      </c>
      <c r="K47" s="3">
        <v>212.423</v>
      </c>
      <c r="L47" s="3">
        <v>217.89</v>
      </c>
      <c r="M47" s="2">
        <v>2.5091700000000002E-2</v>
      </c>
      <c r="N47" s="2" t="s">
        <v>4</v>
      </c>
      <c r="O47" s="2" t="s">
        <v>256</v>
      </c>
      <c r="P47" s="2" t="s">
        <v>443</v>
      </c>
      <c r="Q47" s="2" t="s">
        <v>444</v>
      </c>
      <c r="R47" s="2" t="s">
        <v>8</v>
      </c>
      <c r="S47" s="2" t="s">
        <v>9</v>
      </c>
      <c r="T47" s="2" t="s">
        <v>609</v>
      </c>
      <c r="U47" s="2" t="s">
        <v>610</v>
      </c>
      <c r="V47" s="2" t="s">
        <v>611</v>
      </c>
    </row>
    <row r="48" spans="1:22" x14ac:dyDescent="0.2">
      <c r="A48" s="2">
        <v>9</v>
      </c>
      <c r="B48" s="3">
        <v>0.5</v>
      </c>
      <c r="C48" s="3">
        <v>518.98199999999997</v>
      </c>
      <c r="D48" s="3">
        <v>532.54999999999995</v>
      </c>
      <c r="E48">
        <f t="shared" si="3"/>
        <v>13.567999999999984</v>
      </c>
      <c r="F48">
        <f t="shared" si="4"/>
        <v>2.5477419960567054E-2</v>
      </c>
      <c r="G48">
        <f t="shared" si="5"/>
        <v>4.1110095771757314E-3</v>
      </c>
      <c r="I48" s="2">
        <v>9</v>
      </c>
      <c r="J48" s="3">
        <v>0.5</v>
      </c>
      <c r="K48" s="3">
        <v>518.98199999999997</v>
      </c>
      <c r="L48" s="3">
        <v>532.54999999999995</v>
      </c>
      <c r="M48" s="2">
        <v>2.5477900000000001E-2</v>
      </c>
      <c r="N48" s="2" t="s">
        <v>612</v>
      </c>
      <c r="O48" s="2" t="s">
        <v>613</v>
      </c>
      <c r="P48" s="2" t="s">
        <v>449</v>
      </c>
      <c r="Q48" s="2" t="s">
        <v>450</v>
      </c>
      <c r="R48" s="2" t="s">
        <v>8</v>
      </c>
      <c r="S48" s="2" t="s">
        <v>614</v>
      </c>
      <c r="T48" s="2" t="s">
        <v>615</v>
      </c>
      <c r="U48" s="2" t="s">
        <v>616</v>
      </c>
      <c r="V48" s="2" t="s">
        <v>617</v>
      </c>
    </row>
    <row r="49" spans="1:22" x14ac:dyDescent="0.2">
      <c r="A49" s="2">
        <v>9</v>
      </c>
      <c r="B49" s="3">
        <v>0.6</v>
      </c>
      <c r="C49" s="3">
        <v>1632.55</v>
      </c>
      <c r="D49" s="2">
        <v>1763</v>
      </c>
      <c r="E49">
        <f t="shared" si="3"/>
        <v>130.45000000000005</v>
      </c>
      <c r="F49">
        <f t="shared" si="4"/>
        <v>7.3993193420306316E-2</v>
      </c>
      <c r="G49">
        <f t="shared" si="5"/>
        <v>1.0284419641038937E-2</v>
      </c>
      <c r="I49" s="2">
        <v>9</v>
      </c>
      <c r="J49" s="3">
        <v>0.6</v>
      </c>
      <c r="K49" s="3">
        <v>1632.55</v>
      </c>
      <c r="L49" s="2">
        <v>1763</v>
      </c>
      <c r="M49" s="2">
        <v>7.3993600000000007E-2</v>
      </c>
      <c r="N49" s="2" t="s">
        <v>618</v>
      </c>
      <c r="O49" s="2" t="s">
        <v>619</v>
      </c>
      <c r="P49" s="2" t="s">
        <v>456</v>
      </c>
      <c r="Q49" s="2" t="s">
        <v>457</v>
      </c>
      <c r="R49" s="2" t="s">
        <v>8</v>
      </c>
      <c r="S49" s="2" t="s">
        <v>620</v>
      </c>
      <c r="T49" s="2" t="s">
        <v>621</v>
      </c>
      <c r="U49" s="2" t="s">
        <v>622</v>
      </c>
      <c r="V49" s="2" t="s">
        <v>623</v>
      </c>
    </row>
    <row r="50" spans="1:22" x14ac:dyDescent="0.2">
      <c r="A50" s="2">
        <v>9</v>
      </c>
      <c r="B50" s="3">
        <v>0.7</v>
      </c>
      <c r="C50" s="3">
        <v>12246.4</v>
      </c>
      <c r="D50" s="2">
        <v>13520</v>
      </c>
      <c r="E50">
        <f t="shared" si="3"/>
        <v>1273.6000000000004</v>
      </c>
      <c r="F50">
        <f t="shared" si="4"/>
        <v>9.420118343195269E-2</v>
      </c>
      <c r="G50">
        <f t="shared" si="5"/>
        <v>1.040147506727061E-2</v>
      </c>
      <c r="I50" s="2">
        <v>9</v>
      </c>
      <c r="J50" s="3">
        <v>0.7</v>
      </c>
      <c r="K50" s="3">
        <v>12246.4</v>
      </c>
      <c r="L50" s="2">
        <v>13520</v>
      </c>
      <c r="M50" s="2">
        <v>9.4201599999999996E-2</v>
      </c>
      <c r="N50" s="2" t="s">
        <v>179</v>
      </c>
      <c r="O50" s="2" t="s">
        <v>624</v>
      </c>
      <c r="P50" s="2" t="s">
        <v>463</v>
      </c>
      <c r="Q50" s="2" t="s">
        <v>464</v>
      </c>
      <c r="R50" s="2" t="s">
        <v>8</v>
      </c>
      <c r="S50" s="2" t="s">
        <v>181</v>
      </c>
      <c r="T50" s="2" t="s">
        <v>625</v>
      </c>
      <c r="U50" s="2" t="s">
        <v>626</v>
      </c>
      <c r="V50" s="2" t="s">
        <v>627</v>
      </c>
    </row>
    <row r="51" spans="1:22" x14ac:dyDescent="0.2">
      <c r="A51" s="2">
        <v>9</v>
      </c>
      <c r="B51" s="3">
        <v>0.75</v>
      </c>
      <c r="C51" s="3">
        <v>79615.7</v>
      </c>
      <c r="D51" s="2">
        <v>126300</v>
      </c>
      <c r="E51">
        <f t="shared" si="3"/>
        <v>46684.3</v>
      </c>
      <c r="F51">
        <f t="shared" si="4"/>
        <v>0.36963024544734763</v>
      </c>
      <c r="G51">
        <f t="shared" si="5"/>
        <v>3.9284216304367028E-2</v>
      </c>
      <c r="I51" s="2">
        <v>9</v>
      </c>
      <c r="J51" s="3">
        <v>0.75</v>
      </c>
      <c r="K51" s="3">
        <v>79615.7</v>
      </c>
      <c r="L51" s="2">
        <v>126300</v>
      </c>
      <c r="M51" s="2">
        <v>0.36963000000000001</v>
      </c>
      <c r="N51" s="2" t="s">
        <v>628</v>
      </c>
      <c r="O51" s="2" t="s">
        <v>629</v>
      </c>
      <c r="P51" s="2" t="s">
        <v>470</v>
      </c>
      <c r="Q51" s="2" t="s">
        <v>471</v>
      </c>
      <c r="R51" s="2" t="s">
        <v>8</v>
      </c>
      <c r="S51" s="2" t="s">
        <v>630</v>
      </c>
      <c r="T51" s="2" t="s">
        <v>631</v>
      </c>
      <c r="U51" s="2" t="s">
        <v>632</v>
      </c>
      <c r="V51" s="2" t="s">
        <v>633</v>
      </c>
    </row>
    <row r="52" spans="1:22" x14ac:dyDescent="0.2">
      <c r="A52" s="2" t="s">
        <v>229</v>
      </c>
      <c r="E52"/>
      <c r="F52"/>
      <c r="G52"/>
      <c r="O52" s="2"/>
    </row>
    <row r="53" spans="1:22" x14ac:dyDescent="0.2">
      <c r="A53" s="2">
        <v>9</v>
      </c>
      <c r="B53" s="3">
        <v>0.05</v>
      </c>
      <c r="C53" s="3">
        <v>15.6151</v>
      </c>
      <c r="D53" s="3">
        <v>15.56</v>
      </c>
      <c r="E53">
        <f t="shared" si="3"/>
        <v>5.5099999999999483E-2</v>
      </c>
      <c r="F53">
        <f t="shared" si="4"/>
        <v>3.5411311053984242E-3</v>
      </c>
      <c r="G53">
        <f t="shared" si="5"/>
        <v>1.2878899446751809E-3</v>
      </c>
      <c r="I53" s="2">
        <v>9</v>
      </c>
      <c r="J53" s="3">
        <v>0.05</v>
      </c>
      <c r="K53" s="3">
        <v>15.6151</v>
      </c>
      <c r="L53" s="3">
        <v>15.56</v>
      </c>
      <c r="M53" s="2">
        <v>3.5426699999999999E-3</v>
      </c>
      <c r="N53" s="2" t="s">
        <v>4</v>
      </c>
      <c r="O53" s="2" t="s">
        <v>5</v>
      </c>
      <c r="P53" s="2" t="s">
        <v>419</v>
      </c>
      <c r="Q53" s="2" t="s">
        <v>420</v>
      </c>
      <c r="R53" s="2" t="s">
        <v>8</v>
      </c>
      <c r="S53" s="2" t="s">
        <v>9</v>
      </c>
      <c r="T53" s="2" t="s">
        <v>634</v>
      </c>
      <c r="U53" s="2" t="s">
        <v>635</v>
      </c>
      <c r="V53" s="2" t="s">
        <v>636</v>
      </c>
    </row>
    <row r="54" spans="1:22" x14ac:dyDescent="0.2">
      <c r="A54" s="2">
        <v>9</v>
      </c>
      <c r="B54" s="3">
        <v>0.1</v>
      </c>
      <c r="C54" s="3">
        <v>24.821100000000001</v>
      </c>
      <c r="D54" s="3">
        <v>24.83</v>
      </c>
      <c r="E54">
        <f t="shared" si="3"/>
        <v>8.8999999999970214E-3</v>
      </c>
      <c r="F54">
        <f t="shared" si="4"/>
        <v>3.5843737414406048E-4</v>
      </c>
      <c r="G54">
        <f t="shared" si="5"/>
        <v>1.1161138152842749E-4</v>
      </c>
      <c r="I54" s="2">
        <v>9</v>
      </c>
      <c r="J54" s="3">
        <v>0.1</v>
      </c>
      <c r="K54" s="3">
        <v>24.821100000000001</v>
      </c>
      <c r="L54" s="3">
        <v>24.83</v>
      </c>
      <c r="M54" s="2">
        <v>3.5973299999999999E-4</v>
      </c>
      <c r="N54" s="2" t="s">
        <v>4</v>
      </c>
      <c r="O54" s="2" t="s">
        <v>17</v>
      </c>
      <c r="P54" s="2" t="s">
        <v>424</v>
      </c>
      <c r="Q54" s="2" t="s">
        <v>425</v>
      </c>
      <c r="R54" s="2" t="s">
        <v>8</v>
      </c>
      <c r="S54" s="2" t="s">
        <v>9</v>
      </c>
      <c r="T54" s="2" t="s">
        <v>637</v>
      </c>
      <c r="U54" s="2" t="s">
        <v>638</v>
      </c>
      <c r="V54" s="2" t="s">
        <v>639</v>
      </c>
    </row>
    <row r="55" spans="1:22" x14ac:dyDescent="0.2">
      <c r="A55" s="2">
        <v>9</v>
      </c>
      <c r="B55" s="3">
        <v>0.2</v>
      </c>
      <c r="C55" s="3">
        <v>51.312800000000003</v>
      </c>
      <c r="D55" s="3">
        <v>51.53</v>
      </c>
      <c r="E55">
        <f t="shared" si="3"/>
        <v>0.21719999999999828</v>
      </c>
      <c r="F55">
        <f t="shared" si="4"/>
        <v>4.2150203764796867E-3</v>
      </c>
      <c r="G55">
        <f t="shared" si="5"/>
        <v>1.0714745611825859E-3</v>
      </c>
      <c r="I55" s="2">
        <v>9</v>
      </c>
      <c r="J55" s="3">
        <v>0.2</v>
      </c>
      <c r="K55" s="3">
        <v>51.312800000000003</v>
      </c>
      <c r="L55" s="3">
        <v>51.53</v>
      </c>
      <c r="M55" s="2">
        <v>4.2145300000000002E-3</v>
      </c>
      <c r="N55" s="2" t="s">
        <v>640</v>
      </c>
      <c r="O55" s="2" t="s">
        <v>243</v>
      </c>
      <c r="P55" s="2" t="s">
        <v>430</v>
      </c>
      <c r="Q55" s="2" t="s">
        <v>431</v>
      </c>
      <c r="R55" s="2" t="s">
        <v>8</v>
      </c>
      <c r="S55" s="2" t="s">
        <v>641</v>
      </c>
      <c r="T55" s="2" t="s">
        <v>642</v>
      </c>
      <c r="U55" s="2" t="s">
        <v>643</v>
      </c>
      <c r="V55" s="2" t="s">
        <v>644</v>
      </c>
    </row>
    <row r="56" spans="1:22" x14ac:dyDescent="0.2">
      <c r="A56" s="2">
        <v>9</v>
      </c>
      <c r="B56" s="3">
        <v>0.3</v>
      </c>
      <c r="C56" s="3">
        <v>102.75</v>
      </c>
      <c r="D56" s="3">
        <v>102.9</v>
      </c>
      <c r="E56">
        <f t="shared" si="3"/>
        <v>0.15000000000000568</v>
      </c>
      <c r="F56">
        <f t="shared" si="4"/>
        <v>1.4577259475219209E-3</v>
      </c>
      <c r="G56">
        <f t="shared" si="5"/>
        <v>3.148178165755794E-4</v>
      </c>
      <c r="I56" s="2">
        <v>9</v>
      </c>
      <c r="J56" s="3">
        <v>0.3</v>
      </c>
      <c r="K56" s="3">
        <v>102.75</v>
      </c>
      <c r="L56" s="3">
        <v>102.9</v>
      </c>
      <c r="M56" s="2">
        <v>1.45564E-3</v>
      </c>
      <c r="N56" s="2" t="s">
        <v>4</v>
      </c>
      <c r="O56" s="2" t="s">
        <v>250</v>
      </c>
      <c r="P56" s="2" t="s">
        <v>437</v>
      </c>
      <c r="Q56" s="2" t="s">
        <v>438</v>
      </c>
      <c r="R56" s="2" t="s">
        <v>8</v>
      </c>
      <c r="S56" s="2" t="s">
        <v>9</v>
      </c>
      <c r="T56" s="2" t="s">
        <v>645</v>
      </c>
      <c r="U56" s="2" t="s">
        <v>646</v>
      </c>
      <c r="V56" s="2" t="s">
        <v>647</v>
      </c>
    </row>
    <row r="57" spans="1:22" x14ac:dyDescent="0.2">
      <c r="A57" s="2">
        <v>9</v>
      </c>
      <c r="B57" s="3">
        <v>0.4</v>
      </c>
      <c r="C57" s="3">
        <v>215.93700000000001</v>
      </c>
      <c r="D57" s="3">
        <v>217.89</v>
      </c>
      <c r="E57">
        <f t="shared" si="3"/>
        <v>1.9529999999999745</v>
      </c>
      <c r="F57">
        <f t="shared" si="4"/>
        <v>8.9632383312679541E-3</v>
      </c>
      <c r="G57">
        <f t="shared" si="5"/>
        <v>1.6723005111902863E-3</v>
      </c>
      <c r="I57" s="2">
        <v>9</v>
      </c>
      <c r="J57" s="3">
        <v>0.4</v>
      </c>
      <c r="K57" s="3">
        <v>215.93700000000001</v>
      </c>
      <c r="L57" s="3">
        <v>217.89</v>
      </c>
      <c r="M57" s="2">
        <v>8.9646799999999992E-3</v>
      </c>
      <c r="N57" s="2" t="s">
        <v>4</v>
      </c>
      <c r="O57" s="2" t="s">
        <v>256</v>
      </c>
      <c r="P57" s="2" t="s">
        <v>443</v>
      </c>
      <c r="Q57" s="2" t="s">
        <v>444</v>
      </c>
      <c r="R57" s="2" t="s">
        <v>8</v>
      </c>
      <c r="S57" s="2" t="s">
        <v>9</v>
      </c>
      <c r="T57" s="2" t="s">
        <v>648</v>
      </c>
      <c r="U57" s="2" t="s">
        <v>649</v>
      </c>
      <c r="V57" s="2" t="s">
        <v>650</v>
      </c>
    </row>
    <row r="58" spans="1:22" x14ac:dyDescent="0.2">
      <c r="A58" s="2">
        <v>9</v>
      </c>
      <c r="B58" s="3">
        <v>0.5</v>
      </c>
      <c r="C58" s="3">
        <v>529.08199999999999</v>
      </c>
      <c r="D58" s="3">
        <v>532.54999999999995</v>
      </c>
      <c r="E58">
        <f t="shared" si="3"/>
        <v>3.4679999999999609</v>
      </c>
      <c r="F58">
        <f t="shared" si="4"/>
        <v>6.5120645948736483E-3</v>
      </c>
      <c r="G58">
        <f t="shared" si="5"/>
        <v>1.0407290484158534E-3</v>
      </c>
      <c r="I58" s="2">
        <v>9</v>
      </c>
      <c r="J58" s="3">
        <v>0.5</v>
      </c>
      <c r="K58" s="3">
        <v>529.08199999999999</v>
      </c>
      <c r="L58" s="3">
        <v>532.54999999999995</v>
      </c>
      <c r="M58" s="2">
        <v>6.5114700000000001E-3</v>
      </c>
      <c r="N58" s="2" t="s">
        <v>651</v>
      </c>
      <c r="O58" s="2" t="s">
        <v>652</v>
      </c>
      <c r="P58" s="2" t="s">
        <v>449</v>
      </c>
      <c r="Q58" s="2" t="s">
        <v>450</v>
      </c>
      <c r="R58" s="2" t="s">
        <v>8</v>
      </c>
      <c r="S58" s="2" t="s">
        <v>653</v>
      </c>
      <c r="T58" s="2" t="s">
        <v>654</v>
      </c>
      <c r="U58" s="2" t="s">
        <v>655</v>
      </c>
      <c r="V58" s="2" t="s">
        <v>656</v>
      </c>
    </row>
    <row r="59" spans="1:22" x14ac:dyDescent="0.2">
      <c r="A59" s="2">
        <v>9</v>
      </c>
      <c r="B59" s="3">
        <v>0.6</v>
      </c>
      <c r="C59" s="3">
        <v>1677.62</v>
      </c>
      <c r="D59" s="2">
        <v>1763</v>
      </c>
      <c r="E59">
        <f t="shared" si="3"/>
        <v>85.380000000000109</v>
      </c>
      <c r="F59">
        <f t="shared" si="4"/>
        <v>4.8428814520703412E-2</v>
      </c>
      <c r="G59">
        <f t="shared" si="5"/>
        <v>6.6411095718855399E-3</v>
      </c>
      <c r="I59" s="2">
        <v>9</v>
      </c>
      <c r="J59" s="3">
        <v>0.6</v>
      </c>
      <c r="K59" s="3">
        <v>1677.62</v>
      </c>
      <c r="L59" s="2">
        <v>1763</v>
      </c>
      <c r="M59" s="2">
        <v>4.8429899999999998E-2</v>
      </c>
      <c r="N59" s="2" t="s">
        <v>640</v>
      </c>
      <c r="O59" s="2" t="s">
        <v>584</v>
      </c>
      <c r="P59" s="2" t="s">
        <v>456</v>
      </c>
      <c r="Q59" s="2" t="s">
        <v>457</v>
      </c>
      <c r="R59" s="2" t="s">
        <v>8</v>
      </c>
      <c r="S59" s="2" t="s">
        <v>641</v>
      </c>
      <c r="T59" s="2" t="s">
        <v>657</v>
      </c>
      <c r="U59" s="2" t="s">
        <v>658</v>
      </c>
      <c r="V59" s="2" t="s">
        <v>659</v>
      </c>
    </row>
    <row r="60" spans="1:22" x14ac:dyDescent="0.2">
      <c r="A60" s="2">
        <v>9</v>
      </c>
      <c r="B60" s="3">
        <v>0.7</v>
      </c>
      <c r="C60" s="3">
        <v>13047.3</v>
      </c>
      <c r="D60" s="2">
        <v>13520</v>
      </c>
      <c r="E60">
        <f t="shared" si="3"/>
        <v>472.70000000000073</v>
      </c>
      <c r="F60">
        <f t="shared" si="4"/>
        <v>3.4963017751479343E-2</v>
      </c>
      <c r="G60">
        <f t="shared" si="5"/>
        <v>3.7414985395562606E-3</v>
      </c>
      <c r="I60" s="2">
        <v>9</v>
      </c>
      <c r="J60" s="3">
        <v>0.7</v>
      </c>
      <c r="K60" s="3">
        <v>13047.3</v>
      </c>
      <c r="L60" s="2">
        <v>13520</v>
      </c>
      <c r="M60" s="2">
        <v>3.4966200000000003E-2</v>
      </c>
      <c r="N60" s="2" t="s">
        <v>660</v>
      </c>
      <c r="O60" s="2" t="s">
        <v>661</v>
      </c>
      <c r="P60" s="2" t="s">
        <v>463</v>
      </c>
      <c r="Q60" s="2" t="s">
        <v>464</v>
      </c>
      <c r="R60" s="2" t="s">
        <v>8</v>
      </c>
      <c r="S60" s="2" t="s">
        <v>662</v>
      </c>
      <c r="T60" s="2" t="s">
        <v>663</v>
      </c>
      <c r="U60" s="2" t="s">
        <v>664</v>
      </c>
      <c r="V60" s="2" t="s">
        <v>665</v>
      </c>
    </row>
    <row r="61" spans="1:22" x14ac:dyDescent="0.2">
      <c r="A61" s="2">
        <v>9</v>
      </c>
      <c r="B61" s="3">
        <v>0.75</v>
      </c>
      <c r="C61" s="3">
        <v>95527.5</v>
      </c>
      <c r="D61" s="2">
        <v>126300</v>
      </c>
      <c r="E61">
        <f t="shared" si="3"/>
        <v>30772.5</v>
      </c>
      <c r="F61">
        <f t="shared" si="4"/>
        <v>0.243646080760095</v>
      </c>
      <c r="G61">
        <f t="shared" si="5"/>
        <v>2.377285817642821E-2</v>
      </c>
      <c r="I61" s="2">
        <v>9</v>
      </c>
      <c r="J61" s="3">
        <v>0.75</v>
      </c>
      <c r="K61" s="3">
        <v>95527.5</v>
      </c>
      <c r="L61" s="2">
        <v>126300</v>
      </c>
      <c r="M61" s="2">
        <v>0.243646</v>
      </c>
      <c r="N61" s="2" t="s">
        <v>666</v>
      </c>
      <c r="O61" s="2" t="s">
        <v>667</v>
      </c>
      <c r="P61" s="2" t="s">
        <v>470</v>
      </c>
      <c r="Q61" s="2" t="s">
        <v>471</v>
      </c>
      <c r="R61" s="2" t="s">
        <v>8</v>
      </c>
      <c r="S61" s="2" t="s">
        <v>668</v>
      </c>
      <c r="T61" s="2" t="s">
        <v>669</v>
      </c>
      <c r="U61" s="2" t="s">
        <v>670</v>
      </c>
      <c r="V61" s="2" t="s">
        <v>671</v>
      </c>
    </row>
    <row r="121" spans="5:5" x14ac:dyDescent="0.2">
      <c r="E121" s="2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2E8D-4383-5647-8A39-E3BBDD235625}">
  <dimension ref="A1:S61"/>
  <sheetViews>
    <sheetView workbookViewId="0">
      <selection activeCell="G3" sqref="G3:G61"/>
    </sheetView>
  </sheetViews>
  <sheetFormatPr baseColWidth="10" defaultRowHeight="16" x14ac:dyDescent="0.2"/>
  <cols>
    <col min="1" max="1" width="9.5" bestFit="1" customWidth="1"/>
    <col min="2" max="2" width="5.1640625" bestFit="1" customWidth="1"/>
    <col min="3" max="3" width="9.33203125" bestFit="1" customWidth="1"/>
    <col min="4" max="4" width="16.6640625" bestFit="1" customWidth="1"/>
    <col min="5" max="5" width="12.1640625" bestFit="1" customWidth="1"/>
    <col min="6" max="6" width="13" bestFit="1" customWidth="1"/>
    <col min="7" max="7" width="21.83203125" bestFit="1" customWidth="1"/>
    <col min="8" max="8" width="9.1640625" bestFit="1" customWidth="1"/>
    <col min="9" max="9" width="7.83203125" bestFit="1" customWidth="1"/>
    <col min="10" max="10" width="6.83203125" bestFit="1" customWidth="1"/>
    <col min="11" max="11" width="13.5" bestFit="1" customWidth="1"/>
    <col min="12" max="12" width="7.1640625" bestFit="1" customWidth="1"/>
    <col min="13" max="13" width="9.1640625" bestFit="1" customWidth="1"/>
    <col min="14" max="14" width="5.1640625" bestFit="1" customWidth="1"/>
    <col min="15" max="15" width="15.1640625" bestFit="1" customWidth="1"/>
    <col min="16" max="16" width="9.1640625" bestFit="1" customWidth="1"/>
    <col min="17" max="17" width="7.83203125" bestFit="1" customWidth="1"/>
    <col min="18" max="18" width="6.83203125" bestFit="1" customWidth="1"/>
    <col min="19" max="19" width="11.5" bestFit="1" customWidth="1"/>
  </cols>
  <sheetData>
    <row r="1" spans="1:1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</row>
    <row r="2" spans="1:19" x14ac:dyDescent="0.2">
      <c r="A2" t="s">
        <v>164</v>
      </c>
    </row>
    <row r="3" spans="1:19" x14ac:dyDescent="0.2">
      <c r="A3">
        <v>10</v>
      </c>
      <c r="B3" s="1">
        <v>0.05</v>
      </c>
      <c r="C3" s="1">
        <v>7.13924</v>
      </c>
      <c r="D3" s="1">
        <v>15.56</v>
      </c>
      <c r="E3">
        <f>ABS(C3-D3)</f>
        <v>8.4207600000000014</v>
      </c>
      <c r="F3">
        <f>ABS(C3-D3)/D3</f>
        <v>0.54117994858611829</v>
      </c>
      <c r="G3">
        <f>ABS((LN(C3) - LN(D3))/LN(D3))</f>
        <v>0.28385477167892637</v>
      </c>
      <c r="I3">
        <v>10</v>
      </c>
      <c r="J3" s="1">
        <v>0.05</v>
      </c>
      <c r="K3" s="1">
        <v>7.13924</v>
      </c>
      <c r="L3" s="1">
        <v>15.56</v>
      </c>
      <c r="M3">
        <v>0.54117999999999999</v>
      </c>
      <c r="N3" t="s">
        <v>672</v>
      </c>
      <c r="O3" t="s">
        <v>673</v>
      </c>
      <c r="P3" t="s">
        <v>674</v>
      </c>
      <c r="Q3" t="s">
        <v>8</v>
      </c>
      <c r="R3" t="s">
        <v>675</v>
      </c>
      <c r="S3" t="s">
        <v>676</v>
      </c>
    </row>
    <row r="4" spans="1:19" x14ac:dyDescent="0.2">
      <c r="A4">
        <v>10</v>
      </c>
      <c r="B4" s="1">
        <v>0.1</v>
      </c>
      <c r="C4" s="1">
        <v>12.128399999999999</v>
      </c>
      <c r="D4" s="1">
        <v>24.83</v>
      </c>
      <c r="E4">
        <f t="shared" ref="E4:E61" si="0">ABS(C4-D4)</f>
        <v>12.701599999999999</v>
      </c>
      <c r="F4">
        <f t="shared" ref="F4:F61" si="1">ABS(C4-D4)/D4</f>
        <v>0.5115424889246879</v>
      </c>
      <c r="G4">
        <f t="shared" ref="G4:G61" si="2">ABS((LN(C4) - LN(D4))/LN(D4))</f>
        <v>0.22306695405319654</v>
      </c>
      <c r="I4">
        <v>10</v>
      </c>
      <c r="J4" s="1">
        <v>0.1</v>
      </c>
      <c r="K4" s="1">
        <v>12.128399999999999</v>
      </c>
      <c r="L4" s="1">
        <v>24.83</v>
      </c>
      <c r="M4">
        <v>0.51154200000000005</v>
      </c>
      <c r="N4" t="s">
        <v>677</v>
      </c>
      <c r="O4" t="s">
        <v>678</v>
      </c>
      <c r="P4" t="s">
        <v>679</v>
      </c>
      <c r="Q4" t="s">
        <v>8</v>
      </c>
      <c r="R4" t="s">
        <v>680</v>
      </c>
      <c r="S4" t="s">
        <v>681</v>
      </c>
    </row>
    <row r="5" spans="1:19" x14ac:dyDescent="0.2">
      <c r="A5">
        <v>10</v>
      </c>
      <c r="B5" s="1">
        <v>0.2</v>
      </c>
      <c r="C5" s="1">
        <v>23.5306</v>
      </c>
      <c r="D5" s="1">
        <v>51.53</v>
      </c>
      <c r="E5">
        <f t="shared" si="0"/>
        <v>27.999400000000001</v>
      </c>
      <c r="F5">
        <f t="shared" si="1"/>
        <v>0.54336114884533282</v>
      </c>
      <c r="G5">
        <f t="shared" si="2"/>
        <v>0.19884064394166062</v>
      </c>
      <c r="I5">
        <v>10</v>
      </c>
      <c r="J5" s="1">
        <v>0.2</v>
      </c>
      <c r="K5" s="1">
        <v>23.5306</v>
      </c>
      <c r="L5" s="1">
        <v>51.53</v>
      </c>
      <c r="M5">
        <v>0.54336200000000001</v>
      </c>
      <c r="N5" t="s">
        <v>682</v>
      </c>
      <c r="O5" t="s">
        <v>683</v>
      </c>
      <c r="P5" t="s">
        <v>684</v>
      </c>
      <c r="Q5" t="s">
        <v>8</v>
      </c>
      <c r="R5" t="s">
        <v>685</v>
      </c>
      <c r="S5" t="s">
        <v>686</v>
      </c>
    </row>
    <row r="6" spans="1:19" x14ac:dyDescent="0.2">
      <c r="A6">
        <v>10</v>
      </c>
      <c r="B6" s="1">
        <v>0.3</v>
      </c>
      <c r="C6" s="1">
        <v>39.303600000000003</v>
      </c>
      <c r="D6" s="1">
        <v>102.9</v>
      </c>
      <c r="E6">
        <f t="shared" si="0"/>
        <v>63.596400000000003</v>
      </c>
      <c r="F6">
        <f t="shared" si="1"/>
        <v>0.61804081632653063</v>
      </c>
      <c r="G6">
        <f t="shared" si="2"/>
        <v>0.20770217160446516</v>
      </c>
      <c r="I6">
        <v>10</v>
      </c>
      <c r="J6" s="1">
        <v>0.3</v>
      </c>
      <c r="K6" s="1">
        <v>39.303600000000003</v>
      </c>
      <c r="L6" s="1">
        <v>102.9</v>
      </c>
      <c r="M6">
        <v>0.61804099999999995</v>
      </c>
      <c r="N6" t="s">
        <v>687</v>
      </c>
      <c r="O6" t="s">
        <v>688</v>
      </c>
      <c r="P6" t="s">
        <v>689</v>
      </c>
      <c r="Q6" t="s">
        <v>8</v>
      </c>
      <c r="R6" t="s">
        <v>76</v>
      </c>
      <c r="S6" t="s">
        <v>690</v>
      </c>
    </row>
    <row r="7" spans="1:19" x14ac:dyDescent="0.2">
      <c r="A7">
        <v>10</v>
      </c>
      <c r="B7" s="1">
        <v>0.4</v>
      </c>
      <c r="C7" s="1">
        <v>61.344000000000001</v>
      </c>
      <c r="D7" s="1">
        <v>217.89</v>
      </c>
      <c r="E7">
        <f t="shared" si="0"/>
        <v>156.54599999999999</v>
      </c>
      <c r="F7">
        <f t="shared" si="1"/>
        <v>0.71846344485749691</v>
      </c>
      <c r="G7">
        <f t="shared" si="2"/>
        <v>0.2354188806869642</v>
      </c>
      <c r="I7">
        <v>10</v>
      </c>
      <c r="J7" s="1">
        <v>0.4</v>
      </c>
      <c r="K7" s="1">
        <v>61.344000000000001</v>
      </c>
      <c r="L7" s="1">
        <v>217.89</v>
      </c>
      <c r="M7">
        <v>0.71846399999999999</v>
      </c>
      <c r="N7" t="s">
        <v>691</v>
      </c>
      <c r="O7" t="s">
        <v>692</v>
      </c>
      <c r="P7" t="s">
        <v>693</v>
      </c>
      <c r="Q7" t="s">
        <v>8</v>
      </c>
      <c r="R7" t="s">
        <v>694</v>
      </c>
      <c r="S7" t="s">
        <v>695</v>
      </c>
    </row>
    <row r="8" spans="1:19" x14ac:dyDescent="0.2">
      <c r="A8">
        <v>10</v>
      </c>
      <c r="B8" s="1">
        <v>0.5</v>
      </c>
      <c r="C8" s="1">
        <v>94.171599999999998</v>
      </c>
      <c r="D8" s="1">
        <v>532.54999999999995</v>
      </c>
      <c r="E8">
        <f t="shared" si="0"/>
        <v>438.37839999999994</v>
      </c>
      <c r="F8">
        <f t="shared" si="1"/>
        <v>0.82316852877664071</v>
      </c>
      <c r="G8">
        <f t="shared" si="2"/>
        <v>0.27598715224603343</v>
      </c>
      <c r="I8">
        <v>10</v>
      </c>
      <c r="J8" s="1">
        <v>0.5</v>
      </c>
      <c r="K8" s="1">
        <v>94.171599999999998</v>
      </c>
      <c r="L8" s="1">
        <v>532.54999999999995</v>
      </c>
      <c r="M8">
        <v>0.82316900000000004</v>
      </c>
      <c r="N8" t="s">
        <v>696</v>
      </c>
      <c r="O8" t="s">
        <v>697</v>
      </c>
      <c r="P8" t="s">
        <v>698</v>
      </c>
      <c r="Q8" t="s">
        <v>8</v>
      </c>
      <c r="R8" t="s">
        <v>699</v>
      </c>
      <c r="S8" t="s">
        <v>700</v>
      </c>
    </row>
    <row r="9" spans="1:19" x14ac:dyDescent="0.2">
      <c r="A9">
        <v>10</v>
      </c>
      <c r="B9" s="1">
        <v>0.6</v>
      </c>
      <c r="C9" s="1">
        <v>141.34899999999999</v>
      </c>
      <c r="D9">
        <v>1763</v>
      </c>
      <c r="E9">
        <f t="shared" si="0"/>
        <v>1621.6510000000001</v>
      </c>
      <c r="F9">
        <f t="shared" si="1"/>
        <v>0.91982473057288716</v>
      </c>
      <c r="G9">
        <f t="shared" si="2"/>
        <v>0.33760763690742768</v>
      </c>
      <c r="I9">
        <v>10</v>
      </c>
      <c r="J9" s="1">
        <v>0.6</v>
      </c>
      <c r="K9" s="1">
        <v>141.34899999999999</v>
      </c>
      <c r="L9">
        <v>1763</v>
      </c>
      <c r="M9">
        <v>0.919825</v>
      </c>
      <c r="N9" t="s">
        <v>701</v>
      </c>
      <c r="O9" t="s">
        <v>702</v>
      </c>
      <c r="P9" t="s">
        <v>703</v>
      </c>
      <c r="Q9" t="s">
        <v>8</v>
      </c>
      <c r="R9" t="s">
        <v>704</v>
      </c>
      <c r="S9" t="s">
        <v>705</v>
      </c>
    </row>
    <row r="10" spans="1:19" x14ac:dyDescent="0.2">
      <c r="A10">
        <v>10</v>
      </c>
      <c r="B10" s="1">
        <v>0.7</v>
      </c>
      <c r="C10" s="1">
        <v>214.85</v>
      </c>
      <c r="D10">
        <v>13520</v>
      </c>
      <c r="E10">
        <f t="shared" si="0"/>
        <v>13305.15</v>
      </c>
      <c r="F10">
        <f t="shared" si="1"/>
        <v>0.98410872781065084</v>
      </c>
      <c r="G10">
        <f t="shared" si="2"/>
        <v>0.43545182359441642</v>
      </c>
      <c r="I10">
        <v>10</v>
      </c>
      <c r="J10" s="1">
        <v>0.7</v>
      </c>
      <c r="K10" s="1">
        <v>214.85</v>
      </c>
      <c r="L10">
        <v>13520</v>
      </c>
      <c r="M10">
        <v>0.98410900000000001</v>
      </c>
      <c r="N10" t="s">
        <v>706</v>
      </c>
      <c r="O10" t="s">
        <v>707</v>
      </c>
      <c r="P10" t="s">
        <v>708</v>
      </c>
      <c r="Q10" t="s">
        <v>8</v>
      </c>
      <c r="R10" t="s">
        <v>152</v>
      </c>
      <c r="S10" t="s">
        <v>709</v>
      </c>
    </row>
    <row r="11" spans="1:19" x14ac:dyDescent="0.2">
      <c r="A11">
        <v>10</v>
      </c>
      <c r="B11" s="1">
        <v>0.75</v>
      </c>
      <c r="C11" s="1">
        <v>268.70299999999997</v>
      </c>
      <c r="D11">
        <v>126300</v>
      </c>
      <c r="E11">
        <f t="shared" si="0"/>
        <v>126031.29700000001</v>
      </c>
      <c r="F11">
        <f t="shared" si="1"/>
        <v>0.99787250197941413</v>
      </c>
      <c r="G11">
        <f t="shared" si="2"/>
        <v>0.52380308940241593</v>
      </c>
      <c r="I11">
        <v>10</v>
      </c>
      <c r="J11" s="1">
        <v>0.75</v>
      </c>
      <c r="K11" s="1">
        <v>268.70299999999997</v>
      </c>
      <c r="L11">
        <v>126300</v>
      </c>
      <c r="M11">
        <v>0.99787300000000001</v>
      </c>
      <c r="N11" t="s">
        <v>710</v>
      </c>
      <c r="O11" t="s">
        <v>711</v>
      </c>
      <c r="P11" t="s">
        <v>712</v>
      </c>
      <c r="Q11" t="s">
        <v>8</v>
      </c>
      <c r="R11" t="s">
        <v>160</v>
      </c>
      <c r="S11" t="s">
        <v>713</v>
      </c>
    </row>
    <row r="12" spans="1:19" x14ac:dyDescent="0.2">
      <c r="A12" t="s">
        <v>165</v>
      </c>
    </row>
    <row r="13" spans="1:19" x14ac:dyDescent="0.2">
      <c r="A13">
        <v>10</v>
      </c>
      <c r="B13" s="1">
        <v>0.05</v>
      </c>
      <c r="C13" s="1">
        <v>14.130699999999999</v>
      </c>
      <c r="D13" s="1">
        <v>15.56</v>
      </c>
      <c r="E13">
        <f t="shared" si="0"/>
        <v>1.4293000000000013</v>
      </c>
      <c r="F13">
        <f t="shared" si="1"/>
        <v>9.185732647814919E-2</v>
      </c>
      <c r="G13">
        <f t="shared" si="2"/>
        <v>3.5105352048698357E-2</v>
      </c>
      <c r="I13">
        <v>10</v>
      </c>
      <c r="J13" s="1">
        <v>0.05</v>
      </c>
      <c r="K13" s="1">
        <v>14.130699999999999</v>
      </c>
      <c r="L13" s="1">
        <v>15.56</v>
      </c>
      <c r="M13">
        <v>9.1854199999999997E-2</v>
      </c>
      <c r="N13" t="s">
        <v>714</v>
      </c>
      <c r="O13" t="s">
        <v>673</v>
      </c>
      <c r="P13" t="s">
        <v>674</v>
      </c>
      <c r="Q13" t="s">
        <v>8</v>
      </c>
      <c r="R13" t="s">
        <v>715</v>
      </c>
      <c r="S13" t="s">
        <v>716</v>
      </c>
    </row>
    <row r="14" spans="1:19" x14ac:dyDescent="0.2">
      <c r="A14">
        <v>10</v>
      </c>
      <c r="B14" s="1">
        <v>0.1</v>
      </c>
      <c r="C14" s="1">
        <v>22.594899999999999</v>
      </c>
      <c r="D14" s="1">
        <v>24.83</v>
      </c>
      <c r="E14">
        <f t="shared" si="0"/>
        <v>2.2350999999999992</v>
      </c>
      <c r="F14">
        <f t="shared" si="1"/>
        <v>9.0016109544905326E-2</v>
      </c>
      <c r="G14">
        <f t="shared" si="2"/>
        <v>2.9367010502452807E-2</v>
      </c>
      <c r="I14">
        <v>10</v>
      </c>
      <c r="J14" s="1">
        <v>0.1</v>
      </c>
      <c r="K14" s="1">
        <v>22.594899999999999</v>
      </c>
      <c r="L14" s="1">
        <v>24.83</v>
      </c>
      <c r="M14">
        <v>9.0015399999999995E-2</v>
      </c>
      <c r="N14" t="s">
        <v>717</v>
      </c>
      <c r="O14" t="s">
        <v>678</v>
      </c>
      <c r="P14" t="s">
        <v>679</v>
      </c>
      <c r="Q14" t="s">
        <v>8</v>
      </c>
      <c r="R14" t="s">
        <v>718</v>
      </c>
      <c r="S14" t="s">
        <v>719</v>
      </c>
    </row>
    <row r="15" spans="1:19" x14ac:dyDescent="0.2">
      <c r="A15">
        <v>10</v>
      </c>
      <c r="B15" s="1">
        <v>0.2</v>
      </c>
      <c r="C15" s="1">
        <v>45.3108</v>
      </c>
      <c r="D15" s="1">
        <v>51.53</v>
      </c>
      <c r="E15">
        <f t="shared" si="0"/>
        <v>6.2192000000000007</v>
      </c>
      <c r="F15">
        <f t="shared" si="1"/>
        <v>0.1206908596933825</v>
      </c>
      <c r="G15">
        <f t="shared" si="2"/>
        <v>3.2626431161623157E-2</v>
      </c>
      <c r="I15">
        <v>10</v>
      </c>
      <c r="J15" s="1">
        <v>0.2</v>
      </c>
      <c r="K15" s="1">
        <v>45.3108</v>
      </c>
      <c r="L15" s="1">
        <v>51.53</v>
      </c>
      <c r="M15">
        <v>0.12069100000000001</v>
      </c>
      <c r="N15" t="s">
        <v>720</v>
      </c>
      <c r="O15" t="s">
        <v>683</v>
      </c>
      <c r="P15" t="s">
        <v>684</v>
      </c>
      <c r="Q15" t="s">
        <v>8</v>
      </c>
      <c r="R15" t="s">
        <v>721</v>
      </c>
      <c r="S15" t="s">
        <v>722</v>
      </c>
    </row>
    <row r="16" spans="1:19" x14ac:dyDescent="0.2">
      <c r="A16">
        <v>10</v>
      </c>
      <c r="B16" s="1">
        <v>0.3</v>
      </c>
      <c r="C16" s="1">
        <v>85.380200000000002</v>
      </c>
      <c r="D16" s="1">
        <v>102.9</v>
      </c>
      <c r="E16">
        <f t="shared" si="0"/>
        <v>17.519800000000004</v>
      </c>
      <c r="F16">
        <f t="shared" si="1"/>
        <v>0.17026044703595727</v>
      </c>
      <c r="G16">
        <f t="shared" si="2"/>
        <v>4.0279063652016084E-2</v>
      </c>
      <c r="I16">
        <v>10</v>
      </c>
      <c r="J16" s="1">
        <v>0.3</v>
      </c>
      <c r="K16" s="1">
        <v>85.380200000000002</v>
      </c>
      <c r="L16" s="1">
        <v>102.9</v>
      </c>
      <c r="M16">
        <v>0.170261</v>
      </c>
      <c r="N16" t="s">
        <v>723</v>
      </c>
      <c r="O16" t="s">
        <v>688</v>
      </c>
      <c r="P16" t="s">
        <v>689</v>
      </c>
      <c r="Q16" t="s">
        <v>8</v>
      </c>
      <c r="R16" t="s">
        <v>724</v>
      </c>
      <c r="S16" t="s">
        <v>725</v>
      </c>
    </row>
    <row r="17" spans="1:19" x14ac:dyDescent="0.2">
      <c r="A17">
        <v>10</v>
      </c>
      <c r="B17" s="1">
        <v>0.4</v>
      </c>
      <c r="C17" s="1">
        <v>163.345</v>
      </c>
      <c r="D17" s="1">
        <v>217.89</v>
      </c>
      <c r="E17">
        <f t="shared" si="0"/>
        <v>54.544999999999987</v>
      </c>
      <c r="F17">
        <f t="shared" si="1"/>
        <v>0.25033273670200556</v>
      </c>
      <c r="G17">
        <f t="shared" si="2"/>
        <v>5.3515292782946686E-2</v>
      </c>
      <c r="I17">
        <v>10</v>
      </c>
      <c r="J17" s="1">
        <v>0.4</v>
      </c>
      <c r="K17" s="1">
        <v>163.345</v>
      </c>
      <c r="L17" s="1">
        <v>217.89</v>
      </c>
      <c r="M17">
        <v>0.250332</v>
      </c>
      <c r="N17" t="s">
        <v>726</v>
      </c>
      <c r="O17" t="s">
        <v>692</v>
      </c>
      <c r="P17" t="s">
        <v>693</v>
      </c>
      <c r="Q17" t="s">
        <v>8</v>
      </c>
      <c r="R17" t="s">
        <v>727</v>
      </c>
      <c r="S17" t="s">
        <v>728</v>
      </c>
    </row>
    <row r="18" spans="1:19" x14ac:dyDescent="0.2">
      <c r="A18">
        <v>10</v>
      </c>
      <c r="B18" s="1">
        <v>0.5</v>
      </c>
      <c r="C18" s="1">
        <v>329.30500000000001</v>
      </c>
      <c r="D18" s="1">
        <v>532.54999999999995</v>
      </c>
      <c r="E18">
        <f t="shared" si="0"/>
        <v>203.24499999999995</v>
      </c>
      <c r="F18">
        <f t="shared" si="1"/>
        <v>0.38164491597033134</v>
      </c>
      <c r="G18">
        <f t="shared" si="2"/>
        <v>7.6571705264164333E-2</v>
      </c>
      <c r="I18">
        <v>10</v>
      </c>
      <c r="J18" s="1">
        <v>0.5</v>
      </c>
      <c r="K18" s="1">
        <v>329.30500000000001</v>
      </c>
      <c r="L18" s="1">
        <v>532.54999999999995</v>
      </c>
      <c r="M18">
        <v>0.38164599999999999</v>
      </c>
      <c r="N18" t="s">
        <v>729</v>
      </c>
      <c r="O18" t="s">
        <v>697</v>
      </c>
      <c r="P18" t="s">
        <v>698</v>
      </c>
      <c r="Q18" t="s">
        <v>8</v>
      </c>
      <c r="R18" t="s">
        <v>730</v>
      </c>
      <c r="S18" t="s">
        <v>731</v>
      </c>
    </row>
    <row r="19" spans="1:19" x14ac:dyDescent="0.2">
      <c r="A19">
        <v>10</v>
      </c>
      <c r="B19" s="1">
        <v>0.6</v>
      </c>
      <c r="C19" s="1">
        <v>673.16700000000003</v>
      </c>
      <c r="D19">
        <v>1763</v>
      </c>
      <c r="E19">
        <f t="shared" si="0"/>
        <v>1089.8330000000001</v>
      </c>
      <c r="F19">
        <f t="shared" si="1"/>
        <v>0.6181695972773682</v>
      </c>
      <c r="G19">
        <f t="shared" si="2"/>
        <v>0.12880375714430239</v>
      </c>
      <c r="I19">
        <v>10</v>
      </c>
      <c r="J19" s="1">
        <v>0.6</v>
      </c>
      <c r="K19" s="1">
        <v>673.16700000000003</v>
      </c>
      <c r="L19">
        <v>1763</v>
      </c>
      <c r="M19">
        <v>0.61817</v>
      </c>
      <c r="N19" t="s">
        <v>732</v>
      </c>
      <c r="O19" t="s">
        <v>702</v>
      </c>
      <c r="P19" t="s">
        <v>703</v>
      </c>
      <c r="Q19" t="s">
        <v>8</v>
      </c>
      <c r="R19" t="s">
        <v>733</v>
      </c>
      <c r="S19" t="s">
        <v>734</v>
      </c>
    </row>
    <row r="20" spans="1:19" x14ac:dyDescent="0.2">
      <c r="A20">
        <v>10</v>
      </c>
      <c r="B20" s="1">
        <v>0.7</v>
      </c>
      <c r="C20" s="1">
        <v>1334.08</v>
      </c>
      <c r="D20">
        <v>13520</v>
      </c>
      <c r="E20">
        <f t="shared" si="0"/>
        <v>12185.92</v>
      </c>
      <c r="F20">
        <f t="shared" si="1"/>
        <v>0.90132544378698221</v>
      </c>
      <c r="G20">
        <f t="shared" si="2"/>
        <v>0.24347627528454638</v>
      </c>
      <c r="I20">
        <v>10</v>
      </c>
      <c r="J20" s="1">
        <v>0.7</v>
      </c>
      <c r="K20" s="1">
        <v>1334.08</v>
      </c>
      <c r="L20">
        <v>13520</v>
      </c>
      <c r="M20">
        <v>0.90132500000000004</v>
      </c>
      <c r="N20" t="s">
        <v>735</v>
      </c>
      <c r="O20" t="s">
        <v>707</v>
      </c>
      <c r="P20" t="s">
        <v>708</v>
      </c>
      <c r="Q20" t="s">
        <v>8</v>
      </c>
      <c r="R20" t="s">
        <v>736</v>
      </c>
      <c r="S20" t="s">
        <v>737</v>
      </c>
    </row>
    <row r="21" spans="1:19" x14ac:dyDescent="0.2">
      <c r="A21">
        <v>10</v>
      </c>
      <c r="B21" s="1">
        <v>0.75</v>
      </c>
      <c r="C21" s="1">
        <v>1786.09</v>
      </c>
      <c r="D21">
        <v>126300</v>
      </c>
      <c r="E21">
        <f t="shared" si="0"/>
        <v>124513.91</v>
      </c>
      <c r="F21">
        <f t="shared" si="1"/>
        <v>0.98585835312747427</v>
      </c>
      <c r="G21">
        <f t="shared" si="2"/>
        <v>0.36254730012920183</v>
      </c>
      <c r="I21">
        <v>10</v>
      </c>
      <c r="J21" s="1">
        <v>0.75</v>
      </c>
      <c r="K21" s="1">
        <v>1786.09</v>
      </c>
      <c r="L21">
        <v>126300</v>
      </c>
      <c r="M21">
        <v>0.98585800000000001</v>
      </c>
      <c r="N21" t="s">
        <v>738</v>
      </c>
      <c r="O21" t="s">
        <v>711</v>
      </c>
      <c r="P21" t="s">
        <v>712</v>
      </c>
      <c r="Q21" t="s">
        <v>8</v>
      </c>
      <c r="R21" t="s">
        <v>739</v>
      </c>
      <c r="S21" t="s">
        <v>740</v>
      </c>
    </row>
    <row r="22" spans="1:19" x14ac:dyDescent="0.2">
      <c r="A22" t="s">
        <v>166</v>
      </c>
    </row>
    <row r="23" spans="1:19" x14ac:dyDescent="0.2">
      <c r="A23">
        <v>10</v>
      </c>
      <c r="B23" s="1">
        <v>0.05</v>
      </c>
      <c r="C23" s="1">
        <v>15.8187</v>
      </c>
      <c r="D23" s="1">
        <v>15.56</v>
      </c>
      <c r="E23">
        <f t="shared" si="0"/>
        <v>0.25869999999999926</v>
      </c>
      <c r="F23">
        <f t="shared" si="1"/>
        <v>1.662596401028273E-2</v>
      </c>
      <c r="G23">
        <f t="shared" si="2"/>
        <v>6.0076673627607307E-3</v>
      </c>
      <c r="I23">
        <v>10</v>
      </c>
      <c r="J23" s="1">
        <v>0.05</v>
      </c>
      <c r="K23" s="1">
        <v>15.8187</v>
      </c>
      <c r="L23" s="1">
        <v>15.56</v>
      </c>
      <c r="M23">
        <v>1.6625999999999998E-2</v>
      </c>
      <c r="N23" t="s">
        <v>741</v>
      </c>
      <c r="O23" t="s">
        <v>673</v>
      </c>
      <c r="P23" t="s">
        <v>674</v>
      </c>
      <c r="Q23" t="s">
        <v>8</v>
      </c>
      <c r="R23" t="s">
        <v>742</v>
      </c>
      <c r="S23" t="s">
        <v>743</v>
      </c>
    </row>
    <row r="24" spans="1:19" x14ac:dyDescent="0.2">
      <c r="A24">
        <v>10</v>
      </c>
      <c r="B24" s="1">
        <v>0.1</v>
      </c>
      <c r="C24" s="1">
        <v>24.860900000000001</v>
      </c>
      <c r="D24" s="1">
        <v>24.83</v>
      </c>
      <c r="E24">
        <f t="shared" si="0"/>
        <v>3.0900000000002592E-2</v>
      </c>
      <c r="F24">
        <f t="shared" si="1"/>
        <v>1.2444623439388882E-3</v>
      </c>
      <c r="G24">
        <f t="shared" si="2"/>
        <v>3.8719435749286397E-4</v>
      </c>
      <c r="I24">
        <v>10</v>
      </c>
      <c r="J24" s="1">
        <v>0.1</v>
      </c>
      <c r="K24" s="1">
        <v>24.860900000000001</v>
      </c>
      <c r="L24" s="1">
        <v>24.83</v>
      </c>
      <c r="M24">
        <v>1.2431E-3</v>
      </c>
      <c r="N24" t="s">
        <v>744</v>
      </c>
      <c r="O24" t="s">
        <v>678</v>
      </c>
      <c r="P24" t="s">
        <v>679</v>
      </c>
      <c r="Q24" t="s">
        <v>8</v>
      </c>
      <c r="R24" t="s">
        <v>745</v>
      </c>
      <c r="S24" t="s">
        <v>746</v>
      </c>
    </row>
    <row r="25" spans="1:19" x14ac:dyDescent="0.2">
      <c r="A25">
        <v>10</v>
      </c>
      <c r="B25" s="1">
        <v>0.2</v>
      </c>
      <c r="C25" s="1">
        <v>50.415700000000001</v>
      </c>
      <c r="D25" s="1">
        <v>51.53</v>
      </c>
      <c r="E25">
        <f t="shared" si="0"/>
        <v>1.1143000000000001</v>
      </c>
      <c r="F25">
        <f t="shared" si="1"/>
        <v>2.1624296526295363E-2</v>
      </c>
      <c r="G25">
        <f t="shared" si="2"/>
        <v>5.5455650588249914E-3</v>
      </c>
      <c r="I25">
        <v>10</v>
      </c>
      <c r="J25" s="1">
        <v>0.2</v>
      </c>
      <c r="K25" s="1">
        <v>50.415700000000001</v>
      </c>
      <c r="L25" s="1">
        <v>51.53</v>
      </c>
      <c r="M25">
        <v>2.1623400000000001E-2</v>
      </c>
      <c r="N25" t="s">
        <v>747</v>
      </c>
      <c r="O25" t="s">
        <v>683</v>
      </c>
      <c r="P25" t="s">
        <v>684</v>
      </c>
      <c r="Q25" t="s">
        <v>8</v>
      </c>
      <c r="R25" t="s">
        <v>748</v>
      </c>
      <c r="S25" t="s">
        <v>749</v>
      </c>
    </row>
    <row r="26" spans="1:19" x14ac:dyDescent="0.2">
      <c r="A26">
        <v>10</v>
      </c>
      <c r="B26" s="1">
        <v>0.3</v>
      </c>
      <c r="C26" s="1">
        <v>99.340100000000007</v>
      </c>
      <c r="D26" s="1">
        <v>102.9</v>
      </c>
      <c r="E26">
        <f t="shared" si="0"/>
        <v>3.559899999999999</v>
      </c>
      <c r="F26">
        <f t="shared" si="1"/>
        <v>3.459572400388726E-2</v>
      </c>
      <c r="G26">
        <f t="shared" si="2"/>
        <v>7.5982235652440281E-3</v>
      </c>
      <c r="I26">
        <v>10</v>
      </c>
      <c r="J26" s="1">
        <v>0.3</v>
      </c>
      <c r="K26" s="1">
        <v>99.340100000000007</v>
      </c>
      <c r="L26" s="1">
        <v>102.9</v>
      </c>
      <c r="M26">
        <v>3.4595399999999998E-2</v>
      </c>
      <c r="N26" t="s">
        <v>750</v>
      </c>
      <c r="O26" t="s">
        <v>688</v>
      </c>
      <c r="P26" t="s">
        <v>689</v>
      </c>
      <c r="Q26" t="s">
        <v>8</v>
      </c>
      <c r="R26" t="s">
        <v>751</v>
      </c>
      <c r="S26" t="s">
        <v>752</v>
      </c>
    </row>
    <row r="27" spans="1:19" x14ac:dyDescent="0.2">
      <c r="A27">
        <v>10</v>
      </c>
      <c r="B27" s="1">
        <v>0.4</v>
      </c>
      <c r="C27" s="1">
        <v>204.78</v>
      </c>
      <c r="D27" s="1">
        <v>217.89</v>
      </c>
      <c r="E27">
        <f t="shared" si="0"/>
        <v>13.109999999999985</v>
      </c>
      <c r="F27">
        <f t="shared" si="1"/>
        <v>6.0167974666115863E-2</v>
      </c>
      <c r="G27">
        <f t="shared" si="2"/>
        <v>1.152567373365899E-2</v>
      </c>
      <c r="I27">
        <v>10</v>
      </c>
      <c r="J27" s="1">
        <v>0.4</v>
      </c>
      <c r="K27" s="1">
        <v>204.78</v>
      </c>
      <c r="L27" s="1">
        <v>217.89</v>
      </c>
      <c r="M27">
        <v>6.0167400000000003E-2</v>
      </c>
      <c r="N27" t="s">
        <v>753</v>
      </c>
      <c r="O27" t="s">
        <v>692</v>
      </c>
      <c r="P27" t="s">
        <v>693</v>
      </c>
      <c r="Q27" t="s">
        <v>8</v>
      </c>
      <c r="R27" t="s">
        <v>754</v>
      </c>
      <c r="S27" t="s">
        <v>755</v>
      </c>
    </row>
    <row r="28" spans="1:19" x14ac:dyDescent="0.2">
      <c r="A28">
        <v>10</v>
      </c>
      <c r="B28" s="1">
        <v>0.5</v>
      </c>
      <c r="C28" s="1">
        <v>483.07499999999999</v>
      </c>
      <c r="D28" s="1">
        <v>532.54999999999995</v>
      </c>
      <c r="E28">
        <f t="shared" si="0"/>
        <v>49.474999999999966</v>
      </c>
      <c r="F28">
        <f t="shared" si="1"/>
        <v>9.2902074922542432E-2</v>
      </c>
      <c r="G28">
        <f t="shared" si="2"/>
        <v>1.5531998867025444E-2</v>
      </c>
      <c r="I28">
        <v>10</v>
      </c>
      <c r="J28" s="1">
        <v>0.5</v>
      </c>
      <c r="K28" s="1">
        <v>483.07499999999999</v>
      </c>
      <c r="L28" s="1">
        <v>532.54999999999995</v>
      </c>
      <c r="M28">
        <v>9.2902600000000002E-2</v>
      </c>
      <c r="N28" t="s">
        <v>756</v>
      </c>
      <c r="O28" t="s">
        <v>697</v>
      </c>
      <c r="P28" t="s">
        <v>698</v>
      </c>
      <c r="Q28" t="s">
        <v>8</v>
      </c>
      <c r="R28" t="s">
        <v>757</v>
      </c>
      <c r="S28" t="s">
        <v>758</v>
      </c>
    </row>
    <row r="29" spans="1:19" x14ac:dyDescent="0.2">
      <c r="A29">
        <v>10</v>
      </c>
      <c r="B29" s="1">
        <v>0.6</v>
      </c>
      <c r="C29" s="1">
        <v>1385.47</v>
      </c>
      <c r="D29">
        <v>1763</v>
      </c>
      <c r="E29">
        <f t="shared" si="0"/>
        <v>377.53</v>
      </c>
      <c r="F29">
        <f t="shared" si="1"/>
        <v>0.21414066931366987</v>
      </c>
      <c r="G29">
        <f t="shared" si="2"/>
        <v>3.2238771334014177E-2</v>
      </c>
      <c r="I29">
        <v>10</v>
      </c>
      <c r="J29" s="1">
        <v>0.6</v>
      </c>
      <c r="K29" s="1">
        <v>1385.47</v>
      </c>
      <c r="L29">
        <v>1763</v>
      </c>
      <c r="M29">
        <v>0.214143</v>
      </c>
      <c r="N29" t="s">
        <v>759</v>
      </c>
      <c r="O29" t="s">
        <v>702</v>
      </c>
      <c r="P29" t="s">
        <v>703</v>
      </c>
      <c r="Q29" t="s">
        <v>8</v>
      </c>
      <c r="R29" t="s">
        <v>760</v>
      </c>
      <c r="S29" t="s">
        <v>761</v>
      </c>
    </row>
    <row r="30" spans="1:19" x14ac:dyDescent="0.2">
      <c r="A30">
        <v>10</v>
      </c>
      <c r="B30" s="1">
        <v>0.7</v>
      </c>
      <c r="C30" s="1">
        <v>5764.93</v>
      </c>
      <c r="D30">
        <v>13520</v>
      </c>
      <c r="E30">
        <f t="shared" si="0"/>
        <v>7755.07</v>
      </c>
      <c r="F30">
        <f t="shared" si="1"/>
        <v>0.57359985207100594</v>
      </c>
      <c r="G30">
        <f t="shared" si="2"/>
        <v>8.9611411767573701E-2</v>
      </c>
      <c r="I30">
        <v>10</v>
      </c>
      <c r="J30" s="1">
        <v>0.7</v>
      </c>
      <c r="K30" s="1">
        <v>5764.93</v>
      </c>
      <c r="L30">
        <v>13520</v>
      </c>
      <c r="M30">
        <v>0.5736</v>
      </c>
      <c r="N30" t="s">
        <v>762</v>
      </c>
      <c r="O30" t="s">
        <v>707</v>
      </c>
      <c r="P30" t="s">
        <v>708</v>
      </c>
      <c r="Q30" t="s">
        <v>8</v>
      </c>
      <c r="R30" t="s">
        <v>763</v>
      </c>
      <c r="S30" t="s">
        <v>764</v>
      </c>
    </row>
    <row r="31" spans="1:19" x14ac:dyDescent="0.2">
      <c r="A31">
        <v>10</v>
      </c>
      <c r="B31" s="1">
        <v>0.75</v>
      </c>
      <c r="C31" s="1">
        <v>10843.5</v>
      </c>
      <c r="D31">
        <v>126300</v>
      </c>
      <c r="E31">
        <f t="shared" si="0"/>
        <v>115456.5</v>
      </c>
      <c r="F31">
        <f t="shared" si="1"/>
        <v>0.91414489311163893</v>
      </c>
      <c r="G31">
        <f t="shared" si="2"/>
        <v>0.20900795202492883</v>
      </c>
      <c r="I31">
        <v>10</v>
      </c>
      <c r="J31" s="1">
        <v>0.75</v>
      </c>
      <c r="K31" s="1">
        <v>10843.5</v>
      </c>
      <c r="L31">
        <v>126300</v>
      </c>
      <c r="M31">
        <v>0.91414499999999999</v>
      </c>
      <c r="N31" t="s">
        <v>765</v>
      </c>
      <c r="O31" t="s">
        <v>711</v>
      </c>
      <c r="P31" t="s">
        <v>712</v>
      </c>
      <c r="Q31" t="s">
        <v>8</v>
      </c>
      <c r="R31" t="s">
        <v>766</v>
      </c>
      <c r="S31" t="s">
        <v>767</v>
      </c>
    </row>
    <row r="32" spans="1:19" x14ac:dyDescent="0.2">
      <c r="A32" t="s">
        <v>227</v>
      </c>
    </row>
    <row r="33" spans="1:19" x14ac:dyDescent="0.2">
      <c r="A33">
        <v>10</v>
      </c>
      <c r="B33" s="1">
        <v>0.05</v>
      </c>
      <c r="C33" s="1">
        <v>16.125900000000001</v>
      </c>
      <c r="D33" s="1">
        <v>15.56</v>
      </c>
      <c r="E33">
        <f t="shared" si="0"/>
        <v>0.56590000000000096</v>
      </c>
      <c r="F33">
        <f t="shared" si="1"/>
        <v>3.6368894601542474E-2</v>
      </c>
      <c r="G33">
        <f t="shared" si="2"/>
        <v>1.3015306055279846E-2</v>
      </c>
      <c r="I33">
        <v>10</v>
      </c>
      <c r="J33" s="1">
        <v>0.05</v>
      </c>
      <c r="K33" s="1">
        <v>16.125900000000001</v>
      </c>
      <c r="L33" s="1">
        <v>15.56</v>
      </c>
      <c r="M33">
        <v>3.6371399999999998E-2</v>
      </c>
      <c r="N33" t="s">
        <v>768</v>
      </c>
      <c r="O33" t="s">
        <v>673</v>
      </c>
      <c r="P33" t="s">
        <v>674</v>
      </c>
      <c r="Q33" t="s">
        <v>8</v>
      </c>
      <c r="R33" t="s">
        <v>769</v>
      </c>
      <c r="S33" t="s">
        <v>770</v>
      </c>
    </row>
    <row r="34" spans="1:19" x14ac:dyDescent="0.2">
      <c r="A34">
        <v>10</v>
      </c>
      <c r="B34" s="1">
        <v>0.1</v>
      </c>
      <c r="C34" s="1">
        <v>25.1541</v>
      </c>
      <c r="D34" s="1">
        <v>24.83</v>
      </c>
      <c r="E34">
        <f t="shared" si="0"/>
        <v>0.32410000000000139</v>
      </c>
      <c r="F34">
        <f t="shared" si="1"/>
        <v>1.3052758759565099E-2</v>
      </c>
      <c r="G34">
        <f t="shared" si="2"/>
        <v>4.0373889299873201E-3</v>
      </c>
      <c r="I34">
        <v>10</v>
      </c>
      <c r="J34" s="1">
        <v>0.1</v>
      </c>
      <c r="K34" s="1">
        <v>25.1541</v>
      </c>
      <c r="L34" s="1">
        <v>24.83</v>
      </c>
      <c r="M34">
        <v>1.3051200000000001E-2</v>
      </c>
      <c r="N34" t="s">
        <v>771</v>
      </c>
      <c r="O34" t="s">
        <v>678</v>
      </c>
      <c r="P34" t="s">
        <v>679</v>
      </c>
      <c r="Q34" t="s">
        <v>8</v>
      </c>
      <c r="R34" t="s">
        <v>772</v>
      </c>
      <c r="S34" t="s">
        <v>773</v>
      </c>
    </row>
    <row r="35" spans="1:19" x14ac:dyDescent="0.2">
      <c r="A35">
        <v>10</v>
      </c>
      <c r="B35" s="1">
        <v>0.2</v>
      </c>
      <c r="C35" s="1">
        <v>51.159500000000001</v>
      </c>
      <c r="D35" s="1">
        <v>51.53</v>
      </c>
      <c r="E35">
        <f t="shared" si="0"/>
        <v>0.37049999999999983</v>
      </c>
      <c r="F35">
        <f t="shared" si="1"/>
        <v>7.1899864156801828E-3</v>
      </c>
      <c r="G35">
        <f t="shared" si="2"/>
        <v>1.8304562266949786E-3</v>
      </c>
      <c r="I35">
        <v>10</v>
      </c>
      <c r="J35" s="1">
        <v>0.2</v>
      </c>
      <c r="K35" s="1">
        <v>51.159500000000001</v>
      </c>
      <c r="L35" s="1">
        <v>51.53</v>
      </c>
      <c r="M35">
        <v>7.1907899999999999E-3</v>
      </c>
      <c r="N35" t="s">
        <v>720</v>
      </c>
      <c r="O35" t="s">
        <v>683</v>
      </c>
      <c r="P35" t="s">
        <v>684</v>
      </c>
      <c r="Q35" t="s">
        <v>8</v>
      </c>
      <c r="R35" t="s">
        <v>721</v>
      </c>
      <c r="S35" t="s">
        <v>774</v>
      </c>
    </row>
    <row r="36" spans="1:19" x14ac:dyDescent="0.2">
      <c r="A36">
        <v>10</v>
      </c>
      <c r="B36" s="1">
        <v>0.3</v>
      </c>
      <c r="C36" s="1">
        <v>101.062</v>
      </c>
      <c r="D36" s="1">
        <v>102.9</v>
      </c>
      <c r="E36">
        <f t="shared" si="0"/>
        <v>1.8380000000000081</v>
      </c>
      <c r="F36">
        <f t="shared" si="1"/>
        <v>1.7862001943634673E-2</v>
      </c>
      <c r="G36">
        <f t="shared" si="2"/>
        <v>3.889597673776714E-3</v>
      </c>
      <c r="I36">
        <v>10</v>
      </c>
      <c r="J36" s="1">
        <v>0.3</v>
      </c>
      <c r="K36" s="1">
        <v>101.062</v>
      </c>
      <c r="L36" s="1">
        <v>102.9</v>
      </c>
      <c r="M36">
        <v>1.7859199999999999E-2</v>
      </c>
      <c r="N36" t="s">
        <v>775</v>
      </c>
      <c r="O36" t="s">
        <v>688</v>
      </c>
      <c r="P36" t="s">
        <v>689</v>
      </c>
      <c r="Q36" t="s">
        <v>8</v>
      </c>
      <c r="R36" t="s">
        <v>776</v>
      </c>
      <c r="S36" t="s">
        <v>777</v>
      </c>
    </row>
    <row r="37" spans="1:19" x14ac:dyDescent="0.2">
      <c r="A37">
        <v>10</v>
      </c>
      <c r="B37" s="1">
        <v>0.4</v>
      </c>
      <c r="C37" s="1">
        <v>210.90299999999999</v>
      </c>
      <c r="D37" s="1">
        <v>217.89</v>
      </c>
      <c r="E37">
        <f t="shared" si="0"/>
        <v>6.9869999999999948</v>
      </c>
      <c r="F37">
        <f t="shared" si="1"/>
        <v>3.2066639129836136E-2</v>
      </c>
      <c r="G37">
        <f t="shared" si="2"/>
        <v>6.0535093941867148E-3</v>
      </c>
      <c r="I37">
        <v>10</v>
      </c>
      <c r="J37" s="1">
        <v>0.4</v>
      </c>
      <c r="K37" s="1">
        <v>210.90299999999999</v>
      </c>
      <c r="L37" s="1">
        <v>217.89</v>
      </c>
      <c r="M37">
        <v>3.2065099999999999E-2</v>
      </c>
      <c r="N37" t="s">
        <v>778</v>
      </c>
      <c r="O37" t="s">
        <v>692</v>
      </c>
      <c r="P37" t="s">
        <v>693</v>
      </c>
      <c r="Q37" t="s">
        <v>8</v>
      </c>
      <c r="R37" t="s">
        <v>534</v>
      </c>
      <c r="S37" t="s">
        <v>779</v>
      </c>
    </row>
    <row r="38" spans="1:19" x14ac:dyDescent="0.2">
      <c r="A38">
        <v>10</v>
      </c>
      <c r="B38" s="1">
        <v>0.5</v>
      </c>
      <c r="C38" s="1">
        <v>510.12700000000001</v>
      </c>
      <c r="D38" s="1">
        <v>532.54999999999995</v>
      </c>
      <c r="E38">
        <f t="shared" si="0"/>
        <v>22.422999999999945</v>
      </c>
      <c r="F38">
        <f t="shared" si="1"/>
        <v>4.2104966669796164E-2</v>
      </c>
      <c r="G38">
        <f t="shared" si="2"/>
        <v>6.8523877547311358E-3</v>
      </c>
      <c r="I38">
        <v>10</v>
      </c>
      <c r="J38" s="1">
        <v>0.5</v>
      </c>
      <c r="K38" s="1">
        <v>510.12700000000001</v>
      </c>
      <c r="L38" s="1">
        <v>532.54999999999995</v>
      </c>
      <c r="M38">
        <v>4.2104299999999997E-2</v>
      </c>
      <c r="N38" t="s">
        <v>780</v>
      </c>
      <c r="O38" t="s">
        <v>697</v>
      </c>
      <c r="P38" t="s">
        <v>698</v>
      </c>
      <c r="Q38" t="s">
        <v>8</v>
      </c>
      <c r="R38" t="s">
        <v>781</v>
      </c>
      <c r="S38" t="s">
        <v>782</v>
      </c>
    </row>
    <row r="39" spans="1:19" x14ac:dyDescent="0.2">
      <c r="A39">
        <v>10</v>
      </c>
      <c r="B39" s="1">
        <v>0.6</v>
      </c>
      <c r="C39" s="1">
        <v>1582.02</v>
      </c>
      <c r="D39">
        <v>1763</v>
      </c>
      <c r="E39">
        <f t="shared" si="0"/>
        <v>180.98000000000002</v>
      </c>
      <c r="F39">
        <f t="shared" si="1"/>
        <v>0.10265456608054453</v>
      </c>
      <c r="G39">
        <f t="shared" si="2"/>
        <v>1.4490661291352468E-2</v>
      </c>
      <c r="I39">
        <v>10</v>
      </c>
      <c r="J39" s="1">
        <v>0.6</v>
      </c>
      <c r="K39" s="1">
        <v>1582.02</v>
      </c>
      <c r="L39">
        <v>1763</v>
      </c>
      <c r="M39">
        <v>0.102654</v>
      </c>
      <c r="N39" t="s">
        <v>783</v>
      </c>
      <c r="O39" t="s">
        <v>702</v>
      </c>
      <c r="P39" t="s">
        <v>703</v>
      </c>
      <c r="Q39" t="s">
        <v>8</v>
      </c>
      <c r="R39" t="s">
        <v>784</v>
      </c>
      <c r="S39" t="s">
        <v>785</v>
      </c>
    </row>
    <row r="40" spans="1:19" x14ac:dyDescent="0.2">
      <c r="A40">
        <v>10</v>
      </c>
      <c r="B40" s="1">
        <v>0.7</v>
      </c>
      <c r="C40" s="1">
        <v>10739.5</v>
      </c>
      <c r="D40">
        <v>13520</v>
      </c>
      <c r="E40">
        <f t="shared" si="0"/>
        <v>2780.5</v>
      </c>
      <c r="F40">
        <f t="shared" si="1"/>
        <v>0.20565828402366865</v>
      </c>
      <c r="G40">
        <f t="shared" si="2"/>
        <v>2.4205566075263009E-2</v>
      </c>
      <c r="I40">
        <v>10</v>
      </c>
      <c r="J40" s="1">
        <v>0.7</v>
      </c>
      <c r="K40" s="1">
        <v>10739.5</v>
      </c>
      <c r="L40">
        <v>13520</v>
      </c>
      <c r="M40">
        <v>0.20566000000000001</v>
      </c>
      <c r="N40" t="s">
        <v>786</v>
      </c>
      <c r="O40" t="s">
        <v>707</v>
      </c>
      <c r="P40" t="s">
        <v>708</v>
      </c>
      <c r="Q40" t="s">
        <v>8</v>
      </c>
      <c r="R40" t="s">
        <v>787</v>
      </c>
      <c r="S40" t="s">
        <v>788</v>
      </c>
    </row>
    <row r="41" spans="1:19" x14ac:dyDescent="0.2">
      <c r="A41">
        <v>10</v>
      </c>
      <c r="B41" s="1">
        <v>0.75</v>
      </c>
      <c r="C41" s="1">
        <v>46959.3</v>
      </c>
      <c r="D41">
        <v>126300</v>
      </c>
      <c r="E41">
        <f t="shared" si="0"/>
        <v>79340.7</v>
      </c>
      <c r="F41">
        <f t="shared" si="1"/>
        <v>0.62819239904988122</v>
      </c>
      <c r="G41">
        <f t="shared" si="2"/>
        <v>8.4228144015016937E-2</v>
      </c>
      <c r="I41">
        <v>10</v>
      </c>
      <c r="J41" s="1">
        <v>0.75</v>
      </c>
      <c r="K41" s="1">
        <v>46959.3</v>
      </c>
      <c r="L41">
        <v>126300</v>
      </c>
      <c r="M41">
        <v>0.62819199999999997</v>
      </c>
      <c r="N41" t="s">
        <v>750</v>
      </c>
      <c r="O41" t="s">
        <v>711</v>
      </c>
      <c r="P41" t="s">
        <v>712</v>
      </c>
      <c r="Q41" t="s">
        <v>8</v>
      </c>
      <c r="R41" t="s">
        <v>751</v>
      </c>
      <c r="S41" t="s">
        <v>789</v>
      </c>
    </row>
    <row r="42" spans="1:19" x14ac:dyDescent="0.2">
      <c r="A42" t="s">
        <v>228</v>
      </c>
    </row>
    <row r="43" spans="1:19" x14ac:dyDescent="0.2">
      <c r="A43">
        <v>10</v>
      </c>
      <c r="B43" s="1">
        <v>0.05</v>
      </c>
      <c r="C43" s="1">
        <v>16.1206</v>
      </c>
      <c r="D43" s="1">
        <v>15.56</v>
      </c>
      <c r="E43">
        <f t="shared" si="0"/>
        <v>0.5605999999999991</v>
      </c>
      <c r="F43">
        <f t="shared" si="1"/>
        <v>3.602827763496138E-2</v>
      </c>
      <c r="G43">
        <f t="shared" si="2"/>
        <v>1.289554162678622E-2</v>
      </c>
      <c r="I43">
        <v>10</v>
      </c>
      <c r="J43" s="1">
        <v>0.05</v>
      </c>
      <c r="K43" s="1">
        <v>16.1206</v>
      </c>
      <c r="L43" s="1">
        <v>15.56</v>
      </c>
      <c r="M43">
        <v>3.6026700000000002E-2</v>
      </c>
      <c r="N43" t="s">
        <v>790</v>
      </c>
      <c r="O43" t="s">
        <v>673</v>
      </c>
      <c r="P43" t="s">
        <v>674</v>
      </c>
      <c r="Q43" t="s">
        <v>8</v>
      </c>
      <c r="R43" t="s">
        <v>791</v>
      </c>
      <c r="S43" t="s">
        <v>792</v>
      </c>
    </row>
    <row r="44" spans="1:19" x14ac:dyDescent="0.2">
      <c r="A44">
        <v>10</v>
      </c>
      <c r="B44" s="1">
        <v>0.1</v>
      </c>
      <c r="C44" s="1">
        <v>25.272600000000001</v>
      </c>
      <c r="D44" s="1">
        <v>24.83</v>
      </c>
      <c r="E44">
        <f t="shared" si="0"/>
        <v>0.44260000000000232</v>
      </c>
      <c r="F44">
        <f t="shared" si="1"/>
        <v>1.7825211437776978E-2</v>
      </c>
      <c r="G44">
        <f t="shared" si="2"/>
        <v>5.5005965316158268E-3</v>
      </c>
      <c r="I44">
        <v>10</v>
      </c>
      <c r="J44" s="1">
        <v>0.1</v>
      </c>
      <c r="K44" s="1">
        <v>25.272600000000001</v>
      </c>
      <c r="L44" s="1">
        <v>24.83</v>
      </c>
      <c r="M44">
        <v>1.78263E-2</v>
      </c>
      <c r="N44" t="s">
        <v>793</v>
      </c>
      <c r="O44" t="s">
        <v>678</v>
      </c>
      <c r="P44" t="s">
        <v>679</v>
      </c>
      <c r="Q44" t="s">
        <v>8</v>
      </c>
      <c r="R44" t="s">
        <v>794</v>
      </c>
      <c r="S44" t="s">
        <v>795</v>
      </c>
    </row>
    <row r="45" spans="1:19" x14ac:dyDescent="0.2">
      <c r="A45">
        <v>10</v>
      </c>
      <c r="B45" s="1">
        <v>0.2</v>
      </c>
      <c r="C45" s="1">
        <v>51.129300000000001</v>
      </c>
      <c r="D45" s="1">
        <v>51.53</v>
      </c>
      <c r="E45">
        <f t="shared" si="0"/>
        <v>0.4007000000000005</v>
      </c>
      <c r="F45">
        <f t="shared" si="1"/>
        <v>7.776052784785571E-3</v>
      </c>
      <c r="G45">
        <f t="shared" si="2"/>
        <v>1.9802432402802497E-3</v>
      </c>
      <c r="I45">
        <v>10</v>
      </c>
      <c r="J45" s="1">
        <v>0.2</v>
      </c>
      <c r="K45" s="1">
        <v>51.129300000000001</v>
      </c>
      <c r="L45" s="1">
        <v>51.53</v>
      </c>
      <c r="M45">
        <v>7.7759600000000002E-3</v>
      </c>
      <c r="N45" t="s">
        <v>796</v>
      </c>
      <c r="O45" t="s">
        <v>683</v>
      </c>
      <c r="P45" t="s">
        <v>684</v>
      </c>
      <c r="Q45" t="s">
        <v>8</v>
      </c>
      <c r="R45" t="s">
        <v>797</v>
      </c>
      <c r="S45" t="s">
        <v>798</v>
      </c>
    </row>
    <row r="46" spans="1:19" x14ac:dyDescent="0.2">
      <c r="A46">
        <v>10</v>
      </c>
      <c r="B46" s="1">
        <v>0.3</v>
      </c>
      <c r="C46" s="1">
        <v>101.747</v>
      </c>
      <c r="D46" s="1">
        <v>102.9</v>
      </c>
      <c r="E46">
        <f t="shared" si="0"/>
        <v>1.1530000000000058</v>
      </c>
      <c r="F46">
        <f t="shared" si="1"/>
        <v>1.1205053449951465E-2</v>
      </c>
      <c r="G46">
        <f t="shared" si="2"/>
        <v>2.431785140696151E-3</v>
      </c>
      <c r="I46">
        <v>10</v>
      </c>
      <c r="J46" s="1">
        <v>0.3</v>
      </c>
      <c r="K46" s="1">
        <v>101.747</v>
      </c>
      <c r="L46" s="1">
        <v>102.9</v>
      </c>
      <c r="M46">
        <v>1.1207099999999999E-2</v>
      </c>
      <c r="N46" t="s">
        <v>775</v>
      </c>
      <c r="O46" t="s">
        <v>688</v>
      </c>
      <c r="P46" t="s">
        <v>689</v>
      </c>
      <c r="Q46" t="s">
        <v>8</v>
      </c>
      <c r="R46" t="s">
        <v>776</v>
      </c>
      <c r="S46" t="s">
        <v>799</v>
      </c>
    </row>
    <row r="47" spans="1:19" x14ac:dyDescent="0.2">
      <c r="A47">
        <v>10</v>
      </c>
      <c r="B47" s="1">
        <v>0.4</v>
      </c>
      <c r="C47" s="1">
        <v>212.9</v>
      </c>
      <c r="D47" s="1">
        <v>217.89</v>
      </c>
      <c r="E47">
        <f t="shared" si="0"/>
        <v>4.9899999999999807</v>
      </c>
      <c r="F47">
        <f t="shared" si="1"/>
        <v>2.2901464041488736E-2</v>
      </c>
      <c r="G47">
        <f t="shared" si="2"/>
        <v>4.3030865376879526E-3</v>
      </c>
      <c r="I47">
        <v>10</v>
      </c>
      <c r="J47" s="1">
        <v>0.4</v>
      </c>
      <c r="K47" s="1">
        <v>212.9</v>
      </c>
      <c r="L47" s="1">
        <v>217.89</v>
      </c>
      <c r="M47">
        <v>2.2899699999999999E-2</v>
      </c>
      <c r="N47" t="s">
        <v>778</v>
      </c>
      <c r="O47" t="s">
        <v>692</v>
      </c>
      <c r="P47" t="s">
        <v>693</v>
      </c>
      <c r="Q47" t="s">
        <v>8</v>
      </c>
      <c r="R47" t="s">
        <v>534</v>
      </c>
      <c r="S47" t="s">
        <v>800</v>
      </c>
    </row>
    <row r="48" spans="1:19" x14ac:dyDescent="0.2">
      <c r="A48">
        <v>10</v>
      </c>
      <c r="B48" s="1">
        <v>0.5</v>
      </c>
      <c r="C48" s="1">
        <v>517.64300000000003</v>
      </c>
      <c r="D48" s="1">
        <v>532.54999999999995</v>
      </c>
      <c r="E48">
        <f t="shared" si="0"/>
        <v>14.906999999999925</v>
      </c>
      <c r="F48">
        <f t="shared" si="1"/>
        <v>2.7991737864989066E-2</v>
      </c>
      <c r="G48">
        <f t="shared" si="2"/>
        <v>4.5225288540898809E-3</v>
      </c>
      <c r="I48">
        <v>10</v>
      </c>
      <c r="J48" s="1">
        <v>0.5</v>
      </c>
      <c r="K48" s="1">
        <v>517.64300000000003</v>
      </c>
      <c r="L48" s="1">
        <v>532.54999999999995</v>
      </c>
      <c r="M48">
        <v>2.7991599999999998E-2</v>
      </c>
      <c r="N48" t="s">
        <v>780</v>
      </c>
      <c r="O48" t="s">
        <v>697</v>
      </c>
      <c r="P48" t="s">
        <v>698</v>
      </c>
      <c r="Q48" t="s">
        <v>8</v>
      </c>
      <c r="R48" t="s">
        <v>781</v>
      </c>
      <c r="S48" t="s">
        <v>801</v>
      </c>
    </row>
    <row r="49" spans="1:19" x14ac:dyDescent="0.2">
      <c r="A49">
        <v>10</v>
      </c>
      <c r="B49" s="1">
        <v>0.6</v>
      </c>
      <c r="C49" s="1">
        <v>1626.74</v>
      </c>
      <c r="D49">
        <v>1763</v>
      </c>
      <c r="E49">
        <f t="shared" si="0"/>
        <v>136.26</v>
      </c>
      <c r="F49">
        <f t="shared" si="1"/>
        <v>7.7288712422007938E-2</v>
      </c>
      <c r="G49">
        <f t="shared" si="2"/>
        <v>1.0761383665599663E-2</v>
      </c>
      <c r="I49">
        <v>10</v>
      </c>
      <c r="J49" s="1">
        <v>0.6</v>
      </c>
      <c r="K49" s="1">
        <v>1626.74</v>
      </c>
      <c r="L49">
        <v>1763</v>
      </c>
      <c r="M49">
        <v>7.7291499999999999E-2</v>
      </c>
      <c r="N49" t="s">
        <v>802</v>
      </c>
      <c r="O49" t="s">
        <v>702</v>
      </c>
      <c r="P49" t="s">
        <v>703</v>
      </c>
      <c r="Q49" t="s">
        <v>8</v>
      </c>
      <c r="R49" t="s">
        <v>803</v>
      </c>
      <c r="S49" t="s">
        <v>804</v>
      </c>
    </row>
    <row r="50" spans="1:19" x14ac:dyDescent="0.2">
      <c r="A50">
        <v>10</v>
      </c>
      <c r="B50" s="1">
        <v>0.7</v>
      </c>
      <c r="C50" s="1">
        <v>12260.1</v>
      </c>
      <c r="D50">
        <v>13520</v>
      </c>
      <c r="E50">
        <f t="shared" si="0"/>
        <v>1259.8999999999996</v>
      </c>
      <c r="F50">
        <f t="shared" si="1"/>
        <v>9.3187869822485184E-2</v>
      </c>
      <c r="G50">
        <f t="shared" si="2"/>
        <v>1.0283930953822309E-2</v>
      </c>
      <c r="I50">
        <v>10</v>
      </c>
      <c r="J50" s="1">
        <v>0.7</v>
      </c>
      <c r="K50" s="1">
        <v>12260.1</v>
      </c>
      <c r="L50">
        <v>13520</v>
      </c>
      <c r="M50">
        <v>9.3188900000000005E-2</v>
      </c>
      <c r="N50" t="s">
        <v>805</v>
      </c>
      <c r="O50" t="s">
        <v>707</v>
      </c>
      <c r="P50" t="s">
        <v>708</v>
      </c>
      <c r="Q50" t="s">
        <v>8</v>
      </c>
      <c r="R50" t="s">
        <v>806</v>
      </c>
      <c r="S50" t="s">
        <v>807</v>
      </c>
    </row>
    <row r="51" spans="1:19" x14ac:dyDescent="0.2">
      <c r="A51">
        <v>10</v>
      </c>
      <c r="B51" s="1">
        <v>0.75</v>
      </c>
      <c r="C51" s="1">
        <v>83403.600000000006</v>
      </c>
      <c r="D51">
        <v>126300</v>
      </c>
      <c r="E51">
        <f t="shared" si="0"/>
        <v>42896.399999999994</v>
      </c>
      <c r="F51">
        <f t="shared" si="1"/>
        <v>0.33963895486935863</v>
      </c>
      <c r="G51">
        <f t="shared" si="2"/>
        <v>3.5327250447303817E-2</v>
      </c>
      <c r="I51">
        <v>10</v>
      </c>
      <c r="J51" s="1">
        <v>0.75</v>
      </c>
      <c r="K51" s="1">
        <v>83403.600000000006</v>
      </c>
      <c r="L51">
        <v>126300</v>
      </c>
      <c r="M51">
        <v>0.33963900000000002</v>
      </c>
      <c r="N51" t="s">
        <v>717</v>
      </c>
      <c r="O51" t="s">
        <v>711</v>
      </c>
      <c r="P51" t="s">
        <v>712</v>
      </c>
      <c r="Q51" t="s">
        <v>8</v>
      </c>
      <c r="R51" t="s">
        <v>718</v>
      </c>
      <c r="S51" t="s">
        <v>808</v>
      </c>
    </row>
    <row r="52" spans="1:19" x14ac:dyDescent="0.2">
      <c r="A52" t="s">
        <v>229</v>
      </c>
    </row>
    <row r="53" spans="1:19" x14ac:dyDescent="0.2">
      <c r="A53">
        <v>10</v>
      </c>
      <c r="B53" s="1">
        <v>0.05</v>
      </c>
      <c r="C53" s="1">
        <v>16.200299999999999</v>
      </c>
      <c r="D53" s="1">
        <v>15.56</v>
      </c>
      <c r="E53">
        <f t="shared" si="0"/>
        <v>0.64029999999999809</v>
      </c>
      <c r="F53">
        <f t="shared" si="1"/>
        <v>4.1150385604112986E-2</v>
      </c>
      <c r="G53">
        <f t="shared" si="2"/>
        <v>1.4692385374106789E-2</v>
      </c>
      <c r="I53">
        <v>10</v>
      </c>
      <c r="J53" s="1">
        <v>0.05</v>
      </c>
      <c r="K53" s="1">
        <v>16.200299999999999</v>
      </c>
      <c r="L53" s="1">
        <v>15.56</v>
      </c>
      <c r="M53">
        <v>4.1149600000000001E-2</v>
      </c>
      <c r="N53" t="s">
        <v>809</v>
      </c>
      <c r="O53" t="s">
        <v>673</v>
      </c>
      <c r="P53" t="s">
        <v>674</v>
      </c>
      <c r="Q53" t="s">
        <v>8</v>
      </c>
      <c r="R53" t="s">
        <v>810</v>
      </c>
      <c r="S53" t="s">
        <v>811</v>
      </c>
    </row>
    <row r="54" spans="1:19" x14ac:dyDescent="0.2">
      <c r="A54">
        <v>10</v>
      </c>
      <c r="B54" s="1">
        <v>0.1</v>
      </c>
      <c r="C54" s="1">
        <v>25.422899999999998</v>
      </c>
      <c r="D54" s="1">
        <v>24.83</v>
      </c>
      <c r="E54">
        <f t="shared" si="0"/>
        <v>0.5929000000000002</v>
      </c>
      <c r="F54">
        <f t="shared" si="1"/>
        <v>2.3878372935964568E-2</v>
      </c>
      <c r="G54">
        <f t="shared" si="2"/>
        <v>7.3466241295802445E-3</v>
      </c>
      <c r="I54">
        <v>10</v>
      </c>
      <c r="J54" s="1">
        <v>0.1</v>
      </c>
      <c r="K54" s="1">
        <v>25.422899999999998</v>
      </c>
      <c r="L54" s="1">
        <v>24.83</v>
      </c>
      <c r="M54">
        <v>2.3879299999999999E-2</v>
      </c>
      <c r="N54" t="s">
        <v>771</v>
      </c>
      <c r="O54" t="s">
        <v>678</v>
      </c>
      <c r="P54" t="s">
        <v>679</v>
      </c>
      <c r="Q54" t="s">
        <v>8</v>
      </c>
      <c r="R54" t="s">
        <v>772</v>
      </c>
      <c r="S54" t="s">
        <v>812</v>
      </c>
    </row>
    <row r="55" spans="1:19" x14ac:dyDescent="0.2">
      <c r="A55">
        <v>10</v>
      </c>
      <c r="B55" s="1">
        <v>0.2</v>
      </c>
      <c r="C55" s="1">
        <v>51.517400000000002</v>
      </c>
      <c r="D55" s="1">
        <v>51.53</v>
      </c>
      <c r="E55">
        <f t="shared" si="0"/>
        <v>1.2599999999999056E-2</v>
      </c>
      <c r="F55">
        <f t="shared" si="1"/>
        <v>2.4451775664659529E-4</v>
      </c>
      <c r="G55">
        <f t="shared" si="2"/>
        <v>6.2033859047100131E-5</v>
      </c>
      <c r="I55">
        <v>10</v>
      </c>
      <c r="J55" s="1">
        <v>0.2</v>
      </c>
      <c r="K55" s="1">
        <v>51.517400000000002</v>
      </c>
      <c r="L55" s="1">
        <v>51.53</v>
      </c>
      <c r="M55">
        <v>2.4472799999999999E-4</v>
      </c>
      <c r="N55" t="s">
        <v>813</v>
      </c>
      <c r="O55" t="s">
        <v>683</v>
      </c>
      <c r="P55" t="s">
        <v>684</v>
      </c>
      <c r="Q55" t="s">
        <v>8</v>
      </c>
      <c r="R55" t="s">
        <v>814</v>
      </c>
      <c r="S55" t="s">
        <v>815</v>
      </c>
    </row>
    <row r="56" spans="1:19" x14ac:dyDescent="0.2">
      <c r="A56">
        <v>10</v>
      </c>
      <c r="B56" s="1">
        <v>0.3</v>
      </c>
      <c r="C56" s="1">
        <v>102.761</v>
      </c>
      <c r="D56" s="1">
        <v>102.9</v>
      </c>
      <c r="E56">
        <f t="shared" si="0"/>
        <v>0.13900000000001</v>
      </c>
      <c r="F56">
        <f t="shared" si="1"/>
        <v>1.3508260447036929E-3</v>
      </c>
      <c r="G56">
        <f t="shared" si="2"/>
        <v>2.9171556582336251E-4</v>
      </c>
      <c r="I56">
        <v>10</v>
      </c>
      <c r="J56" s="1">
        <v>0.3</v>
      </c>
      <c r="K56" s="1">
        <v>102.761</v>
      </c>
      <c r="L56" s="1">
        <v>102.9</v>
      </c>
      <c r="M56">
        <v>1.35245E-3</v>
      </c>
      <c r="N56" t="s">
        <v>816</v>
      </c>
      <c r="O56" t="s">
        <v>688</v>
      </c>
      <c r="P56" t="s">
        <v>689</v>
      </c>
      <c r="Q56" t="s">
        <v>8</v>
      </c>
      <c r="R56" t="s">
        <v>817</v>
      </c>
      <c r="S56" t="s">
        <v>818</v>
      </c>
    </row>
    <row r="57" spans="1:19" x14ac:dyDescent="0.2">
      <c r="A57">
        <v>10</v>
      </c>
      <c r="B57" s="1">
        <v>0.4</v>
      </c>
      <c r="C57" s="1">
        <v>215.46299999999999</v>
      </c>
      <c r="D57" s="1">
        <v>217.89</v>
      </c>
      <c r="E57">
        <f t="shared" si="0"/>
        <v>2.4269999999999925</v>
      </c>
      <c r="F57">
        <f t="shared" si="1"/>
        <v>1.1138647941621886E-2</v>
      </c>
      <c r="G57">
        <f t="shared" si="2"/>
        <v>2.0804545503142397E-3</v>
      </c>
      <c r="I57">
        <v>10</v>
      </c>
      <c r="J57" s="1">
        <v>0.4</v>
      </c>
      <c r="K57" s="1">
        <v>215.46299999999999</v>
      </c>
      <c r="L57" s="1">
        <v>217.89</v>
      </c>
      <c r="M57">
        <v>1.1139E-2</v>
      </c>
      <c r="N57" t="s">
        <v>753</v>
      </c>
      <c r="O57" t="s">
        <v>692</v>
      </c>
      <c r="P57" t="s">
        <v>693</v>
      </c>
      <c r="Q57" t="s">
        <v>8</v>
      </c>
      <c r="R57" t="s">
        <v>754</v>
      </c>
      <c r="S57" t="s">
        <v>819</v>
      </c>
    </row>
    <row r="58" spans="1:19" x14ac:dyDescent="0.2">
      <c r="A58">
        <v>10</v>
      </c>
      <c r="B58" s="1">
        <v>0.5</v>
      </c>
      <c r="C58" s="1">
        <v>526.60500000000002</v>
      </c>
      <c r="D58" s="1">
        <v>532.54999999999995</v>
      </c>
      <c r="E58">
        <f t="shared" si="0"/>
        <v>5.9449999999999363</v>
      </c>
      <c r="F58">
        <f t="shared" si="1"/>
        <v>1.1163271054360975E-2</v>
      </c>
      <c r="G58">
        <f t="shared" si="2"/>
        <v>1.7882488020654864E-3</v>
      </c>
      <c r="I58">
        <v>10</v>
      </c>
      <c r="J58" s="1">
        <v>0.5</v>
      </c>
      <c r="K58" s="1">
        <v>526.60500000000002</v>
      </c>
      <c r="L58" s="1">
        <v>532.54999999999995</v>
      </c>
      <c r="M58">
        <v>1.1162500000000001E-2</v>
      </c>
      <c r="N58" t="s">
        <v>820</v>
      </c>
      <c r="O58" t="s">
        <v>697</v>
      </c>
      <c r="P58" t="s">
        <v>698</v>
      </c>
      <c r="Q58" t="s">
        <v>8</v>
      </c>
      <c r="R58" t="s">
        <v>821</v>
      </c>
      <c r="S58" t="s">
        <v>822</v>
      </c>
    </row>
    <row r="59" spans="1:19" x14ac:dyDescent="0.2">
      <c r="A59">
        <v>10</v>
      </c>
      <c r="B59" s="1">
        <v>0.6</v>
      </c>
      <c r="C59" s="1">
        <v>1668.29</v>
      </c>
      <c r="D59">
        <v>1763</v>
      </c>
      <c r="E59">
        <f t="shared" si="0"/>
        <v>94.710000000000036</v>
      </c>
      <c r="F59">
        <f t="shared" si="1"/>
        <v>5.372093023255816E-2</v>
      </c>
      <c r="G59">
        <f t="shared" si="2"/>
        <v>7.3872156010312065E-3</v>
      </c>
      <c r="I59">
        <v>10</v>
      </c>
      <c r="J59" s="1">
        <v>0.6</v>
      </c>
      <c r="K59" s="1">
        <v>1668.29</v>
      </c>
      <c r="L59">
        <v>1763</v>
      </c>
      <c r="M59">
        <v>5.3722300000000001E-2</v>
      </c>
      <c r="N59" t="s">
        <v>802</v>
      </c>
      <c r="O59" t="s">
        <v>702</v>
      </c>
      <c r="P59" t="s">
        <v>703</v>
      </c>
      <c r="Q59" t="s">
        <v>8</v>
      </c>
      <c r="R59" t="s">
        <v>803</v>
      </c>
      <c r="S59" t="s">
        <v>823</v>
      </c>
    </row>
    <row r="60" spans="1:19" x14ac:dyDescent="0.2">
      <c r="A60">
        <v>10</v>
      </c>
      <c r="B60" s="1">
        <v>0.7</v>
      </c>
      <c r="C60" s="1">
        <v>13080</v>
      </c>
      <c r="D60">
        <v>13520</v>
      </c>
      <c r="E60">
        <f t="shared" si="0"/>
        <v>440</v>
      </c>
      <c r="F60">
        <f t="shared" si="1"/>
        <v>3.2544378698224852E-2</v>
      </c>
      <c r="G60">
        <f t="shared" si="2"/>
        <v>3.4783414892093686E-3</v>
      </c>
      <c r="I60">
        <v>10</v>
      </c>
      <c r="J60" s="1">
        <v>0.7</v>
      </c>
      <c r="K60" s="1">
        <v>13080</v>
      </c>
      <c r="L60">
        <v>13520</v>
      </c>
      <c r="M60">
        <v>3.2546699999999998E-2</v>
      </c>
      <c r="N60" t="s">
        <v>756</v>
      </c>
      <c r="O60" t="s">
        <v>707</v>
      </c>
      <c r="P60" t="s">
        <v>708</v>
      </c>
      <c r="Q60" t="s">
        <v>8</v>
      </c>
      <c r="R60" t="s">
        <v>757</v>
      </c>
      <c r="S60" t="s">
        <v>824</v>
      </c>
    </row>
    <row r="61" spans="1:19" x14ac:dyDescent="0.2">
      <c r="A61">
        <v>10</v>
      </c>
      <c r="B61" s="1">
        <v>0.75</v>
      </c>
      <c r="C61" s="1">
        <v>101339</v>
      </c>
      <c r="D61">
        <v>126300</v>
      </c>
      <c r="E61">
        <f t="shared" si="0"/>
        <v>24961</v>
      </c>
      <c r="F61">
        <f t="shared" si="1"/>
        <v>0.19763262074425969</v>
      </c>
      <c r="G61">
        <f t="shared" si="2"/>
        <v>1.8745182368353475E-2</v>
      </c>
      <c r="I61">
        <v>10</v>
      </c>
      <c r="J61" s="1">
        <v>0.75</v>
      </c>
      <c r="K61" s="1">
        <v>101339</v>
      </c>
      <c r="L61">
        <v>126300</v>
      </c>
      <c r="M61">
        <v>0.197632</v>
      </c>
      <c r="N61" t="s">
        <v>825</v>
      </c>
      <c r="O61" t="s">
        <v>711</v>
      </c>
      <c r="P61" t="s">
        <v>712</v>
      </c>
      <c r="Q61" t="s">
        <v>8</v>
      </c>
      <c r="R61" t="s">
        <v>826</v>
      </c>
      <c r="S61" t="s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86EA-D077-7A4B-8430-0019B4D4C924}">
  <dimension ref="A1:S61"/>
  <sheetViews>
    <sheetView topLeftCell="A30" workbookViewId="0">
      <selection activeCell="G2" sqref="G2"/>
    </sheetView>
  </sheetViews>
  <sheetFormatPr baseColWidth="10" defaultRowHeight="16" x14ac:dyDescent="0.2"/>
  <cols>
    <col min="1" max="1" width="9.5" bestFit="1" customWidth="1"/>
    <col min="2" max="2" width="5.1640625" bestFit="1" customWidth="1"/>
    <col min="3" max="3" width="9.33203125" bestFit="1" customWidth="1"/>
    <col min="4" max="4" width="16.6640625" bestFit="1" customWidth="1"/>
    <col min="5" max="5" width="11.1640625" bestFit="1" customWidth="1"/>
    <col min="6" max="6" width="13" bestFit="1" customWidth="1"/>
    <col min="7" max="7" width="21.83203125" bestFit="1" customWidth="1"/>
    <col min="8" max="8" width="3.1640625" bestFit="1" customWidth="1"/>
    <col min="9" max="9" width="5.1640625" bestFit="1" customWidth="1"/>
    <col min="10" max="10" width="8.1640625" bestFit="1" customWidth="1"/>
    <col min="11" max="11" width="7.1640625" bestFit="1" customWidth="1"/>
    <col min="12" max="12" width="11.1640625" bestFit="1" customWidth="1"/>
    <col min="13" max="13" width="5.1640625" bestFit="1" customWidth="1"/>
    <col min="14" max="14" width="15.1640625" bestFit="1" customWidth="1"/>
    <col min="15" max="15" width="9.1640625" bestFit="1" customWidth="1"/>
    <col min="16" max="16" width="7.83203125" bestFit="1" customWidth="1"/>
    <col min="17" max="17" width="6.83203125" bestFit="1" customWidth="1"/>
    <col min="18" max="18" width="13.5" bestFit="1" customWidth="1"/>
  </cols>
  <sheetData>
    <row r="1" spans="1:1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</row>
    <row r="2" spans="1:19" x14ac:dyDescent="0.2">
      <c r="A2" t="s">
        <v>164</v>
      </c>
    </row>
    <row r="3" spans="1:19" x14ac:dyDescent="0.2">
      <c r="A3" s="5">
        <v>11</v>
      </c>
      <c r="B3" s="5">
        <v>0.05</v>
      </c>
      <c r="C3" s="5">
        <v>7.15334</v>
      </c>
      <c r="D3" s="5">
        <v>15.56</v>
      </c>
      <c r="E3">
        <f>ABS(C3-D3)</f>
        <v>8.4066600000000005</v>
      </c>
      <c r="F3">
        <f>ABS(C3-D3)/D3</f>
        <v>0.54027377892030848</v>
      </c>
      <c r="G3">
        <f>ABS((LN(C3) - LN(D3))/LN(D3))</f>
        <v>0.2831359135662268</v>
      </c>
      <c r="I3" s="5">
        <v>11</v>
      </c>
      <c r="J3" s="5">
        <v>0.05</v>
      </c>
      <c r="K3" s="5">
        <v>7.15334</v>
      </c>
      <c r="L3" s="5">
        <v>15.56</v>
      </c>
      <c r="M3" s="5">
        <v>0.54027400000000003</v>
      </c>
      <c r="N3" s="5" t="s">
        <v>828</v>
      </c>
      <c r="O3" s="5" t="s">
        <v>829</v>
      </c>
      <c r="P3" s="5" t="s">
        <v>830</v>
      </c>
      <c r="Q3" s="5" t="s">
        <v>8</v>
      </c>
      <c r="R3" s="5" t="s">
        <v>831</v>
      </c>
      <c r="S3" s="5" t="s">
        <v>832</v>
      </c>
    </row>
    <row r="4" spans="1:19" x14ac:dyDescent="0.2">
      <c r="A4">
        <v>11</v>
      </c>
      <c r="B4">
        <v>0.1</v>
      </c>
      <c r="C4">
        <v>12.1067</v>
      </c>
      <c r="D4">
        <v>24.83</v>
      </c>
      <c r="E4">
        <f t="shared" ref="E4:E11" si="0">ABS(C4-D4)</f>
        <v>12.723299999999998</v>
      </c>
      <c r="F4">
        <f t="shared" ref="F4:F11" si="1">ABS(C4-D4)/D4</f>
        <v>0.51241643173580342</v>
      </c>
      <c r="G4">
        <f t="shared" ref="G4:G11" si="2">ABS((LN(C4) - LN(D4))/LN(D4))</f>
        <v>0.22362447653012935</v>
      </c>
      <c r="I4">
        <v>11</v>
      </c>
      <c r="J4">
        <v>0.1</v>
      </c>
      <c r="K4">
        <v>12.1067</v>
      </c>
      <c r="L4">
        <v>24.83</v>
      </c>
      <c r="M4">
        <v>0.51241499999999995</v>
      </c>
      <c r="N4" t="s">
        <v>677</v>
      </c>
      <c r="O4" t="s">
        <v>833</v>
      </c>
      <c r="P4" t="s">
        <v>834</v>
      </c>
      <c r="Q4" t="s">
        <v>8</v>
      </c>
      <c r="R4" t="s">
        <v>680</v>
      </c>
      <c r="S4" t="s">
        <v>835</v>
      </c>
    </row>
    <row r="5" spans="1:19" x14ac:dyDescent="0.2">
      <c r="A5">
        <v>11</v>
      </c>
      <c r="B5">
        <v>0.2</v>
      </c>
      <c r="C5">
        <v>23.5183</v>
      </c>
      <c r="D5">
        <v>51.53</v>
      </c>
      <c r="E5">
        <f t="shared" si="0"/>
        <v>28.011700000000001</v>
      </c>
      <c r="F5">
        <f t="shared" si="1"/>
        <v>0.54359984475063072</v>
      </c>
      <c r="G5">
        <f t="shared" si="2"/>
        <v>0.19897327674144699</v>
      </c>
      <c r="I5">
        <v>11</v>
      </c>
      <c r="J5">
        <v>0.2</v>
      </c>
      <c r="K5">
        <v>23.5183</v>
      </c>
      <c r="L5">
        <v>51.53</v>
      </c>
      <c r="M5">
        <v>0.54359900000000005</v>
      </c>
      <c r="N5" t="s">
        <v>682</v>
      </c>
      <c r="O5" t="s">
        <v>836</v>
      </c>
      <c r="P5" t="s">
        <v>837</v>
      </c>
      <c r="Q5" t="s">
        <v>8</v>
      </c>
      <c r="R5" t="s">
        <v>685</v>
      </c>
      <c r="S5" t="s">
        <v>838</v>
      </c>
    </row>
    <row r="6" spans="1:19" x14ac:dyDescent="0.2">
      <c r="A6">
        <v>11</v>
      </c>
      <c r="B6">
        <v>0.3</v>
      </c>
      <c r="C6">
        <v>39.293599999999998</v>
      </c>
      <c r="D6">
        <v>102.9</v>
      </c>
      <c r="E6">
        <f t="shared" si="0"/>
        <v>63.606400000000008</v>
      </c>
      <c r="F6">
        <f t="shared" si="1"/>
        <v>0.61813799805636549</v>
      </c>
      <c r="G6">
        <f t="shared" si="2"/>
        <v>0.20775708642996946</v>
      </c>
      <c r="I6">
        <v>11</v>
      </c>
      <c r="J6">
        <v>0.3</v>
      </c>
      <c r="K6">
        <v>39.293599999999998</v>
      </c>
      <c r="L6">
        <v>102.9</v>
      </c>
      <c r="M6">
        <v>0.61813799999999997</v>
      </c>
      <c r="N6" t="s">
        <v>687</v>
      </c>
      <c r="O6" t="s">
        <v>839</v>
      </c>
      <c r="P6" t="s">
        <v>840</v>
      </c>
      <c r="Q6" t="s">
        <v>8</v>
      </c>
      <c r="R6" t="s">
        <v>76</v>
      </c>
      <c r="S6" t="s">
        <v>841</v>
      </c>
    </row>
    <row r="7" spans="1:19" x14ac:dyDescent="0.2">
      <c r="A7">
        <v>11</v>
      </c>
      <c r="B7">
        <v>0.4</v>
      </c>
      <c r="C7">
        <v>61.335599999999999</v>
      </c>
      <c r="D7">
        <v>217.89</v>
      </c>
      <c r="E7">
        <f t="shared" si="0"/>
        <v>156.55439999999999</v>
      </c>
      <c r="F7">
        <f t="shared" si="1"/>
        <v>0.71850199642021206</v>
      </c>
      <c r="G7">
        <f t="shared" si="2"/>
        <v>0.23544431574063918</v>
      </c>
      <c r="I7">
        <v>11</v>
      </c>
      <c r="J7">
        <v>0.4</v>
      </c>
      <c r="K7">
        <v>61.335599999999999</v>
      </c>
      <c r="L7">
        <v>217.89</v>
      </c>
      <c r="M7">
        <v>0.71850199999999997</v>
      </c>
      <c r="N7" t="s">
        <v>691</v>
      </c>
      <c r="O7" t="s">
        <v>842</v>
      </c>
      <c r="P7" t="s">
        <v>843</v>
      </c>
      <c r="Q7" t="s">
        <v>8</v>
      </c>
      <c r="R7" t="s">
        <v>694</v>
      </c>
      <c r="S7" t="s">
        <v>844</v>
      </c>
    </row>
    <row r="8" spans="1:19" x14ac:dyDescent="0.2">
      <c r="A8">
        <v>11</v>
      </c>
      <c r="B8">
        <v>0.5</v>
      </c>
      <c r="C8">
        <v>94.125299999999996</v>
      </c>
      <c r="D8">
        <v>532.54999999999995</v>
      </c>
      <c r="E8">
        <f t="shared" si="0"/>
        <v>438.42469999999997</v>
      </c>
      <c r="F8">
        <f t="shared" si="1"/>
        <v>0.82325546897004975</v>
      </c>
      <c r="G8">
        <f t="shared" si="2"/>
        <v>0.27606548959552213</v>
      </c>
      <c r="I8">
        <v>11</v>
      </c>
      <c r="J8">
        <v>0.5</v>
      </c>
      <c r="K8">
        <v>94.125299999999996</v>
      </c>
      <c r="L8">
        <v>532.54999999999995</v>
      </c>
      <c r="M8">
        <v>0.82325499999999996</v>
      </c>
      <c r="N8" t="s">
        <v>696</v>
      </c>
      <c r="O8" t="s">
        <v>845</v>
      </c>
      <c r="P8" t="s">
        <v>846</v>
      </c>
      <c r="Q8" t="s">
        <v>8</v>
      </c>
      <c r="R8" t="s">
        <v>699</v>
      </c>
      <c r="S8" t="s">
        <v>847</v>
      </c>
    </row>
    <row r="9" spans="1:19" x14ac:dyDescent="0.2">
      <c r="A9">
        <v>11</v>
      </c>
      <c r="B9">
        <v>0.6</v>
      </c>
      <c r="C9">
        <v>141.20599999999999</v>
      </c>
      <c r="D9">
        <v>1763</v>
      </c>
      <c r="E9">
        <f t="shared" si="0"/>
        <v>1621.7940000000001</v>
      </c>
      <c r="F9">
        <f t="shared" si="1"/>
        <v>0.91990584231423711</v>
      </c>
      <c r="G9">
        <f t="shared" si="2"/>
        <v>0.33774305138940247</v>
      </c>
      <c r="I9">
        <v>11</v>
      </c>
      <c r="J9">
        <v>0.6</v>
      </c>
      <c r="K9">
        <v>141.20599999999999</v>
      </c>
      <c r="L9">
        <v>1763</v>
      </c>
      <c r="M9">
        <v>0.919906</v>
      </c>
      <c r="N9" t="s">
        <v>701</v>
      </c>
      <c r="O9" t="s">
        <v>848</v>
      </c>
      <c r="P9" t="s">
        <v>849</v>
      </c>
      <c r="Q9" t="s">
        <v>8</v>
      </c>
      <c r="R9" t="s">
        <v>704</v>
      </c>
      <c r="S9" t="s">
        <v>850</v>
      </c>
    </row>
    <row r="10" spans="1:19" x14ac:dyDescent="0.2">
      <c r="A10">
        <v>11</v>
      </c>
      <c r="B10">
        <v>0.7</v>
      </c>
      <c r="C10">
        <v>214.46</v>
      </c>
      <c r="D10">
        <v>13520</v>
      </c>
      <c r="E10">
        <f t="shared" si="0"/>
        <v>13305.54</v>
      </c>
      <c r="F10">
        <f t="shared" si="1"/>
        <v>0.98413757396449708</v>
      </c>
      <c r="G10">
        <f t="shared" si="2"/>
        <v>0.43564283323360392</v>
      </c>
      <c r="I10">
        <v>11</v>
      </c>
      <c r="J10">
        <v>0.7</v>
      </c>
      <c r="K10">
        <v>214.46</v>
      </c>
      <c r="L10">
        <v>13520</v>
      </c>
      <c r="M10">
        <v>0.98413799999999996</v>
      </c>
      <c r="N10" t="s">
        <v>706</v>
      </c>
      <c r="O10" t="s">
        <v>851</v>
      </c>
      <c r="P10" t="s">
        <v>852</v>
      </c>
      <c r="Q10" t="s">
        <v>8</v>
      </c>
      <c r="R10" t="s">
        <v>152</v>
      </c>
      <c r="S10" t="s">
        <v>853</v>
      </c>
    </row>
    <row r="11" spans="1:19" x14ac:dyDescent="0.2">
      <c r="A11">
        <v>11</v>
      </c>
      <c r="B11">
        <v>0.75</v>
      </c>
      <c r="C11">
        <v>267.94400000000002</v>
      </c>
      <c r="D11">
        <v>126300</v>
      </c>
      <c r="E11">
        <f t="shared" si="0"/>
        <v>126032.056</v>
      </c>
      <c r="F11">
        <f t="shared" si="1"/>
        <v>0.99787851148060169</v>
      </c>
      <c r="G11">
        <f t="shared" si="2"/>
        <v>0.52404390133524459</v>
      </c>
      <c r="I11">
        <v>11</v>
      </c>
      <c r="J11">
        <v>0.75</v>
      </c>
      <c r="K11">
        <v>267.94400000000002</v>
      </c>
      <c r="L11">
        <v>126300</v>
      </c>
      <c r="M11">
        <v>0.99787899999999996</v>
      </c>
      <c r="N11" t="s">
        <v>854</v>
      </c>
      <c r="O11" t="s">
        <v>855</v>
      </c>
      <c r="P11" t="s">
        <v>856</v>
      </c>
      <c r="Q11" t="s">
        <v>8</v>
      </c>
      <c r="R11" t="s">
        <v>857</v>
      </c>
      <c r="S11" t="s">
        <v>858</v>
      </c>
    </row>
    <row r="12" spans="1:19" x14ac:dyDescent="0.2">
      <c r="A12" t="s">
        <v>165</v>
      </c>
    </row>
    <row r="13" spans="1:19" x14ac:dyDescent="0.2">
      <c r="A13" s="5">
        <v>11</v>
      </c>
      <c r="B13" s="5">
        <v>0.05</v>
      </c>
      <c r="C13" s="5">
        <v>14.2052</v>
      </c>
      <c r="D13" s="5">
        <v>15.56</v>
      </c>
      <c r="E13">
        <f t="shared" ref="E13" si="3">ABS(C13-D13)</f>
        <v>1.3548000000000009</v>
      </c>
      <c r="F13">
        <f t="shared" ref="F13" si="4">ABS(C13-D13)/D13</f>
        <v>8.7069408740359955E-2</v>
      </c>
      <c r="G13">
        <f t="shared" ref="G13" si="5">ABS((LN(C13) - LN(D13))/LN(D13))</f>
        <v>3.3189531536446243E-2</v>
      </c>
      <c r="I13" s="5">
        <v>11</v>
      </c>
      <c r="J13" s="5">
        <v>0.05</v>
      </c>
      <c r="K13" s="5">
        <v>14.2052</v>
      </c>
      <c r="L13" s="5">
        <v>15.56</v>
      </c>
      <c r="M13" s="5">
        <v>8.7067500000000006E-2</v>
      </c>
      <c r="N13" s="5" t="s">
        <v>677</v>
      </c>
      <c r="O13" s="5" t="s">
        <v>829</v>
      </c>
      <c r="P13" s="5" t="s">
        <v>830</v>
      </c>
      <c r="Q13" s="5" t="s">
        <v>8</v>
      </c>
      <c r="R13" s="5" t="s">
        <v>680</v>
      </c>
      <c r="S13" s="5" t="s">
        <v>859</v>
      </c>
    </row>
    <row r="14" spans="1:19" x14ac:dyDescent="0.2">
      <c r="A14">
        <v>11</v>
      </c>
      <c r="B14">
        <v>0.1</v>
      </c>
      <c r="C14">
        <v>22.659700000000001</v>
      </c>
      <c r="D14">
        <v>24.83</v>
      </c>
      <c r="E14">
        <f t="shared" ref="E14:E21" si="6">ABS(C14-D14)</f>
        <v>2.1702999999999975</v>
      </c>
      <c r="F14">
        <f t="shared" ref="F14:F21" si="7">ABS(C14-D14)/D14</f>
        <v>8.7406363270237514E-2</v>
      </c>
      <c r="G14">
        <f t="shared" ref="G14:G21" si="8">ABS((LN(C14) - LN(D14))/LN(D14))</f>
        <v>2.8475431320619131E-2</v>
      </c>
      <c r="I14">
        <v>11</v>
      </c>
      <c r="J14">
        <v>0.1</v>
      </c>
      <c r="K14">
        <v>22.659700000000001</v>
      </c>
      <c r="L14">
        <v>24.83</v>
      </c>
      <c r="M14">
        <v>8.7405099999999999E-2</v>
      </c>
      <c r="N14" t="s">
        <v>717</v>
      </c>
      <c r="O14" t="s">
        <v>833</v>
      </c>
      <c r="P14" t="s">
        <v>834</v>
      </c>
      <c r="Q14" t="s">
        <v>8</v>
      </c>
      <c r="R14" t="s">
        <v>718</v>
      </c>
      <c r="S14" t="s">
        <v>860</v>
      </c>
    </row>
    <row r="15" spans="1:19" x14ac:dyDescent="0.2">
      <c r="A15">
        <v>11</v>
      </c>
      <c r="B15">
        <v>0.2</v>
      </c>
      <c r="C15">
        <v>45.472200000000001</v>
      </c>
      <c r="D15">
        <v>51.53</v>
      </c>
      <c r="E15">
        <f t="shared" si="6"/>
        <v>6.0578000000000003</v>
      </c>
      <c r="F15">
        <f t="shared" si="7"/>
        <v>0.11755870366776636</v>
      </c>
      <c r="G15">
        <f t="shared" si="8"/>
        <v>3.1724455647688485E-2</v>
      </c>
      <c r="I15">
        <v>11</v>
      </c>
      <c r="J15">
        <v>0.2</v>
      </c>
      <c r="K15">
        <v>45.472200000000001</v>
      </c>
      <c r="L15">
        <v>51.53</v>
      </c>
      <c r="M15">
        <v>0.117559</v>
      </c>
      <c r="N15" t="s">
        <v>720</v>
      </c>
      <c r="O15" t="s">
        <v>836</v>
      </c>
      <c r="P15" t="s">
        <v>837</v>
      </c>
      <c r="Q15" t="s">
        <v>8</v>
      </c>
      <c r="R15" t="s">
        <v>721</v>
      </c>
      <c r="S15" t="s">
        <v>861</v>
      </c>
    </row>
    <row r="16" spans="1:19" x14ac:dyDescent="0.2">
      <c r="A16">
        <v>11</v>
      </c>
      <c r="B16">
        <v>0.3</v>
      </c>
      <c r="C16">
        <v>85.754400000000004</v>
      </c>
      <c r="D16">
        <v>102.9</v>
      </c>
      <c r="E16">
        <f t="shared" si="6"/>
        <v>17.145600000000002</v>
      </c>
      <c r="F16">
        <f t="shared" si="7"/>
        <v>0.16662390670553937</v>
      </c>
      <c r="G16">
        <f t="shared" si="8"/>
        <v>3.9335299816263658E-2</v>
      </c>
      <c r="I16">
        <v>11</v>
      </c>
      <c r="J16">
        <v>0.3</v>
      </c>
      <c r="K16">
        <v>85.754400000000004</v>
      </c>
      <c r="L16">
        <v>102.9</v>
      </c>
      <c r="M16">
        <v>0.16662399999999999</v>
      </c>
      <c r="N16" t="s">
        <v>723</v>
      </c>
      <c r="O16" t="s">
        <v>839</v>
      </c>
      <c r="P16" t="s">
        <v>840</v>
      </c>
      <c r="Q16" t="s">
        <v>8</v>
      </c>
      <c r="R16" t="s">
        <v>724</v>
      </c>
      <c r="S16" t="s">
        <v>862</v>
      </c>
    </row>
    <row r="17" spans="1:19" x14ac:dyDescent="0.2">
      <c r="A17">
        <v>11</v>
      </c>
      <c r="B17">
        <v>0.4</v>
      </c>
      <c r="C17">
        <v>164.19</v>
      </c>
      <c r="D17">
        <v>217.89</v>
      </c>
      <c r="E17">
        <f t="shared" si="6"/>
        <v>53.699999999999989</v>
      </c>
      <c r="F17">
        <f t="shared" si="7"/>
        <v>0.2464546330717334</v>
      </c>
      <c r="G17">
        <f t="shared" si="8"/>
        <v>5.2556939399477691E-2</v>
      </c>
      <c r="I17">
        <v>11</v>
      </c>
      <c r="J17">
        <v>0.4</v>
      </c>
      <c r="K17">
        <v>164.19</v>
      </c>
      <c r="L17">
        <v>217.89</v>
      </c>
      <c r="M17">
        <v>0.24645400000000001</v>
      </c>
      <c r="N17" t="s">
        <v>726</v>
      </c>
      <c r="O17" t="s">
        <v>842</v>
      </c>
      <c r="P17" t="s">
        <v>843</v>
      </c>
      <c r="Q17" t="s">
        <v>8</v>
      </c>
      <c r="R17" t="s">
        <v>727</v>
      </c>
      <c r="S17" t="s">
        <v>863</v>
      </c>
    </row>
    <row r="18" spans="1:19" x14ac:dyDescent="0.2">
      <c r="A18">
        <v>11</v>
      </c>
      <c r="B18">
        <v>0.5</v>
      </c>
      <c r="C18">
        <v>331.24299999999999</v>
      </c>
      <c r="D18">
        <v>532.54999999999995</v>
      </c>
      <c r="E18">
        <f t="shared" si="6"/>
        <v>201.30699999999996</v>
      </c>
      <c r="F18">
        <f t="shared" si="7"/>
        <v>0.37800582104966668</v>
      </c>
      <c r="G18">
        <f t="shared" si="8"/>
        <v>7.5636984951543335E-2</v>
      </c>
      <c r="I18">
        <v>11</v>
      </c>
      <c r="J18">
        <v>0.5</v>
      </c>
      <c r="K18">
        <v>331.24299999999999</v>
      </c>
      <c r="L18">
        <v>532.54999999999995</v>
      </c>
      <c r="M18">
        <v>0.37800499999999998</v>
      </c>
      <c r="N18" t="s">
        <v>729</v>
      </c>
      <c r="O18" t="s">
        <v>845</v>
      </c>
      <c r="P18" t="s">
        <v>846</v>
      </c>
      <c r="Q18" t="s">
        <v>8</v>
      </c>
      <c r="R18" t="s">
        <v>730</v>
      </c>
      <c r="S18" t="s">
        <v>864</v>
      </c>
    </row>
    <row r="19" spans="1:19" x14ac:dyDescent="0.2">
      <c r="A19">
        <v>11</v>
      </c>
      <c r="B19">
        <v>0.6</v>
      </c>
      <c r="C19">
        <v>676.57399999999996</v>
      </c>
      <c r="D19">
        <v>1763</v>
      </c>
      <c r="E19">
        <f t="shared" si="6"/>
        <v>1086.4259999999999</v>
      </c>
      <c r="F19">
        <f t="shared" si="7"/>
        <v>0.61623709585933062</v>
      </c>
      <c r="G19">
        <f t="shared" si="8"/>
        <v>0.12812836710612011</v>
      </c>
      <c r="I19">
        <v>11</v>
      </c>
      <c r="J19">
        <v>0.6</v>
      </c>
      <c r="K19">
        <v>676.57399999999996</v>
      </c>
      <c r="L19">
        <v>1763</v>
      </c>
      <c r="M19">
        <v>0.61623700000000003</v>
      </c>
      <c r="N19" t="s">
        <v>865</v>
      </c>
      <c r="O19" t="s">
        <v>848</v>
      </c>
      <c r="P19" t="s">
        <v>849</v>
      </c>
      <c r="Q19" t="s">
        <v>8</v>
      </c>
      <c r="R19" t="s">
        <v>866</v>
      </c>
      <c r="S19" t="s">
        <v>867</v>
      </c>
    </row>
    <row r="20" spans="1:19" x14ac:dyDescent="0.2">
      <c r="A20">
        <v>11</v>
      </c>
      <c r="B20">
        <v>0.7</v>
      </c>
      <c r="C20">
        <v>1337.49</v>
      </c>
      <c r="D20">
        <v>13520</v>
      </c>
      <c r="E20">
        <f t="shared" si="6"/>
        <v>12182.51</v>
      </c>
      <c r="F20">
        <f t="shared" si="7"/>
        <v>0.90107322485207098</v>
      </c>
      <c r="G20">
        <f t="shared" si="8"/>
        <v>0.24320789561161579</v>
      </c>
      <c r="I20">
        <v>11</v>
      </c>
      <c r="J20">
        <v>0.7</v>
      </c>
      <c r="K20">
        <v>1337.49</v>
      </c>
      <c r="L20">
        <v>13520</v>
      </c>
      <c r="M20">
        <v>0.90107300000000001</v>
      </c>
      <c r="N20" t="s">
        <v>868</v>
      </c>
      <c r="O20" t="s">
        <v>851</v>
      </c>
      <c r="P20" t="s">
        <v>852</v>
      </c>
      <c r="Q20" t="s">
        <v>8</v>
      </c>
      <c r="R20" t="s">
        <v>869</v>
      </c>
      <c r="S20" t="s">
        <v>870</v>
      </c>
    </row>
    <row r="21" spans="1:19" x14ac:dyDescent="0.2">
      <c r="A21">
        <v>11</v>
      </c>
      <c r="B21">
        <v>0.75</v>
      </c>
      <c r="C21">
        <v>1787.49</v>
      </c>
      <c r="D21">
        <v>126300</v>
      </c>
      <c r="E21">
        <f t="shared" si="6"/>
        <v>124512.51</v>
      </c>
      <c r="F21">
        <f t="shared" si="7"/>
        <v>0.98584726840855108</v>
      </c>
      <c r="G21">
        <f t="shared" si="8"/>
        <v>0.36248059654157538</v>
      </c>
      <c r="I21">
        <v>11</v>
      </c>
      <c r="J21">
        <v>0.75</v>
      </c>
      <c r="K21">
        <v>1787.49</v>
      </c>
      <c r="L21">
        <v>126300</v>
      </c>
      <c r="M21">
        <v>0.98584700000000003</v>
      </c>
      <c r="N21" t="s">
        <v>871</v>
      </c>
      <c r="O21" t="s">
        <v>855</v>
      </c>
      <c r="P21" t="s">
        <v>856</v>
      </c>
      <c r="Q21" t="s">
        <v>8</v>
      </c>
      <c r="R21" t="s">
        <v>872</v>
      </c>
      <c r="S21" t="s">
        <v>873</v>
      </c>
    </row>
    <row r="22" spans="1:19" x14ac:dyDescent="0.2">
      <c r="A22" t="s">
        <v>166</v>
      </c>
    </row>
    <row r="23" spans="1:19" x14ac:dyDescent="0.2">
      <c r="A23">
        <v>11</v>
      </c>
      <c r="B23">
        <v>0.05</v>
      </c>
      <c r="C23">
        <v>15.9375</v>
      </c>
      <c r="D23">
        <v>15.56</v>
      </c>
      <c r="E23">
        <f t="shared" ref="E23" si="9">ABS(C23-D23)</f>
        <v>0.3774999999999995</v>
      </c>
      <c r="F23">
        <f t="shared" ref="F23" si="10">ABS(C23-D23)/D23</f>
        <v>2.4260925449871431E-2</v>
      </c>
      <c r="G23">
        <f t="shared" ref="G23" si="11">ABS((LN(C23) - LN(D23))/LN(D23))</f>
        <v>8.7336588468084342E-3</v>
      </c>
      <c r="I23">
        <v>11</v>
      </c>
      <c r="J23">
        <v>0.05</v>
      </c>
      <c r="K23">
        <v>15.9375</v>
      </c>
      <c r="L23">
        <v>15.56</v>
      </c>
      <c r="M23">
        <v>2.4263E-2</v>
      </c>
      <c r="N23" t="s">
        <v>790</v>
      </c>
      <c r="O23" t="s">
        <v>829</v>
      </c>
      <c r="P23" t="s">
        <v>830</v>
      </c>
      <c r="Q23" t="s">
        <v>8</v>
      </c>
      <c r="R23" t="s">
        <v>791</v>
      </c>
      <c r="S23" t="s">
        <v>874</v>
      </c>
    </row>
    <row r="24" spans="1:19" x14ac:dyDescent="0.2">
      <c r="A24">
        <v>11</v>
      </c>
      <c r="B24">
        <v>0.1</v>
      </c>
      <c r="C24">
        <v>24.9665</v>
      </c>
      <c r="D24">
        <v>24.83</v>
      </c>
      <c r="E24">
        <f t="shared" ref="E24:E31" si="12">ABS(C24-D24)</f>
        <v>0.13650000000000162</v>
      </c>
      <c r="F24">
        <f t="shared" ref="F24:F31" si="13">ABS(C24-D24)/D24</f>
        <v>5.4973821989529456E-3</v>
      </c>
      <c r="G24">
        <f t="shared" ref="G24:G31" si="14">ABS((LN(C24) - LN(D24))/LN(D24))</f>
        <v>1.7067985580631719E-3</v>
      </c>
      <c r="I24">
        <v>11</v>
      </c>
      <c r="J24">
        <v>0.1</v>
      </c>
      <c r="K24">
        <v>24.9665</v>
      </c>
      <c r="L24">
        <v>24.83</v>
      </c>
      <c r="M24">
        <v>5.4971600000000001E-3</v>
      </c>
      <c r="N24" t="s">
        <v>771</v>
      </c>
      <c r="O24" t="s">
        <v>833</v>
      </c>
      <c r="P24" t="s">
        <v>834</v>
      </c>
      <c r="Q24" t="s">
        <v>8</v>
      </c>
      <c r="R24" t="s">
        <v>772</v>
      </c>
      <c r="S24" t="s">
        <v>875</v>
      </c>
    </row>
    <row r="25" spans="1:19" x14ac:dyDescent="0.2">
      <c r="A25">
        <v>11</v>
      </c>
      <c r="B25">
        <v>0.2</v>
      </c>
      <c r="C25">
        <v>50.638300000000001</v>
      </c>
      <c r="D25">
        <v>51.53</v>
      </c>
      <c r="E25">
        <f t="shared" si="12"/>
        <v>0.89170000000000016</v>
      </c>
      <c r="F25">
        <f t="shared" si="13"/>
        <v>1.7304482825538522E-2</v>
      </c>
      <c r="G25">
        <f t="shared" si="14"/>
        <v>4.4280133066561898E-3</v>
      </c>
      <c r="I25">
        <v>11</v>
      </c>
      <c r="J25">
        <v>0.2</v>
      </c>
      <c r="K25">
        <v>50.638300000000001</v>
      </c>
      <c r="L25">
        <v>51.53</v>
      </c>
      <c r="M25">
        <v>1.7303499999999999E-2</v>
      </c>
      <c r="N25" t="s">
        <v>747</v>
      </c>
      <c r="O25" t="s">
        <v>836</v>
      </c>
      <c r="P25" t="s">
        <v>837</v>
      </c>
      <c r="Q25" t="s">
        <v>8</v>
      </c>
      <c r="R25" t="s">
        <v>748</v>
      </c>
      <c r="S25" t="s">
        <v>876</v>
      </c>
    </row>
    <row r="26" spans="1:19" x14ac:dyDescent="0.2">
      <c r="A26">
        <v>11</v>
      </c>
      <c r="B26">
        <v>0.3</v>
      </c>
      <c r="C26">
        <v>99.887500000000003</v>
      </c>
      <c r="D26">
        <v>102.9</v>
      </c>
      <c r="E26">
        <f t="shared" si="12"/>
        <v>3.0125000000000028</v>
      </c>
      <c r="F26">
        <f t="shared" si="13"/>
        <v>2.9275996112730834E-2</v>
      </c>
      <c r="G26">
        <f t="shared" si="14"/>
        <v>6.4123099284949369E-3</v>
      </c>
      <c r="I26">
        <v>11</v>
      </c>
      <c r="J26">
        <v>0.3</v>
      </c>
      <c r="K26">
        <v>99.887500000000003</v>
      </c>
      <c r="L26">
        <v>102.9</v>
      </c>
      <c r="M26">
        <v>2.9275599999999999E-2</v>
      </c>
      <c r="N26" t="s">
        <v>750</v>
      </c>
      <c r="O26" t="s">
        <v>839</v>
      </c>
      <c r="P26" t="s">
        <v>840</v>
      </c>
      <c r="Q26" t="s">
        <v>8</v>
      </c>
      <c r="R26" t="s">
        <v>751</v>
      </c>
      <c r="S26" t="s">
        <v>877</v>
      </c>
    </row>
    <row r="27" spans="1:19" x14ac:dyDescent="0.2">
      <c r="A27">
        <v>11</v>
      </c>
      <c r="B27">
        <v>0.4</v>
      </c>
      <c r="C27">
        <v>206.26599999999999</v>
      </c>
      <c r="D27">
        <v>217.89</v>
      </c>
      <c r="E27">
        <f t="shared" si="12"/>
        <v>11.623999999999995</v>
      </c>
      <c r="F27">
        <f t="shared" si="13"/>
        <v>5.334801964293908E-2</v>
      </c>
      <c r="G27">
        <f t="shared" si="14"/>
        <v>1.0182735624723903E-2</v>
      </c>
      <c r="I27">
        <v>11</v>
      </c>
      <c r="J27">
        <v>0.4</v>
      </c>
      <c r="K27">
        <v>206.26599999999999</v>
      </c>
      <c r="L27">
        <v>217.89</v>
      </c>
      <c r="M27">
        <v>5.3347899999999997E-2</v>
      </c>
      <c r="N27" t="s">
        <v>753</v>
      </c>
      <c r="O27" t="s">
        <v>842</v>
      </c>
      <c r="P27" t="s">
        <v>843</v>
      </c>
      <c r="Q27" t="s">
        <v>8</v>
      </c>
      <c r="R27" t="s">
        <v>754</v>
      </c>
      <c r="S27" t="s">
        <v>878</v>
      </c>
    </row>
    <row r="28" spans="1:19" x14ac:dyDescent="0.2">
      <c r="A28">
        <v>11</v>
      </c>
      <c r="B28">
        <v>0.5</v>
      </c>
      <c r="C28">
        <v>487.98899999999998</v>
      </c>
      <c r="D28">
        <v>532.54999999999995</v>
      </c>
      <c r="E28">
        <f t="shared" si="12"/>
        <v>44.560999999999979</v>
      </c>
      <c r="F28">
        <f t="shared" si="13"/>
        <v>8.3674772321847682E-2</v>
      </c>
      <c r="G28">
        <f t="shared" si="14"/>
        <v>1.3919787239512973E-2</v>
      </c>
      <c r="I28">
        <v>11</v>
      </c>
      <c r="J28">
        <v>0.5</v>
      </c>
      <c r="K28">
        <v>487.98899999999998</v>
      </c>
      <c r="L28">
        <v>532.54999999999995</v>
      </c>
      <c r="M28">
        <v>8.3674499999999999E-2</v>
      </c>
      <c r="N28" t="s">
        <v>780</v>
      </c>
      <c r="O28" t="s">
        <v>845</v>
      </c>
      <c r="P28" t="s">
        <v>846</v>
      </c>
      <c r="Q28" t="s">
        <v>8</v>
      </c>
      <c r="R28" t="s">
        <v>781</v>
      </c>
      <c r="S28" t="s">
        <v>879</v>
      </c>
    </row>
    <row r="29" spans="1:19" x14ac:dyDescent="0.2">
      <c r="A29">
        <v>11</v>
      </c>
      <c r="B29">
        <v>0.6</v>
      </c>
      <c r="C29">
        <v>1403.95</v>
      </c>
      <c r="D29">
        <v>1763</v>
      </c>
      <c r="E29">
        <f t="shared" si="12"/>
        <v>359.04999999999995</v>
      </c>
      <c r="F29">
        <f t="shared" si="13"/>
        <v>0.20365853658536584</v>
      </c>
      <c r="G29">
        <f t="shared" si="14"/>
        <v>3.0466107250483928E-2</v>
      </c>
      <c r="I29">
        <v>11</v>
      </c>
      <c r="J29">
        <v>0.6</v>
      </c>
      <c r="K29">
        <v>1403.95</v>
      </c>
      <c r="L29">
        <v>1763</v>
      </c>
      <c r="M29">
        <v>0.203657</v>
      </c>
      <c r="N29" t="s">
        <v>759</v>
      </c>
      <c r="O29" t="s">
        <v>848</v>
      </c>
      <c r="P29" t="s">
        <v>849</v>
      </c>
      <c r="Q29" t="s">
        <v>8</v>
      </c>
      <c r="R29" t="s">
        <v>760</v>
      </c>
      <c r="S29" t="s">
        <v>880</v>
      </c>
    </row>
    <row r="30" spans="1:19" x14ac:dyDescent="0.2">
      <c r="A30">
        <v>11</v>
      </c>
      <c r="B30">
        <v>0.7</v>
      </c>
      <c r="C30">
        <v>5855.13</v>
      </c>
      <c r="D30">
        <v>13520</v>
      </c>
      <c r="E30">
        <f t="shared" si="12"/>
        <v>7664.87</v>
      </c>
      <c r="F30">
        <f t="shared" si="13"/>
        <v>0.56692825443786976</v>
      </c>
      <c r="G30">
        <f t="shared" si="14"/>
        <v>8.7979230261936076E-2</v>
      </c>
      <c r="I30">
        <v>11</v>
      </c>
      <c r="J30">
        <v>0.7</v>
      </c>
      <c r="K30">
        <v>5855.13</v>
      </c>
      <c r="L30">
        <v>13520</v>
      </c>
      <c r="M30">
        <v>0.56692799999999999</v>
      </c>
      <c r="N30" t="s">
        <v>762</v>
      </c>
      <c r="O30" t="s">
        <v>851</v>
      </c>
      <c r="P30" t="s">
        <v>852</v>
      </c>
      <c r="Q30" t="s">
        <v>8</v>
      </c>
      <c r="R30" t="s">
        <v>763</v>
      </c>
      <c r="S30" t="s">
        <v>881</v>
      </c>
    </row>
    <row r="31" spans="1:19" x14ac:dyDescent="0.2">
      <c r="A31">
        <v>11</v>
      </c>
      <c r="B31">
        <v>0.75</v>
      </c>
      <c r="C31">
        <v>10936</v>
      </c>
      <c r="D31">
        <v>126300</v>
      </c>
      <c r="E31">
        <f t="shared" si="12"/>
        <v>115364</v>
      </c>
      <c r="F31">
        <f t="shared" si="13"/>
        <v>0.91341250989707046</v>
      </c>
      <c r="G31">
        <f t="shared" si="14"/>
        <v>0.20828481419331366</v>
      </c>
      <c r="I31">
        <v>11</v>
      </c>
      <c r="J31">
        <v>0.75</v>
      </c>
      <c r="K31">
        <v>10936</v>
      </c>
      <c r="L31">
        <v>126300</v>
      </c>
      <c r="M31">
        <v>0.913412</v>
      </c>
      <c r="N31" t="s">
        <v>765</v>
      </c>
      <c r="O31" t="s">
        <v>855</v>
      </c>
      <c r="P31" t="s">
        <v>856</v>
      </c>
      <c r="Q31" t="s">
        <v>8</v>
      </c>
      <c r="R31" t="s">
        <v>766</v>
      </c>
      <c r="S31" t="s">
        <v>882</v>
      </c>
    </row>
    <row r="32" spans="1:19" x14ac:dyDescent="0.2">
      <c r="A32" t="s">
        <v>227</v>
      </c>
    </row>
    <row r="33" spans="1:19" x14ac:dyDescent="0.2">
      <c r="A33">
        <v>11</v>
      </c>
      <c r="B33">
        <v>0.05</v>
      </c>
      <c r="C33">
        <v>16.1889</v>
      </c>
      <c r="D33">
        <v>15.56</v>
      </c>
      <c r="E33">
        <f t="shared" ref="E33" si="15">ABS(C33-D33)</f>
        <v>0.62889999999999979</v>
      </c>
      <c r="F33">
        <f t="shared" ref="F33" si="16">ABS(C33-D33)/D33</f>
        <v>4.0417737789203073E-2</v>
      </c>
      <c r="G33">
        <f t="shared" ref="G33" si="17">ABS((LN(C33) - LN(D33))/LN(D33))</f>
        <v>1.4435913819317709E-2</v>
      </c>
      <c r="I33">
        <v>11</v>
      </c>
      <c r="J33">
        <v>0.05</v>
      </c>
      <c r="K33">
        <v>16.1889</v>
      </c>
      <c r="L33">
        <v>15.56</v>
      </c>
      <c r="M33">
        <v>4.04155E-2</v>
      </c>
      <c r="N33" t="s">
        <v>883</v>
      </c>
      <c r="O33" t="s">
        <v>829</v>
      </c>
      <c r="P33" t="s">
        <v>830</v>
      </c>
      <c r="Q33" t="s">
        <v>8</v>
      </c>
      <c r="R33" t="s">
        <v>884</v>
      </c>
      <c r="S33" t="s">
        <v>885</v>
      </c>
    </row>
    <row r="34" spans="1:19" x14ac:dyDescent="0.2">
      <c r="A34">
        <v>11</v>
      </c>
      <c r="B34">
        <v>0.1</v>
      </c>
      <c r="C34">
        <v>25.311399999999999</v>
      </c>
      <c r="D34">
        <v>24.83</v>
      </c>
      <c r="E34">
        <f t="shared" ref="E34:E41" si="18">ABS(C34-D34)</f>
        <v>0.48140000000000072</v>
      </c>
      <c r="F34">
        <f t="shared" ref="F34:F41" si="19">ABS(C34-D34)/D34</f>
        <v>1.9387837293596485E-2</v>
      </c>
      <c r="G34">
        <f t="shared" ref="G34:G41" si="20">ABS((LN(C34) - LN(D34))/LN(D34))</f>
        <v>5.978198369215551E-3</v>
      </c>
      <c r="I34">
        <v>11</v>
      </c>
      <c r="J34">
        <v>0.1</v>
      </c>
      <c r="K34">
        <v>25.311399999999999</v>
      </c>
      <c r="L34">
        <v>24.83</v>
      </c>
      <c r="M34">
        <v>1.9388699999999998E-2</v>
      </c>
      <c r="N34" t="s">
        <v>813</v>
      </c>
      <c r="O34" t="s">
        <v>833</v>
      </c>
      <c r="P34" t="s">
        <v>834</v>
      </c>
      <c r="Q34" t="s">
        <v>8</v>
      </c>
      <c r="R34" t="s">
        <v>814</v>
      </c>
      <c r="S34" t="s">
        <v>886</v>
      </c>
    </row>
    <row r="35" spans="1:19" x14ac:dyDescent="0.2">
      <c r="A35">
        <v>11</v>
      </c>
      <c r="B35">
        <v>0.2</v>
      </c>
      <c r="C35">
        <v>51.0563</v>
      </c>
      <c r="D35">
        <v>51.53</v>
      </c>
      <c r="E35">
        <f t="shared" si="18"/>
        <v>0.4737000000000009</v>
      </c>
      <c r="F35">
        <f t="shared" si="19"/>
        <v>9.1927032796429442E-3</v>
      </c>
      <c r="G35">
        <f t="shared" si="20"/>
        <v>2.3426769003589121E-3</v>
      </c>
      <c r="I35">
        <v>11</v>
      </c>
      <c r="J35">
        <v>0.2</v>
      </c>
      <c r="K35">
        <v>51.0563</v>
      </c>
      <c r="L35">
        <v>51.53</v>
      </c>
      <c r="M35">
        <v>9.1918499999999997E-3</v>
      </c>
      <c r="N35" t="s">
        <v>796</v>
      </c>
      <c r="O35" t="s">
        <v>836</v>
      </c>
      <c r="P35" t="s">
        <v>837</v>
      </c>
      <c r="Q35" t="s">
        <v>8</v>
      </c>
      <c r="R35" t="s">
        <v>797</v>
      </c>
      <c r="S35" t="s">
        <v>887</v>
      </c>
    </row>
    <row r="36" spans="1:19" x14ac:dyDescent="0.2">
      <c r="A36">
        <v>11</v>
      </c>
      <c r="B36">
        <v>0.3</v>
      </c>
      <c r="C36">
        <v>101.535</v>
      </c>
      <c r="D36">
        <v>102.9</v>
      </c>
      <c r="E36">
        <f t="shared" si="18"/>
        <v>1.3650000000000091</v>
      </c>
      <c r="F36">
        <f t="shared" si="19"/>
        <v>1.3265306122449068E-2</v>
      </c>
      <c r="G36">
        <f t="shared" si="20"/>
        <v>2.8819108034183853E-3</v>
      </c>
      <c r="I36">
        <v>11</v>
      </c>
      <c r="J36">
        <v>0.3</v>
      </c>
      <c r="K36">
        <v>101.535</v>
      </c>
      <c r="L36">
        <v>102.9</v>
      </c>
      <c r="M36">
        <v>1.3264E-2</v>
      </c>
      <c r="N36" t="s">
        <v>775</v>
      </c>
      <c r="O36" t="s">
        <v>839</v>
      </c>
      <c r="P36" t="s">
        <v>840</v>
      </c>
      <c r="Q36" t="s">
        <v>8</v>
      </c>
      <c r="R36" t="s">
        <v>776</v>
      </c>
      <c r="S36" t="s">
        <v>888</v>
      </c>
    </row>
    <row r="37" spans="1:19" x14ac:dyDescent="0.2">
      <c r="A37">
        <v>11</v>
      </c>
      <c r="B37">
        <v>0.4</v>
      </c>
      <c r="C37">
        <v>212.22200000000001</v>
      </c>
      <c r="D37">
        <v>217.89</v>
      </c>
      <c r="E37">
        <f t="shared" si="18"/>
        <v>5.6679999999999779</v>
      </c>
      <c r="F37">
        <f t="shared" si="19"/>
        <v>2.6013125889210051E-2</v>
      </c>
      <c r="G37">
        <f t="shared" si="20"/>
        <v>4.8955235796601026E-3</v>
      </c>
      <c r="I37">
        <v>11</v>
      </c>
      <c r="J37">
        <v>0.4</v>
      </c>
      <c r="K37">
        <v>212.22200000000001</v>
      </c>
      <c r="L37">
        <v>217.89</v>
      </c>
      <c r="M37">
        <v>2.6011200000000002E-2</v>
      </c>
      <c r="N37" t="s">
        <v>778</v>
      </c>
      <c r="O37" t="s">
        <v>842</v>
      </c>
      <c r="P37" t="s">
        <v>843</v>
      </c>
      <c r="Q37" t="s">
        <v>8</v>
      </c>
      <c r="R37" t="s">
        <v>534</v>
      </c>
      <c r="S37" t="s">
        <v>889</v>
      </c>
    </row>
    <row r="38" spans="1:19" x14ac:dyDescent="0.2">
      <c r="A38">
        <v>11</v>
      </c>
      <c r="B38">
        <v>0.5</v>
      </c>
      <c r="C38">
        <v>514.64200000000005</v>
      </c>
      <c r="D38">
        <v>532.54999999999995</v>
      </c>
      <c r="E38">
        <f t="shared" si="18"/>
        <v>17.907999999999902</v>
      </c>
      <c r="F38">
        <f t="shared" si="19"/>
        <v>3.3626889493944052E-2</v>
      </c>
      <c r="G38">
        <f t="shared" si="20"/>
        <v>5.4487157792754252E-3</v>
      </c>
      <c r="I38">
        <v>11</v>
      </c>
      <c r="J38">
        <v>0.5</v>
      </c>
      <c r="K38">
        <v>514.64200000000005</v>
      </c>
      <c r="L38">
        <v>532.54999999999995</v>
      </c>
      <c r="M38">
        <v>3.3626999999999997E-2</v>
      </c>
      <c r="N38" t="s">
        <v>780</v>
      </c>
      <c r="O38" t="s">
        <v>845</v>
      </c>
      <c r="P38" t="s">
        <v>846</v>
      </c>
      <c r="Q38" t="s">
        <v>8</v>
      </c>
      <c r="R38" t="s">
        <v>781</v>
      </c>
      <c r="S38" t="s">
        <v>890</v>
      </c>
    </row>
    <row r="39" spans="1:19" x14ac:dyDescent="0.2">
      <c r="A39">
        <v>11</v>
      </c>
      <c r="B39">
        <v>0.6</v>
      </c>
      <c r="C39">
        <v>1602.48</v>
      </c>
      <c r="D39">
        <v>1763</v>
      </c>
      <c r="E39">
        <f t="shared" si="18"/>
        <v>160.51999999999998</v>
      </c>
      <c r="F39">
        <f t="shared" si="19"/>
        <v>9.1049347702779337E-2</v>
      </c>
      <c r="G39">
        <f t="shared" si="20"/>
        <v>1.2771556356587438E-2</v>
      </c>
      <c r="I39">
        <v>11</v>
      </c>
      <c r="J39">
        <v>0.6</v>
      </c>
      <c r="K39">
        <v>1602.48</v>
      </c>
      <c r="L39">
        <v>1763</v>
      </c>
      <c r="M39">
        <v>9.1051599999999996E-2</v>
      </c>
      <c r="N39" t="s">
        <v>783</v>
      </c>
      <c r="O39" t="s">
        <v>848</v>
      </c>
      <c r="P39" t="s">
        <v>849</v>
      </c>
      <c r="Q39" t="s">
        <v>8</v>
      </c>
      <c r="R39" t="s">
        <v>784</v>
      </c>
      <c r="S39" t="s">
        <v>891</v>
      </c>
    </row>
    <row r="40" spans="1:19" x14ac:dyDescent="0.2">
      <c r="A40">
        <v>11</v>
      </c>
      <c r="B40">
        <v>0.7</v>
      </c>
      <c r="C40">
        <v>11036.3</v>
      </c>
      <c r="D40">
        <v>13520</v>
      </c>
      <c r="E40">
        <f t="shared" si="18"/>
        <v>2483.7000000000007</v>
      </c>
      <c r="F40">
        <f t="shared" si="19"/>
        <v>0.1837056213017752</v>
      </c>
      <c r="G40">
        <f t="shared" si="20"/>
        <v>2.1339552551852069E-2</v>
      </c>
      <c r="I40">
        <v>11</v>
      </c>
      <c r="J40">
        <v>0.7</v>
      </c>
      <c r="K40">
        <v>11036.3</v>
      </c>
      <c r="L40">
        <v>13520</v>
      </c>
      <c r="M40">
        <v>0.18370600000000001</v>
      </c>
      <c r="N40" t="s">
        <v>892</v>
      </c>
      <c r="O40" t="s">
        <v>851</v>
      </c>
      <c r="P40" t="s">
        <v>852</v>
      </c>
      <c r="Q40" t="s">
        <v>8</v>
      </c>
      <c r="R40" t="s">
        <v>893</v>
      </c>
      <c r="S40" t="s">
        <v>894</v>
      </c>
    </row>
    <row r="41" spans="1:19" x14ac:dyDescent="0.2">
      <c r="A41">
        <v>11</v>
      </c>
      <c r="B41">
        <v>0.75</v>
      </c>
      <c r="C41">
        <v>48976.3</v>
      </c>
      <c r="D41">
        <v>126300</v>
      </c>
      <c r="E41">
        <f t="shared" si="18"/>
        <v>77323.7</v>
      </c>
      <c r="F41">
        <f t="shared" si="19"/>
        <v>0.61222248614410135</v>
      </c>
      <c r="G41">
        <f t="shared" si="20"/>
        <v>8.0647882511906369E-2</v>
      </c>
      <c r="I41">
        <v>11</v>
      </c>
      <c r="J41">
        <v>0.75</v>
      </c>
      <c r="K41">
        <v>48976.3</v>
      </c>
      <c r="L41">
        <v>126300</v>
      </c>
      <c r="M41">
        <v>0.61222200000000004</v>
      </c>
      <c r="N41" t="s">
        <v>816</v>
      </c>
      <c r="O41" t="s">
        <v>855</v>
      </c>
      <c r="P41" t="s">
        <v>856</v>
      </c>
      <c r="Q41" t="s">
        <v>8</v>
      </c>
      <c r="R41" t="s">
        <v>817</v>
      </c>
      <c r="S41" t="s">
        <v>895</v>
      </c>
    </row>
    <row r="42" spans="1:19" x14ac:dyDescent="0.2">
      <c r="A42" t="s">
        <v>228</v>
      </c>
    </row>
    <row r="43" spans="1:19" x14ac:dyDescent="0.2">
      <c r="A43">
        <v>11</v>
      </c>
      <c r="B43">
        <v>0.05</v>
      </c>
      <c r="C43">
        <v>16.230799999999999</v>
      </c>
      <c r="D43">
        <v>15.56</v>
      </c>
      <c r="E43">
        <f t="shared" ref="E43" si="21">ABS(C43-D43)</f>
        <v>0.67079999999999806</v>
      </c>
      <c r="F43">
        <f t="shared" ref="F43" si="22">ABS(C43-D43)/D43</f>
        <v>4.3110539845758231E-2</v>
      </c>
      <c r="G43">
        <f t="shared" ref="G43" si="23">ABS((LN(C43) - LN(D43))/LN(D43))</f>
        <v>1.5377672928514528E-2</v>
      </c>
      <c r="I43">
        <v>11</v>
      </c>
      <c r="J43">
        <v>0.05</v>
      </c>
      <c r="K43">
        <v>16.230799999999999</v>
      </c>
      <c r="L43">
        <v>15.56</v>
      </c>
      <c r="M43">
        <v>4.3107699999999999E-2</v>
      </c>
      <c r="N43" t="s">
        <v>768</v>
      </c>
      <c r="O43" t="s">
        <v>829</v>
      </c>
      <c r="P43" t="s">
        <v>830</v>
      </c>
      <c r="Q43" t="s">
        <v>8</v>
      </c>
      <c r="R43" t="s">
        <v>769</v>
      </c>
      <c r="S43" t="s">
        <v>896</v>
      </c>
    </row>
    <row r="44" spans="1:19" x14ac:dyDescent="0.2">
      <c r="A44">
        <v>11</v>
      </c>
      <c r="B44">
        <v>0.1</v>
      </c>
      <c r="C44">
        <v>25.358000000000001</v>
      </c>
      <c r="D44">
        <v>24.83</v>
      </c>
      <c r="E44">
        <f t="shared" ref="E44:E51" si="24">ABS(C44-D44)</f>
        <v>0.52800000000000225</v>
      </c>
      <c r="F44">
        <f t="shared" ref="F44:F51" si="25">ABS(C44-D44)/D44</f>
        <v>2.1264599275070573E-2</v>
      </c>
      <c r="G44">
        <f t="shared" ref="G44:G51" si="26">ABS((LN(C44) - LN(D44))/LN(D44))</f>
        <v>6.5508462061999754E-3</v>
      </c>
      <c r="I44">
        <v>11</v>
      </c>
      <c r="J44">
        <v>0.1</v>
      </c>
      <c r="K44">
        <v>25.358000000000001</v>
      </c>
      <c r="L44">
        <v>24.83</v>
      </c>
      <c r="M44">
        <v>2.1263299999999999E-2</v>
      </c>
      <c r="N44" t="s">
        <v>813</v>
      </c>
      <c r="O44" t="s">
        <v>833</v>
      </c>
      <c r="P44" t="s">
        <v>834</v>
      </c>
      <c r="Q44" t="s">
        <v>8</v>
      </c>
      <c r="R44" t="s">
        <v>814</v>
      </c>
      <c r="S44" t="s">
        <v>897</v>
      </c>
    </row>
    <row r="45" spans="1:19" x14ac:dyDescent="0.2">
      <c r="A45">
        <v>11</v>
      </c>
      <c r="B45">
        <v>0.2</v>
      </c>
      <c r="C45">
        <v>51.169699999999999</v>
      </c>
      <c r="D45">
        <v>51.53</v>
      </c>
      <c r="E45">
        <f t="shared" si="24"/>
        <v>0.36030000000000229</v>
      </c>
      <c r="F45">
        <f t="shared" si="25"/>
        <v>6.9920434698234482E-3</v>
      </c>
      <c r="G45">
        <f t="shared" si="26"/>
        <v>1.7798858854204014E-3</v>
      </c>
      <c r="I45">
        <v>11</v>
      </c>
      <c r="J45">
        <v>0.2</v>
      </c>
      <c r="K45">
        <v>51.169699999999999</v>
      </c>
      <c r="L45">
        <v>51.53</v>
      </c>
      <c r="M45">
        <v>6.9915999999999997E-3</v>
      </c>
      <c r="N45" t="s">
        <v>796</v>
      </c>
      <c r="O45" t="s">
        <v>836</v>
      </c>
      <c r="P45" t="s">
        <v>837</v>
      </c>
      <c r="Q45" t="s">
        <v>8</v>
      </c>
      <c r="R45" t="s">
        <v>797</v>
      </c>
      <c r="S45" t="s">
        <v>898</v>
      </c>
    </row>
    <row r="46" spans="1:19" x14ac:dyDescent="0.2">
      <c r="A46">
        <v>11</v>
      </c>
      <c r="B46">
        <v>0.3</v>
      </c>
      <c r="C46">
        <v>101.837</v>
      </c>
      <c r="D46">
        <v>102.9</v>
      </c>
      <c r="E46">
        <f t="shared" si="24"/>
        <v>1.0630000000000024</v>
      </c>
      <c r="F46">
        <f t="shared" si="25"/>
        <v>1.0330417881438313E-2</v>
      </c>
      <c r="G46">
        <f t="shared" si="26"/>
        <v>2.2409775820028464E-3</v>
      </c>
      <c r="I46">
        <v>11</v>
      </c>
      <c r="J46">
        <v>0.3</v>
      </c>
      <c r="K46">
        <v>101.837</v>
      </c>
      <c r="L46">
        <v>102.9</v>
      </c>
      <c r="M46">
        <v>1.0327299999999999E-2</v>
      </c>
      <c r="N46" t="s">
        <v>775</v>
      </c>
      <c r="O46" t="s">
        <v>839</v>
      </c>
      <c r="P46" t="s">
        <v>840</v>
      </c>
      <c r="Q46" t="s">
        <v>8</v>
      </c>
      <c r="R46" t="s">
        <v>776</v>
      </c>
      <c r="S46" t="s">
        <v>899</v>
      </c>
    </row>
    <row r="47" spans="1:19" x14ac:dyDescent="0.2">
      <c r="A47">
        <v>11</v>
      </c>
      <c r="B47">
        <v>0.4</v>
      </c>
      <c r="C47">
        <v>213.083</v>
      </c>
      <c r="D47">
        <v>217.89</v>
      </c>
      <c r="E47">
        <f t="shared" si="24"/>
        <v>4.8069999999999879</v>
      </c>
      <c r="F47">
        <f t="shared" si="25"/>
        <v>2.2061590710909119E-2</v>
      </c>
      <c r="G47">
        <f t="shared" si="26"/>
        <v>4.143504292225866E-3</v>
      </c>
      <c r="I47">
        <v>11</v>
      </c>
      <c r="J47">
        <v>0.4</v>
      </c>
      <c r="K47">
        <v>213.083</v>
      </c>
      <c r="L47">
        <v>217.89</v>
      </c>
      <c r="M47">
        <v>2.2061000000000001E-2</v>
      </c>
      <c r="N47" t="s">
        <v>753</v>
      </c>
      <c r="O47" t="s">
        <v>842</v>
      </c>
      <c r="P47" t="s">
        <v>843</v>
      </c>
      <c r="Q47" t="s">
        <v>8</v>
      </c>
      <c r="R47" t="s">
        <v>754</v>
      </c>
      <c r="S47" t="s">
        <v>900</v>
      </c>
    </row>
    <row r="48" spans="1:19" x14ac:dyDescent="0.2">
      <c r="A48">
        <v>11</v>
      </c>
      <c r="B48">
        <v>0.5</v>
      </c>
      <c r="C48">
        <v>518.59699999999998</v>
      </c>
      <c r="D48">
        <v>532.54999999999995</v>
      </c>
      <c r="E48">
        <f t="shared" si="24"/>
        <v>13.952999999999975</v>
      </c>
      <c r="F48">
        <f t="shared" si="25"/>
        <v>2.6200356774011783E-2</v>
      </c>
      <c r="G48">
        <f t="shared" si="26"/>
        <v>4.2292240418221336E-3</v>
      </c>
      <c r="I48">
        <v>11</v>
      </c>
      <c r="J48">
        <v>0.5</v>
      </c>
      <c r="K48">
        <v>518.59699999999998</v>
      </c>
      <c r="L48">
        <v>532.54999999999995</v>
      </c>
      <c r="M48">
        <v>2.6200299999999999E-2</v>
      </c>
      <c r="N48" t="s">
        <v>780</v>
      </c>
      <c r="O48" t="s">
        <v>845</v>
      </c>
      <c r="P48" t="s">
        <v>846</v>
      </c>
      <c r="Q48" t="s">
        <v>8</v>
      </c>
      <c r="R48" t="s">
        <v>781</v>
      </c>
      <c r="S48" t="s">
        <v>901</v>
      </c>
    </row>
    <row r="49" spans="1:19" x14ac:dyDescent="0.2">
      <c r="A49">
        <v>11</v>
      </c>
      <c r="B49">
        <v>0.6</v>
      </c>
      <c r="C49">
        <v>1631.02</v>
      </c>
      <c r="D49">
        <v>1763</v>
      </c>
      <c r="E49">
        <f t="shared" si="24"/>
        <v>131.98000000000002</v>
      </c>
      <c r="F49">
        <f t="shared" si="25"/>
        <v>7.486103233125356E-2</v>
      </c>
      <c r="G49">
        <f t="shared" si="26"/>
        <v>1.0409858058226617E-2</v>
      </c>
      <c r="I49">
        <v>11</v>
      </c>
      <c r="J49">
        <v>0.6</v>
      </c>
      <c r="K49">
        <v>1631.02</v>
      </c>
      <c r="L49">
        <v>1763</v>
      </c>
      <c r="M49">
        <v>7.4861200000000003E-2</v>
      </c>
      <c r="N49" t="s">
        <v>783</v>
      </c>
      <c r="O49" t="s">
        <v>848</v>
      </c>
      <c r="P49" t="s">
        <v>849</v>
      </c>
      <c r="Q49" t="s">
        <v>8</v>
      </c>
      <c r="R49" t="s">
        <v>784</v>
      </c>
      <c r="S49" t="s">
        <v>902</v>
      </c>
    </row>
    <row r="50" spans="1:19" x14ac:dyDescent="0.2">
      <c r="A50">
        <v>11</v>
      </c>
      <c r="B50">
        <v>0.7</v>
      </c>
      <c r="C50">
        <v>12347.2</v>
      </c>
      <c r="D50">
        <v>13520</v>
      </c>
      <c r="E50">
        <f t="shared" si="24"/>
        <v>1172.7999999999993</v>
      </c>
      <c r="F50">
        <f t="shared" si="25"/>
        <v>8.6745562130177464E-2</v>
      </c>
      <c r="G50">
        <f t="shared" si="26"/>
        <v>9.539683140749329E-3</v>
      </c>
      <c r="I50">
        <v>11</v>
      </c>
      <c r="J50">
        <v>0.7</v>
      </c>
      <c r="K50">
        <v>12347.2</v>
      </c>
      <c r="L50">
        <v>13520</v>
      </c>
      <c r="M50">
        <v>8.6742100000000003E-2</v>
      </c>
      <c r="N50" t="s">
        <v>756</v>
      </c>
      <c r="O50" t="s">
        <v>851</v>
      </c>
      <c r="P50" t="s">
        <v>852</v>
      </c>
      <c r="Q50" t="s">
        <v>8</v>
      </c>
      <c r="R50" t="s">
        <v>757</v>
      </c>
      <c r="S50" t="s">
        <v>903</v>
      </c>
    </row>
    <row r="51" spans="1:19" x14ac:dyDescent="0.2">
      <c r="A51">
        <v>11</v>
      </c>
      <c r="B51">
        <v>0.75</v>
      </c>
      <c r="C51">
        <v>88147.4</v>
      </c>
      <c r="D51">
        <v>126300</v>
      </c>
      <c r="E51">
        <f t="shared" si="24"/>
        <v>38152.600000000006</v>
      </c>
      <c r="F51">
        <f t="shared" si="25"/>
        <v>0.30207917656373717</v>
      </c>
      <c r="G51">
        <f t="shared" si="26"/>
        <v>3.0617818856695875E-2</v>
      </c>
      <c r="I51">
        <v>11</v>
      </c>
      <c r="J51">
        <v>0.75</v>
      </c>
      <c r="K51">
        <v>88147.4</v>
      </c>
      <c r="L51">
        <v>126300</v>
      </c>
      <c r="M51">
        <v>0.30207899999999999</v>
      </c>
      <c r="N51" t="s">
        <v>904</v>
      </c>
      <c r="O51" t="s">
        <v>855</v>
      </c>
      <c r="P51" t="s">
        <v>856</v>
      </c>
      <c r="Q51" t="s">
        <v>8</v>
      </c>
      <c r="R51" t="s">
        <v>905</v>
      </c>
      <c r="S51" t="s">
        <v>906</v>
      </c>
    </row>
    <row r="52" spans="1:19" x14ac:dyDescent="0.2">
      <c r="A52" t="s">
        <v>229</v>
      </c>
    </row>
    <row r="53" spans="1:19" x14ac:dyDescent="0.2">
      <c r="A53">
        <v>11</v>
      </c>
      <c r="B53">
        <v>0.05</v>
      </c>
      <c r="C53">
        <v>16.295000000000002</v>
      </c>
      <c r="D53">
        <v>15.56</v>
      </c>
      <c r="E53">
        <f t="shared" ref="E53" si="27">ABS(C53-D53)</f>
        <v>0.73500000000000121</v>
      </c>
      <c r="F53">
        <f t="shared" ref="F53" si="28">ABS(C53-D53)/D53</f>
        <v>4.7236503856041209E-2</v>
      </c>
      <c r="G53">
        <f t="shared" ref="G53" si="29">ABS((LN(C53) - LN(D53))/LN(D53))</f>
        <v>1.6815948689530957E-2</v>
      </c>
      <c r="I53">
        <v>11</v>
      </c>
      <c r="J53">
        <v>0.05</v>
      </c>
      <c r="K53">
        <v>16.295000000000002</v>
      </c>
      <c r="L53">
        <v>15.56</v>
      </c>
      <c r="M53">
        <v>4.7234400000000003E-2</v>
      </c>
      <c r="N53" t="s">
        <v>883</v>
      </c>
      <c r="O53" t="s">
        <v>829</v>
      </c>
      <c r="P53" t="s">
        <v>830</v>
      </c>
      <c r="Q53" t="s">
        <v>8</v>
      </c>
      <c r="R53" t="s">
        <v>884</v>
      </c>
      <c r="S53" t="s">
        <v>907</v>
      </c>
    </row>
    <row r="54" spans="1:19" x14ac:dyDescent="0.2">
      <c r="A54">
        <v>11</v>
      </c>
      <c r="B54">
        <v>0.1</v>
      </c>
      <c r="C54">
        <v>25.467600000000001</v>
      </c>
      <c r="D54">
        <v>24.83</v>
      </c>
      <c r="E54">
        <f t="shared" ref="E54:E61" si="30">ABS(C54-D54)</f>
        <v>0.63760000000000261</v>
      </c>
      <c r="F54">
        <f t="shared" ref="F54:F61" si="31">ABS(C54-D54)/D54</f>
        <v>2.5678614579138247E-2</v>
      </c>
      <c r="G54">
        <f t="shared" ref="G54:G61" si="32">ABS((LN(C54) - LN(D54))/LN(D54))</f>
        <v>7.8935371516555657E-3</v>
      </c>
      <c r="I54">
        <v>11</v>
      </c>
      <c r="J54">
        <v>0.1</v>
      </c>
      <c r="K54">
        <v>25.467600000000001</v>
      </c>
      <c r="L54">
        <v>24.83</v>
      </c>
      <c r="M54">
        <v>2.5680000000000001E-2</v>
      </c>
      <c r="N54" t="s">
        <v>813</v>
      </c>
      <c r="O54" t="s">
        <v>833</v>
      </c>
      <c r="P54" t="s">
        <v>834</v>
      </c>
      <c r="Q54" t="s">
        <v>8</v>
      </c>
      <c r="R54" t="s">
        <v>814</v>
      </c>
      <c r="S54" t="s">
        <v>908</v>
      </c>
    </row>
    <row r="55" spans="1:19" x14ac:dyDescent="0.2">
      <c r="A55">
        <v>11</v>
      </c>
      <c r="B55">
        <v>0.2</v>
      </c>
      <c r="C55">
        <v>51.618099999999998</v>
      </c>
      <c r="D55">
        <v>51.53</v>
      </c>
      <c r="E55">
        <f t="shared" si="30"/>
        <v>8.8099999999997181E-2</v>
      </c>
      <c r="F55">
        <f t="shared" si="31"/>
        <v>1.7096836794099977E-3</v>
      </c>
      <c r="G55">
        <f t="shared" si="32"/>
        <v>4.3332133406975327E-4</v>
      </c>
      <c r="I55">
        <v>11</v>
      </c>
      <c r="J55">
        <v>0.2</v>
      </c>
      <c r="K55">
        <v>51.618099999999998</v>
      </c>
      <c r="L55">
        <v>51.53</v>
      </c>
      <c r="M55">
        <v>1.7093399999999999E-3</v>
      </c>
      <c r="N55" t="s">
        <v>909</v>
      </c>
      <c r="O55" t="s">
        <v>836</v>
      </c>
      <c r="P55" t="s">
        <v>837</v>
      </c>
      <c r="Q55" t="s">
        <v>8</v>
      </c>
      <c r="R55" t="s">
        <v>910</v>
      </c>
      <c r="S55" t="s">
        <v>911</v>
      </c>
    </row>
    <row r="56" spans="1:19" x14ac:dyDescent="0.2">
      <c r="A56">
        <v>11</v>
      </c>
      <c r="B56">
        <v>0.3</v>
      </c>
      <c r="C56">
        <v>102.518</v>
      </c>
      <c r="D56">
        <v>102.9</v>
      </c>
      <c r="E56">
        <f t="shared" si="30"/>
        <v>0.382000000000005</v>
      </c>
      <c r="F56">
        <f t="shared" si="31"/>
        <v>3.712342079689067E-3</v>
      </c>
      <c r="G56">
        <f t="shared" si="32"/>
        <v>8.0264230667693233E-4</v>
      </c>
      <c r="I56">
        <v>11</v>
      </c>
      <c r="J56">
        <v>0.3</v>
      </c>
      <c r="K56">
        <v>102.518</v>
      </c>
      <c r="L56">
        <v>102.9</v>
      </c>
      <c r="M56">
        <v>3.7129200000000002E-3</v>
      </c>
      <c r="N56" t="s">
        <v>775</v>
      </c>
      <c r="O56" t="s">
        <v>839</v>
      </c>
      <c r="P56" t="s">
        <v>840</v>
      </c>
      <c r="Q56" t="s">
        <v>8</v>
      </c>
      <c r="R56" t="s">
        <v>776</v>
      </c>
      <c r="S56" t="s">
        <v>912</v>
      </c>
    </row>
    <row r="57" spans="1:19" x14ac:dyDescent="0.2">
      <c r="A57">
        <v>11</v>
      </c>
      <c r="B57">
        <v>0.4</v>
      </c>
      <c r="C57">
        <v>214.94300000000001</v>
      </c>
      <c r="D57">
        <v>217.89</v>
      </c>
      <c r="E57">
        <f t="shared" si="30"/>
        <v>2.9469999999999743</v>
      </c>
      <c r="F57">
        <f t="shared" si="31"/>
        <v>1.3525173252558514E-2</v>
      </c>
      <c r="G57">
        <f t="shared" si="32"/>
        <v>2.5292526000648087E-3</v>
      </c>
      <c r="I57">
        <v>11</v>
      </c>
      <c r="J57">
        <v>0.4</v>
      </c>
      <c r="K57">
        <v>214.94300000000001</v>
      </c>
      <c r="L57">
        <v>217.89</v>
      </c>
      <c r="M57">
        <v>1.35234E-2</v>
      </c>
      <c r="N57" t="s">
        <v>753</v>
      </c>
      <c r="O57" t="s">
        <v>842</v>
      </c>
      <c r="P57" t="s">
        <v>843</v>
      </c>
      <c r="Q57" t="s">
        <v>8</v>
      </c>
      <c r="R57" t="s">
        <v>754</v>
      </c>
      <c r="S57" t="s">
        <v>913</v>
      </c>
    </row>
    <row r="58" spans="1:19" x14ac:dyDescent="0.2">
      <c r="A58">
        <v>11</v>
      </c>
      <c r="B58">
        <v>0.5</v>
      </c>
      <c r="C58">
        <v>525.04</v>
      </c>
      <c r="D58">
        <v>532.54999999999995</v>
      </c>
      <c r="E58">
        <f t="shared" si="30"/>
        <v>7.5099999999999909</v>
      </c>
      <c r="F58">
        <f t="shared" si="31"/>
        <v>1.4101962257065049E-2</v>
      </c>
      <c r="G58">
        <f t="shared" si="32"/>
        <v>2.2623559955463404E-3</v>
      </c>
      <c r="I58">
        <v>11</v>
      </c>
      <c r="J58">
        <v>0.5</v>
      </c>
      <c r="K58">
        <v>525.04</v>
      </c>
      <c r="L58">
        <v>532.54999999999995</v>
      </c>
      <c r="M58">
        <v>1.4102399999999999E-2</v>
      </c>
      <c r="N58" t="s">
        <v>820</v>
      </c>
      <c r="O58" t="s">
        <v>845</v>
      </c>
      <c r="P58" t="s">
        <v>846</v>
      </c>
      <c r="Q58" t="s">
        <v>8</v>
      </c>
      <c r="R58" t="s">
        <v>821</v>
      </c>
      <c r="S58" t="s">
        <v>914</v>
      </c>
    </row>
    <row r="59" spans="1:19" x14ac:dyDescent="0.2">
      <c r="A59">
        <v>11</v>
      </c>
      <c r="B59">
        <v>0.6</v>
      </c>
      <c r="C59">
        <v>1661.23</v>
      </c>
      <c r="D59">
        <v>1763</v>
      </c>
      <c r="E59">
        <f t="shared" si="30"/>
        <v>101.76999999999998</v>
      </c>
      <c r="F59">
        <f t="shared" si="31"/>
        <v>5.7725467952353934E-2</v>
      </c>
      <c r="G59">
        <f t="shared" si="32"/>
        <v>7.9545717406700987E-3</v>
      </c>
      <c r="I59">
        <v>11</v>
      </c>
      <c r="J59">
        <v>0.6</v>
      </c>
      <c r="K59">
        <v>1661.23</v>
      </c>
      <c r="L59">
        <v>1763</v>
      </c>
      <c r="M59">
        <v>5.7727000000000001E-2</v>
      </c>
      <c r="N59" t="s">
        <v>802</v>
      </c>
      <c r="O59" t="s">
        <v>848</v>
      </c>
      <c r="P59" t="s">
        <v>849</v>
      </c>
      <c r="Q59" t="s">
        <v>8</v>
      </c>
      <c r="R59" t="s">
        <v>803</v>
      </c>
      <c r="S59" t="s">
        <v>915</v>
      </c>
    </row>
    <row r="60" spans="1:19" x14ac:dyDescent="0.2">
      <c r="A60">
        <v>11</v>
      </c>
      <c r="B60">
        <v>0.7</v>
      </c>
      <c r="C60">
        <v>12986.7</v>
      </c>
      <c r="D60">
        <v>13520</v>
      </c>
      <c r="E60">
        <f t="shared" si="30"/>
        <v>533.29999999999927</v>
      </c>
      <c r="F60">
        <f t="shared" si="31"/>
        <v>3.9445266272189299E-2</v>
      </c>
      <c r="G60">
        <f t="shared" si="32"/>
        <v>4.2309324661047708E-3</v>
      </c>
      <c r="I60">
        <v>11</v>
      </c>
      <c r="J60">
        <v>0.7</v>
      </c>
      <c r="K60">
        <v>12986.7</v>
      </c>
      <c r="L60">
        <v>13520</v>
      </c>
      <c r="M60">
        <v>3.9448900000000002E-2</v>
      </c>
      <c r="N60" t="s">
        <v>916</v>
      </c>
      <c r="O60" t="s">
        <v>851</v>
      </c>
      <c r="P60" t="s">
        <v>852</v>
      </c>
      <c r="Q60" t="s">
        <v>8</v>
      </c>
      <c r="R60" t="s">
        <v>917</v>
      </c>
      <c r="S60" t="s">
        <v>918</v>
      </c>
    </row>
    <row r="61" spans="1:19" x14ac:dyDescent="0.2">
      <c r="A61">
        <v>11</v>
      </c>
      <c r="B61">
        <v>0.75</v>
      </c>
      <c r="C61">
        <v>105408</v>
      </c>
      <c r="D61">
        <v>126300</v>
      </c>
      <c r="E61">
        <f t="shared" si="30"/>
        <v>20892</v>
      </c>
      <c r="F61">
        <f t="shared" si="31"/>
        <v>0.16541567695961995</v>
      </c>
      <c r="G61">
        <f t="shared" si="32"/>
        <v>1.5393759717733456E-2</v>
      </c>
      <c r="I61">
        <v>11</v>
      </c>
      <c r="J61">
        <v>0.75</v>
      </c>
      <c r="K61">
        <v>105408</v>
      </c>
      <c r="L61">
        <v>126300</v>
      </c>
      <c r="M61">
        <v>0.16541600000000001</v>
      </c>
      <c r="N61" t="s">
        <v>919</v>
      </c>
      <c r="O61" t="s">
        <v>855</v>
      </c>
      <c r="P61" t="s">
        <v>856</v>
      </c>
      <c r="Q61" t="s">
        <v>8</v>
      </c>
      <c r="R61" t="s">
        <v>920</v>
      </c>
      <c r="S61" t="s">
        <v>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6E3-F446-4D4E-9E81-01C31ED80524}">
  <dimension ref="B2:AC42"/>
  <sheetViews>
    <sheetView tabSelected="1" topLeftCell="AQ257" zoomScale="59" zoomScaleNormal="111" workbookViewId="0">
      <selection activeCell="AZ320" sqref="AZ320"/>
    </sheetView>
  </sheetViews>
  <sheetFormatPr baseColWidth="10" defaultRowHeight="16" x14ac:dyDescent="0.2"/>
  <sheetData>
    <row r="2" spans="2:29" x14ac:dyDescent="0.2">
      <c r="B2" s="1"/>
      <c r="E2" s="2" t="s">
        <v>418</v>
      </c>
    </row>
    <row r="3" spans="2:29" x14ac:dyDescent="0.2">
      <c r="B3" s="1"/>
    </row>
    <row r="4" spans="2:29" x14ac:dyDescent="0.2">
      <c r="B4" s="1"/>
      <c r="D4" s="13" t="s">
        <v>922</v>
      </c>
      <c r="E4" s="13"/>
      <c r="F4" s="13"/>
      <c r="G4" s="13"/>
      <c r="H4" s="13"/>
      <c r="I4" s="13"/>
      <c r="J4" s="13" t="s">
        <v>923</v>
      </c>
      <c r="K4" s="13"/>
      <c r="L4" s="13"/>
      <c r="M4" s="13"/>
      <c r="N4" s="13"/>
      <c r="O4" s="13"/>
      <c r="P4" s="14" t="s">
        <v>924</v>
      </c>
      <c r="Q4" s="14"/>
      <c r="R4" s="14"/>
      <c r="S4" s="14"/>
      <c r="T4" s="14"/>
      <c r="U4" s="14"/>
      <c r="V4" s="14" t="s">
        <v>925</v>
      </c>
      <c r="W4" s="14"/>
      <c r="X4" s="14"/>
      <c r="Y4" s="14"/>
      <c r="Z4" s="14"/>
      <c r="AA4" s="14"/>
    </row>
    <row r="5" spans="2:29" x14ac:dyDescent="0.2">
      <c r="C5" s="2" t="s">
        <v>418</v>
      </c>
      <c r="D5" s="7">
        <v>0.01</v>
      </c>
      <c r="E5" s="7">
        <v>1E-3</v>
      </c>
      <c r="F5" s="7">
        <v>1E-4</v>
      </c>
      <c r="G5" s="7">
        <v>1.0000000000000001E-5</v>
      </c>
      <c r="H5" s="7">
        <v>9.9999999999999995E-7</v>
      </c>
      <c r="I5" s="7">
        <v>1.0000000000000001E-15</v>
      </c>
      <c r="J5" s="4">
        <v>0.01</v>
      </c>
      <c r="K5" s="4">
        <v>1E-3</v>
      </c>
      <c r="L5" s="4">
        <v>1E-4</v>
      </c>
      <c r="M5" s="4">
        <v>1.0000000000000001E-5</v>
      </c>
      <c r="N5" s="4">
        <v>9.9999999999999995E-7</v>
      </c>
      <c r="O5" s="4">
        <v>1.0000000000000001E-15</v>
      </c>
      <c r="P5" s="8">
        <v>0.01</v>
      </c>
      <c r="Q5" s="8">
        <v>1E-3</v>
      </c>
      <c r="R5" s="8">
        <v>1E-4</v>
      </c>
      <c r="S5" s="8">
        <v>1.0000000000000001E-5</v>
      </c>
      <c r="T5" s="8">
        <v>9.9999999999999995E-7</v>
      </c>
      <c r="U5" s="8">
        <v>1.0000000000000001E-15</v>
      </c>
      <c r="V5" s="6">
        <v>0.01</v>
      </c>
      <c r="W5" s="6">
        <v>1E-3</v>
      </c>
      <c r="X5" s="6">
        <v>1E-4</v>
      </c>
      <c r="Y5" s="6">
        <v>1.0000000000000001E-5</v>
      </c>
      <c r="Z5" s="6">
        <v>9.9999999999999995E-7</v>
      </c>
      <c r="AA5" s="6">
        <v>1.0000000000000001E-15</v>
      </c>
      <c r="AC5" s="2"/>
    </row>
    <row r="6" spans="2:29" x14ac:dyDescent="0.2">
      <c r="C6" s="1">
        <v>0.05</v>
      </c>
      <c r="D6" s="11">
        <v>0.43114652956298205</v>
      </c>
      <c r="E6" s="11">
        <v>0.1114588688946016</v>
      </c>
      <c r="F6" s="11">
        <v>3.706298200514143E-2</v>
      </c>
      <c r="G6" s="11">
        <v>1.2930591259640105E-2</v>
      </c>
      <c r="H6" s="11">
        <v>1.9537275064267483E-3</v>
      </c>
      <c r="I6" s="11">
        <v>1.2538560411311057E-2</v>
      </c>
      <c r="J6">
        <v>0.42875064267352181</v>
      </c>
      <c r="K6">
        <v>0.100694087403599</v>
      </c>
      <c r="L6">
        <v>2.8399742930591283E-2</v>
      </c>
      <c r="M6">
        <v>1.3971722365038648E-2</v>
      </c>
      <c r="N6">
        <v>4.9100257069409608E-3</v>
      </c>
      <c r="O6">
        <v>3.5411311053984242E-3</v>
      </c>
      <c r="P6" s="11">
        <v>0.54117994858611829</v>
      </c>
      <c r="Q6" s="11">
        <v>9.185732647814919E-2</v>
      </c>
      <c r="R6" s="11">
        <v>1.662596401028273E-2</v>
      </c>
      <c r="S6" s="11">
        <v>3.6368894601542474E-2</v>
      </c>
      <c r="T6" s="11">
        <v>3.602827763496138E-2</v>
      </c>
      <c r="U6" s="11">
        <v>4.1150385604112986E-2</v>
      </c>
      <c r="V6">
        <v>0.54027377892030848</v>
      </c>
      <c r="W6">
        <v>8.7069408740359955E-2</v>
      </c>
      <c r="X6">
        <v>2.4260925449871431E-2</v>
      </c>
      <c r="Y6">
        <v>4.0417737789203073E-2</v>
      </c>
      <c r="Z6">
        <v>4.3110539845758231E-2</v>
      </c>
      <c r="AA6">
        <v>4.7236503856041209E-2</v>
      </c>
      <c r="AC6" s="1"/>
    </row>
    <row r="7" spans="2:29" x14ac:dyDescent="0.2">
      <c r="C7" s="1">
        <v>0.1</v>
      </c>
      <c r="D7" s="11">
        <v>0.392351993556182</v>
      </c>
      <c r="E7" s="11">
        <v>0.10648811921063223</v>
      </c>
      <c r="F7" s="11">
        <v>4.2823197744663644E-2</v>
      </c>
      <c r="G7" s="11">
        <v>1.8489730165122811E-2</v>
      </c>
      <c r="H7" s="11">
        <v>3.4716069271042314E-3</v>
      </c>
      <c r="I7" s="11">
        <v>4.7442609746275706E-3</v>
      </c>
      <c r="J7">
        <v>0.3872492952074103</v>
      </c>
      <c r="K7">
        <v>9.3838099073701109E-2</v>
      </c>
      <c r="L7">
        <v>3.213451469995967E-2</v>
      </c>
      <c r="M7">
        <v>1.7660088602496887E-2</v>
      </c>
      <c r="N7">
        <v>8.3850181232379365E-3</v>
      </c>
      <c r="O7">
        <v>3.5843737414406048E-4</v>
      </c>
      <c r="P7" s="11">
        <v>0.5115424889246879</v>
      </c>
      <c r="Q7" s="11">
        <v>9.0016109544905326E-2</v>
      </c>
      <c r="R7" s="11">
        <v>1.2444623439388882E-3</v>
      </c>
      <c r="S7" s="11">
        <v>1.3052758759565099E-2</v>
      </c>
      <c r="T7" s="11">
        <v>1.7825211437776978E-2</v>
      </c>
      <c r="U7" s="11">
        <v>2.3878372935964568E-2</v>
      </c>
      <c r="V7">
        <v>0.51241643173580342</v>
      </c>
      <c r="W7">
        <v>8.7406363270237514E-2</v>
      </c>
      <c r="X7">
        <v>5.4973821989529456E-3</v>
      </c>
      <c r="Y7">
        <v>1.9387837293596485E-2</v>
      </c>
      <c r="Z7">
        <v>2.1264599275070573E-2</v>
      </c>
      <c r="AA7">
        <v>2.5678614579138247E-2</v>
      </c>
      <c r="AC7" s="1"/>
    </row>
    <row r="8" spans="2:29" x14ac:dyDescent="0.2">
      <c r="C8" s="1">
        <v>0.2</v>
      </c>
      <c r="D8" s="11">
        <v>0.41392586842615958</v>
      </c>
      <c r="E8" s="11">
        <v>0.1216941587424802</v>
      </c>
      <c r="F8" s="11">
        <v>5.2000776246846507E-2</v>
      </c>
      <c r="G8" s="11">
        <v>2.4572093925868382E-2</v>
      </c>
      <c r="H8" s="11">
        <v>7.2171550553076589E-3</v>
      </c>
      <c r="I8" s="11">
        <v>2.4820492916746901E-3</v>
      </c>
      <c r="J8">
        <v>0.40862992431593254</v>
      </c>
      <c r="K8">
        <v>0.10792742091985255</v>
      </c>
      <c r="L8">
        <v>4.0390064040364812E-2</v>
      </c>
      <c r="M8">
        <v>2.4655540461866843E-2</v>
      </c>
      <c r="N8">
        <v>1.3627013390258057E-2</v>
      </c>
      <c r="O8">
        <v>4.2150203764796867E-3</v>
      </c>
      <c r="P8" s="11">
        <v>0.54336114884533282</v>
      </c>
      <c r="Q8" s="11">
        <v>0.1206908596933825</v>
      </c>
      <c r="R8" s="11">
        <v>2.1624296526295363E-2</v>
      </c>
      <c r="S8" s="11">
        <v>7.1899864156801828E-3</v>
      </c>
      <c r="T8" s="11">
        <v>7.776052784785571E-3</v>
      </c>
      <c r="U8" s="11">
        <v>2.4451775664659529E-4</v>
      </c>
      <c r="V8">
        <v>0.54359984475063072</v>
      </c>
      <c r="W8">
        <v>0.11755870366776636</v>
      </c>
      <c r="X8">
        <v>1.7304482825538522E-2</v>
      </c>
      <c r="Y8">
        <v>9.1927032796429442E-3</v>
      </c>
      <c r="Z8">
        <v>6.9920434698234482E-3</v>
      </c>
      <c r="AA8">
        <v>1.7096836794099977E-3</v>
      </c>
      <c r="AC8" s="1"/>
    </row>
    <row r="9" spans="2:29" x14ac:dyDescent="0.2">
      <c r="C9" s="1">
        <v>0.3</v>
      </c>
      <c r="D9" s="11">
        <v>0.4893527696793003</v>
      </c>
      <c r="E9" s="11">
        <v>0.15728474246841595</v>
      </c>
      <c r="F9" s="11">
        <v>6.3936831875607489E-2</v>
      </c>
      <c r="G9" s="11">
        <v>2.9789115646258576E-2</v>
      </c>
      <c r="H9" s="11">
        <v>5.0048590864917447E-3</v>
      </c>
      <c r="I9" s="11">
        <v>7.0068027210883326E-3</v>
      </c>
      <c r="J9">
        <v>0.48349854227405248</v>
      </c>
      <c r="K9">
        <v>0.14009135082604474</v>
      </c>
      <c r="L9">
        <v>4.7918367346938821E-2</v>
      </c>
      <c r="M9">
        <v>2.699708454810501E-2</v>
      </c>
      <c r="N9">
        <v>1.2886297376093368E-2</v>
      </c>
      <c r="O9">
        <v>1.4577259475219209E-3</v>
      </c>
      <c r="P9" s="11">
        <v>0.61804081632653063</v>
      </c>
      <c r="Q9" s="11">
        <v>0.17026044703595727</v>
      </c>
      <c r="R9" s="11">
        <v>3.459572400388726E-2</v>
      </c>
      <c r="S9" s="11">
        <v>1.7862001943634673E-2</v>
      </c>
      <c r="T9" s="11">
        <v>1.1205053449951465E-2</v>
      </c>
      <c r="U9" s="11">
        <v>1.3508260447036929E-3</v>
      </c>
      <c r="V9">
        <v>0.61813799805636549</v>
      </c>
      <c r="W9">
        <v>0.16662390670553937</v>
      </c>
      <c r="X9">
        <v>2.9275996112730834E-2</v>
      </c>
      <c r="Y9">
        <v>1.3265306122449068E-2</v>
      </c>
      <c r="Z9">
        <v>1.0330417881438313E-2</v>
      </c>
      <c r="AA9">
        <v>3.712342079689067E-3</v>
      </c>
      <c r="AC9" s="1"/>
    </row>
    <row r="10" spans="2:29" x14ac:dyDescent="0.2">
      <c r="C10" s="1">
        <v>0.4</v>
      </c>
      <c r="D10" s="11">
        <v>0.59855385745100731</v>
      </c>
      <c r="E10" s="11">
        <v>0.22154298040295559</v>
      </c>
      <c r="F10" s="11">
        <v>9.2262150626462813E-2</v>
      </c>
      <c r="G10" s="11">
        <v>4.3407223828537331E-2</v>
      </c>
      <c r="H10" s="11">
        <v>1.5273761989994836E-2</v>
      </c>
      <c r="I10" s="11">
        <v>1.0968837486804164E-3</v>
      </c>
      <c r="J10">
        <v>0.59399742989581894</v>
      </c>
      <c r="K10">
        <v>0.20332736702005599</v>
      </c>
      <c r="L10">
        <v>7.4321905548671297E-2</v>
      </c>
      <c r="M10">
        <v>4.3622929000871981E-2</v>
      </c>
      <c r="N10">
        <v>2.5090642067098008E-2</v>
      </c>
      <c r="O10">
        <v>8.9632383312679541E-3</v>
      </c>
      <c r="P10" s="11">
        <v>0.71846344485749691</v>
      </c>
      <c r="Q10" s="11">
        <v>0.25033273670200556</v>
      </c>
      <c r="R10" s="11">
        <v>6.0167974666115863E-2</v>
      </c>
      <c r="S10" s="11">
        <v>3.2066639129836136E-2</v>
      </c>
      <c r="T10" s="11">
        <v>2.2901464041488736E-2</v>
      </c>
      <c r="U10" s="11">
        <v>1.1138647941621886E-2</v>
      </c>
      <c r="V10">
        <v>0.71850199642021206</v>
      </c>
      <c r="W10">
        <v>0.2464546330717334</v>
      </c>
      <c r="X10">
        <v>5.334801964293908E-2</v>
      </c>
      <c r="Y10">
        <v>2.6013125889210051E-2</v>
      </c>
      <c r="Z10">
        <v>2.2061590710909119E-2</v>
      </c>
      <c r="AA10">
        <v>1.3525173252558514E-2</v>
      </c>
      <c r="AC10" s="1"/>
    </row>
    <row r="11" spans="2:29" x14ac:dyDescent="0.2">
      <c r="C11" s="1">
        <v>0.5</v>
      </c>
      <c r="D11" s="11">
        <v>0.73188245235189187</v>
      </c>
      <c r="E11" s="11">
        <v>0.33327011548211427</v>
      </c>
      <c r="F11" s="11">
        <v>0.12949018871467466</v>
      </c>
      <c r="G11" s="11">
        <v>5.1854285982536767E-2</v>
      </c>
      <c r="H11" s="11">
        <v>1.0900384940381092E-2</v>
      </c>
      <c r="I11" s="11">
        <v>8.2903013801522447E-3</v>
      </c>
      <c r="J11">
        <v>0.72921791381090972</v>
      </c>
      <c r="K11">
        <v>0.3151309736175007</v>
      </c>
      <c r="L11">
        <v>0.10663224110412164</v>
      </c>
      <c r="M11">
        <v>5.3104872781898321E-2</v>
      </c>
      <c r="N11">
        <v>2.5477419960567054E-2</v>
      </c>
      <c r="O11">
        <v>6.5120645948736483E-3</v>
      </c>
      <c r="P11" s="11">
        <v>0.82316852877664071</v>
      </c>
      <c r="Q11" s="11">
        <v>0.38164491597033134</v>
      </c>
      <c r="R11" s="11">
        <v>9.2902074922542432E-2</v>
      </c>
      <c r="S11" s="11">
        <v>4.2104966669796164E-2</v>
      </c>
      <c r="T11" s="11">
        <v>2.7991737864989066E-2</v>
      </c>
      <c r="U11" s="11">
        <v>1.1163271054360975E-2</v>
      </c>
      <c r="V11">
        <v>0.82325546897004975</v>
      </c>
      <c r="W11">
        <v>0.37800582104966668</v>
      </c>
      <c r="X11">
        <v>8.3674772321847682E-2</v>
      </c>
      <c r="Y11">
        <v>3.3626889493944052E-2</v>
      </c>
      <c r="Z11">
        <v>2.6200356774011783E-2</v>
      </c>
      <c r="AA11">
        <v>1.4101962257065049E-2</v>
      </c>
      <c r="AC11" s="1"/>
    </row>
    <row r="12" spans="2:29" x14ac:dyDescent="0.2">
      <c r="C12" s="1">
        <v>0.6</v>
      </c>
      <c r="D12" s="11">
        <v>0.87115655133295511</v>
      </c>
      <c r="E12" s="11">
        <v>0.5529517867271696</v>
      </c>
      <c r="F12" s="11">
        <v>0.24384004537719803</v>
      </c>
      <c r="G12" s="11">
        <v>0.10032898468519576</v>
      </c>
      <c r="H12" s="11">
        <v>6.5689166193987486E-2</v>
      </c>
      <c r="I12" s="11">
        <v>4.204197390811111E-2</v>
      </c>
      <c r="J12">
        <v>0.87008564946114575</v>
      </c>
      <c r="K12">
        <v>0.53868349404424276</v>
      </c>
      <c r="L12">
        <v>0.20829268292682929</v>
      </c>
      <c r="M12">
        <v>9.1395348837209359E-2</v>
      </c>
      <c r="N12">
        <v>7.3993193420306316E-2</v>
      </c>
      <c r="O12">
        <v>4.8428814520703412E-2</v>
      </c>
      <c r="P12" s="11">
        <v>0.91982473057288716</v>
      </c>
      <c r="Q12" s="11">
        <v>0.6181695972773682</v>
      </c>
      <c r="R12" s="11">
        <v>0.21414066931366987</v>
      </c>
      <c r="S12" s="11">
        <v>0.10265456608054453</v>
      </c>
      <c r="T12" s="11">
        <v>7.7288712422007938E-2</v>
      </c>
      <c r="U12" s="11">
        <v>5.372093023255816E-2</v>
      </c>
      <c r="V12">
        <v>0.91990584231423711</v>
      </c>
      <c r="W12">
        <v>0.61623709585933062</v>
      </c>
      <c r="X12">
        <v>0.20365853658536584</v>
      </c>
      <c r="Y12">
        <v>9.1049347702779337E-2</v>
      </c>
      <c r="Z12">
        <v>7.486103233125356E-2</v>
      </c>
      <c r="AA12">
        <v>5.7725467952353934E-2</v>
      </c>
      <c r="AC12" s="1"/>
    </row>
    <row r="13" spans="2:29" x14ac:dyDescent="0.2">
      <c r="C13" s="1">
        <v>0.7</v>
      </c>
      <c r="D13" s="11">
        <v>0.97350051775147939</v>
      </c>
      <c r="E13" s="11">
        <v>0.87146301775147927</v>
      </c>
      <c r="F13" s="11">
        <v>0.59087795857988168</v>
      </c>
      <c r="G13" s="11">
        <v>0.25108727810650894</v>
      </c>
      <c r="H13" s="11">
        <v>8.5665680473372835E-2</v>
      </c>
      <c r="I13" s="11">
        <v>3.4844674556213047E-2</v>
      </c>
      <c r="J13">
        <v>0.97331013313609471</v>
      </c>
      <c r="K13">
        <v>0.86886834319526629</v>
      </c>
      <c r="L13">
        <v>0.56877071005917157</v>
      </c>
      <c r="M13">
        <v>0.2329068047337278</v>
      </c>
      <c r="N13">
        <v>9.420118343195269E-2</v>
      </c>
      <c r="O13">
        <v>3.4963017751479343E-2</v>
      </c>
      <c r="P13" s="11">
        <v>0.98410872781065084</v>
      </c>
      <c r="Q13" s="11">
        <v>0.90132544378698221</v>
      </c>
      <c r="R13" s="11">
        <v>0.57359985207100594</v>
      </c>
      <c r="S13" s="11">
        <v>0.20565828402366865</v>
      </c>
      <c r="T13" s="11">
        <v>9.3187869822485184E-2</v>
      </c>
      <c r="U13" s="11">
        <v>3.2544378698224852E-2</v>
      </c>
      <c r="V13">
        <v>0.98413757396449708</v>
      </c>
      <c r="W13">
        <v>0.90107322485207098</v>
      </c>
      <c r="X13">
        <v>0.56692825443786976</v>
      </c>
      <c r="Y13">
        <v>0.1837056213017752</v>
      </c>
      <c r="Z13">
        <v>8.6745562130177464E-2</v>
      </c>
      <c r="AA13">
        <v>3.9445266272189299E-2</v>
      </c>
      <c r="AC13" s="1"/>
    </row>
    <row r="14" spans="2:29" x14ac:dyDescent="0.2">
      <c r="C14" s="1">
        <v>0.75</v>
      </c>
      <c r="D14" s="11">
        <v>0.99643267616785436</v>
      </c>
      <c r="E14" s="11">
        <v>0.98089920823436272</v>
      </c>
      <c r="F14" s="11">
        <v>0.91285431512272364</v>
      </c>
      <c r="G14" s="11">
        <v>0.66671100554235951</v>
      </c>
      <c r="H14" s="11">
        <v>0.386387965162312</v>
      </c>
      <c r="I14" s="11">
        <v>0.27909897070467138</v>
      </c>
      <c r="J14">
        <v>0.99640677751385598</v>
      </c>
      <c r="K14">
        <v>0.98061947743467937</v>
      </c>
      <c r="L14">
        <v>0.90996278701504352</v>
      </c>
      <c r="M14">
        <v>0.65013222486144095</v>
      </c>
      <c r="N14">
        <v>0.36963024544734763</v>
      </c>
      <c r="O14">
        <v>0.243646080760095</v>
      </c>
      <c r="P14" s="11">
        <v>0.99787250197941413</v>
      </c>
      <c r="Q14" s="11">
        <v>0.98585835312747427</v>
      </c>
      <c r="R14" s="11">
        <v>0.91414489311163893</v>
      </c>
      <c r="S14" s="11">
        <v>0.62819239904988122</v>
      </c>
      <c r="T14" s="11">
        <v>0.33963895486935863</v>
      </c>
      <c r="U14" s="11">
        <v>0.19763262074425969</v>
      </c>
      <c r="V14">
        <v>0.99787851148060169</v>
      </c>
      <c r="W14">
        <v>0.98584726840855108</v>
      </c>
      <c r="X14">
        <v>0.91341250989707046</v>
      </c>
      <c r="Y14">
        <v>0.61222248614410135</v>
      </c>
      <c r="Z14">
        <v>0.30207917656373717</v>
      </c>
      <c r="AA14">
        <v>0.16541567695961995</v>
      </c>
      <c r="AC14" s="1"/>
    </row>
    <row r="17" spans="3:29" x14ac:dyDescent="0.2">
      <c r="AC17" s="2"/>
    </row>
    <row r="18" spans="3:29" x14ac:dyDescent="0.2">
      <c r="AC18" s="1"/>
    </row>
    <row r="19" spans="3:29" x14ac:dyDescent="0.2">
      <c r="D19" s="12">
        <v>0.01</v>
      </c>
      <c r="E19" s="12"/>
      <c r="F19" s="12"/>
      <c r="G19" s="12"/>
      <c r="H19" s="12">
        <v>1E-3</v>
      </c>
      <c r="I19" s="12"/>
      <c r="J19" s="12"/>
      <c r="K19" s="12"/>
      <c r="L19" s="12">
        <v>1E-4</v>
      </c>
      <c r="M19" s="12"/>
      <c r="N19" s="12"/>
      <c r="O19" s="12"/>
      <c r="P19" s="12">
        <v>1.0000000000000001E-5</v>
      </c>
      <c r="Q19" s="12"/>
      <c r="R19" s="12"/>
      <c r="S19" s="12"/>
      <c r="T19" s="12">
        <v>9.9999999999999995E-7</v>
      </c>
      <c r="U19" s="12"/>
      <c r="V19" s="12"/>
      <c r="W19" s="12"/>
      <c r="X19" s="12">
        <v>1.0000000000000001E-15</v>
      </c>
      <c r="Y19" s="12"/>
      <c r="Z19" s="12"/>
      <c r="AA19" s="12"/>
      <c r="AC19" s="1"/>
    </row>
    <row r="20" spans="3:29" x14ac:dyDescent="0.2">
      <c r="C20" s="2" t="s">
        <v>418</v>
      </c>
      <c r="D20" s="9" t="s">
        <v>922</v>
      </c>
      <c r="E20" s="9" t="s">
        <v>923</v>
      </c>
      <c r="F20" s="9" t="s">
        <v>924</v>
      </c>
      <c r="G20" s="9" t="s">
        <v>925</v>
      </c>
      <c r="H20" s="10" t="s">
        <v>922</v>
      </c>
      <c r="I20" s="10" t="s">
        <v>923</v>
      </c>
      <c r="J20" s="10" t="s">
        <v>924</v>
      </c>
      <c r="K20" s="10" t="s">
        <v>925</v>
      </c>
      <c r="L20" s="9" t="s">
        <v>922</v>
      </c>
      <c r="M20" s="9" t="s">
        <v>923</v>
      </c>
      <c r="N20" s="9" t="s">
        <v>924</v>
      </c>
      <c r="O20" s="9" t="s">
        <v>925</v>
      </c>
      <c r="P20" s="10" t="s">
        <v>922</v>
      </c>
      <c r="Q20" s="10" t="s">
        <v>923</v>
      </c>
      <c r="R20" s="10" t="s">
        <v>924</v>
      </c>
      <c r="S20" s="10" t="s">
        <v>925</v>
      </c>
      <c r="T20" s="9" t="s">
        <v>922</v>
      </c>
      <c r="U20" s="9" t="s">
        <v>923</v>
      </c>
      <c r="V20" s="9" t="s">
        <v>924</v>
      </c>
      <c r="W20" s="9" t="s">
        <v>925</v>
      </c>
      <c r="X20" s="10">
        <v>8</v>
      </c>
      <c r="Y20" s="10">
        <v>9</v>
      </c>
      <c r="Z20" s="10">
        <v>10</v>
      </c>
      <c r="AA20" s="10">
        <v>11</v>
      </c>
      <c r="AC20" s="1"/>
    </row>
    <row r="21" spans="3:29" x14ac:dyDescent="0.2">
      <c r="C21" s="1">
        <v>0.05</v>
      </c>
      <c r="D21" s="11">
        <v>0.43114652956298205</v>
      </c>
      <c r="E21" s="11">
        <v>0.42875064267352181</v>
      </c>
      <c r="F21" s="11">
        <v>0.54117994858611829</v>
      </c>
      <c r="G21" s="11">
        <v>0.54027377892030848</v>
      </c>
      <c r="H21">
        <v>0.1114588688946016</v>
      </c>
      <c r="I21">
        <v>0.100694087403599</v>
      </c>
      <c r="J21">
        <v>9.185732647814919E-2</v>
      </c>
      <c r="K21">
        <v>8.7069408740359955E-2</v>
      </c>
      <c r="L21" s="11">
        <v>3.706298200514143E-2</v>
      </c>
      <c r="M21" s="11">
        <v>2.8399742930591283E-2</v>
      </c>
      <c r="N21" s="11">
        <v>1.662596401028273E-2</v>
      </c>
      <c r="O21" s="11">
        <v>2.4260925449871431E-2</v>
      </c>
      <c r="P21">
        <v>1.2930591259640105E-2</v>
      </c>
      <c r="Q21">
        <v>1.3971722365038648E-2</v>
      </c>
      <c r="R21">
        <v>3.6368894601542474E-2</v>
      </c>
      <c r="S21">
        <v>4.0417737789203073E-2</v>
      </c>
      <c r="T21" s="11">
        <v>1.9537275064267483E-3</v>
      </c>
      <c r="U21" s="11">
        <v>4.9100257069409608E-3</v>
      </c>
      <c r="V21" s="11">
        <v>3.602827763496138E-2</v>
      </c>
      <c r="W21" s="11">
        <v>4.3110539845758231E-2</v>
      </c>
      <c r="X21">
        <v>1.2538560411311057E-2</v>
      </c>
      <c r="Y21">
        <v>3.5411311053984242E-3</v>
      </c>
      <c r="Z21">
        <v>4.1150385604112986E-2</v>
      </c>
      <c r="AA21">
        <v>4.7236503856041209E-2</v>
      </c>
      <c r="AC21" s="1"/>
    </row>
    <row r="22" spans="3:29" x14ac:dyDescent="0.2">
      <c r="C22" s="1">
        <v>0.1</v>
      </c>
      <c r="D22" s="11">
        <v>0.392351993556182</v>
      </c>
      <c r="E22" s="11">
        <v>0.3872492952074103</v>
      </c>
      <c r="F22" s="11">
        <v>0.5115424889246879</v>
      </c>
      <c r="G22" s="11">
        <v>0.51241643173580342</v>
      </c>
      <c r="H22">
        <v>0.10648811921063223</v>
      </c>
      <c r="I22">
        <v>9.3838099073701109E-2</v>
      </c>
      <c r="J22">
        <v>9.0016109544905326E-2</v>
      </c>
      <c r="K22">
        <v>8.7406363270237514E-2</v>
      </c>
      <c r="L22" s="11">
        <v>4.2823197744663644E-2</v>
      </c>
      <c r="M22" s="11">
        <v>3.213451469995967E-2</v>
      </c>
      <c r="N22" s="11">
        <v>1.2444623439388882E-3</v>
      </c>
      <c r="O22" s="11">
        <v>5.4973821989529456E-3</v>
      </c>
      <c r="P22">
        <v>1.8489730165122811E-2</v>
      </c>
      <c r="Q22">
        <v>1.7660088602496887E-2</v>
      </c>
      <c r="R22">
        <v>1.3052758759565099E-2</v>
      </c>
      <c r="S22">
        <v>1.9387837293596485E-2</v>
      </c>
      <c r="T22" s="11">
        <v>3.4716069271042314E-3</v>
      </c>
      <c r="U22" s="11">
        <v>8.3850181232379365E-3</v>
      </c>
      <c r="V22" s="11">
        <v>1.7825211437776978E-2</v>
      </c>
      <c r="W22" s="11">
        <v>2.1264599275070573E-2</v>
      </c>
      <c r="X22">
        <v>4.7442609746275706E-3</v>
      </c>
      <c r="Y22">
        <v>3.5843737414406048E-4</v>
      </c>
      <c r="Z22">
        <v>2.3878372935964568E-2</v>
      </c>
      <c r="AA22">
        <v>2.5678614579138247E-2</v>
      </c>
      <c r="AC22" s="1"/>
    </row>
    <row r="23" spans="3:29" x14ac:dyDescent="0.2">
      <c r="C23" s="1">
        <v>0.2</v>
      </c>
      <c r="D23" s="11">
        <v>0.41392586842615958</v>
      </c>
      <c r="E23" s="11">
        <v>0.40862992431593254</v>
      </c>
      <c r="F23" s="11">
        <v>0.54336114884533282</v>
      </c>
      <c r="G23" s="11">
        <v>0.54359984475063072</v>
      </c>
      <c r="H23">
        <v>0.1216941587424802</v>
      </c>
      <c r="I23">
        <v>0.10792742091985255</v>
      </c>
      <c r="J23">
        <v>0.1206908596933825</v>
      </c>
      <c r="K23">
        <v>0.11755870366776636</v>
      </c>
      <c r="L23" s="11">
        <v>5.2000776246846507E-2</v>
      </c>
      <c r="M23" s="11">
        <v>4.0390064040364812E-2</v>
      </c>
      <c r="N23" s="11">
        <v>2.1624296526295363E-2</v>
      </c>
      <c r="O23" s="11">
        <v>1.7304482825538522E-2</v>
      </c>
      <c r="P23">
        <v>2.4572093925868382E-2</v>
      </c>
      <c r="Q23">
        <v>2.4655540461866843E-2</v>
      </c>
      <c r="R23">
        <v>7.1899864156801828E-3</v>
      </c>
      <c r="S23">
        <v>9.1927032796429442E-3</v>
      </c>
      <c r="T23" s="11">
        <v>7.2171550553076589E-3</v>
      </c>
      <c r="U23" s="11">
        <v>1.3627013390258057E-2</v>
      </c>
      <c r="V23" s="11">
        <v>7.776052784785571E-3</v>
      </c>
      <c r="W23" s="11">
        <v>6.9920434698234482E-3</v>
      </c>
      <c r="X23">
        <v>2.4820492916746901E-3</v>
      </c>
      <c r="Y23">
        <v>4.2150203764796867E-3</v>
      </c>
      <c r="Z23">
        <v>2.4451775664659529E-4</v>
      </c>
      <c r="AA23">
        <v>1.7096836794099977E-3</v>
      </c>
      <c r="AC23" s="1"/>
    </row>
    <row r="24" spans="3:29" x14ac:dyDescent="0.2">
      <c r="C24" s="1">
        <v>0.3</v>
      </c>
      <c r="D24" s="11">
        <v>0.4893527696793003</v>
      </c>
      <c r="E24" s="11">
        <v>0.48349854227405248</v>
      </c>
      <c r="F24" s="11">
        <v>0.61804081632653063</v>
      </c>
      <c r="G24" s="11">
        <v>0.61813799805636549</v>
      </c>
      <c r="H24">
        <v>0.15728474246841595</v>
      </c>
      <c r="I24">
        <v>0.14009135082604474</v>
      </c>
      <c r="J24">
        <v>0.17026044703595727</v>
      </c>
      <c r="K24">
        <v>0.16662390670553937</v>
      </c>
      <c r="L24" s="11">
        <v>6.3936831875607489E-2</v>
      </c>
      <c r="M24" s="11">
        <v>4.7918367346938821E-2</v>
      </c>
      <c r="N24" s="11">
        <v>3.459572400388726E-2</v>
      </c>
      <c r="O24" s="11">
        <v>2.9275996112730834E-2</v>
      </c>
      <c r="P24">
        <v>2.9789115646258576E-2</v>
      </c>
      <c r="Q24">
        <v>2.699708454810501E-2</v>
      </c>
      <c r="R24">
        <v>1.7862001943634673E-2</v>
      </c>
      <c r="S24">
        <v>1.3265306122449068E-2</v>
      </c>
      <c r="T24" s="11">
        <v>5.0048590864917447E-3</v>
      </c>
      <c r="U24" s="11">
        <v>1.2886297376093368E-2</v>
      </c>
      <c r="V24" s="11">
        <v>1.1205053449951465E-2</v>
      </c>
      <c r="W24" s="11">
        <v>1.0330417881438313E-2</v>
      </c>
      <c r="X24">
        <v>7.0068027210883326E-3</v>
      </c>
      <c r="Y24">
        <v>1.4577259475219209E-3</v>
      </c>
      <c r="Z24">
        <v>1.3508260447036929E-3</v>
      </c>
      <c r="AA24">
        <v>3.712342079689067E-3</v>
      </c>
      <c r="AC24" s="1"/>
    </row>
    <row r="25" spans="3:29" x14ac:dyDescent="0.2">
      <c r="C25" s="1">
        <v>0.4</v>
      </c>
      <c r="D25" s="11">
        <v>0.59855385745100731</v>
      </c>
      <c r="E25" s="11">
        <v>0.59399742989581894</v>
      </c>
      <c r="F25" s="11">
        <v>0.71846344485749691</v>
      </c>
      <c r="G25" s="11">
        <v>0.71850199642021206</v>
      </c>
      <c r="H25">
        <v>0.22154298040295559</v>
      </c>
      <c r="I25">
        <v>0.20332736702005599</v>
      </c>
      <c r="J25">
        <v>0.25033273670200556</v>
      </c>
      <c r="K25">
        <v>0.2464546330717334</v>
      </c>
      <c r="L25" s="11">
        <v>9.2262150626462813E-2</v>
      </c>
      <c r="M25" s="11">
        <v>7.4321905548671297E-2</v>
      </c>
      <c r="N25" s="11">
        <v>6.0167974666115863E-2</v>
      </c>
      <c r="O25" s="11">
        <v>5.334801964293908E-2</v>
      </c>
      <c r="P25">
        <v>4.3407223828537331E-2</v>
      </c>
      <c r="Q25">
        <v>4.3622929000871981E-2</v>
      </c>
      <c r="R25">
        <v>3.2066639129836136E-2</v>
      </c>
      <c r="S25">
        <v>2.6013125889210051E-2</v>
      </c>
      <c r="T25" s="11">
        <v>1.5273761989994836E-2</v>
      </c>
      <c r="U25" s="11">
        <v>2.5090642067098008E-2</v>
      </c>
      <c r="V25" s="11">
        <v>2.2901464041488736E-2</v>
      </c>
      <c r="W25" s="11">
        <v>2.2061590710909119E-2</v>
      </c>
      <c r="X25">
        <v>1.0968837486804164E-3</v>
      </c>
      <c r="Y25">
        <v>8.9632383312679541E-3</v>
      </c>
      <c r="Z25">
        <v>1.1138647941621886E-2</v>
      </c>
      <c r="AA25">
        <v>1.3525173252558514E-2</v>
      </c>
      <c r="AC25" s="1"/>
    </row>
    <row r="26" spans="3:29" x14ac:dyDescent="0.2">
      <c r="C26" s="1">
        <v>0.5</v>
      </c>
      <c r="D26" s="11">
        <v>0.73188245235189187</v>
      </c>
      <c r="E26" s="11">
        <v>0.72921791381090972</v>
      </c>
      <c r="F26" s="11">
        <v>0.82316852877664071</v>
      </c>
      <c r="G26" s="11">
        <v>0.82325546897004975</v>
      </c>
      <c r="H26">
        <v>0.33327011548211427</v>
      </c>
      <c r="I26">
        <v>0.3151309736175007</v>
      </c>
      <c r="J26">
        <v>0.38164491597033134</v>
      </c>
      <c r="K26">
        <v>0.37800582104966668</v>
      </c>
      <c r="L26" s="11">
        <v>0.12949018871467466</v>
      </c>
      <c r="M26" s="11">
        <v>0.10663224110412164</v>
      </c>
      <c r="N26" s="11">
        <v>9.2902074922542432E-2</v>
      </c>
      <c r="O26" s="11">
        <v>8.3674772321847682E-2</v>
      </c>
      <c r="P26">
        <v>5.1854285982536767E-2</v>
      </c>
      <c r="Q26">
        <v>5.3104872781898321E-2</v>
      </c>
      <c r="R26">
        <v>4.2104966669796164E-2</v>
      </c>
      <c r="S26">
        <v>3.3626889493944052E-2</v>
      </c>
      <c r="T26" s="11">
        <v>1.0900384940381092E-2</v>
      </c>
      <c r="U26" s="11">
        <v>2.5477419960567054E-2</v>
      </c>
      <c r="V26" s="11">
        <v>2.7991737864989066E-2</v>
      </c>
      <c r="W26" s="11">
        <v>2.6200356774011783E-2</v>
      </c>
      <c r="X26">
        <v>8.2903013801522447E-3</v>
      </c>
      <c r="Y26">
        <v>6.5120645948736483E-3</v>
      </c>
      <c r="Z26">
        <v>1.1163271054360975E-2</v>
      </c>
      <c r="AA26">
        <v>1.4101962257065049E-2</v>
      </c>
      <c r="AC26" s="1"/>
    </row>
    <row r="27" spans="3:29" x14ac:dyDescent="0.2">
      <c r="C27" s="1">
        <v>0.6</v>
      </c>
      <c r="D27" s="11">
        <v>0.87115655133295511</v>
      </c>
      <c r="E27" s="11">
        <v>0.87008564946114575</v>
      </c>
      <c r="F27" s="11">
        <v>0.91982473057288716</v>
      </c>
      <c r="G27" s="11">
        <v>0.91990584231423711</v>
      </c>
      <c r="H27">
        <v>0.5529517867271696</v>
      </c>
      <c r="I27">
        <v>0.53868349404424276</v>
      </c>
      <c r="J27">
        <v>0.6181695972773682</v>
      </c>
      <c r="K27">
        <v>0.61623709585933062</v>
      </c>
      <c r="L27" s="11">
        <v>0.24384004537719803</v>
      </c>
      <c r="M27" s="11">
        <v>0.20829268292682929</v>
      </c>
      <c r="N27" s="11">
        <v>0.21414066931366987</v>
      </c>
      <c r="O27" s="11">
        <v>0.20365853658536584</v>
      </c>
      <c r="P27">
        <v>0.10032898468519576</v>
      </c>
      <c r="Q27">
        <v>9.1395348837209359E-2</v>
      </c>
      <c r="R27">
        <v>0.10265456608054453</v>
      </c>
      <c r="S27">
        <v>9.1049347702779337E-2</v>
      </c>
      <c r="T27" s="11">
        <v>6.5689166193987486E-2</v>
      </c>
      <c r="U27" s="11">
        <v>7.3993193420306316E-2</v>
      </c>
      <c r="V27" s="11">
        <v>7.7288712422007938E-2</v>
      </c>
      <c r="W27" s="11">
        <v>7.486103233125356E-2</v>
      </c>
      <c r="X27">
        <v>4.204197390811111E-2</v>
      </c>
      <c r="Y27">
        <v>4.8428814520703412E-2</v>
      </c>
      <c r="Z27">
        <v>5.372093023255816E-2</v>
      </c>
      <c r="AA27">
        <v>5.7725467952353934E-2</v>
      </c>
    </row>
    <row r="28" spans="3:29" x14ac:dyDescent="0.2">
      <c r="C28" s="1">
        <v>0.7</v>
      </c>
      <c r="D28" s="11">
        <v>0.97350051775147939</v>
      </c>
      <c r="E28" s="11">
        <v>0.97331013313609471</v>
      </c>
      <c r="F28" s="11">
        <v>0.98410872781065084</v>
      </c>
      <c r="G28" s="11">
        <v>0.98413757396449708</v>
      </c>
      <c r="H28">
        <v>0.87146301775147927</v>
      </c>
      <c r="I28">
        <v>0.86886834319526629</v>
      </c>
      <c r="J28">
        <v>0.90132544378698221</v>
      </c>
      <c r="K28">
        <v>0.90107322485207098</v>
      </c>
      <c r="L28" s="11">
        <v>0.59087795857988168</v>
      </c>
      <c r="M28" s="11">
        <v>0.56877071005917157</v>
      </c>
      <c r="N28" s="11">
        <v>0.57359985207100594</v>
      </c>
      <c r="O28" s="11">
        <v>0.56692825443786976</v>
      </c>
      <c r="P28">
        <v>0.25108727810650894</v>
      </c>
      <c r="Q28">
        <v>0.2329068047337278</v>
      </c>
      <c r="R28">
        <v>0.20565828402366865</v>
      </c>
      <c r="S28">
        <v>0.1837056213017752</v>
      </c>
      <c r="T28" s="11">
        <v>8.5665680473372835E-2</v>
      </c>
      <c r="U28" s="11">
        <v>9.420118343195269E-2</v>
      </c>
      <c r="V28" s="11">
        <v>9.3187869822485184E-2</v>
      </c>
      <c r="W28" s="11">
        <v>8.6745562130177464E-2</v>
      </c>
      <c r="X28">
        <v>3.4844674556213047E-2</v>
      </c>
      <c r="Y28">
        <v>3.4963017751479343E-2</v>
      </c>
      <c r="Z28">
        <v>3.2544378698224852E-2</v>
      </c>
      <c r="AA28">
        <v>3.9445266272189299E-2</v>
      </c>
    </row>
    <row r="29" spans="3:29" x14ac:dyDescent="0.2">
      <c r="C29" s="1">
        <v>0.75</v>
      </c>
      <c r="D29" s="11">
        <v>0.99643267616785436</v>
      </c>
      <c r="E29" s="11">
        <v>0.99640677751385598</v>
      </c>
      <c r="F29" s="11">
        <v>0.99787250197941413</v>
      </c>
      <c r="G29" s="11">
        <v>0.99787851148060169</v>
      </c>
      <c r="H29">
        <v>0.98089920823436272</v>
      </c>
      <c r="I29">
        <v>0.98061947743467937</v>
      </c>
      <c r="J29">
        <v>0.98585835312747427</v>
      </c>
      <c r="K29">
        <v>0.98584726840855108</v>
      </c>
      <c r="L29" s="11">
        <v>0.91285431512272364</v>
      </c>
      <c r="M29" s="11">
        <v>0.90996278701504352</v>
      </c>
      <c r="N29" s="11">
        <v>0.91414489311163893</v>
      </c>
      <c r="O29" s="11">
        <v>0.91341250989707046</v>
      </c>
      <c r="P29">
        <v>0.66671100554235951</v>
      </c>
      <c r="Q29">
        <v>0.65013222486144095</v>
      </c>
      <c r="R29">
        <v>0.62819239904988122</v>
      </c>
      <c r="S29">
        <v>0.61222248614410135</v>
      </c>
      <c r="T29" s="11">
        <v>0.386387965162312</v>
      </c>
      <c r="U29" s="11">
        <v>0.36963024544734763</v>
      </c>
      <c r="V29" s="11">
        <v>0.33963895486935863</v>
      </c>
      <c r="W29" s="11">
        <v>0.30207917656373717</v>
      </c>
      <c r="X29">
        <v>0.27909897070467138</v>
      </c>
      <c r="Y29">
        <v>0.243646080760095</v>
      </c>
      <c r="Z29">
        <v>0.19763262074425969</v>
      </c>
      <c r="AA29">
        <v>0.16541567695961995</v>
      </c>
    </row>
    <row r="31" spans="3:29" ht="29" x14ac:dyDescent="0.35">
      <c r="D31" s="15" t="s">
        <v>926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3:29" x14ac:dyDescent="0.2">
      <c r="D32" s="12">
        <v>0.01</v>
      </c>
      <c r="E32" s="12"/>
      <c r="F32" s="12"/>
      <c r="G32" s="12"/>
      <c r="H32" s="12">
        <v>1E-3</v>
      </c>
      <c r="I32" s="12"/>
      <c r="J32" s="12"/>
      <c r="K32" s="12"/>
      <c r="L32" s="12">
        <v>1E-4</v>
      </c>
      <c r="M32" s="12"/>
      <c r="N32" s="12"/>
      <c r="O32" s="12"/>
      <c r="P32" s="12">
        <v>1.0000000000000001E-5</v>
      </c>
      <c r="Q32" s="12"/>
      <c r="R32" s="12"/>
      <c r="S32" s="12"/>
      <c r="T32" s="12">
        <v>9.9999999999999995E-7</v>
      </c>
      <c r="U32" s="12"/>
      <c r="V32" s="12"/>
      <c r="W32" s="12"/>
      <c r="X32" s="12">
        <v>1.0000000000000001E-15</v>
      </c>
      <c r="Y32" s="12"/>
      <c r="Z32" s="12"/>
      <c r="AA32" s="12"/>
    </row>
    <row r="33" spans="3:27" x14ac:dyDescent="0.2">
      <c r="C33" s="2" t="s">
        <v>418</v>
      </c>
      <c r="D33" s="9" t="s">
        <v>922</v>
      </c>
      <c r="E33" s="9" t="s">
        <v>923</v>
      </c>
      <c r="F33" s="9" t="s">
        <v>924</v>
      </c>
      <c r="G33" s="9" t="s">
        <v>925</v>
      </c>
      <c r="H33" s="10" t="s">
        <v>922</v>
      </c>
      <c r="I33" s="10" t="s">
        <v>923</v>
      </c>
      <c r="J33" s="10" t="s">
        <v>924</v>
      </c>
      <c r="K33" s="10" t="s">
        <v>925</v>
      </c>
      <c r="L33" s="9" t="s">
        <v>922</v>
      </c>
      <c r="M33" s="9" t="s">
        <v>923</v>
      </c>
      <c r="N33" s="9" t="s">
        <v>924</v>
      </c>
      <c r="O33" s="9" t="s">
        <v>925</v>
      </c>
      <c r="P33" s="10" t="s">
        <v>922</v>
      </c>
      <c r="Q33" s="10" t="s">
        <v>923</v>
      </c>
      <c r="R33" s="10" t="s">
        <v>924</v>
      </c>
      <c r="S33" s="10" t="s">
        <v>925</v>
      </c>
      <c r="T33" s="9" t="s">
        <v>922</v>
      </c>
      <c r="U33" s="9" t="s">
        <v>923</v>
      </c>
      <c r="V33" s="9" t="s">
        <v>924</v>
      </c>
      <c r="W33" s="9" t="s">
        <v>925</v>
      </c>
      <c r="X33" s="10">
        <v>8</v>
      </c>
      <c r="Y33" s="10">
        <v>9</v>
      </c>
      <c r="Z33" s="10">
        <v>10</v>
      </c>
      <c r="AA33" s="10">
        <v>11</v>
      </c>
    </row>
    <row r="34" spans="3:27" x14ac:dyDescent="0.2">
      <c r="C34" s="1">
        <v>0.05</v>
      </c>
      <c r="D34">
        <f>LOG10(D21)</f>
        <v>-0.36537510532517614</v>
      </c>
      <c r="E34">
        <f t="shared" ref="E34:AA34" si="0">LOG10(E21)</f>
        <v>-0.36779521596525472</v>
      </c>
      <c r="F34">
        <f t="shared" si="0"/>
        <v>-0.26665830294604537</v>
      </c>
      <c r="G34">
        <f t="shared" si="0"/>
        <v>-0.26738610954122938</v>
      </c>
      <c r="H34">
        <f t="shared" si="0"/>
        <v>-0.95288536855889205</v>
      </c>
      <c r="I34">
        <f t="shared" si="0"/>
        <v>-0.99699602977784174</v>
      </c>
      <c r="J34">
        <f t="shared" si="0"/>
        <v>-1.0368861989429574</v>
      </c>
      <c r="K34">
        <f t="shared" si="0"/>
        <v>-1.0601344046810772</v>
      </c>
      <c r="L34">
        <f t="shared" si="0"/>
        <v>-1.4310596412427723</v>
      </c>
      <c r="M34">
        <f t="shared" si="0"/>
        <v>-1.5466855910913764</v>
      </c>
      <c r="N34">
        <f t="shared" si="0"/>
        <v>-1.779213163937128</v>
      </c>
      <c r="O34">
        <f t="shared" si="0"/>
        <v>-1.6150926366884637</v>
      </c>
      <c r="P34">
        <f t="shared" si="0"/>
        <v>-1.8883816162697802</v>
      </c>
      <c r="Q34">
        <f t="shared" si="0"/>
        <v>-1.8547500529033918</v>
      </c>
      <c r="R34">
        <f t="shared" si="0"/>
        <v>-1.4392698987183414</v>
      </c>
      <c r="S34">
        <f t="shared" si="0"/>
        <v>-1.3934279979251225</v>
      </c>
      <c r="T34">
        <f t="shared" si="0"/>
        <v>-2.7091360090449133</v>
      </c>
      <c r="U34">
        <f t="shared" si="0"/>
        <v>-2.3089162340779725</v>
      </c>
      <c r="V34">
        <f t="shared" si="0"/>
        <v>-1.4433564992294035</v>
      </c>
      <c r="W34">
        <f t="shared" si="0"/>
        <v>-1.3654165387196233</v>
      </c>
      <c r="X34">
        <f t="shared" si="0"/>
        <v>-1.901752323259152</v>
      </c>
      <c r="Y34">
        <f t="shared" si="0"/>
        <v>-2.4508579938018893</v>
      </c>
      <c r="Z34">
        <f t="shared" si="0"/>
        <v>-1.3856260908295039</v>
      </c>
      <c r="AA34">
        <f t="shared" si="0"/>
        <v>-1.3257222535694746</v>
      </c>
    </row>
    <row r="35" spans="3:27" x14ac:dyDescent="0.2">
      <c r="C35" s="1">
        <v>0.1</v>
      </c>
      <c r="D35">
        <f t="shared" ref="D35:AA35" si="1">LOG10(D22)</f>
        <v>-0.40632413638150122</v>
      </c>
      <c r="E35">
        <f t="shared" si="1"/>
        <v>-0.41200936398272958</v>
      </c>
      <c r="F35">
        <f t="shared" si="1"/>
        <v>-0.29111828777944926</v>
      </c>
      <c r="G35">
        <f t="shared" si="1"/>
        <v>-0.29037695211672038</v>
      </c>
      <c r="H35">
        <f t="shared" si="1"/>
        <v>-0.97269884339038404</v>
      </c>
      <c r="I35">
        <f t="shared" si="1"/>
        <v>-1.0276207985285457</v>
      </c>
      <c r="J35">
        <f t="shared" si="1"/>
        <v>-1.0456797610008628</v>
      </c>
      <c r="K35">
        <f t="shared" si="1"/>
        <v>-1.0584569491441487</v>
      </c>
      <c r="L35">
        <f t="shared" si="1"/>
        <v>-1.3683209056775218</v>
      </c>
      <c r="M35">
        <f t="shared" si="1"/>
        <v>-1.493028254481481</v>
      </c>
      <c r="N35">
        <f t="shared" si="1"/>
        <v>-2.9050182401296931</v>
      </c>
      <c r="O35">
        <f t="shared" si="1"/>
        <v>-2.259844068177784</v>
      </c>
      <c r="P35">
        <f t="shared" si="1"/>
        <v>-1.733069426788544</v>
      </c>
      <c r="Q35">
        <f t="shared" si="1"/>
        <v>-1.7530071218525072</v>
      </c>
      <c r="R35">
        <f t="shared" si="1"/>
        <v>-1.8842976885223524</v>
      </c>
      <c r="S35">
        <f t="shared" si="1"/>
        <v>-1.7124706336155524</v>
      </c>
      <c r="T35">
        <f t="shared" si="1"/>
        <v>-2.4594694537298611</v>
      </c>
      <c r="U35">
        <f t="shared" si="1"/>
        <v>-2.0764959943800512</v>
      </c>
      <c r="V35">
        <f t="shared" si="1"/>
        <v>-1.7489653099633229</v>
      </c>
      <c r="W35">
        <f t="shared" si="1"/>
        <v>-1.6723427970207501</v>
      </c>
      <c r="X35">
        <f t="shared" si="1"/>
        <v>-2.3238314291034721</v>
      </c>
      <c r="Y35">
        <f t="shared" si="1"/>
        <v>-3.445586712909797</v>
      </c>
      <c r="Z35">
        <f t="shared" si="1"/>
        <v>-1.6219952692096005</v>
      </c>
      <c r="AA35">
        <f t="shared" si="1"/>
        <v>-1.5904284111665066</v>
      </c>
    </row>
    <row r="36" spans="3:27" x14ac:dyDescent="0.2">
      <c r="C36" s="1">
        <v>0.2</v>
      </c>
      <c r="D36">
        <f t="shared" ref="D36:AA36" si="2">LOG10(D23)</f>
        <v>-0.38307743138209321</v>
      </c>
      <c r="E36">
        <f t="shared" si="2"/>
        <v>-0.38866983278575468</v>
      </c>
      <c r="F36">
        <f t="shared" si="2"/>
        <v>-0.26491141752889391</v>
      </c>
      <c r="G36">
        <f t="shared" si="2"/>
        <v>-0.26472067597183546</v>
      </c>
      <c r="H36">
        <f t="shared" si="2"/>
        <v>-0.91473026718316774</v>
      </c>
      <c r="I36">
        <f t="shared" si="2"/>
        <v>-0.96686820090341941</v>
      </c>
      <c r="J36">
        <f t="shared" si="2"/>
        <v>-0.91832561917388356</v>
      </c>
      <c r="K36">
        <f t="shared" si="2"/>
        <v>-0.92974521158411239</v>
      </c>
      <c r="L36">
        <f t="shared" si="2"/>
        <v>-1.2839901733420118</v>
      </c>
      <c r="M36">
        <f t="shared" si="2"/>
        <v>-1.3937254582349385</v>
      </c>
      <c r="N36">
        <f t="shared" si="2"/>
        <v>-1.6650580119425693</v>
      </c>
      <c r="O36">
        <f t="shared" si="2"/>
        <v>-1.7618413758192113</v>
      </c>
      <c r="P36">
        <f t="shared" si="2"/>
        <v>-1.6095578332756233</v>
      </c>
      <c r="Q36">
        <f t="shared" si="2"/>
        <v>-1.6080854730746872</v>
      </c>
      <c r="R36">
        <f t="shared" si="2"/>
        <v>-2.1432719301457279</v>
      </c>
      <c r="S36">
        <f t="shared" si="2"/>
        <v>-2.0365567577331172</v>
      </c>
      <c r="T36">
        <f t="shared" si="2"/>
        <v>-2.1416339641020978</v>
      </c>
      <c r="U36">
        <f t="shared" si="2"/>
        <v>-1.8655993173317438</v>
      </c>
      <c r="V36">
        <f t="shared" si="2"/>
        <v>-2.1092408000283744</v>
      </c>
      <c r="W36">
        <f t="shared" si="2"/>
        <v>-2.1553958803385034</v>
      </c>
      <c r="X36">
        <f t="shared" si="2"/>
        <v>-2.6051895979824318</v>
      </c>
      <c r="Y36">
        <f t="shared" si="2"/>
        <v>-2.375200321544269</v>
      </c>
      <c r="Z36">
        <f t="shared" si="2"/>
        <v>-3.6116895973435446</v>
      </c>
      <c r="AA36">
        <f t="shared" si="2"/>
        <v>-2.7670842340490407</v>
      </c>
    </row>
    <row r="37" spans="3:27" x14ac:dyDescent="0.2">
      <c r="C37" s="1">
        <v>0.3</v>
      </c>
      <c r="D37">
        <f t="shared" ref="D37:AA37" si="3">LOG10(D24)</f>
        <v>-0.3103779492823236</v>
      </c>
      <c r="E37">
        <f t="shared" si="3"/>
        <v>-0.31560483095696606</v>
      </c>
      <c r="F37">
        <f t="shared" si="3"/>
        <v>-0.20898284251630511</v>
      </c>
      <c r="G37">
        <f t="shared" si="3"/>
        <v>-0.20891455872337</v>
      </c>
      <c r="H37">
        <f t="shared" si="3"/>
        <v>-0.8033134044152187</v>
      </c>
      <c r="I37">
        <f t="shared" si="3"/>
        <v>-0.85358867702311292</v>
      </c>
      <c r="J37">
        <f t="shared" si="3"/>
        <v>-0.76888623065823358</v>
      </c>
      <c r="K37">
        <f t="shared" si="3"/>
        <v>-0.77826268717033686</v>
      </c>
      <c r="L37">
        <f t="shared" si="3"/>
        <v>-1.1942488871921002</v>
      </c>
      <c r="M37">
        <f t="shared" si="3"/>
        <v>-1.3194979874529364</v>
      </c>
      <c r="N37">
        <f t="shared" si="3"/>
        <v>-1.4609775762440989</v>
      </c>
      <c r="O37">
        <f t="shared" si="3"/>
        <v>-1.5334883191795077</v>
      </c>
      <c r="P37">
        <f t="shared" si="3"/>
        <v>-1.5259423895560495</v>
      </c>
      <c r="Q37">
        <f t="shared" si="3"/>
        <v>-1.5686831333608353</v>
      </c>
      <c r="R37">
        <f t="shared" si="3"/>
        <v>-1.7480698677123385</v>
      </c>
      <c r="S37">
        <f t="shared" si="3"/>
        <v>-1.8772827233856553</v>
      </c>
      <c r="T37">
        <f t="shared" si="3"/>
        <v>-2.3006081457212413</v>
      </c>
      <c r="U37">
        <f t="shared" si="3"/>
        <v>-1.889871850693676</v>
      </c>
      <c r="V37">
        <f t="shared" si="3"/>
        <v>-1.9505860674677318</v>
      </c>
      <c r="W37">
        <f t="shared" si="3"/>
        <v>-1.9858821102391353</v>
      </c>
      <c r="X37">
        <f t="shared" si="3"/>
        <v>-2.1544801100430102</v>
      </c>
      <c r="Y37">
        <f t="shared" si="3"/>
        <v>-2.8363241157067351</v>
      </c>
      <c r="Z37">
        <f t="shared" si="3"/>
        <v>-2.8694005745083064</v>
      </c>
      <c r="AA37">
        <f t="shared" si="3"/>
        <v>-2.4303520118507187</v>
      </c>
    </row>
    <row r="38" spans="3:27" x14ac:dyDescent="0.2">
      <c r="C38" s="1">
        <v>0.4</v>
      </c>
      <c r="D38">
        <f t="shared" ref="D38:AA38" si="4">LOG10(D25)</f>
        <v>-0.22289676599033115</v>
      </c>
      <c r="E38">
        <f t="shared" si="4"/>
        <v>-0.22621543411725509</v>
      </c>
      <c r="F38">
        <f t="shared" si="4"/>
        <v>-0.14359532370309178</v>
      </c>
      <c r="G38">
        <f t="shared" si="4"/>
        <v>-0.14357202080313466</v>
      </c>
      <c r="H38">
        <f t="shared" si="4"/>
        <v>-0.65454200605014456</v>
      </c>
      <c r="I38">
        <f t="shared" si="4"/>
        <v>-0.69180416319225435</v>
      </c>
      <c r="J38">
        <f t="shared" si="4"/>
        <v>-0.6014823527914015</v>
      </c>
      <c r="K38">
        <f t="shared" si="4"/>
        <v>-0.60826301318150222</v>
      </c>
      <c r="L38">
        <f t="shared" si="4"/>
        <v>-1.0349764262254808</v>
      </c>
      <c r="M38">
        <f t="shared" si="4"/>
        <v>-1.1288831639408978</v>
      </c>
      <c r="N38">
        <f t="shared" si="4"/>
        <v>-1.2206346071909739</v>
      </c>
      <c r="O38">
        <f t="shared" si="4"/>
        <v>-1.2728816975910928</v>
      </c>
      <c r="P38">
        <f t="shared" si="4"/>
        <v>-1.3624379892016503</v>
      </c>
      <c r="Q38">
        <f t="shared" si="4"/>
        <v>-1.3602851776795959</v>
      </c>
      <c r="R38">
        <f t="shared" si="4"/>
        <v>-1.4939465556267149</v>
      </c>
      <c r="S38">
        <f t="shared" si="4"/>
        <v>-1.5848074573056365</v>
      </c>
      <c r="T38">
        <f t="shared" si="4"/>
        <v>-1.8160539812623746</v>
      </c>
      <c r="U38">
        <f t="shared" si="4"/>
        <v>-1.6004882249895018</v>
      </c>
      <c r="V38">
        <f t="shared" si="4"/>
        <v>-1.6401367532576694</v>
      </c>
      <c r="W38">
        <f t="shared" si="4"/>
        <v>-1.6563631767524118</v>
      </c>
      <c r="X38">
        <f t="shared" si="4"/>
        <v>-2.9598393979329636</v>
      </c>
      <c r="Y38">
        <f t="shared" si="4"/>
        <v>-2.047535055593209</v>
      </c>
      <c r="Z38">
        <f t="shared" si="4"/>
        <v>-1.9531675225491243</v>
      </c>
      <c r="AA38">
        <f t="shared" si="4"/>
        <v>-1.8688571630311364</v>
      </c>
    </row>
    <row r="39" spans="3:27" x14ac:dyDescent="0.2">
      <c r="C39" s="1">
        <v>0.5</v>
      </c>
      <c r="D39">
        <f t="shared" ref="D39:AA39" si="5">LOG10(D26)</f>
        <v>-0.13555866538192071</v>
      </c>
      <c r="E39">
        <f t="shared" si="5"/>
        <v>-0.13714267110089581</v>
      </c>
      <c r="F39">
        <f t="shared" si="5"/>
        <v>-8.4511241792650113E-2</v>
      </c>
      <c r="G39">
        <f t="shared" si="5"/>
        <v>-8.446537554393177E-2</v>
      </c>
      <c r="H39">
        <f t="shared" si="5"/>
        <v>-0.47720362802293087</v>
      </c>
      <c r="I39">
        <f t="shared" si="5"/>
        <v>-0.50150890875848519</v>
      </c>
      <c r="J39">
        <f t="shared" si="5"/>
        <v>-0.41834051863738847</v>
      </c>
      <c r="K39">
        <f t="shared" si="5"/>
        <v>-0.42250151225197086</v>
      </c>
      <c r="L39">
        <f t="shared" si="5"/>
        <v>-0.88776313620433189</v>
      </c>
      <c r="M39">
        <f t="shared" si="5"/>
        <v>-0.97211146307146323</v>
      </c>
      <c r="N39">
        <f t="shared" si="5"/>
        <v>-1.0319745861425547</v>
      </c>
      <c r="O39">
        <f t="shared" si="5"/>
        <v>-1.0774054606791752</v>
      </c>
      <c r="P39">
        <f t="shared" si="5"/>
        <v>-1.285215341461293</v>
      </c>
      <c r="Q39">
        <f t="shared" si="5"/>
        <v>-1.2748656272199033</v>
      </c>
      <c r="R39">
        <f t="shared" si="5"/>
        <v>-1.37566667209635</v>
      </c>
      <c r="S39">
        <f t="shared" si="5"/>
        <v>-1.4733133033095831</v>
      </c>
      <c r="T39">
        <f t="shared" si="5"/>
        <v>-1.9625581649463992</v>
      </c>
      <c r="U39">
        <f t="shared" si="5"/>
        <v>-1.5938445541083501</v>
      </c>
      <c r="V39">
        <f t="shared" si="5"/>
        <v>-1.5529701375557952</v>
      </c>
      <c r="W39">
        <f t="shared" si="5"/>
        <v>-1.5816927947898101</v>
      </c>
      <c r="X39">
        <f t="shared" si="5"/>
        <v>-2.0814296811073931</v>
      </c>
      <c r="Y39">
        <f t="shared" si="5"/>
        <v>-2.1862813002168204</v>
      </c>
      <c r="Z39">
        <f t="shared" si="5"/>
        <v>-1.9522085300662824</v>
      </c>
      <c r="AA39">
        <f t="shared" si="5"/>
        <v>-1.8507204520168203</v>
      </c>
    </row>
    <row r="40" spans="3:27" x14ac:dyDescent="0.2">
      <c r="C40" s="1">
        <v>0.6</v>
      </c>
      <c r="D40">
        <f t="shared" ref="D40:AA40" si="6">LOG10(D27)</f>
        <v>-5.9903793016849304E-2</v>
      </c>
      <c r="E40">
        <f t="shared" si="6"/>
        <v>-6.0437994211851982E-2</v>
      </c>
      <c r="F40">
        <f t="shared" si="6"/>
        <v>-3.6294918085579372E-2</v>
      </c>
      <c r="G40">
        <f t="shared" si="6"/>
        <v>-3.6256622932769697E-2</v>
      </c>
      <c r="H40">
        <f t="shared" si="6"/>
        <v>-0.25731273428512091</v>
      </c>
      <c r="I40">
        <f t="shared" si="6"/>
        <v>-0.26866633159220726</v>
      </c>
      <c r="J40">
        <f t="shared" si="6"/>
        <v>-0.20889235815230062</v>
      </c>
      <c r="K40">
        <f t="shared" si="6"/>
        <v>-0.21025216184171164</v>
      </c>
      <c r="L40">
        <f t="shared" si="6"/>
        <v>-0.61289496952083766</v>
      </c>
      <c r="M40">
        <f t="shared" si="6"/>
        <v>-0.68132598603073036</v>
      </c>
      <c r="N40">
        <f t="shared" si="6"/>
        <v>-0.66930084423667791</v>
      </c>
      <c r="O40">
        <f t="shared" si="6"/>
        <v>-0.6910973812361334</v>
      </c>
      <c r="P40">
        <f t="shared" si="6"/>
        <v>-0.99857358272866426</v>
      </c>
      <c r="Q40">
        <f t="shared" si="6"/>
        <v>-1.0390759052041596</v>
      </c>
      <c r="R40">
        <f t="shared" si="6"/>
        <v>-0.98862172842216411</v>
      </c>
      <c r="S40">
        <f t="shared" si="6"/>
        <v>-1.040723161237521</v>
      </c>
      <c r="T40">
        <f t="shared" si="6"/>
        <v>-1.1825062506858788</v>
      </c>
      <c r="U40">
        <f t="shared" si="6"/>
        <v>-1.1308082288630823</v>
      </c>
      <c r="V40">
        <f t="shared" si="6"/>
        <v>-1.1118839276959431</v>
      </c>
      <c r="W40">
        <f t="shared" si="6"/>
        <v>-1.1257441882732182</v>
      </c>
      <c r="X40">
        <f t="shared" si="6"/>
        <v>-1.3763169016524628</v>
      </c>
      <c r="Y40">
        <f t="shared" si="6"/>
        <v>-1.3148961618313935</v>
      </c>
      <c r="Z40">
        <f t="shared" si="6"/>
        <v>-1.269856475687442</v>
      </c>
      <c r="AA40">
        <f t="shared" si="6"/>
        <v>-1.2386325377819187</v>
      </c>
    </row>
    <row r="41" spans="3:27" x14ac:dyDescent="0.2">
      <c r="C41" s="1">
        <v>0.7</v>
      </c>
      <c r="D41">
        <f t="shared" ref="D41:AA41" si="7">LOG10(D28)</f>
        <v>-1.1663813166496315E-2</v>
      </c>
      <c r="E41">
        <f t="shared" si="7"/>
        <v>-1.1748755159315926E-2</v>
      </c>
      <c r="F41">
        <f t="shared" si="7"/>
        <v>-6.9569165284258244E-3</v>
      </c>
      <c r="G41">
        <f t="shared" si="7"/>
        <v>-6.9441866933140778E-3</v>
      </c>
      <c r="H41">
        <f t="shared" si="7"/>
        <v>-5.9751038304131608E-2</v>
      </c>
      <c r="I41">
        <f t="shared" si="7"/>
        <v>-6.1046025801698621E-2</v>
      </c>
      <c r="J41">
        <f t="shared" si="7"/>
        <v>-4.5118368930952821E-2</v>
      </c>
      <c r="K41">
        <f t="shared" si="7"/>
        <v>-4.5239915061988469E-2</v>
      </c>
      <c r="L41">
        <f t="shared" si="7"/>
        <v>-0.2285022101314666</v>
      </c>
      <c r="M41">
        <f t="shared" si="7"/>
        <v>-0.24506277653146116</v>
      </c>
      <c r="N41">
        <f t="shared" si="7"/>
        <v>-0.24139096934296569</v>
      </c>
      <c r="O41">
        <f t="shared" si="7"/>
        <v>-0.24647189820275417</v>
      </c>
      <c r="P41">
        <f t="shared" si="7"/>
        <v>-0.60017529122220126</v>
      </c>
      <c r="Q41">
        <f t="shared" si="7"/>
        <v>-0.63281782269272524</v>
      </c>
      <c r="R41">
        <f t="shared" si="7"/>
        <v>-0.68685379219269793</v>
      </c>
      <c r="S41">
        <f t="shared" si="7"/>
        <v>-0.73587755429304635</v>
      </c>
      <c r="T41">
        <f t="shared" si="7"/>
        <v>-1.0671931310082616</v>
      </c>
      <c r="U41">
        <f t="shared" si="7"/>
        <v>-1.0259436412120231</v>
      </c>
      <c r="V41">
        <f t="shared" si="7"/>
        <v>-1.0306406156719212</v>
      </c>
      <c r="W41">
        <f t="shared" si="7"/>
        <v>-1.0617527343085646</v>
      </c>
      <c r="X41">
        <f t="shared" si="7"/>
        <v>-1.4578635873673831</v>
      </c>
      <c r="Y41">
        <f t="shared" si="7"/>
        <v>-1.4563910893027026</v>
      </c>
      <c r="Z41">
        <f t="shared" si="7"/>
        <v>-1.4875240151194298</v>
      </c>
      <c r="AA41">
        <f t="shared" si="7"/>
        <v>-1.4040051079227411</v>
      </c>
    </row>
    <row r="42" spans="3:27" x14ac:dyDescent="0.2">
      <c r="C42" s="1">
        <v>0.75</v>
      </c>
      <c r="D42">
        <f t="shared" ref="D42:AA42" si="8">LOG10(D29)</f>
        <v>-1.5520390172038818E-3</v>
      </c>
      <c r="E42">
        <f t="shared" si="8"/>
        <v>-1.563327074051684E-3</v>
      </c>
      <c r="F42">
        <f t="shared" si="8"/>
        <v>-9.2494490908125496E-4</v>
      </c>
      <c r="G42">
        <f t="shared" si="8"/>
        <v>-9.2232945937118958E-4</v>
      </c>
      <c r="H42">
        <f t="shared" si="8"/>
        <v>-8.3756160211847855E-3</v>
      </c>
      <c r="I42">
        <f t="shared" si="8"/>
        <v>-8.4994848830335264E-3</v>
      </c>
      <c r="J42">
        <f t="shared" si="8"/>
        <v>-6.1854794545373668E-3</v>
      </c>
      <c r="K42">
        <f t="shared" si="8"/>
        <v>-6.1903625691456139E-3</v>
      </c>
      <c r="L42">
        <f t="shared" si="8"/>
        <v>-3.9598527160942192E-2</v>
      </c>
      <c r="M42">
        <f t="shared" si="8"/>
        <v>-4.0976367815695247E-2</v>
      </c>
      <c r="N42">
        <f t="shared" si="8"/>
        <v>-3.8984962590413619E-2</v>
      </c>
      <c r="O42">
        <f t="shared" si="8"/>
        <v>-3.9333044686471384E-2</v>
      </c>
      <c r="P42">
        <f t="shared" si="8"/>
        <v>-0.17606237582258735</v>
      </c>
      <c r="Q42">
        <f t="shared" si="8"/>
        <v>-0.18699830691444402</v>
      </c>
      <c r="R42">
        <f t="shared" si="8"/>
        <v>-0.20190732274595818</v>
      </c>
      <c r="S42">
        <f t="shared" si="8"/>
        <v>-0.21309072336828039</v>
      </c>
      <c r="T42">
        <f t="shared" si="8"/>
        <v>-0.4129764090293061</v>
      </c>
      <c r="U42">
        <f t="shared" si="8"/>
        <v>-0.43223249932027574</v>
      </c>
      <c r="V42">
        <f t="shared" si="8"/>
        <v>-0.46898250419201093</v>
      </c>
      <c r="W42">
        <f t="shared" si="8"/>
        <v>-0.51987921122177794</v>
      </c>
      <c r="X42">
        <f t="shared" si="8"/>
        <v>-0.55424176515273671</v>
      </c>
      <c r="Y42">
        <f t="shared" si="8"/>
        <v>-0.61324057019671807</v>
      </c>
      <c r="Z42">
        <f t="shared" si="8"/>
        <v>-0.70414137027481916</v>
      </c>
      <c r="AA42">
        <f t="shared" si="8"/>
        <v>-0.78142333339037473</v>
      </c>
    </row>
  </sheetData>
  <mergeCells count="17">
    <mergeCell ref="X32:AA32"/>
    <mergeCell ref="D31:AA31"/>
    <mergeCell ref="D32:G32"/>
    <mergeCell ref="H32:K32"/>
    <mergeCell ref="L32:O32"/>
    <mergeCell ref="P32:S32"/>
    <mergeCell ref="T32:W32"/>
    <mergeCell ref="X19:AA19"/>
    <mergeCell ref="D4:I4"/>
    <mergeCell ref="J4:O4"/>
    <mergeCell ref="P4:U4"/>
    <mergeCell ref="V4:AA4"/>
    <mergeCell ref="D19:G19"/>
    <mergeCell ref="H19:K19"/>
    <mergeCell ref="L19:O19"/>
    <mergeCell ref="P19:S19"/>
    <mergeCell ref="T19:W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4B2-E9D1-1F41-8797-163DB13075BB}">
  <dimension ref="A1:Y12"/>
  <sheetViews>
    <sheetView zoomScale="75" workbookViewId="0">
      <selection activeCell="A2" sqref="A2"/>
    </sheetView>
  </sheetViews>
  <sheetFormatPr baseColWidth="10" defaultRowHeight="16" x14ac:dyDescent="0.2"/>
  <sheetData>
    <row r="1" spans="1:25" x14ac:dyDescent="0.2">
      <c r="A1" t="s">
        <v>416</v>
      </c>
    </row>
    <row r="2" spans="1:25" x14ac:dyDescent="0.2">
      <c r="A2" s="1"/>
      <c r="B2" s="13" t="s">
        <v>922</v>
      </c>
      <c r="C2" s="13"/>
      <c r="D2" s="13"/>
      <c r="E2" s="13"/>
      <c r="F2" s="13"/>
      <c r="G2" s="13"/>
      <c r="H2" s="13" t="s">
        <v>923</v>
      </c>
      <c r="I2" s="13"/>
      <c r="J2" s="13"/>
      <c r="K2" s="13"/>
      <c r="L2" s="13"/>
      <c r="M2" s="13"/>
      <c r="N2" s="14" t="s">
        <v>924</v>
      </c>
      <c r="O2" s="14"/>
      <c r="P2" s="14"/>
      <c r="Q2" s="14"/>
      <c r="R2" s="14"/>
      <c r="S2" s="14"/>
      <c r="T2" s="14" t="s">
        <v>925</v>
      </c>
      <c r="U2" s="14"/>
      <c r="V2" s="14"/>
      <c r="W2" s="14"/>
      <c r="X2" s="14"/>
      <c r="Y2" s="14"/>
    </row>
    <row r="3" spans="1:25" x14ac:dyDescent="0.2">
      <c r="A3" t="s">
        <v>416</v>
      </c>
      <c r="B3" s="7">
        <v>0.01</v>
      </c>
      <c r="C3" s="7">
        <v>1E-3</v>
      </c>
      <c r="D3" s="7">
        <v>1E-4</v>
      </c>
      <c r="E3" s="7">
        <v>1.0000000000000001E-5</v>
      </c>
      <c r="F3" s="7">
        <v>9.9999999999999995E-7</v>
      </c>
      <c r="G3" s="7">
        <v>1.0000000000000001E-15</v>
      </c>
      <c r="H3" s="4">
        <v>0.01</v>
      </c>
      <c r="I3" s="4">
        <v>1E-3</v>
      </c>
      <c r="J3" s="4">
        <v>1E-4</v>
      </c>
      <c r="K3" s="4">
        <v>1.0000000000000001E-5</v>
      </c>
      <c r="L3" s="4">
        <v>9.9999999999999995E-7</v>
      </c>
      <c r="M3" s="4">
        <v>1.0000000000000001E-15</v>
      </c>
      <c r="N3" s="8">
        <v>0.01</v>
      </c>
      <c r="O3" s="8">
        <v>1E-3</v>
      </c>
      <c r="P3" s="8">
        <v>1E-4</v>
      </c>
      <c r="Q3" s="8">
        <v>1.0000000000000001E-5</v>
      </c>
      <c r="R3" s="8">
        <v>9.9999999999999995E-7</v>
      </c>
      <c r="S3" s="8">
        <v>1.0000000000000001E-15</v>
      </c>
      <c r="T3" s="6">
        <v>0.01</v>
      </c>
      <c r="U3" s="6">
        <v>1E-3</v>
      </c>
      <c r="V3" s="6">
        <v>1E-4</v>
      </c>
      <c r="W3" s="6">
        <v>1.0000000000000001E-5</v>
      </c>
      <c r="X3" s="6">
        <v>9.9999999999999995E-7</v>
      </c>
      <c r="Y3" s="6">
        <v>1.0000000000000001E-15</v>
      </c>
    </row>
    <row r="4" spans="1:25" x14ac:dyDescent="0.2">
      <c r="A4" s="1">
        <v>0.05</v>
      </c>
      <c r="B4">
        <v>0.20553491310320915</v>
      </c>
      <c r="C4">
        <v>4.3055411597266453E-2</v>
      </c>
      <c r="D4">
        <v>1.376005493464078E-2</v>
      </c>
      <c r="E4">
        <v>4.7418305816004334E-3</v>
      </c>
      <c r="F4">
        <v>7.1112287709674486E-4</v>
      </c>
      <c r="G4">
        <v>4.5398723560097359E-3</v>
      </c>
      <c r="H4">
        <v>0.20400362297037652</v>
      </c>
      <c r="I4">
        <v>3.8667936515934087E-2</v>
      </c>
      <c r="J4">
        <v>1.0496877740620622E-2</v>
      </c>
      <c r="K4">
        <v>5.1263262321988683E-3</v>
      </c>
      <c r="L4">
        <v>1.7933155449967356E-3</v>
      </c>
      <c r="M4">
        <v>1.2878899446751809E-3</v>
      </c>
      <c r="N4">
        <v>0.28385477167892637</v>
      </c>
      <c r="O4">
        <v>3.5105352048698357E-2</v>
      </c>
      <c r="P4">
        <v>6.0076673627607307E-3</v>
      </c>
      <c r="Q4">
        <v>1.3015306055279846E-2</v>
      </c>
      <c r="R4">
        <v>1.289554162678622E-2</v>
      </c>
      <c r="S4">
        <v>1.4692385374106789E-2</v>
      </c>
      <c r="T4">
        <v>0.2831359135662268</v>
      </c>
      <c r="U4">
        <v>3.3189531536446243E-2</v>
      </c>
      <c r="V4">
        <v>8.7336588468084342E-3</v>
      </c>
      <c r="W4">
        <v>1.4435913819317709E-2</v>
      </c>
      <c r="X4">
        <v>1.5377672928514528E-2</v>
      </c>
      <c r="Y4">
        <v>1.6815948689530957E-2</v>
      </c>
    </row>
    <row r="5" spans="1:25" x14ac:dyDescent="0.2">
      <c r="A5" s="1">
        <v>0.1</v>
      </c>
      <c r="B5">
        <v>0.15509070477520773</v>
      </c>
      <c r="C5">
        <v>3.5054110750728167E-2</v>
      </c>
      <c r="D5">
        <v>1.362591579319508E-2</v>
      </c>
      <c r="E5">
        <v>5.8102416863369671E-3</v>
      </c>
      <c r="F5">
        <v>1.0826867959857309E-3</v>
      </c>
      <c r="G5">
        <v>1.473525818877048E-3</v>
      </c>
      <c r="H5">
        <v>0.15248726201913834</v>
      </c>
      <c r="I5">
        <v>3.0677358871527779E-2</v>
      </c>
      <c r="J5">
        <v>1.0168626389673674E-2</v>
      </c>
      <c r="K5">
        <v>5.5471970076043566E-3</v>
      </c>
      <c r="L5">
        <v>2.6214919848738328E-3</v>
      </c>
      <c r="M5">
        <v>1.1161138152842749E-4</v>
      </c>
      <c r="N5">
        <v>0.22306695405319654</v>
      </c>
      <c r="O5">
        <v>2.9367010502452807E-2</v>
      </c>
      <c r="P5">
        <v>3.8719435749286397E-4</v>
      </c>
      <c r="Q5">
        <v>4.0373889299873201E-3</v>
      </c>
      <c r="R5">
        <v>5.5005965316158268E-3</v>
      </c>
      <c r="S5">
        <v>7.3466241295802445E-3</v>
      </c>
      <c r="T5">
        <v>0.22362447653012935</v>
      </c>
      <c r="U5">
        <v>2.8475431320619131E-2</v>
      </c>
      <c r="V5">
        <v>1.7067985580631719E-3</v>
      </c>
      <c r="W5">
        <v>5.978198369215551E-3</v>
      </c>
      <c r="X5">
        <v>6.5508462061999754E-3</v>
      </c>
      <c r="Y5">
        <v>7.8935371516555657E-3</v>
      </c>
    </row>
    <row r="6" spans="1:25" x14ac:dyDescent="0.2">
      <c r="A6" s="1">
        <v>0.2</v>
      </c>
      <c r="B6">
        <v>0.13553697182837166</v>
      </c>
      <c r="C6">
        <v>3.2916033451962742E-2</v>
      </c>
      <c r="D6">
        <v>1.3546263766331305E-2</v>
      </c>
      <c r="E6">
        <v>6.3110071559177375E-3</v>
      </c>
      <c r="F6">
        <v>1.8373980408276534E-3</v>
      </c>
      <c r="G6">
        <v>6.2883583552634245E-4</v>
      </c>
      <c r="H6">
        <v>0.13325504731034757</v>
      </c>
      <c r="I6">
        <v>2.8970833868735005E-2</v>
      </c>
      <c r="J6">
        <v>1.0458314798715871E-2</v>
      </c>
      <c r="K6">
        <v>6.3327090184780287E-3</v>
      </c>
      <c r="L6">
        <v>3.4805027846701053E-3</v>
      </c>
      <c r="M6">
        <v>1.0714745611825859E-3</v>
      </c>
      <c r="N6">
        <v>0.19884064394166062</v>
      </c>
      <c r="O6">
        <v>3.2626431161623157E-2</v>
      </c>
      <c r="P6">
        <v>5.5455650588249914E-3</v>
      </c>
      <c r="Q6">
        <v>1.8304562266949786E-3</v>
      </c>
      <c r="R6">
        <v>1.9802432402802497E-3</v>
      </c>
      <c r="S6">
        <v>6.2033859047100131E-5</v>
      </c>
      <c r="T6">
        <v>0.19897327674144699</v>
      </c>
      <c r="U6">
        <v>3.1724455647688485E-2</v>
      </c>
      <c r="V6">
        <v>4.4280133066561898E-3</v>
      </c>
      <c r="W6">
        <v>2.3426769003589121E-3</v>
      </c>
      <c r="X6">
        <v>1.7798858854204014E-3</v>
      </c>
      <c r="Y6">
        <v>4.3332133406975327E-4</v>
      </c>
    </row>
    <row r="7" spans="1:25" x14ac:dyDescent="0.2">
      <c r="A7" s="1">
        <v>0.3</v>
      </c>
      <c r="B7">
        <v>0.14503915193799957</v>
      </c>
      <c r="C7">
        <v>3.6930319629562246E-2</v>
      </c>
      <c r="D7">
        <v>1.4258906607129052E-2</v>
      </c>
      <c r="E7">
        <v>6.5264148224428668E-3</v>
      </c>
      <c r="F7">
        <v>1.0827983952145727E-3</v>
      </c>
      <c r="G7">
        <v>1.5068481532376579E-3</v>
      </c>
      <c r="H7">
        <v>0.14257913750232673</v>
      </c>
      <c r="I7">
        <v>3.2571646793070889E-2</v>
      </c>
      <c r="J7">
        <v>1.0597122911185952E-2</v>
      </c>
      <c r="K7">
        <v>5.9062649703899173E-3</v>
      </c>
      <c r="L7">
        <v>2.7990341654740821E-3</v>
      </c>
      <c r="M7">
        <v>3.148178165755794E-4</v>
      </c>
      <c r="N7">
        <v>0.20770217160446516</v>
      </c>
      <c r="O7">
        <v>4.0279063652016084E-2</v>
      </c>
      <c r="P7">
        <v>7.5982235652440281E-3</v>
      </c>
      <c r="Q7">
        <v>3.889597673776714E-3</v>
      </c>
      <c r="R7">
        <v>2.431785140696151E-3</v>
      </c>
      <c r="S7">
        <v>2.9171556582336251E-4</v>
      </c>
      <c r="T7">
        <v>0.20775708642996946</v>
      </c>
      <c r="U7">
        <v>3.9335299816263658E-2</v>
      </c>
      <c r="V7">
        <v>6.4123099284949369E-3</v>
      </c>
      <c r="W7">
        <v>2.8819108034183853E-3</v>
      </c>
      <c r="X7">
        <v>2.2409775820028464E-3</v>
      </c>
      <c r="Y7">
        <v>8.0264230667693233E-4</v>
      </c>
    </row>
    <row r="8" spans="1:25" x14ac:dyDescent="0.2">
      <c r="A8" s="1">
        <v>0.4</v>
      </c>
      <c r="B8">
        <v>0.169517743560548</v>
      </c>
      <c r="C8">
        <v>4.651596349243866E-2</v>
      </c>
      <c r="D8">
        <v>1.7979165627723077E-2</v>
      </c>
      <c r="E8">
        <v>8.242492363513312E-3</v>
      </c>
      <c r="F8">
        <v>2.8587732144101205E-3</v>
      </c>
      <c r="G8">
        <v>2.0384244676028047E-4</v>
      </c>
      <c r="H8">
        <v>0.16742150910086709</v>
      </c>
      <c r="I8">
        <v>4.2219881343012917E-2</v>
      </c>
      <c r="J8">
        <v>1.4344144390984975E-2</v>
      </c>
      <c r="K8">
        <v>8.2843792576651337E-3</v>
      </c>
      <c r="L8">
        <v>4.7196924371661723E-3</v>
      </c>
      <c r="M8">
        <v>1.6723005111902863E-3</v>
      </c>
      <c r="N8">
        <v>0.2354188806869642</v>
      </c>
      <c r="O8">
        <v>5.3515292782946686E-2</v>
      </c>
      <c r="P8">
        <v>1.152567373365899E-2</v>
      </c>
      <c r="Q8">
        <v>6.0535093941867148E-3</v>
      </c>
      <c r="R8">
        <v>4.3030865376879526E-3</v>
      </c>
      <c r="S8">
        <v>2.0804545503142397E-3</v>
      </c>
      <c r="T8">
        <v>0.23544431574063918</v>
      </c>
      <c r="U8">
        <v>5.2556939399477691E-2</v>
      </c>
      <c r="V8">
        <v>1.0182735624723903E-2</v>
      </c>
      <c r="W8">
        <v>4.8955235796601026E-3</v>
      </c>
      <c r="X8">
        <v>4.143504292225866E-3</v>
      </c>
      <c r="Y8">
        <v>2.5292526000648087E-3</v>
      </c>
    </row>
    <row r="9" spans="1:25" x14ac:dyDescent="0.2">
      <c r="A9" s="1">
        <v>0.5</v>
      </c>
      <c r="B9">
        <v>0.20968422364872563</v>
      </c>
      <c r="C9">
        <v>6.4573296681982681E-2</v>
      </c>
      <c r="D9">
        <v>2.2090377319012887E-2</v>
      </c>
      <c r="E9">
        <v>8.4819724798629488E-3</v>
      </c>
      <c r="F9">
        <v>1.745905338188219E-3</v>
      </c>
      <c r="G9">
        <v>1.3151562055772196E-3</v>
      </c>
      <c r="H9">
        <v>0.20810897650541846</v>
      </c>
      <c r="I9">
        <v>6.0297411611312274E-2</v>
      </c>
      <c r="J9">
        <v>1.7961574414275493E-2</v>
      </c>
      <c r="K9">
        <v>8.6922178169864008E-3</v>
      </c>
      <c r="L9">
        <v>4.1110095771757314E-3</v>
      </c>
      <c r="M9">
        <v>1.0407290484158534E-3</v>
      </c>
      <c r="N9">
        <v>0.27598715224603343</v>
      </c>
      <c r="O9">
        <v>7.6571705264164333E-2</v>
      </c>
      <c r="P9">
        <v>1.5531998867025444E-2</v>
      </c>
      <c r="Q9">
        <v>6.8523877547311358E-3</v>
      </c>
      <c r="R9">
        <v>4.5225288540898809E-3</v>
      </c>
      <c r="S9">
        <v>1.7882488020654864E-3</v>
      </c>
      <c r="T9">
        <v>0.27606548959552213</v>
      </c>
      <c r="U9">
        <v>7.5636984951543335E-2</v>
      </c>
      <c r="V9">
        <v>1.3919787239512973E-2</v>
      </c>
      <c r="W9">
        <v>5.4487157792754252E-3</v>
      </c>
      <c r="X9">
        <v>4.2292240418221336E-3</v>
      </c>
      <c r="Y9">
        <v>2.2623559955463404E-3</v>
      </c>
    </row>
    <row r="10" spans="1:25" x14ac:dyDescent="0.2">
      <c r="A10" s="1">
        <v>0.6</v>
      </c>
      <c r="B10">
        <v>0.27414309597961617</v>
      </c>
      <c r="C10">
        <v>0.107707474003037</v>
      </c>
      <c r="D10">
        <v>3.7392757688566917E-2</v>
      </c>
      <c r="E10">
        <v>1.4144393761110385E-2</v>
      </c>
      <c r="F10">
        <v>9.0900559847068955E-3</v>
      </c>
      <c r="G10">
        <v>5.7461705886651462E-3</v>
      </c>
      <c r="H10">
        <v>0.27303573110537743</v>
      </c>
      <c r="I10">
        <v>0.1035042792995355</v>
      </c>
      <c r="J10">
        <v>3.124690611546322E-2</v>
      </c>
      <c r="K10">
        <v>1.2822492015514039E-2</v>
      </c>
      <c r="L10">
        <v>1.0284419641038937E-2</v>
      </c>
      <c r="M10">
        <v>6.6411095718855399E-3</v>
      </c>
      <c r="N10">
        <v>0.33760763690742768</v>
      </c>
      <c r="O10">
        <v>0.12880375714430239</v>
      </c>
      <c r="P10">
        <v>3.2238771334014177E-2</v>
      </c>
      <c r="Q10">
        <v>1.4490661291352468E-2</v>
      </c>
      <c r="R10">
        <v>1.0761383665599663E-2</v>
      </c>
      <c r="S10">
        <v>7.3872156010312065E-3</v>
      </c>
      <c r="T10">
        <v>0.33774305138940247</v>
      </c>
      <c r="U10">
        <v>0.12812836710612011</v>
      </c>
      <c r="V10">
        <v>3.0466107250483928E-2</v>
      </c>
      <c r="W10">
        <v>1.2771556356587438E-2</v>
      </c>
      <c r="X10">
        <v>1.0409858058226617E-2</v>
      </c>
      <c r="Y10">
        <v>7.9545717406700987E-3</v>
      </c>
    </row>
    <row r="11" spans="1:25" x14ac:dyDescent="0.2">
      <c r="A11" s="1">
        <v>0.7</v>
      </c>
      <c r="B11">
        <v>0.38169244927120211</v>
      </c>
      <c r="C11">
        <v>0.21568068935073897</v>
      </c>
      <c r="D11">
        <v>9.3960133707981799E-2</v>
      </c>
      <c r="E11">
        <v>3.0396877372863913E-2</v>
      </c>
      <c r="F11">
        <v>9.4154437539064207E-3</v>
      </c>
      <c r="G11">
        <v>3.7286070151990591E-3</v>
      </c>
      <c r="H11">
        <v>0.38093983821798211</v>
      </c>
      <c r="I11">
        <v>0.21357962473693115</v>
      </c>
      <c r="J11">
        <v>8.8427453349492535E-2</v>
      </c>
      <c r="K11">
        <v>2.7875216534707498E-2</v>
      </c>
      <c r="L11">
        <v>1.040147506727061E-2</v>
      </c>
      <c r="M11">
        <v>3.7414985395562606E-3</v>
      </c>
      <c r="N11">
        <v>0.43545182359441642</v>
      </c>
      <c r="O11">
        <v>0.24347627528454638</v>
      </c>
      <c r="P11">
        <v>8.9611411767573701E-2</v>
      </c>
      <c r="Q11">
        <v>2.4205566075263009E-2</v>
      </c>
      <c r="R11">
        <v>1.0283930953822309E-2</v>
      </c>
      <c r="S11">
        <v>3.4783414892093686E-3</v>
      </c>
      <c r="T11">
        <v>0.43564283323360392</v>
      </c>
      <c r="U11">
        <v>0.24320789561161579</v>
      </c>
      <c r="V11">
        <v>8.7979230261936076E-2</v>
      </c>
      <c r="W11">
        <v>2.1339552551852069E-2</v>
      </c>
      <c r="X11">
        <v>9.539683140749329E-3</v>
      </c>
      <c r="Y11">
        <v>4.2309324661047708E-3</v>
      </c>
    </row>
    <row r="12" spans="1:25" x14ac:dyDescent="0.2">
      <c r="A12" s="1">
        <v>0.75</v>
      </c>
      <c r="B12">
        <v>0.47980081098872607</v>
      </c>
      <c r="C12">
        <v>0.33695603187814299</v>
      </c>
      <c r="D12">
        <v>0.20773776151546067</v>
      </c>
      <c r="E12">
        <v>9.3538776324612272E-2</v>
      </c>
      <c r="F12">
        <v>4.1577996589680088E-2</v>
      </c>
      <c r="G12">
        <v>2.7859854363246169E-2</v>
      </c>
      <c r="H12">
        <v>0.4791849856237696</v>
      </c>
      <c r="I12">
        <v>0.3357183110943468</v>
      </c>
      <c r="J12">
        <v>0.20495888773747761</v>
      </c>
      <c r="K12">
        <v>8.9405997798359088E-2</v>
      </c>
      <c r="L12">
        <v>3.9284216304367028E-2</v>
      </c>
      <c r="M12">
        <v>2.377285817642821E-2</v>
      </c>
      <c r="N12">
        <v>0.52380308940241593</v>
      </c>
      <c r="O12">
        <v>0.36254730012920183</v>
      </c>
      <c r="P12">
        <v>0.20900795202492883</v>
      </c>
      <c r="Q12">
        <v>8.4228144015016937E-2</v>
      </c>
      <c r="R12">
        <v>3.5327250447303817E-2</v>
      </c>
      <c r="S12">
        <v>1.8745182368353475E-2</v>
      </c>
      <c r="T12">
        <v>0.52404390133524459</v>
      </c>
      <c r="U12">
        <v>0.36248059654157538</v>
      </c>
      <c r="V12">
        <v>0.20828481419331366</v>
      </c>
      <c r="W12">
        <v>8.0647882511906369E-2</v>
      </c>
      <c r="X12">
        <v>3.0617818856695875E-2</v>
      </c>
      <c r="Y12">
        <v>1.5393759717733456E-2</v>
      </c>
    </row>
  </sheetData>
  <mergeCells count="4">
    <mergeCell ref="B2:G2"/>
    <mergeCell ref="H2:M2"/>
    <mergeCell ref="N2:S2"/>
    <mergeCell ref="T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L=8</vt:lpstr>
      <vt:lpstr>L=9</vt:lpstr>
      <vt:lpstr>L=10</vt:lpstr>
      <vt:lpstr>L=11</vt:lpstr>
      <vt:lpstr>|f-f_th| by f_th</vt:lpstr>
      <vt:lpstr>|ln(f) - ln(f_th)| by ln(f_th)</vt:lpstr>
      <vt:lpstr>'L=10'!log_1e_15</vt:lpstr>
      <vt:lpstr>'L=11'!log_1e_15</vt:lpstr>
      <vt:lpstr>'L=8'!log_1e_15</vt:lpstr>
      <vt:lpstr>'L=9'!log_1e_15</vt:lpstr>
      <vt:lpstr>'L=10'!log_1e_2</vt:lpstr>
      <vt:lpstr>'L=8'!log_1e_2</vt:lpstr>
      <vt:lpstr>'L=9'!log_1e_2</vt:lpstr>
      <vt:lpstr>'L=10'!log_1e_3</vt:lpstr>
      <vt:lpstr>'L=11'!log_1e_3</vt:lpstr>
      <vt:lpstr>'L=8'!log_1e_3</vt:lpstr>
      <vt:lpstr>'L=9'!log_1e_3</vt:lpstr>
      <vt:lpstr>'L=10'!log_1e_4</vt:lpstr>
      <vt:lpstr>'L=11'!log_1e_4</vt:lpstr>
      <vt:lpstr>'L=9'!log_1e_4</vt:lpstr>
      <vt:lpstr>'L=8'!log_1e_4_1</vt:lpstr>
      <vt:lpstr>'L=10'!log_1e_5</vt:lpstr>
      <vt:lpstr>'L=11'!log_1e_5</vt:lpstr>
      <vt:lpstr>'L=9'!log_1e_5</vt:lpstr>
      <vt:lpstr>'L=8'!log_1e_5_1</vt:lpstr>
      <vt:lpstr>'L=10'!log_1e_6</vt:lpstr>
      <vt:lpstr>'L=11'!log_1e_6</vt:lpstr>
      <vt:lpstr>'L=8'!log_1e_6</vt:lpstr>
      <vt:lpstr>'L=9'!log_1e_6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2020-01-23T19:27:50Z</dcterms:created>
  <dcterms:modified xsi:type="dcterms:W3CDTF">2020-01-28T07:45:47Z</dcterms:modified>
</cp:coreProperties>
</file>