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i\Downloads\"/>
    </mc:Choice>
  </mc:AlternateContent>
  <xr:revisionPtr revIDLastSave="0" documentId="13_ncr:1_{004435B7-02A1-4AFC-9A23-1BE88F131B54}" xr6:coauthVersionLast="47" xr6:coauthVersionMax="47" xr10:uidLastSave="{00000000-0000-0000-0000-000000000000}"/>
  <bookViews>
    <workbookView xWindow="-108" yWindow="-108" windowWidth="23256" windowHeight="12456" firstSheet="1" activeTab="4" xr2:uid="{04E2F42B-B0E7-C14E-A690-B41CAFCE17AF}"/>
  </bookViews>
  <sheets>
    <sheet name="Sheet1" sheetId="5" state="hidden" r:id="rId1"/>
    <sheet name="Amazon" sheetId="1" r:id="rId2"/>
    <sheet name="Sheet2" sheetId="8" state="hidden" r:id="rId3"/>
    <sheet name="Pivot Tables" sheetId="10" r:id="rId4"/>
    <sheet name="Dashboard" sheetId="12" r:id="rId5"/>
  </sheets>
  <definedNames>
    <definedName name="_xlnm._FilterDatabase" localSheetId="1" hidden="1">Amazon!$A$1:$W$1349</definedName>
    <definedName name="_xlnm._FilterDatabase" localSheetId="0" hidden="1">Sheet1!$H$1:$P$1466</definedName>
    <definedName name="_xlnm._FilterDatabase" localSheetId="2" hidden="1">Sheet2!$A$1:$M$1352</definedName>
    <definedName name="Slicer_Main_Category">#N/A</definedName>
    <definedName name="Slicer_Price_Range_Bucket">#N/A</definedName>
  </definedNames>
  <calcPr calcId="191029"/>
  <pivotCaches>
    <pivotCache cacheId="1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2" l="1"/>
  <c r="C17" i="12"/>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AI11" i="1"/>
  <c r="AH2" i="1" s="1"/>
  <c r="L19" i="10"/>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2" i="1"/>
  <c r="L1342" i="1"/>
  <c r="L1343" i="1"/>
  <c r="L1344" i="1"/>
  <c r="L1345" i="1"/>
  <c r="L1346" i="1"/>
  <c r="L1347" i="1"/>
  <c r="L1348" i="1"/>
  <c r="L1349" i="1"/>
  <c r="R1342" i="1"/>
  <c r="R1343" i="1"/>
  <c r="R1344" i="1"/>
  <c r="R1345" i="1"/>
  <c r="R1346" i="1"/>
  <c r="R1347" i="1"/>
  <c r="R1348" i="1"/>
  <c r="R1349" i="1"/>
  <c r="B31" i="10"/>
  <c r="R1341" i="1"/>
  <c r="L1341" i="1"/>
  <c r="R1340" i="1"/>
  <c r="L1340" i="1"/>
  <c r="R1339" i="1"/>
  <c r="L1339" i="1"/>
  <c r="R1338" i="1"/>
  <c r="L1338" i="1"/>
  <c r="R1337" i="1"/>
  <c r="L1337" i="1"/>
  <c r="R1336" i="1"/>
  <c r="L1336" i="1"/>
  <c r="R1335" i="1"/>
  <c r="L1335" i="1"/>
  <c r="R1334" i="1"/>
  <c r="L1334" i="1"/>
  <c r="R1333" i="1"/>
  <c r="L1333" i="1"/>
  <c r="R1332" i="1"/>
  <c r="L1332" i="1"/>
  <c r="R1331" i="1"/>
  <c r="L1331" i="1"/>
  <c r="R1330" i="1"/>
  <c r="L1330" i="1"/>
  <c r="R1329" i="1"/>
  <c r="L1329" i="1"/>
  <c r="R1328" i="1"/>
  <c r="L1328" i="1"/>
  <c r="R1327" i="1"/>
  <c r="L1327" i="1"/>
  <c r="R1326" i="1"/>
  <c r="L1326" i="1"/>
  <c r="R1325" i="1"/>
  <c r="L1325" i="1"/>
  <c r="R1324" i="1"/>
  <c r="L1324" i="1"/>
  <c r="R1323" i="1"/>
  <c r="L1323" i="1"/>
  <c r="R1322" i="1"/>
  <c r="L1322" i="1"/>
  <c r="R1321" i="1"/>
  <c r="L1321" i="1"/>
  <c r="R1320" i="1"/>
  <c r="L1320" i="1"/>
  <c r="R1319" i="1"/>
  <c r="L1319" i="1"/>
  <c r="R1318" i="1"/>
  <c r="L1318" i="1"/>
  <c r="R1317" i="1"/>
  <c r="L1317" i="1"/>
  <c r="R1316" i="1"/>
  <c r="L1316" i="1"/>
  <c r="R1315" i="1"/>
  <c r="L1315" i="1"/>
  <c r="R1314" i="1"/>
  <c r="L1314" i="1"/>
  <c r="R1313" i="1"/>
  <c r="L1313" i="1"/>
  <c r="R1312" i="1"/>
  <c r="L1312" i="1"/>
  <c r="R1311" i="1"/>
  <c r="L1311" i="1"/>
  <c r="R1310" i="1"/>
  <c r="L1310" i="1"/>
  <c r="R1309" i="1"/>
  <c r="L1309" i="1"/>
  <c r="R1308" i="1"/>
  <c r="L1308" i="1"/>
  <c r="R1307" i="1"/>
  <c r="L1307" i="1"/>
  <c r="R1306" i="1"/>
  <c r="L1306" i="1"/>
  <c r="R1305" i="1"/>
  <c r="L1305" i="1"/>
  <c r="R1304" i="1"/>
  <c r="L1304" i="1"/>
  <c r="R1303" i="1"/>
  <c r="L1303" i="1"/>
  <c r="R1302" i="1"/>
  <c r="L1302" i="1"/>
  <c r="R1301" i="1"/>
  <c r="L1301" i="1"/>
  <c r="R1300" i="1"/>
  <c r="L1300" i="1"/>
  <c r="R1299" i="1"/>
  <c r="L1299" i="1"/>
  <c r="R1298" i="1"/>
  <c r="L1298" i="1"/>
  <c r="R1297" i="1"/>
  <c r="L1297" i="1"/>
  <c r="R1296" i="1"/>
  <c r="L1296" i="1"/>
  <c r="R1295" i="1"/>
  <c r="L1295" i="1"/>
  <c r="R1294" i="1"/>
  <c r="L1294" i="1"/>
  <c r="R1293" i="1"/>
  <c r="L1293" i="1"/>
  <c r="R1292" i="1"/>
  <c r="L1292" i="1"/>
  <c r="R1291" i="1"/>
  <c r="L1291" i="1"/>
  <c r="R1290" i="1"/>
  <c r="L1290" i="1"/>
  <c r="R1289" i="1"/>
  <c r="L1289" i="1"/>
  <c r="R1288" i="1"/>
  <c r="L1288" i="1"/>
  <c r="R1287" i="1"/>
  <c r="L1287" i="1"/>
  <c r="R1286" i="1"/>
  <c r="L1286" i="1"/>
  <c r="R1285" i="1"/>
  <c r="L1285" i="1"/>
  <c r="R1284" i="1"/>
  <c r="L1284" i="1"/>
  <c r="R1283" i="1"/>
  <c r="L1283" i="1"/>
  <c r="R1282" i="1"/>
  <c r="L1282" i="1"/>
  <c r="R1281" i="1"/>
  <c r="L1281" i="1"/>
  <c r="R1280" i="1"/>
  <c r="L1280" i="1"/>
  <c r="R1279" i="1"/>
  <c r="L1279" i="1"/>
  <c r="R1278" i="1"/>
  <c r="L1278" i="1"/>
  <c r="R1277" i="1"/>
  <c r="L1277" i="1"/>
  <c r="R1276" i="1"/>
  <c r="L1276" i="1"/>
  <c r="R1275" i="1"/>
  <c r="L1275" i="1"/>
  <c r="R1274" i="1"/>
  <c r="L1274" i="1"/>
  <c r="R1273" i="1"/>
  <c r="L1273" i="1"/>
  <c r="R1272" i="1"/>
  <c r="L1272" i="1"/>
  <c r="R1271" i="1"/>
  <c r="L1271" i="1"/>
  <c r="R1270" i="1"/>
  <c r="L1270" i="1"/>
  <c r="R1269" i="1"/>
  <c r="L1269" i="1"/>
  <c r="R1268" i="1"/>
  <c r="L1268" i="1"/>
  <c r="R1267" i="1"/>
  <c r="L1267" i="1"/>
  <c r="R1266" i="1"/>
  <c r="L1266" i="1"/>
  <c r="R1265" i="1"/>
  <c r="L1265" i="1"/>
  <c r="R1264" i="1"/>
  <c r="L1264" i="1"/>
  <c r="R1263" i="1"/>
  <c r="L1263" i="1"/>
  <c r="R1262" i="1"/>
  <c r="L1262" i="1"/>
  <c r="R1261" i="1"/>
  <c r="L1261" i="1"/>
  <c r="R1260" i="1"/>
  <c r="L1260" i="1"/>
  <c r="R1259" i="1"/>
  <c r="L1259" i="1"/>
  <c r="R1258" i="1"/>
  <c r="L1258" i="1"/>
  <c r="R1257" i="1"/>
  <c r="L1257" i="1"/>
  <c r="R1256" i="1"/>
  <c r="L1256" i="1"/>
  <c r="R1255" i="1"/>
  <c r="L1255" i="1"/>
  <c r="R1254" i="1"/>
  <c r="L1254" i="1"/>
  <c r="R1253" i="1"/>
  <c r="L1253" i="1"/>
  <c r="R1252" i="1"/>
  <c r="L1252" i="1"/>
  <c r="R1251" i="1"/>
  <c r="L1251" i="1"/>
  <c r="R1250" i="1"/>
  <c r="L1250" i="1"/>
  <c r="R1249" i="1"/>
  <c r="L1249" i="1"/>
  <c r="R1248" i="1"/>
  <c r="L1248" i="1"/>
  <c r="R1247" i="1"/>
  <c r="L1247" i="1"/>
  <c r="R1246" i="1"/>
  <c r="L1246" i="1"/>
  <c r="R1245" i="1"/>
  <c r="L1245" i="1"/>
  <c r="R1244" i="1"/>
  <c r="L1244" i="1"/>
  <c r="R1243" i="1"/>
  <c r="L1243" i="1"/>
  <c r="R1242" i="1"/>
  <c r="L1242" i="1"/>
  <c r="R1241" i="1"/>
  <c r="L1241" i="1"/>
  <c r="R1240" i="1"/>
  <c r="L1240" i="1"/>
  <c r="R1239" i="1"/>
  <c r="L1239" i="1"/>
  <c r="R1238" i="1"/>
  <c r="L1238" i="1"/>
  <c r="R1237" i="1"/>
  <c r="L1237" i="1"/>
  <c r="R1236" i="1"/>
  <c r="L1236" i="1"/>
  <c r="R1235" i="1"/>
  <c r="L1235" i="1"/>
  <c r="R1234" i="1"/>
  <c r="L1234" i="1"/>
  <c r="R1233" i="1"/>
  <c r="L1233" i="1"/>
  <c r="R1232" i="1"/>
  <c r="L1232" i="1"/>
  <c r="R1231" i="1"/>
  <c r="L1231" i="1"/>
  <c r="R1230" i="1"/>
  <c r="L1230" i="1"/>
  <c r="R1229" i="1"/>
  <c r="L1229" i="1"/>
  <c r="R1228" i="1"/>
  <c r="L1228" i="1"/>
  <c r="R1227" i="1"/>
  <c r="L1227" i="1"/>
  <c r="R1226" i="1"/>
  <c r="L1226" i="1"/>
  <c r="R1225" i="1"/>
  <c r="L1225" i="1"/>
  <c r="R1224" i="1"/>
  <c r="L1224" i="1"/>
  <c r="R1223" i="1"/>
  <c r="L1223" i="1"/>
  <c r="R1222" i="1"/>
  <c r="L1222" i="1"/>
  <c r="R1221" i="1"/>
  <c r="L1221" i="1"/>
  <c r="R1220" i="1"/>
  <c r="L1220" i="1"/>
  <c r="R1219" i="1"/>
  <c r="L1219" i="1"/>
  <c r="R1218" i="1"/>
  <c r="L1218" i="1"/>
  <c r="R1217" i="1"/>
  <c r="L1217" i="1"/>
  <c r="R1216" i="1"/>
  <c r="L1216" i="1"/>
  <c r="R1215" i="1"/>
  <c r="L1215" i="1"/>
  <c r="R1214" i="1"/>
  <c r="L1214" i="1"/>
  <c r="R1213" i="1"/>
  <c r="L1213" i="1"/>
  <c r="R1212" i="1"/>
  <c r="L1212" i="1"/>
  <c r="R1211" i="1"/>
  <c r="L1211" i="1"/>
  <c r="R1210" i="1"/>
  <c r="L1210" i="1"/>
  <c r="R1209" i="1"/>
  <c r="L1209" i="1"/>
  <c r="R1208" i="1"/>
  <c r="L1208" i="1"/>
  <c r="R1207" i="1"/>
  <c r="L1207" i="1"/>
  <c r="R1206" i="1"/>
  <c r="L1206" i="1"/>
  <c r="R1205" i="1"/>
  <c r="L1205" i="1"/>
  <c r="R1204" i="1"/>
  <c r="L1204" i="1"/>
  <c r="R1203" i="1"/>
  <c r="L1203" i="1"/>
  <c r="R1202" i="1"/>
  <c r="L1202" i="1"/>
  <c r="R1201" i="1"/>
  <c r="L1201" i="1"/>
  <c r="R1200" i="1"/>
  <c r="L1200" i="1"/>
  <c r="R1199" i="1"/>
  <c r="L1199" i="1"/>
  <c r="R1198" i="1"/>
  <c r="L1198" i="1"/>
  <c r="R1197" i="1"/>
  <c r="L1197" i="1"/>
  <c r="R1196" i="1"/>
  <c r="L1196" i="1"/>
  <c r="R1195" i="1"/>
  <c r="L1195" i="1"/>
  <c r="R1194" i="1"/>
  <c r="L1194" i="1"/>
  <c r="R1193" i="1"/>
  <c r="L1193" i="1"/>
  <c r="R1192" i="1"/>
  <c r="L1192" i="1"/>
  <c r="R1191" i="1"/>
  <c r="L1191" i="1"/>
  <c r="R1190" i="1"/>
  <c r="L1190" i="1"/>
  <c r="R1189" i="1"/>
  <c r="L1189" i="1"/>
  <c r="R1188" i="1"/>
  <c r="L1188" i="1"/>
  <c r="R1187" i="1"/>
  <c r="L1187" i="1"/>
  <c r="R1186" i="1"/>
  <c r="L1186" i="1"/>
  <c r="R1185" i="1"/>
  <c r="L1185" i="1"/>
  <c r="R1184" i="1"/>
  <c r="L1184" i="1"/>
  <c r="R1183" i="1"/>
  <c r="L1183" i="1"/>
  <c r="R1182" i="1"/>
  <c r="L1182" i="1"/>
  <c r="R1181" i="1"/>
  <c r="L1181" i="1"/>
  <c r="R1180" i="1"/>
  <c r="L1180" i="1"/>
  <c r="R1179" i="1"/>
  <c r="L1179" i="1"/>
  <c r="R1178" i="1"/>
  <c r="L1178" i="1"/>
  <c r="R1177" i="1"/>
  <c r="L1177" i="1"/>
  <c r="R1176" i="1"/>
  <c r="L1176" i="1"/>
  <c r="R1175" i="1"/>
  <c r="L1175" i="1"/>
  <c r="R1174" i="1"/>
  <c r="L1174" i="1"/>
  <c r="R1173" i="1"/>
  <c r="L1173" i="1"/>
  <c r="R1172" i="1"/>
  <c r="L1172" i="1"/>
  <c r="R1171" i="1"/>
  <c r="L1171" i="1"/>
  <c r="R1170" i="1"/>
  <c r="L1170" i="1"/>
  <c r="R1169" i="1"/>
  <c r="L1169" i="1"/>
  <c r="R1168" i="1"/>
  <c r="L1168" i="1"/>
  <c r="R1167" i="1"/>
  <c r="L1167" i="1"/>
  <c r="R1166" i="1"/>
  <c r="L1166" i="1"/>
  <c r="R1165" i="1"/>
  <c r="L1165" i="1"/>
  <c r="R1164" i="1"/>
  <c r="L1164" i="1"/>
  <c r="R1163" i="1"/>
  <c r="L1163" i="1"/>
  <c r="R1162" i="1"/>
  <c r="L1162" i="1"/>
  <c r="R1161" i="1"/>
  <c r="L1161" i="1"/>
  <c r="R1160" i="1"/>
  <c r="L1160" i="1"/>
  <c r="R1159" i="1"/>
  <c r="L1159" i="1"/>
  <c r="R1158" i="1"/>
  <c r="L1158" i="1"/>
  <c r="R1157" i="1"/>
  <c r="L1157" i="1"/>
  <c r="R1156" i="1"/>
  <c r="L1156" i="1"/>
  <c r="R1155" i="1"/>
  <c r="L1155" i="1"/>
  <c r="R1154" i="1"/>
  <c r="L1154" i="1"/>
  <c r="R1153" i="1"/>
  <c r="L1153" i="1"/>
  <c r="R1152" i="1"/>
  <c r="L1152" i="1"/>
  <c r="R1151" i="1"/>
  <c r="L1151" i="1"/>
  <c r="R1150" i="1"/>
  <c r="L1150" i="1"/>
  <c r="R1149" i="1"/>
  <c r="L1149" i="1"/>
  <c r="R1148" i="1"/>
  <c r="L1148" i="1"/>
  <c r="R1147" i="1"/>
  <c r="L1147" i="1"/>
  <c r="R1146" i="1"/>
  <c r="L1146" i="1"/>
  <c r="R1145" i="1"/>
  <c r="L1145" i="1"/>
  <c r="R1144" i="1"/>
  <c r="L1144" i="1"/>
  <c r="R1143" i="1"/>
  <c r="L1143" i="1"/>
  <c r="R1142" i="1"/>
  <c r="L1142" i="1"/>
  <c r="R1141" i="1"/>
  <c r="L1141" i="1"/>
  <c r="R1140" i="1"/>
  <c r="L1140" i="1"/>
  <c r="R1139" i="1"/>
  <c r="L1139" i="1"/>
  <c r="R1138" i="1"/>
  <c r="L1138" i="1"/>
  <c r="R1137" i="1"/>
  <c r="L1137" i="1"/>
  <c r="R1136" i="1"/>
  <c r="L1136" i="1"/>
  <c r="R1135" i="1"/>
  <c r="L1135" i="1"/>
  <c r="R1134" i="1"/>
  <c r="L1134" i="1"/>
  <c r="R1133" i="1"/>
  <c r="L1133" i="1"/>
  <c r="R1132" i="1"/>
  <c r="L1132" i="1"/>
  <c r="R1131" i="1"/>
  <c r="L1131" i="1"/>
  <c r="R1130" i="1"/>
  <c r="L1130" i="1"/>
  <c r="R1129" i="1"/>
  <c r="L1129" i="1"/>
  <c r="R1128" i="1"/>
  <c r="L1128" i="1"/>
  <c r="R1127" i="1"/>
  <c r="L1127" i="1"/>
  <c r="R1126" i="1"/>
  <c r="L1126" i="1"/>
  <c r="R1125" i="1"/>
  <c r="L1125" i="1"/>
  <c r="R1124" i="1"/>
  <c r="L1124" i="1"/>
  <c r="R1123" i="1"/>
  <c r="L1123" i="1"/>
  <c r="R1122" i="1"/>
  <c r="L1122" i="1"/>
  <c r="R1121" i="1"/>
  <c r="L1121" i="1"/>
  <c r="R1120" i="1"/>
  <c r="L1120" i="1"/>
  <c r="R1119" i="1"/>
  <c r="L1119" i="1"/>
  <c r="R1118" i="1"/>
  <c r="L1118" i="1"/>
  <c r="R1117" i="1"/>
  <c r="L1117" i="1"/>
  <c r="R1116" i="1"/>
  <c r="L1116" i="1"/>
  <c r="R1115" i="1"/>
  <c r="L1115" i="1"/>
  <c r="R1114" i="1"/>
  <c r="L1114" i="1"/>
  <c r="R1113" i="1"/>
  <c r="L1113" i="1"/>
  <c r="R1112" i="1"/>
  <c r="L1112" i="1"/>
  <c r="R1111" i="1"/>
  <c r="L1111" i="1"/>
  <c r="R1110" i="1"/>
  <c r="L1110" i="1"/>
  <c r="R1109" i="1"/>
  <c r="L1109" i="1"/>
  <c r="R1108" i="1"/>
  <c r="L1108" i="1"/>
  <c r="R1107" i="1"/>
  <c r="L1107" i="1"/>
  <c r="R1106" i="1"/>
  <c r="L1106" i="1"/>
  <c r="R1105" i="1"/>
  <c r="L1105" i="1"/>
  <c r="R1104" i="1"/>
  <c r="L1104" i="1"/>
  <c r="R1103" i="1"/>
  <c r="L1103" i="1"/>
  <c r="R1102" i="1"/>
  <c r="L1102" i="1"/>
  <c r="R1101" i="1"/>
  <c r="L1101" i="1"/>
  <c r="R1100" i="1"/>
  <c r="L1100" i="1"/>
  <c r="R1099" i="1"/>
  <c r="L1099" i="1"/>
  <c r="R1098" i="1"/>
  <c r="L1098" i="1"/>
  <c r="R1097" i="1"/>
  <c r="L1097" i="1"/>
  <c r="R1096" i="1"/>
  <c r="L1096" i="1"/>
  <c r="R1095" i="1"/>
  <c r="L1095" i="1"/>
  <c r="R1094" i="1"/>
  <c r="L1094" i="1"/>
  <c r="R1093" i="1"/>
  <c r="L1093" i="1"/>
  <c r="R1092" i="1"/>
  <c r="L1092" i="1"/>
  <c r="R1091" i="1"/>
  <c r="L1091" i="1"/>
  <c r="R1090" i="1"/>
  <c r="L1090" i="1"/>
  <c r="R1089" i="1"/>
  <c r="L1089" i="1"/>
  <c r="R1088" i="1"/>
  <c r="L1088" i="1"/>
  <c r="R1087" i="1"/>
  <c r="L1087" i="1"/>
  <c r="R1086" i="1"/>
  <c r="L1086" i="1"/>
  <c r="R1085" i="1"/>
  <c r="L1085" i="1"/>
  <c r="R1084" i="1"/>
  <c r="L1084" i="1"/>
  <c r="R1083" i="1"/>
  <c r="L1083" i="1"/>
  <c r="R1082" i="1"/>
  <c r="L1082" i="1"/>
  <c r="R1081" i="1"/>
  <c r="L1081" i="1"/>
  <c r="R1080" i="1"/>
  <c r="L1080" i="1"/>
  <c r="R1079" i="1"/>
  <c r="L1079" i="1"/>
  <c r="R1078" i="1"/>
  <c r="L1078" i="1"/>
  <c r="R1077" i="1"/>
  <c r="L1077" i="1"/>
  <c r="R1076" i="1"/>
  <c r="L1076" i="1"/>
  <c r="R1075" i="1"/>
  <c r="L1075" i="1"/>
  <c r="R1074" i="1"/>
  <c r="L1074" i="1"/>
  <c r="R1073" i="1"/>
  <c r="L1073" i="1"/>
  <c r="R1072" i="1"/>
  <c r="L1072" i="1"/>
  <c r="R1071" i="1"/>
  <c r="L1071" i="1"/>
  <c r="R1070" i="1"/>
  <c r="L1070" i="1"/>
  <c r="R1069" i="1"/>
  <c r="L1069" i="1"/>
  <c r="R1068" i="1"/>
  <c r="L1068" i="1"/>
  <c r="R1067" i="1"/>
  <c r="L1067" i="1"/>
  <c r="R1066" i="1"/>
  <c r="L1066" i="1"/>
  <c r="R1065" i="1"/>
  <c r="L1065" i="1"/>
  <c r="R1064" i="1"/>
  <c r="L1064" i="1"/>
  <c r="R1063" i="1"/>
  <c r="L1063" i="1"/>
  <c r="R1062" i="1"/>
  <c r="L1062" i="1"/>
  <c r="R1061" i="1"/>
  <c r="L1061" i="1"/>
  <c r="R1060" i="1"/>
  <c r="L1060" i="1"/>
  <c r="R1059" i="1"/>
  <c r="L1059" i="1"/>
  <c r="R1058" i="1"/>
  <c r="L1058" i="1"/>
  <c r="R1057" i="1"/>
  <c r="L1057" i="1"/>
  <c r="R1056" i="1"/>
  <c r="L1056" i="1"/>
  <c r="R1055" i="1"/>
  <c r="L1055" i="1"/>
  <c r="R1054" i="1"/>
  <c r="L1054" i="1"/>
  <c r="R1053" i="1"/>
  <c r="L1053" i="1"/>
  <c r="R1052" i="1"/>
  <c r="L1052" i="1"/>
  <c r="R1051" i="1"/>
  <c r="L1051" i="1"/>
  <c r="R1050" i="1"/>
  <c r="L1050" i="1"/>
  <c r="R1049" i="1"/>
  <c r="L1049" i="1"/>
  <c r="R1048" i="1"/>
  <c r="L1048" i="1"/>
  <c r="R1047" i="1"/>
  <c r="L1047" i="1"/>
  <c r="R1046" i="1"/>
  <c r="L1046" i="1"/>
  <c r="R1045" i="1"/>
  <c r="L1045" i="1"/>
  <c r="R1044" i="1"/>
  <c r="L1044" i="1"/>
  <c r="R1043" i="1"/>
  <c r="L1043" i="1"/>
  <c r="R1042" i="1"/>
  <c r="L1042" i="1"/>
  <c r="R1041" i="1"/>
  <c r="L1041" i="1"/>
  <c r="R1040" i="1"/>
  <c r="L1040" i="1"/>
  <c r="R1039" i="1"/>
  <c r="L1039" i="1"/>
  <c r="R1038" i="1"/>
  <c r="L1038" i="1"/>
  <c r="R1037" i="1"/>
  <c r="L1037" i="1"/>
  <c r="R1036" i="1"/>
  <c r="L1036" i="1"/>
  <c r="R1035" i="1"/>
  <c r="L1035" i="1"/>
  <c r="R1034" i="1"/>
  <c r="L1034" i="1"/>
  <c r="R1033" i="1"/>
  <c r="L1033" i="1"/>
  <c r="R1032" i="1"/>
  <c r="L1032" i="1"/>
  <c r="R1031" i="1"/>
  <c r="L1031" i="1"/>
  <c r="R1030" i="1"/>
  <c r="L1030" i="1"/>
  <c r="R1029" i="1"/>
  <c r="L1029" i="1"/>
  <c r="R1028" i="1"/>
  <c r="L1028" i="1"/>
  <c r="R1027" i="1"/>
  <c r="L1027" i="1"/>
  <c r="R1026" i="1"/>
  <c r="L1026" i="1"/>
  <c r="R1025" i="1"/>
  <c r="L1025" i="1"/>
  <c r="R1024" i="1"/>
  <c r="L1024" i="1"/>
  <c r="R1023" i="1"/>
  <c r="L1023" i="1"/>
  <c r="R1022" i="1"/>
  <c r="L1022" i="1"/>
  <c r="R1021" i="1"/>
  <c r="L1021" i="1"/>
  <c r="R1020" i="1"/>
  <c r="L1020" i="1"/>
  <c r="R1019" i="1"/>
  <c r="L1019" i="1"/>
  <c r="R1018" i="1"/>
  <c r="L1018" i="1"/>
  <c r="R1017" i="1"/>
  <c r="L1017" i="1"/>
  <c r="R1016" i="1"/>
  <c r="L1016" i="1"/>
  <c r="R1015" i="1"/>
  <c r="L1015" i="1"/>
  <c r="R1014" i="1"/>
  <c r="L1014" i="1"/>
  <c r="R1013" i="1"/>
  <c r="L1013" i="1"/>
  <c r="R1012" i="1"/>
  <c r="L1012" i="1"/>
  <c r="R1011" i="1"/>
  <c r="L1011" i="1"/>
  <c r="R1010" i="1"/>
  <c r="L1010" i="1"/>
  <c r="R1009" i="1"/>
  <c r="L1009" i="1"/>
  <c r="R1008" i="1"/>
  <c r="L1008" i="1"/>
  <c r="R1007" i="1"/>
  <c r="L1007" i="1"/>
  <c r="R1006" i="1"/>
  <c r="L1006" i="1"/>
  <c r="R1005" i="1"/>
  <c r="L1005" i="1"/>
  <c r="R1004" i="1"/>
  <c r="L1004" i="1"/>
  <c r="R1003" i="1"/>
  <c r="L1003" i="1"/>
  <c r="R1002" i="1"/>
  <c r="L1002" i="1"/>
  <c r="R1001" i="1"/>
  <c r="L1001" i="1"/>
  <c r="R1000" i="1"/>
  <c r="L1000" i="1"/>
  <c r="R999" i="1"/>
  <c r="L999" i="1"/>
  <c r="R998" i="1"/>
  <c r="L998" i="1"/>
  <c r="R997" i="1"/>
  <c r="L997" i="1"/>
  <c r="R996" i="1"/>
  <c r="L996" i="1"/>
  <c r="R995" i="1"/>
  <c r="L995" i="1"/>
  <c r="R994" i="1"/>
  <c r="L994" i="1"/>
  <c r="R993" i="1"/>
  <c r="L993" i="1"/>
  <c r="R992" i="1"/>
  <c r="L992" i="1"/>
  <c r="R991" i="1"/>
  <c r="L991" i="1"/>
  <c r="R990" i="1"/>
  <c r="L990" i="1"/>
  <c r="R989" i="1"/>
  <c r="L989" i="1"/>
  <c r="R988" i="1"/>
  <c r="L988" i="1"/>
  <c r="R987" i="1"/>
  <c r="L987" i="1"/>
  <c r="R986" i="1"/>
  <c r="L986" i="1"/>
  <c r="R985" i="1"/>
  <c r="L985" i="1"/>
  <c r="R984" i="1"/>
  <c r="L984" i="1"/>
  <c r="R983" i="1"/>
  <c r="L983" i="1"/>
  <c r="R982" i="1"/>
  <c r="L982" i="1"/>
  <c r="R981" i="1"/>
  <c r="L981" i="1"/>
  <c r="R980" i="1"/>
  <c r="L980" i="1"/>
  <c r="R979" i="1"/>
  <c r="L979" i="1"/>
  <c r="R978" i="1"/>
  <c r="L978" i="1"/>
  <c r="R977" i="1"/>
  <c r="L977" i="1"/>
  <c r="R976" i="1"/>
  <c r="L976" i="1"/>
  <c r="R975" i="1"/>
  <c r="L975" i="1"/>
  <c r="R974" i="1"/>
  <c r="L974" i="1"/>
  <c r="R973" i="1"/>
  <c r="L973" i="1"/>
  <c r="R972" i="1"/>
  <c r="L972" i="1"/>
  <c r="R971" i="1"/>
  <c r="L971" i="1"/>
  <c r="R970" i="1"/>
  <c r="L970" i="1"/>
  <c r="R969" i="1"/>
  <c r="L969" i="1"/>
  <c r="R968" i="1"/>
  <c r="L968" i="1"/>
  <c r="R967" i="1"/>
  <c r="L967" i="1"/>
  <c r="R966" i="1"/>
  <c r="L966" i="1"/>
  <c r="R965" i="1"/>
  <c r="L965" i="1"/>
  <c r="R964" i="1"/>
  <c r="L964" i="1"/>
  <c r="R963" i="1"/>
  <c r="L963" i="1"/>
  <c r="R962" i="1"/>
  <c r="L962" i="1"/>
  <c r="R961" i="1"/>
  <c r="L961" i="1"/>
  <c r="R960" i="1"/>
  <c r="L960" i="1"/>
  <c r="R959" i="1"/>
  <c r="L959" i="1"/>
  <c r="R958" i="1"/>
  <c r="L958" i="1"/>
  <c r="R957" i="1"/>
  <c r="L957" i="1"/>
  <c r="R956" i="1"/>
  <c r="L956" i="1"/>
  <c r="R955" i="1"/>
  <c r="L955" i="1"/>
  <c r="R954" i="1"/>
  <c r="L954" i="1"/>
  <c r="R953" i="1"/>
  <c r="L953" i="1"/>
  <c r="R952" i="1"/>
  <c r="L952" i="1"/>
  <c r="R951" i="1"/>
  <c r="L951" i="1"/>
  <c r="R950" i="1"/>
  <c r="L950" i="1"/>
  <c r="R949" i="1"/>
  <c r="L949" i="1"/>
  <c r="R948" i="1"/>
  <c r="L948" i="1"/>
  <c r="R947" i="1"/>
  <c r="L947" i="1"/>
  <c r="R946" i="1"/>
  <c r="L946" i="1"/>
  <c r="R945" i="1"/>
  <c r="L945" i="1"/>
  <c r="R944" i="1"/>
  <c r="L944" i="1"/>
  <c r="R943" i="1"/>
  <c r="L943" i="1"/>
  <c r="R942" i="1"/>
  <c r="L942" i="1"/>
  <c r="R941" i="1"/>
  <c r="L941" i="1"/>
  <c r="R940" i="1"/>
  <c r="L940" i="1"/>
  <c r="R939" i="1"/>
  <c r="L939" i="1"/>
  <c r="R938" i="1"/>
  <c r="L938" i="1"/>
  <c r="R937" i="1"/>
  <c r="L937" i="1"/>
  <c r="R936" i="1"/>
  <c r="L936" i="1"/>
  <c r="R935" i="1"/>
  <c r="L935" i="1"/>
  <c r="R934" i="1"/>
  <c r="L934" i="1"/>
  <c r="R933" i="1"/>
  <c r="L933" i="1"/>
  <c r="R932" i="1"/>
  <c r="L932" i="1"/>
  <c r="R931" i="1"/>
  <c r="L931" i="1"/>
  <c r="R930" i="1"/>
  <c r="L930" i="1"/>
  <c r="R929" i="1"/>
  <c r="L929" i="1"/>
  <c r="R928" i="1"/>
  <c r="L928" i="1"/>
  <c r="R927" i="1"/>
  <c r="L927" i="1"/>
  <c r="R926" i="1"/>
  <c r="L926" i="1"/>
  <c r="R925" i="1"/>
  <c r="L925" i="1"/>
  <c r="R924" i="1"/>
  <c r="L924" i="1"/>
  <c r="R923" i="1"/>
  <c r="L923" i="1"/>
  <c r="R922" i="1"/>
  <c r="L922" i="1"/>
  <c r="R921" i="1"/>
  <c r="L921" i="1"/>
  <c r="R920" i="1"/>
  <c r="L920" i="1"/>
  <c r="R919" i="1"/>
  <c r="L919" i="1"/>
  <c r="R918" i="1"/>
  <c r="L918" i="1"/>
  <c r="R917" i="1"/>
  <c r="L917" i="1"/>
  <c r="R916" i="1"/>
  <c r="L916" i="1"/>
  <c r="R915" i="1"/>
  <c r="L915" i="1"/>
  <c r="R914" i="1"/>
  <c r="L914" i="1"/>
  <c r="R913" i="1"/>
  <c r="L913" i="1"/>
  <c r="R912" i="1"/>
  <c r="L912" i="1"/>
  <c r="R911" i="1"/>
  <c r="L911" i="1"/>
  <c r="R910" i="1"/>
  <c r="L910" i="1"/>
  <c r="R909" i="1"/>
  <c r="L909" i="1"/>
  <c r="R908" i="1"/>
  <c r="L908" i="1"/>
  <c r="R907" i="1"/>
  <c r="L907" i="1"/>
  <c r="R906" i="1"/>
  <c r="L906" i="1"/>
  <c r="R905" i="1"/>
  <c r="L905" i="1"/>
  <c r="R904" i="1"/>
  <c r="L904" i="1"/>
  <c r="R903" i="1"/>
  <c r="L903" i="1"/>
  <c r="R902" i="1"/>
  <c r="L902" i="1"/>
  <c r="R901" i="1"/>
  <c r="L901" i="1"/>
  <c r="R900" i="1"/>
  <c r="L900" i="1"/>
  <c r="R899" i="1"/>
  <c r="L899" i="1"/>
  <c r="R898" i="1"/>
  <c r="L898" i="1"/>
  <c r="R897" i="1"/>
  <c r="L897" i="1"/>
  <c r="R896" i="1"/>
  <c r="L896" i="1"/>
  <c r="R895" i="1"/>
  <c r="L895" i="1"/>
  <c r="R894" i="1"/>
  <c r="L894" i="1"/>
  <c r="R893" i="1"/>
  <c r="L893" i="1"/>
  <c r="R892" i="1"/>
  <c r="L892" i="1"/>
  <c r="R891" i="1"/>
  <c r="L891" i="1"/>
  <c r="R890" i="1"/>
  <c r="L890" i="1"/>
  <c r="R889" i="1"/>
  <c r="L889" i="1"/>
  <c r="R888" i="1"/>
  <c r="L888" i="1"/>
  <c r="R887" i="1"/>
  <c r="L887" i="1"/>
  <c r="R886" i="1"/>
  <c r="L886" i="1"/>
  <c r="R885" i="1"/>
  <c r="L885" i="1"/>
  <c r="R884" i="1"/>
  <c r="L884" i="1"/>
  <c r="R883" i="1"/>
  <c r="L883" i="1"/>
  <c r="R882" i="1"/>
  <c r="L882" i="1"/>
  <c r="R881" i="1"/>
  <c r="L881" i="1"/>
  <c r="R880" i="1"/>
  <c r="L880" i="1"/>
  <c r="R879" i="1"/>
  <c r="L879" i="1"/>
  <c r="R878" i="1"/>
  <c r="L878" i="1"/>
  <c r="R877" i="1"/>
  <c r="L877" i="1"/>
  <c r="R876" i="1"/>
  <c r="L876" i="1"/>
  <c r="R875" i="1"/>
  <c r="L875" i="1"/>
  <c r="R874" i="1"/>
  <c r="L874" i="1"/>
  <c r="R873" i="1"/>
  <c r="L873" i="1"/>
  <c r="R872" i="1"/>
  <c r="L872" i="1"/>
  <c r="R871" i="1"/>
  <c r="L871" i="1"/>
  <c r="R870" i="1"/>
  <c r="L870" i="1"/>
  <c r="R869" i="1"/>
  <c r="L869" i="1"/>
  <c r="R868" i="1"/>
  <c r="L868" i="1"/>
  <c r="R867" i="1"/>
  <c r="L867" i="1"/>
  <c r="R866" i="1"/>
  <c r="L866" i="1"/>
  <c r="R865" i="1"/>
  <c r="L865" i="1"/>
  <c r="R864" i="1"/>
  <c r="L864" i="1"/>
  <c r="R863" i="1"/>
  <c r="L863" i="1"/>
  <c r="R862" i="1"/>
  <c r="L862" i="1"/>
  <c r="R861" i="1"/>
  <c r="L861" i="1"/>
  <c r="R860" i="1"/>
  <c r="L860" i="1"/>
  <c r="R859" i="1"/>
  <c r="L859" i="1"/>
  <c r="R858" i="1"/>
  <c r="L858" i="1"/>
  <c r="R857" i="1"/>
  <c r="L857" i="1"/>
  <c r="R856" i="1"/>
  <c r="L856" i="1"/>
  <c r="R855" i="1"/>
  <c r="L855" i="1"/>
  <c r="R854" i="1"/>
  <c r="L854" i="1"/>
  <c r="R853" i="1"/>
  <c r="L853" i="1"/>
  <c r="R852" i="1"/>
  <c r="L852" i="1"/>
  <c r="R851" i="1"/>
  <c r="L851" i="1"/>
  <c r="R850" i="1"/>
  <c r="L850" i="1"/>
  <c r="R849" i="1"/>
  <c r="L849" i="1"/>
  <c r="R848" i="1"/>
  <c r="L848" i="1"/>
  <c r="R847" i="1"/>
  <c r="L847" i="1"/>
  <c r="R846" i="1"/>
  <c r="L846" i="1"/>
  <c r="R845" i="1"/>
  <c r="L845" i="1"/>
  <c r="R844" i="1"/>
  <c r="L844" i="1"/>
  <c r="R843" i="1"/>
  <c r="L843" i="1"/>
  <c r="R842" i="1"/>
  <c r="L842" i="1"/>
  <c r="R841" i="1"/>
  <c r="L841" i="1"/>
  <c r="R840" i="1"/>
  <c r="L840" i="1"/>
  <c r="R839" i="1"/>
  <c r="L839" i="1"/>
  <c r="R838" i="1"/>
  <c r="L838" i="1"/>
  <c r="R837" i="1"/>
  <c r="L837" i="1"/>
  <c r="R836" i="1"/>
  <c r="L836" i="1"/>
  <c r="R835" i="1"/>
  <c r="L835" i="1"/>
  <c r="R834" i="1"/>
  <c r="L834" i="1"/>
  <c r="R833" i="1"/>
  <c r="L833" i="1"/>
  <c r="R832" i="1"/>
  <c r="L832" i="1"/>
  <c r="R831" i="1"/>
  <c r="L831" i="1"/>
  <c r="R830" i="1"/>
  <c r="L830" i="1"/>
  <c r="R829" i="1"/>
  <c r="L829" i="1"/>
  <c r="R828" i="1"/>
  <c r="L828" i="1"/>
  <c r="R827" i="1"/>
  <c r="L827" i="1"/>
  <c r="R826" i="1"/>
  <c r="L826" i="1"/>
  <c r="R825" i="1"/>
  <c r="L825" i="1"/>
  <c r="R824" i="1"/>
  <c r="L824" i="1"/>
  <c r="R823" i="1"/>
  <c r="L823" i="1"/>
  <c r="R822" i="1"/>
  <c r="L822" i="1"/>
  <c r="R821" i="1"/>
  <c r="L821" i="1"/>
  <c r="R820" i="1"/>
  <c r="L820" i="1"/>
  <c r="R819" i="1"/>
  <c r="L819" i="1"/>
  <c r="R818" i="1"/>
  <c r="L818" i="1"/>
  <c r="R817" i="1"/>
  <c r="L817" i="1"/>
  <c r="R816" i="1"/>
  <c r="L816" i="1"/>
  <c r="R815" i="1"/>
  <c r="L815" i="1"/>
  <c r="R814" i="1"/>
  <c r="L814" i="1"/>
  <c r="R813" i="1"/>
  <c r="L813" i="1"/>
  <c r="R812" i="1"/>
  <c r="L812" i="1"/>
  <c r="R811" i="1"/>
  <c r="L811" i="1"/>
  <c r="R810" i="1"/>
  <c r="L810" i="1"/>
  <c r="R809" i="1"/>
  <c r="L809" i="1"/>
  <c r="R808" i="1"/>
  <c r="L808" i="1"/>
  <c r="R807" i="1"/>
  <c r="L807" i="1"/>
  <c r="R806" i="1"/>
  <c r="L806" i="1"/>
  <c r="R805" i="1"/>
  <c r="L805" i="1"/>
  <c r="R804" i="1"/>
  <c r="L804" i="1"/>
  <c r="R803" i="1"/>
  <c r="L803" i="1"/>
  <c r="R802" i="1"/>
  <c r="L802" i="1"/>
  <c r="R801" i="1"/>
  <c r="L801" i="1"/>
  <c r="R800" i="1"/>
  <c r="L800" i="1"/>
  <c r="R799" i="1"/>
  <c r="L799" i="1"/>
  <c r="R798" i="1"/>
  <c r="L798" i="1"/>
  <c r="R797" i="1"/>
  <c r="L797" i="1"/>
  <c r="R796" i="1"/>
  <c r="L796" i="1"/>
  <c r="R795" i="1"/>
  <c r="L795" i="1"/>
  <c r="R794" i="1"/>
  <c r="L794" i="1"/>
  <c r="R793" i="1"/>
  <c r="L793" i="1"/>
  <c r="R792" i="1"/>
  <c r="L792" i="1"/>
  <c r="R791" i="1"/>
  <c r="L791" i="1"/>
  <c r="R790" i="1"/>
  <c r="L790" i="1"/>
  <c r="R789" i="1"/>
  <c r="L789" i="1"/>
  <c r="R788" i="1"/>
  <c r="L788" i="1"/>
  <c r="R787" i="1"/>
  <c r="L787" i="1"/>
  <c r="R786" i="1"/>
  <c r="L786" i="1"/>
  <c r="R785" i="1"/>
  <c r="L785" i="1"/>
  <c r="R784" i="1"/>
  <c r="L784" i="1"/>
  <c r="R783" i="1"/>
  <c r="L783" i="1"/>
  <c r="R782" i="1"/>
  <c r="L782" i="1"/>
  <c r="R781" i="1"/>
  <c r="L781" i="1"/>
  <c r="R780" i="1"/>
  <c r="L780" i="1"/>
  <c r="R779" i="1"/>
  <c r="L779" i="1"/>
  <c r="R778" i="1"/>
  <c r="L778" i="1"/>
  <c r="R777" i="1"/>
  <c r="L777" i="1"/>
  <c r="R776" i="1"/>
  <c r="L776" i="1"/>
  <c r="R775" i="1"/>
  <c r="L775" i="1"/>
  <c r="R774" i="1"/>
  <c r="L774" i="1"/>
  <c r="R773" i="1"/>
  <c r="L773" i="1"/>
  <c r="R772" i="1"/>
  <c r="L772" i="1"/>
  <c r="R771" i="1"/>
  <c r="L771" i="1"/>
  <c r="R770" i="1"/>
  <c r="L770" i="1"/>
  <c r="R769" i="1"/>
  <c r="L769" i="1"/>
  <c r="R768" i="1"/>
  <c r="L768" i="1"/>
  <c r="R767" i="1"/>
  <c r="L767" i="1"/>
  <c r="R766" i="1"/>
  <c r="L766" i="1"/>
  <c r="R765" i="1"/>
  <c r="L765" i="1"/>
  <c r="R764" i="1"/>
  <c r="L764" i="1"/>
  <c r="R763" i="1"/>
  <c r="L763" i="1"/>
  <c r="R762" i="1"/>
  <c r="L762" i="1"/>
  <c r="R761" i="1"/>
  <c r="L761" i="1"/>
  <c r="R760" i="1"/>
  <c r="L760" i="1"/>
  <c r="R759" i="1"/>
  <c r="L759" i="1"/>
  <c r="R758" i="1"/>
  <c r="L758" i="1"/>
  <c r="R757" i="1"/>
  <c r="L757" i="1"/>
  <c r="R756" i="1"/>
  <c r="L756" i="1"/>
  <c r="R755" i="1"/>
  <c r="L755" i="1"/>
  <c r="R754" i="1"/>
  <c r="L754" i="1"/>
  <c r="R753" i="1"/>
  <c r="L753" i="1"/>
  <c r="R752" i="1"/>
  <c r="L752" i="1"/>
  <c r="R751" i="1"/>
  <c r="L751" i="1"/>
  <c r="R750" i="1"/>
  <c r="L750" i="1"/>
  <c r="R749" i="1"/>
  <c r="L749" i="1"/>
  <c r="R748" i="1"/>
  <c r="L748" i="1"/>
  <c r="R747" i="1"/>
  <c r="L747" i="1"/>
  <c r="R746" i="1"/>
  <c r="L746" i="1"/>
  <c r="R745" i="1"/>
  <c r="L745" i="1"/>
  <c r="R744" i="1"/>
  <c r="L744" i="1"/>
  <c r="R743" i="1"/>
  <c r="L743" i="1"/>
  <c r="R742" i="1"/>
  <c r="L742" i="1"/>
  <c r="R741" i="1"/>
  <c r="L741" i="1"/>
  <c r="R740" i="1"/>
  <c r="L740" i="1"/>
  <c r="R739" i="1"/>
  <c r="L739" i="1"/>
  <c r="R738" i="1"/>
  <c r="L738" i="1"/>
  <c r="R737" i="1"/>
  <c r="L737" i="1"/>
  <c r="R736" i="1"/>
  <c r="L736" i="1"/>
  <c r="R735" i="1"/>
  <c r="L735" i="1"/>
  <c r="R734" i="1"/>
  <c r="L734" i="1"/>
  <c r="R733" i="1"/>
  <c r="L733" i="1"/>
  <c r="R732" i="1"/>
  <c r="L732" i="1"/>
  <c r="R731" i="1"/>
  <c r="L731" i="1"/>
  <c r="R730" i="1"/>
  <c r="L730" i="1"/>
  <c r="R729" i="1"/>
  <c r="L729" i="1"/>
  <c r="R728" i="1"/>
  <c r="L728" i="1"/>
  <c r="R727" i="1"/>
  <c r="L727" i="1"/>
  <c r="R726" i="1"/>
  <c r="L726" i="1"/>
  <c r="R725" i="1"/>
  <c r="L725" i="1"/>
  <c r="R724" i="1"/>
  <c r="L724" i="1"/>
  <c r="R723" i="1"/>
  <c r="L723" i="1"/>
  <c r="R722" i="1"/>
  <c r="L722" i="1"/>
  <c r="R721" i="1"/>
  <c r="L721" i="1"/>
  <c r="R720" i="1"/>
  <c r="L720" i="1"/>
  <c r="R719" i="1"/>
  <c r="L719" i="1"/>
  <c r="R718" i="1"/>
  <c r="L718" i="1"/>
  <c r="R717" i="1"/>
  <c r="L717" i="1"/>
  <c r="R716" i="1"/>
  <c r="L716" i="1"/>
  <c r="R715" i="1"/>
  <c r="L715" i="1"/>
  <c r="R714" i="1"/>
  <c r="L714" i="1"/>
  <c r="R713" i="1"/>
  <c r="L713" i="1"/>
  <c r="R712" i="1"/>
  <c r="L712" i="1"/>
  <c r="R711" i="1"/>
  <c r="L711" i="1"/>
  <c r="R710" i="1"/>
  <c r="L710" i="1"/>
  <c r="R709" i="1"/>
  <c r="L709" i="1"/>
  <c r="R708" i="1"/>
  <c r="L708" i="1"/>
  <c r="R707" i="1"/>
  <c r="L707" i="1"/>
  <c r="R706" i="1"/>
  <c r="L706" i="1"/>
  <c r="R705" i="1"/>
  <c r="L705" i="1"/>
  <c r="R704" i="1"/>
  <c r="L704" i="1"/>
  <c r="R703" i="1"/>
  <c r="L703" i="1"/>
  <c r="R702" i="1"/>
  <c r="L702" i="1"/>
  <c r="R701" i="1"/>
  <c r="L701" i="1"/>
  <c r="R700" i="1"/>
  <c r="L700" i="1"/>
  <c r="R699" i="1"/>
  <c r="L699" i="1"/>
  <c r="R698" i="1"/>
  <c r="L698" i="1"/>
  <c r="R697" i="1"/>
  <c r="L697" i="1"/>
  <c r="R696" i="1"/>
  <c r="L696" i="1"/>
  <c r="R695" i="1"/>
  <c r="L695" i="1"/>
  <c r="R694" i="1"/>
  <c r="L694" i="1"/>
  <c r="R693" i="1"/>
  <c r="L693" i="1"/>
  <c r="R692" i="1"/>
  <c r="L692" i="1"/>
  <c r="R691" i="1"/>
  <c r="L691" i="1"/>
  <c r="R690" i="1"/>
  <c r="L690" i="1"/>
  <c r="R689" i="1"/>
  <c r="L689" i="1"/>
  <c r="R688" i="1"/>
  <c r="L688" i="1"/>
  <c r="R687" i="1"/>
  <c r="L687" i="1"/>
  <c r="R686" i="1"/>
  <c r="L686" i="1"/>
  <c r="R685" i="1"/>
  <c r="L685" i="1"/>
  <c r="R684" i="1"/>
  <c r="L684" i="1"/>
  <c r="R683" i="1"/>
  <c r="L683" i="1"/>
  <c r="R682" i="1"/>
  <c r="L682" i="1"/>
  <c r="R681" i="1"/>
  <c r="L681" i="1"/>
  <c r="R680" i="1"/>
  <c r="L680" i="1"/>
  <c r="R679" i="1"/>
  <c r="L679" i="1"/>
  <c r="R678" i="1"/>
  <c r="L678" i="1"/>
  <c r="R677" i="1"/>
  <c r="L677" i="1"/>
  <c r="R676" i="1"/>
  <c r="L676" i="1"/>
  <c r="R675" i="1"/>
  <c r="L675" i="1"/>
  <c r="R674" i="1"/>
  <c r="L674" i="1"/>
  <c r="R673" i="1"/>
  <c r="L673" i="1"/>
  <c r="R672" i="1"/>
  <c r="L672" i="1"/>
  <c r="R671" i="1"/>
  <c r="L671" i="1"/>
  <c r="R670" i="1"/>
  <c r="L670" i="1"/>
  <c r="R669" i="1"/>
  <c r="L669" i="1"/>
  <c r="R668" i="1"/>
  <c r="L668" i="1"/>
  <c r="R667" i="1"/>
  <c r="L667" i="1"/>
  <c r="R666" i="1"/>
  <c r="L666" i="1"/>
  <c r="R665" i="1"/>
  <c r="L665" i="1"/>
  <c r="R664" i="1"/>
  <c r="L664" i="1"/>
  <c r="R663" i="1"/>
  <c r="L663" i="1"/>
  <c r="R662" i="1"/>
  <c r="L662" i="1"/>
  <c r="R661" i="1"/>
  <c r="L661" i="1"/>
  <c r="R660" i="1"/>
  <c r="L660" i="1"/>
  <c r="R659" i="1"/>
  <c r="L659" i="1"/>
  <c r="R658" i="1"/>
  <c r="L658" i="1"/>
  <c r="R657" i="1"/>
  <c r="L657" i="1"/>
  <c r="R656" i="1"/>
  <c r="L656" i="1"/>
  <c r="R655" i="1"/>
  <c r="L655" i="1"/>
  <c r="R654" i="1"/>
  <c r="L654" i="1"/>
  <c r="R653" i="1"/>
  <c r="L653" i="1"/>
  <c r="R652" i="1"/>
  <c r="L652" i="1"/>
  <c r="R651" i="1"/>
  <c r="L651" i="1"/>
  <c r="R650" i="1"/>
  <c r="L650" i="1"/>
  <c r="R649" i="1"/>
  <c r="L649" i="1"/>
  <c r="R648" i="1"/>
  <c r="L648" i="1"/>
  <c r="R647" i="1"/>
  <c r="L647" i="1"/>
  <c r="R646" i="1"/>
  <c r="L646" i="1"/>
  <c r="R645" i="1"/>
  <c r="L645" i="1"/>
  <c r="R644" i="1"/>
  <c r="L644" i="1"/>
  <c r="R643" i="1"/>
  <c r="L643" i="1"/>
  <c r="R642" i="1"/>
  <c r="L642" i="1"/>
  <c r="R641" i="1"/>
  <c r="L641" i="1"/>
  <c r="R640" i="1"/>
  <c r="L640" i="1"/>
  <c r="R639" i="1"/>
  <c r="L639" i="1"/>
  <c r="R638" i="1"/>
  <c r="L638" i="1"/>
  <c r="R637" i="1"/>
  <c r="L637" i="1"/>
  <c r="R636" i="1"/>
  <c r="L636" i="1"/>
  <c r="R635" i="1"/>
  <c r="L635" i="1"/>
  <c r="R634" i="1"/>
  <c r="L634" i="1"/>
  <c r="R633" i="1"/>
  <c r="L633" i="1"/>
  <c r="R632" i="1"/>
  <c r="L632" i="1"/>
  <c r="R631" i="1"/>
  <c r="L631" i="1"/>
  <c r="R630" i="1"/>
  <c r="L630" i="1"/>
  <c r="R629" i="1"/>
  <c r="L629" i="1"/>
  <c r="R628" i="1"/>
  <c r="L628" i="1"/>
  <c r="R627" i="1"/>
  <c r="L627" i="1"/>
  <c r="R626" i="1"/>
  <c r="L626" i="1"/>
  <c r="R625" i="1"/>
  <c r="L625" i="1"/>
  <c r="R624" i="1"/>
  <c r="L624" i="1"/>
  <c r="R623" i="1"/>
  <c r="L623" i="1"/>
  <c r="R622" i="1"/>
  <c r="L622" i="1"/>
  <c r="R621" i="1"/>
  <c r="L621" i="1"/>
  <c r="R620" i="1"/>
  <c r="L620" i="1"/>
  <c r="R619" i="1"/>
  <c r="L619" i="1"/>
  <c r="R618" i="1"/>
  <c r="L618" i="1"/>
  <c r="R617" i="1"/>
  <c r="L617" i="1"/>
  <c r="R616" i="1"/>
  <c r="L616" i="1"/>
  <c r="R615" i="1"/>
  <c r="L615" i="1"/>
  <c r="R614" i="1"/>
  <c r="L614" i="1"/>
  <c r="R613" i="1"/>
  <c r="L613" i="1"/>
  <c r="R612" i="1"/>
  <c r="L612" i="1"/>
  <c r="R611" i="1"/>
  <c r="L611" i="1"/>
  <c r="R610" i="1"/>
  <c r="L610" i="1"/>
  <c r="R609" i="1"/>
  <c r="L609" i="1"/>
  <c r="R608" i="1"/>
  <c r="L608" i="1"/>
  <c r="R607" i="1"/>
  <c r="L607" i="1"/>
  <c r="R606" i="1"/>
  <c r="L606" i="1"/>
  <c r="R605" i="1"/>
  <c r="L605" i="1"/>
  <c r="R604" i="1"/>
  <c r="L604" i="1"/>
  <c r="R603" i="1"/>
  <c r="L603" i="1"/>
  <c r="R602" i="1"/>
  <c r="L602" i="1"/>
  <c r="R601" i="1"/>
  <c r="L601" i="1"/>
  <c r="R600" i="1"/>
  <c r="L600" i="1"/>
  <c r="R599" i="1"/>
  <c r="L599" i="1"/>
  <c r="R598" i="1"/>
  <c r="L598" i="1"/>
  <c r="R597" i="1"/>
  <c r="L597" i="1"/>
  <c r="R596" i="1"/>
  <c r="L596" i="1"/>
  <c r="R595" i="1"/>
  <c r="L595" i="1"/>
  <c r="R594" i="1"/>
  <c r="L594" i="1"/>
  <c r="R593" i="1"/>
  <c r="L593" i="1"/>
  <c r="R592" i="1"/>
  <c r="L592" i="1"/>
  <c r="R591" i="1"/>
  <c r="L591" i="1"/>
  <c r="R590" i="1"/>
  <c r="L590" i="1"/>
  <c r="R589" i="1"/>
  <c r="L589" i="1"/>
  <c r="R588" i="1"/>
  <c r="L588" i="1"/>
  <c r="R587" i="1"/>
  <c r="L587" i="1"/>
  <c r="R586" i="1"/>
  <c r="L586" i="1"/>
  <c r="R585" i="1"/>
  <c r="L585" i="1"/>
  <c r="R584" i="1"/>
  <c r="L584" i="1"/>
  <c r="R583" i="1"/>
  <c r="L583" i="1"/>
  <c r="R582" i="1"/>
  <c r="L582" i="1"/>
  <c r="R581" i="1"/>
  <c r="L581" i="1"/>
  <c r="R580" i="1"/>
  <c r="L580" i="1"/>
  <c r="R579" i="1"/>
  <c r="L579" i="1"/>
  <c r="R578" i="1"/>
  <c r="L578" i="1"/>
  <c r="R577" i="1"/>
  <c r="L577" i="1"/>
  <c r="R576" i="1"/>
  <c r="L576" i="1"/>
  <c r="R575" i="1"/>
  <c r="L575" i="1"/>
  <c r="R574" i="1"/>
  <c r="L574" i="1"/>
  <c r="R573" i="1"/>
  <c r="L573" i="1"/>
  <c r="R572" i="1"/>
  <c r="L572" i="1"/>
  <c r="R571" i="1"/>
  <c r="L571" i="1"/>
  <c r="R570" i="1"/>
  <c r="L570" i="1"/>
  <c r="R569" i="1"/>
  <c r="L569" i="1"/>
  <c r="R568" i="1"/>
  <c r="L568" i="1"/>
  <c r="R567" i="1"/>
  <c r="L567" i="1"/>
  <c r="R566" i="1"/>
  <c r="L566" i="1"/>
  <c r="R565" i="1"/>
  <c r="L565" i="1"/>
  <c r="R564" i="1"/>
  <c r="L564" i="1"/>
  <c r="R563" i="1"/>
  <c r="L563" i="1"/>
  <c r="R562" i="1"/>
  <c r="L562" i="1"/>
  <c r="R561" i="1"/>
  <c r="L561" i="1"/>
  <c r="R560" i="1"/>
  <c r="L560" i="1"/>
  <c r="R559" i="1"/>
  <c r="L559" i="1"/>
  <c r="R558" i="1"/>
  <c r="L558" i="1"/>
  <c r="R557" i="1"/>
  <c r="L557" i="1"/>
  <c r="R556" i="1"/>
  <c r="L556" i="1"/>
  <c r="R555" i="1"/>
  <c r="L555" i="1"/>
  <c r="R554" i="1"/>
  <c r="L554" i="1"/>
  <c r="R553" i="1"/>
  <c r="L553" i="1"/>
  <c r="R552" i="1"/>
  <c r="L552" i="1"/>
  <c r="R551" i="1"/>
  <c r="L551" i="1"/>
  <c r="R550" i="1"/>
  <c r="L550" i="1"/>
  <c r="R549" i="1"/>
  <c r="L549" i="1"/>
  <c r="R548" i="1"/>
  <c r="L548" i="1"/>
  <c r="R547" i="1"/>
  <c r="L547" i="1"/>
  <c r="R546" i="1"/>
  <c r="L546" i="1"/>
  <c r="R545" i="1"/>
  <c r="L545" i="1"/>
  <c r="R544" i="1"/>
  <c r="L544" i="1"/>
  <c r="R543" i="1"/>
  <c r="L543" i="1"/>
  <c r="R542" i="1"/>
  <c r="L542" i="1"/>
  <c r="R541" i="1"/>
  <c r="L541" i="1"/>
  <c r="R540" i="1"/>
  <c r="L540" i="1"/>
  <c r="R539" i="1"/>
  <c r="L539" i="1"/>
  <c r="R538" i="1"/>
  <c r="L538" i="1"/>
  <c r="R537" i="1"/>
  <c r="L537" i="1"/>
  <c r="R536" i="1"/>
  <c r="L536" i="1"/>
  <c r="R535" i="1"/>
  <c r="L535" i="1"/>
  <c r="R534" i="1"/>
  <c r="L534" i="1"/>
  <c r="R533" i="1"/>
  <c r="L533" i="1"/>
  <c r="R532" i="1"/>
  <c r="L532" i="1"/>
  <c r="R531" i="1"/>
  <c r="L531" i="1"/>
  <c r="R530" i="1"/>
  <c r="L530" i="1"/>
  <c r="R529" i="1"/>
  <c r="L529" i="1"/>
  <c r="R528" i="1"/>
  <c r="L528" i="1"/>
  <c r="R527" i="1"/>
  <c r="L527" i="1"/>
  <c r="R526" i="1"/>
  <c r="L526" i="1"/>
  <c r="R525" i="1"/>
  <c r="L525" i="1"/>
  <c r="R524" i="1"/>
  <c r="L524" i="1"/>
  <c r="R523" i="1"/>
  <c r="L523" i="1"/>
  <c r="R522" i="1"/>
  <c r="L522" i="1"/>
  <c r="R521" i="1"/>
  <c r="L521" i="1"/>
  <c r="R520" i="1"/>
  <c r="L520" i="1"/>
  <c r="R519" i="1"/>
  <c r="L519" i="1"/>
  <c r="R518" i="1"/>
  <c r="L518" i="1"/>
  <c r="R517" i="1"/>
  <c r="L517" i="1"/>
  <c r="R516" i="1"/>
  <c r="L516" i="1"/>
  <c r="R515" i="1"/>
  <c r="L515" i="1"/>
  <c r="R514" i="1"/>
  <c r="L514" i="1"/>
  <c r="R513" i="1"/>
  <c r="L513" i="1"/>
  <c r="R512" i="1"/>
  <c r="L512" i="1"/>
  <c r="R511" i="1"/>
  <c r="L511" i="1"/>
  <c r="R510" i="1"/>
  <c r="L510" i="1"/>
  <c r="R509" i="1"/>
  <c r="L509" i="1"/>
  <c r="R508" i="1"/>
  <c r="L508" i="1"/>
  <c r="R507" i="1"/>
  <c r="L507" i="1"/>
  <c r="R506" i="1"/>
  <c r="L506" i="1"/>
  <c r="R505" i="1"/>
  <c r="L505" i="1"/>
  <c r="R504" i="1"/>
  <c r="L504" i="1"/>
  <c r="R503" i="1"/>
  <c r="L503" i="1"/>
  <c r="R502" i="1"/>
  <c r="L502" i="1"/>
  <c r="R501" i="1"/>
  <c r="L501" i="1"/>
  <c r="R500" i="1"/>
  <c r="L500" i="1"/>
  <c r="R499" i="1"/>
  <c r="L499" i="1"/>
  <c r="R498" i="1"/>
  <c r="L498" i="1"/>
  <c r="R497" i="1"/>
  <c r="L497" i="1"/>
  <c r="R496" i="1"/>
  <c r="L496" i="1"/>
  <c r="R495" i="1"/>
  <c r="L495" i="1"/>
  <c r="R494" i="1"/>
  <c r="L494" i="1"/>
  <c r="R493" i="1"/>
  <c r="L493" i="1"/>
  <c r="R492" i="1"/>
  <c r="L492" i="1"/>
  <c r="R491" i="1"/>
  <c r="L491" i="1"/>
  <c r="R490" i="1"/>
  <c r="L490" i="1"/>
  <c r="R489" i="1"/>
  <c r="L489" i="1"/>
  <c r="R488" i="1"/>
  <c r="L488" i="1"/>
  <c r="R487" i="1"/>
  <c r="L487" i="1"/>
  <c r="R486" i="1"/>
  <c r="L486" i="1"/>
  <c r="R485" i="1"/>
  <c r="L485" i="1"/>
  <c r="R484" i="1"/>
  <c r="L484" i="1"/>
  <c r="R483" i="1"/>
  <c r="L483" i="1"/>
  <c r="R482" i="1"/>
  <c r="L482" i="1"/>
  <c r="R481" i="1"/>
  <c r="L481" i="1"/>
  <c r="R480" i="1"/>
  <c r="L480" i="1"/>
  <c r="R479" i="1"/>
  <c r="L479" i="1"/>
  <c r="R478" i="1"/>
  <c r="L478" i="1"/>
  <c r="R477" i="1"/>
  <c r="L477" i="1"/>
  <c r="R476" i="1"/>
  <c r="L476" i="1"/>
  <c r="R475" i="1"/>
  <c r="L475" i="1"/>
  <c r="R474" i="1"/>
  <c r="L474" i="1"/>
  <c r="R473" i="1"/>
  <c r="L473" i="1"/>
  <c r="R472" i="1"/>
  <c r="L472" i="1"/>
  <c r="R471" i="1"/>
  <c r="L471" i="1"/>
  <c r="R470" i="1"/>
  <c r="L470" i="1"/>
  <c r="R469" i="1"/>
  <c r="L469" i="1"/>
  <c r="R468" i="1"/>
  <c r="L468" i="1"/>
  <c r="R467" i="1"/>
  <c r="L467" i="1"/>
  <c r="R466" i="1"/>
  <c r="L466" i="1"/>
  <c r="R465" i="1"/>
  <c r="L465" i="1"/>
  <c r="R464" i="1"/>
  <c r="L464" i="1"/>
  <c r="R463" i="1"/>
  <c r="L463" i="1"/>
  <c r="R462" i="1"/>
  <c r="L462" i="1"/>
  <c r="R461" i="1"/>
  <c r="L461" i="1"/>
  <c r="R460" i="1"/>
  <c r="L460" i="1"/>
  <c r="R459" i="1"/>
  <c r="L459" i="1"/>
  <c r="R458" i="1"/>
  <c r="L458" i="1"/>
  <c r="R457" i="1"/>
  <c r="L457" i="1"/>
  <c r="R456" i="1"/>
  <c r="L456" i="1"/>
  <c r="R455" i="1"/>
  <c r="L455" i="1"/>
  <c r="R454" i="1"/>
  <c r="L454" i="1"/>
  <c r="R453" i="1"/>
  <c r="L453" i="1"/>
  <c r="R452" i="1"/>
  <c r="L452" i="1"/>
  <c r="R451" i="1"/>
  <c r="L451" i="1"/>
  <c r="R450" i="1"/>
  <c r="L450" i="1"/>
  <c r="R449" i="1"/>
  <c r="L449" i="1"/>
  <c r="R448" i="1"/>
  <c r="L448" i="1"/>
  <c r="R447" i="1"/>
  <c r="L447" i="1"/>
  <c r="R446" i="1"/>
  <c r="L446" i="1"/>
  <c r="R445" i="1"/>
  <c r="L445" i="1"/>
  <c r="R444" i="1"/>
  <c r="L444" i="1"/>
  <c r="R443" i="1"/>
  <c r="L443" i="1"/>
  <c r="R442" i="1"/>
  <c r="L442" i="1"/>
  <c r="R441" i="1"/>
  <c r="L441" i="1"/>
  <c r="R440" i="1"/>
  <c r="L440" i="1"/>
  <c r="R439" i="1"/>
  <c r="L439" i="1"/>
  <c r="R438" i="1"/>
  <c r="L438" i="1"/>
  <c r="R437" i="1"/>
  <c r="L437" i="1"/>
  <c r="R436" i="1"/>
  <c r="L436" i="1"/>
  <c r="R435" i="1"/>
  <c r="L435" i="1"/>
  <c r="R434" i="1"/>
  <c r="L434" i="1"/>
  <c r="R433" i="1"/>
  <c r="L433" i="1"/>
  <c r="R432" i="1"/>
  <c r="L432" i="1"/>
  <c r="R431" i="1"/>
  <c r="L431" i="1"/>
  <c r="R430" i="1"/>
  <c r="L430" i="1"/>
  <c r="R429" i="1"/>
  <c r="L429" i="1"/>
  <c r="R428" i="1"/>
  <c r="L428" i="1"/>
  <c r="R427" i="1"/>
  <c r="L427" i="1"/>
  <c r="R426" i="1"/>
  <c r="L426" i="1"/>
  <c r="R425" i="1"/>
  <c r="L425" i="1"/>
  <c r="R424" i="1"/>
  <c r="L424" i="1"/>
  <c r="R423" i="1"/>
  <c r="L423" i="1"/>
  <c r="R422" i="1"/>
  <c r="L422" i="1"/>
  <c r="R421" i="1"/>
  <c r="L421" i="1"/>
  <c r="R420" i="1"/>
  <c r="L420" i="1"/>
  <c r="R419" i="1"/>
  <c r="L419" i="1"/>
  <c r="R418" i="1"/>
  <c r="L418" i="1"/>
  <c r="R417" i="1"/>
  <c r="L417" i="1"/>
  <c r="R416" i="1"/>
  <c r="L416" i="1"/>
  <c r="R415" i="1"/>
  <c r="L415" i="1"/>
  <c r="R414" i="1"/>
  <c r="L414" i="1"/>
  <c r="R413" i="1"/>
  <c r="L413" i="1"/>
  <c r="R412" i="1"/>
  <c r="L412" i="1"/>
  <c r="R411" i="1"/>
  <c r="L411" i="1"/>
  <c r="R410" i="1"/>
  <c r="L410" i="1"/>
  <c r="R409" i="1"/>
  <c r="L409" i="1"/>
  <c r="R408" i="1"/>
  <c r="L408" i="1"/>
  <c r="R407" i="1"/>
  <c r="L407" i="1"/>
  <c r="R406" i="1"/>
  <c r="L406" i="1"/>
  <c r="R405" i="1"/>
  <c r="L405" i="1"/>
  <c r="R404" i="1"/>
  <c r="L404" i="1"/>
  <c r="R403" i="1"/>
  <c r="L403" i="1"/>
  <c r="R402" i="1"/>
  <c r="L402" i="1"/>
  <c r="R401" i="1"/>
  <c r="L401" i="1"/>
  <c r="R400" i="1"/>
  <c r="L400" i="1"/>
  <c r="R399" i="1"/>
  <c r="L399" i="1"/>
  <c r="R398" i="1"/>
  <c r="L398" i="1"/>
  <c r="R397" i="1"/>
  <c r="L397" i="1"/>
  <c r="R396" i="1"/>
  <c r="L396" i="1"/>
  <c r="R395" i="1"/>
  <c r="L395" i="1"/>
  <c r="R394" i="1"/>
  <c r="L394" i="1"/>
  <c r="R393" i="1"/>
  <c r="L393" i="1"/>
  <c r="R392" i="1"/>
  <c r="L392" i="1"/>
  <c r="R391" i="1"/>
  <c r="L391" i="1"/>
  <c r="R390" i="1"/>
  <c r="L390" i="1"/>
  <c r="R389" i="1"/>
  <c r="L389" i="1"/>
  <c r="R388" i="1"/>
  <c r="L388" i="1"/>
  <c r="R387" i="1"/>
  <c r="L387" i="1"/>
  <c r="R386" i="1"/>
  <c r="L386" i="1"/>
  <c r="R385" i="1"/>
  <c r="L385" i="1"/>
  <c r="R384" i="1"/>
  <c r="L384" i="1"/>
  <c r="R383" i="1"/>
  <c r="L383" i="1"/>
  <c r="R382" i="1"/>
  <c r="L382" i="1"/>
  <c r="R381" i="1"/>
  <c r="L381" i="1"/>
  <c r="R380" i="1"/>
  <c r="L380" i="1"/>
  <c r="R379" i="1"/>
  <c r="L379" i="1"/>
  <c r="R378" i="1"/>
  <c r="L378" i="1"/>
  <c r="R377" i="1"/>
  <c r="L377" i="1"/>
  <c r="R376" i="1"/>
  <c r="L376" i="1"/>
  <c r="R375" i="1"/>
  <c r="L375" i="1"/>
  <c r="R374" i="1"/>
  <c r="L374" i="1"/>
  <c r="R373" i="1"/>
  <c r="L373" i="1"/>
  <c r="R372" i="1"/>
  <c r="L372" i="1"/>
  <c r="R371" i="1"/>
  <c r="L371" i="1"/>
  <c r="R370" i="1"/>
  <c r="L370" i="1"/>
  <c r="R369" i="1"/>
  <c r="L369" i="1"/>
  <c r="R368" i="1"/>
  <c r="L368" i="1"/>
  <c r="R367" i="1"/>
  <c r="L367" i="1"/>
  <c r="R366" i="1"/>
  <c r="L366" i="1"/>
  <c r="R365" i="1"/>
  <c r="L365" i="1"/>
  <c r="R364" i="1"/>
  <c r="L364" i="1"/>
  <c r="R363" i="1"/>
  <c r="L363" i="1"/>
  <c r="R362" i="1"/>
  <c r="L362" i="1"/>
  <c r="R361" i="1"/>
  <c r="L361" i="1"/>
  <c r="R360" i="1"/>
  <c r="L360" i="1"/>
  <c r="R359" i="1"/>
  <c r="L359" i="1"/>
  <c r="R358" i="1"/>
  <c r="L358" i="1"/>
  <c r="R357" i="1"/>
  <c r="L357" i="1"/>
  <c r="R356" i="1"/>
  <c r="L356" i="1"/>
  <c r="R355" i="1"/>
  <c r="L355" i="1"/>
  <c r="R354" i="1"/>
  <c r="L354" i="1"/>
  <c r="R353" i="1"/>
  <c r="L353" i="1"/>
  <c r="R352" i="1"/>
  <c r="L352" i="1"/>
  <c r="R351" i="1"/>
  <c r="L351" i="1"/>
  <c r="R350" i="1"/>
  <c r="L350" i="1"/>
  <c r="R349" i="1"/>
  <c r="L349" i="1"/>
  <c r="R348" i="1"/>
  <c r="L348" i="1"/>
  <c r="R347" i="1"/>
  <c r="L347" i="1"/>
  <c r="R346" i="1"/>
  <c r="L346" i="1"/>
  <c r="R345" i="1"/>
  <c r="L345" i="1"/>
  <c r="R344" i="1"/>
  <c r="L344" i="1"/>
  <c r="R343" i="1"/>
  <c r="L343" i="1"/>
  <c r="R342" i="1"/>
  <c r="L342" i="1"/>
  <c r="R341" i="1"/>
  <c r="L341" i="1"/>
  <c r="R340" i="1"/>
  <c r="L340" i="1"/>
  <c r="R339" i="1"/>
  <c r="L339" i="1"/>
  <c r="R338" i="1"/>
  <c r="L338" i="1"/>
  <c r="R337" i="1"/>
  <c r="L337" i="1"/>
  <c r="R336" i="1"/>
  <c r="L336" i="1"/>
  <c r="R335" i="1"/>
  <c r="L335" i="1"/>
  <c r="R334" i="1"/>
  <c r="L334" i="1"/>
  <c r="R333" i="1"/>
  <c r="L333" i="1"/>
  <c r="R332" i="1"/>
  <c r="L332" i="1"/>
  <c r="R331" i="1"/>
  <c r="L331" i="1"/>
  <c r="R330" i="1"/>
  <c r="L330" i="1"/>
  <c r="R329" i="1"/>
  <c r="L329" i="1"/>
  <c r="R328" i="1"/>
  <c r="L328" i="1"/>
  <c r="R327" i="1"/>
  <c r="L327" i="1"/>
  <c r="R326" i="1"/>
  <c r="L326" i="1"/>
  <c r="R325" i="1"/>
  <c r="L325" i="1"/>
  <c r="R324" i="1"/>
  <c r="L324" i="1"/>
  <c r="R323" i="1"/>
  <c r="L323" i="1"/>
  <c r="R322" i="1"/>
  <c r="L322" i="1"/>
  <c r="R321" i="1"/>
  <c r="L321" i="1"/>
  <c r="R320" i="1"/>
  <c r="L320" i="1"/>
  <c r="R319" i="1"/>
  <c r="L319" i="1"/>
  <c r="R318" i="1"/>
  <c r="L318" i="1"/>
  <c r="R317" i="1"/>
  <c r="L317" i="1"/>
  <c r="R316" i="1"/>
  <c r="L316" i="1"/>
  <c r="R315" i="1"/>
  <c r="L315" i="1"/>
  <c r="R314" i="1"/>
  <c r="L314" i="1"/>
  <c r="R313" i="1"/>
  <c r="L313" i="1"/>
  <c r="R312" i="1"/>
  <c r="L312" i="1"/>
  <c r="R311" i="1"/>
  <c r="L311" i="1"/>
  <c r="R310" i="1"/>
  <c r="L310" i="1"/>
  <c r="R309" i="1"/>
  <c r="L309" i="1"/>
  <c r="R308" i="1"/>
  <c r="L308" i="1"/>
  <c r="R307" i="1"/>
  <c r="L307" i="1"/>
  <c r="R306" i="1"/>
  <c r="L306" i="1"/>
  <c r="R305" i="1"/>
  <c r="L305" i="1"/>
  <c r="R304" i="1"/>
  <c r="L304" i="1"/>
  <c r="R303" i="1"/>
  <c r="L303" i="1"/>
  <c r="R302" i="1"/>
  <c r="L302" i="1"/>
  <c r="R301" i="1"/>
  <c r="L301" i="1"/>
  <c r="R300" i="1"/>
  <c r="L300" i="1"/>
  <c r="R299" i="1"/>
  <c r="L299" i="1"/>
  <c r="R298" i="1"/>
  <c r="L298" i="1"/>
  <c r="R297" i="1"/>
  <c r="L297" i="1"/>
  <c r="R296" i="1"/>
  <c r="L296" i="1"/>
  <c r="R295" i="1"/>
  <c r="L295" i="1"/>
  <c r="R294" i="1"/>
  <c r="L294" i="1"/>
  <c r="R293" i="1"/>
  <c r="L293" i="1"/>
  <c r="R292" i="1"/>
  <c r="L292" i="1"/>
  <c r="R291" i="1"/>
  <c r="L291" i="1"/>
  <c r="R290" i="1"/>
  <c r="L290" i="1"/>
  <c r="R289" i="1"/>
  <c r="L289" i="1"/>
  <c r="R288" i="1"/>
  <c r="L288" i="1"/>
  <c r="R287" i="1"/>
  <c r="L287" i="1"/>
  <c r="R286" i="1"/>
  <c r="L286" i="1"/>
  <c r="R285" i="1"/>
  <c r="L285" i="1"/>
  <c r="R284" i="1"/>
  <c r="L284" i="1"/>
  <c r="R283" i="1"/>
  <c r="L283" i="1"/>
  <c r="R282" i="1"/>
  <c r="L282" i="1"/>
  <c r="R281" i="1"/>
  <c r="L281" i="1"/>
  <c r="R280" i="1"/>
  <c r="L280" i="1"/>
  <c r="R279" i="1"/>
  <c r="L279" i="1"/>
  <c r="R278" i="1"/>
  <c r="L278" i="1"/>
  <c r="R277" i="1"/>
  <c r="L277" i="1"/>
  <c r="R276" i="1"/>
  <c r="L276" i="1"/>
  <c r="R275" i="1"/>
  <c r="L275" i="1"/>
  <c r="R274" i="1"/>
  <c r="L274" i="1"/>
  <c r="R273" i="1"/>
  <c r="L273" i="1"/>
  <c r="R272" i="1"/>
  <c r="L272" i="1"/>
  <c r="R271" i="1"/>
  <c r="L271" i="1"/>
  <c r="R270" i="1"/>
  <c r="L270" i="1"/>
  <c r="R269" i="1"/>
  <c r="L269" i="1"/>
  <c r="R268" i="1"/>
  <c r="L268" i="1"/>
  <c r="R267" i="1"/>
  <c r="L267" i="1"/>
  <c r="R266" i="1"/>
  <c r="L266" i="1"/>
  <c r="R265" i="1"/>
  <c r="L265" i="1"/>
  <c r="R264" i="1"/>
  <c r="L264" i="1"/>
  <c r="R263" i="1"/>
  <c r="L263" i="1"/>
  <c r="R262" i="1"/>
  <c r="L262" i="1"/>
  <c r="R261" i="1"/>
  <c r="L261" i="1"/>
  <c r="R260" i="1"/>
  <c r="L260" i="1"/>
  <c r="R259" i="1"/>
  <c r="L259" i="1"/>
  <c r="R258" i="1"/>
  <c r="L258" i="1"/>
  <c r="R257" i="1"/>
  <c r="L257" i="1"/>
  <c r="R256" i="1"/>
  <c r="L256" i="1"/>
  <c r="R255" i="1"/>
  <c r="L255" i="1"/>
  <c r="R254" i="1"/>
  <c r="L254" i="1"/>
  <c r="R253" i="1"/>
  <c r="L253" i="1"/>
  <c r="R252" i="1"/>
  <c r="L252" i="1"/>
  <c r="R251" i="1"/>
  <c r="L251" i="1"/>
  <c r="R250" i="1"/>
  <c r="L250" i="1"/>
  <c r="R249" i="1"/>
  <c r="L249" i="1"/>
  <c r="R248" i="1"/>
  <c r="L248" i="1"/>
  <c r="R247" i="1"/>
  <c r="L247" i="1"/>
  <c r="R246" i="1"/>
  <c r="L246" i="1"/>
  <c r="R245" i="1"/>
  <c r="L245" i="1"/>
  <c r="R244" i="1"/>
  <c r="L244" i="1"/>
  <c r="R243" i="1"/>
  <c r="L243" i="1"/>
  <c r="R242" i="1"/>
  <c r="L242" i="1"/>
  <c r="R241" i="1"/>
  <c r="L241" i="1"/>
  <c r="R240" i="1"/>
  <c r="L240" i="1"/>
  <c r="R239" i="1"/>
  <c r="L239" i="1"/>
  <c r="R238" i="1"/>
  <c r="L238" i="1"/>
  <c r="R237" i="1"/>
  <c r="L237" i="1"/>
  <c r="R236" i="1"/>
  <c r="L236" i="1"/>
  <c r="R235" i="1"/>
  <c r="L235" i="1"/>
  <c r="R234" i="1"/>
  <c r="L234" i="1"/>
  <c r="R233" i="1"/>
  <c r="L233" i="1"/>
  <c r="R232" i="1"/>
  <c r="L232" i="1"/>
  <c r="R231" i="1"/>
  <c r="L231" i="1"/>
  <c r="R230" i="1"/>
  <c r="L230" i="1"/>
  <c r="R229" i="1"/>
  <c r="L229" i="1"/>
  <c r="R228" i="1"/>
  <c r="L228" i="1"/>
  <c r="R227" i="1"/>
  <c r="L227" i="1"/>
  <c r="R226" i="1"/>
  <c r="L226" i="1"/>
  <c r="R225" i="1"/>
  <c r="L225" i="1"/>
  <c r="R224" i="1"/>
  <c r="L224" i="1"/>
  <c r="R223" i="1"/>
  <c r="L223" i="1"/>
  <c r="R222" i="1"/>
  <c r="L222" i="1"/>
  <c r="R221" i="1"/>
  <c r="L221" i="1"/>
  <c r="R220" i="1"/>
  <c r="L220" i="1"/>
  <c r="R219" i="1"/>
  <c r="L219" i="1"/>
  <c r="R218" i="1"/>
  <c r="L218" i="1"/>
  <c r="R217" i="1"/>
  <c r="L217" i="1"/>
  <c r="R216" i="1"/>
  <c r="L216" i="1"/>
  <c r="R215" i="1"/>
  <c r="L215" i="1"/>
  <c r="R214" i="1"/>
  <c r="L214" i="1"/>
  <c r="R213" i="1"/>
  <c r="L213" i="1"/>
  <c r="R212" i="1"/>
  <c r="L212" i="1"/>
  <c r="R211" i="1"/>
  <c r="L211" i="1"/>
  <c r="R210" i="1"/>
  <c r="L210" i="1"/>
  <c r="R209" i="1"/>
  <c r="L209" i="1"/>
  <c r="R208" i="1"/>
  <c r="L208" i="1"/>
  <c r="R207" i="1"/>
  <c r="L207" i="1"/>
  <c r="R206" i="1"/>
  <c r="L206" i="1"/>
  <c r="R205" i="1"/>
  <c r="L205" i="1"/>
  <c r="R204" i="1"/>
  <c r="L204" i="1"/>
  <c r="R203" i="1"/>
  <c r="L203" i="1"/>
  <c r="R202" i="1"/>
  <c r="L202" i="1"/>
  <c r="R201" i="1"/>
  <c r="L201" i="1"/>
  <c r="R200" i="1"/>
  <c r="L200" i="1"/>
  <c r="R199" i="1"/>
  <c r="L199" i="1"/>
  <c r="R198" i="1"/>
  <c r="L198" i="1"/>
  <c r="R197" i="1"/>
  <c r="L197" i="1"/>
  <c r="R196" i="1"/>
  <c r="L196" i="1"/>
  <c r="R195" i="1"/>
  <c r="L195" i="1"/>
  <c r="R194" i="1"/>
  <c r="L194" i="1"/>
  <c r="R193" i="1"/>
  <c r="L193" i="1"/>
  <c r="R192" i="1"/>
  <c r="L192" i="1"/>
  <c r="R191" i="1"/>
  <c r="L191" i="1"/>
  <c r="R190" i="1"/>
  <c r="L190" i="1"/>
  <c r="R189" i="1"/>
  <c r="L189" i="1"/>
  <c r="R188" i="1"/>
  <c r="L188" i="1"/>
  <c r="R187" i="1"/>
  <c r="L187" i="1"/>
  <c r="R186" i="1"/>
  <c r="L186" i="1"/>
  <c r="R185" i="1"/>
  <c r="L185" i="1"/>
  <c r="R184" i="1"/>
  <c r="L184" i="1"/>
  <c r="R183" i="1"/>
  <c r="L183" i="1"/>
  <c r="R182" i="1"/>
  <c r="L182" i="1"/>
  <c r="R181" i="1"/>
  <c r="L181" i="1"/>
  <c r="R180" i="1"/>
  <c r="L180" i="1"/>
  <c r="R179" i="1"/>
  <c r="L179" i="1"/>
  <c r="R178" i="1"/>
  <c r="L178" i="1"/>
  <c r="R177" i="1"/>
  <c r="L177" i="1"/>
  <c r="R176" i="1"/>
  <c r="L176" i="1"/>
  <c r="R175" i="1"/>
  <c r="L175" i="1"/>
  <c r="R174" i="1"/>
  <c r="L174" i="1"/>
  <c r="R173" i="1"/>
  <c r="L173" i="1"/>
  <c r="R172" i="1"/>
  <c r="L172" i="1"/>
  <c r="R171" i="1"/>
  <c r="L171" i="1"/>
  <c r="R170" i="1"/>
  <c r="L170" i="1"/>
  <c r="R169" i="1"/>
  <c r="L169" i="1"/>
  <c r="R168" i="1"/>
  <c r="L168" i="1"/>
  <c r="R167" i="1"/>
  <c r="L167" i="1"/>
  <c r="R166" i="1"/>
  <c r="L166" i="1"/>
  <c r="R165" i="1"/>
  <c r="L165" i="1"/>
  <c r="R164" i="1"/>
  <c r="L164" i="1"/>
  <c r="R163" i="1"/>
  <c r="L163" i="1"/>
  <c r="R162" i="1"/>
  <c r="L162" i="1"/>
  <c r="R161" i="1"/>
  <c r="L161" i="1"/>
  <c r="R160" i="1"/>
  <c r="L160" i="1"/>
  <c r="R159" i="1"/>
  <c r="L159" i="1"/>
  <c r="R158" i="1"/>
  <c r="L158" i="1"/>
  <c r="R157" i="1"/>
  <c r="L157" i="1"/>
  <c r="R156" i="1"/>
  <c r="L156" i="1"/>
  <c r="R155" i="1"/>
  <c r="L155" i="1"/>
  <c r="R154" i="1"/>
  <c r="L154" i="1"/>
  <c r="R153" i="1"/>
  <c r="L153" i="1"/>
  <c r="R152" i="1"/>
  <c r="L152" i="1"/>
  <c r="R151" i="1"/>
  <c r="L151" i="1"/>
  <c r="R150" i="1"/>
  <c r="L150" i="1"/>
  <c r="R149" i="1"/>
  <c r="L149" i="1"/>
  <c r="R148" i="1"/>
  <c r="L148" i="1"/>
  <c r="R147" i="1"/>
  <c r="L147" i="1"/>
  <c r="R146" i="1"/>
  <c r="L146" i="1"/>
  <c r="R145" i="1"/>
  <c r="L145" i="1"/>
  <c r="R144" i="1"/>
  <c r="L144" i="1"/>
  <c r="R143" i="1"/>
  <c r="L143" i="1"/>
  <c r="R142" i="1"/>
  <c r="L142" i="1"/>
  <c r="R141" i="1"/>
  <c r="L141" i="1"/>
  <c r="R140" i="1"/>
  <c r="L140" i="1"/>
  <c r="R139" i="1"/>
  <c r="L139" i="1"/>
  <c r="R138" i="1"/>
  <c r="L138" i="1"/>
  <c r="R137" i="1"/>
  <c r="L137" i="1"/>
  <c r="R136" i="1"/>
  <c r="L136" i="1"/>
  <c r="R135" i="1"/>
  <c r="L135" i="1"/>
  <c r="R134" i="1"/>
  <c r="L134" i="1"/>
  <c r="R133" i="1"/>
  <c r="L133" i="1"/>
  <c r="R132" i="1"/>
  <c r="L132" i="1"/>
  <c r="R131" i="1"/>
  <c r="L131" i="1"/>
  <c r="R130" i="1"/>
  <c r="L130" i="1"/>
  <c r="R129" i="1"/>
  <c r="L129" i="1"/>
  <c r="R128" i="1"/>
  <c r="L128" i="1"/>
  <c r="R127" i="1"/>
  <c r="L127" i="1"/>
  <c r="R126" i="1"/>
  <c r="L126" i="1"/>
  <c r="R125" i="1"/>
  <c r="L125" i="1"/>
  <c r="R124" i="1"/>
  <c r="L124" i="1"/>
  <c r="R123" i="1"/>
  <c r="L123" i="1"/>
  <c r="R122" i="1"/>
  <c r="L122" i="1"/>
  <c r="R121" i="1"/>
  <c r="L121" i="1"/>
  <c r="R120" i="1"/>
  <c r="L120" i="1"/>
  <c r="R119" i="1"/>
  <c r="L119" i="1"/>
  <c r="R118" i="1"/>
  <c r="L118" i="1"/>
  <c r="R117" i="1"/>
  <c r="L117" i="1"/>
  <c r="R116" i="1"/>
  <c r="L116" i="1"/>
  <c r="R115" i="1"/>
  <c r="L115" i="1"/>
  <c r="R114" i="1"/>
  <c r="L114" i="1"/>
  <c r="R113" i="1"/>
  <c r="L113" i="1"/>
  <c r="R112" i="1"/>
  <c r="L112" i="1"/>
  <c r="R111" i="1"/>
  <c r="L111" i="1"/>
  <c r="R110" i="1"/>
  <c r="L110" i="1"/>
  <c r="R109" i="1"/>
  <c r="L109" i="1"/>
  <c r="R108" i="1"/>
  <c r="L108" i="1"/>
  <c r="R107" i="1"/>
  <c r="L107" i="1"/>
  <c r="R106" i="1"/>
  <c r="L106" i="1"/>
  <c r="R105" i="1"/>
  <c r="L105" i="1"/>
  <c r="R104" i="1"/>
  <c r="L104" i="1"/>
  <c r="R103" i="1"/>
  <c r="L103" i="1"/>
  <c r="R102" i="1"/>
  <c r="L102" i="1"/>
  <c r="R101" i="1"/>
  <c r="L101" i="1"/>
  <c r="R100" i="1"/>
  <c r="L100" i="1"/>
  <c r="R99" i="1"/>
  <c r="L99" i="1"/>
  <c r="R98" i="1"/>
  <c r="L98" i="1"/>
  <c r="R97" i="1"/>
  <c r="L97" i="1"/>
  <c r="R96" i="1"/>
  <c r="L96" i="1"/>
  <c r="R95" i="1"/>
  <c r="L95" i="1"/>
  <c r="R94" i="1"/>
  <c r="L94" i="1"/>
  <c r="R93" i="1"/>
  <c r="L93" i="1"/>
  <c r="R92" i="1"/>
  <c r="L92" i="1"/>
  <c r="R91" i="1"/>
  <c r="L91" i="1"/>
  <c r="R90" i="1"/>
  <c r="L90" i="1"/>
  <c r="R89" i="1"/>
  <c r="L89" i="1"/>
  <c r="R88" i="1"/>
  <c r="L88" i="1"/>
  <c r="R87" i="1"/>
  <c r="L87" i="1"/>
  <c r="R86" i="1"/>
  <c r="L86" i="1"/>
  <c r="R85" i="1"/>
  <c r="L85" i="1"/>
  <c r="R84" i="1"/>
  <c r="L84" i="1"/>
  <c r="R83" i="1"/>
  <c r="L83" i="1"/>
  <c r="R82" i="1"/>
  <c r="L82" i="1"/>
  <c r="R81" i="1"/>
  <c r="L81" i="1"/>
  <c r="R80" i="1"/>
  <c r="L80" i="1"/>
  <c r="R79" i="1"/>
  <c r="L79" i="1"/>
  <c r="R78" i="1"/>
  <c r="L78" i="1"/>
  <c r="R77" i="1"/>
  <c r="L77" i="1"/>
  <c r="R76" i="1"/>
  <c r="L76" i="1"/>
  <c r="R75" i="1"/>
  <c r="L75" i="1"/>
  <c r="R74" i="1"/>
  <c r="L74" i="1"/>
  <c r="R73" i="1"/>
  <c r="L73" i="1"/>
  <c r="R72" i="1"/>
  <c r="L72" i="1"/>
  <c r="R71" i="1"/>
  <c r="L71" i="1"/>
  <c r="R70" i="1"/>
  <c r="L70" i="1"/>
  <c r="R69" i="1"/>
  <c r="L69" i="1"/>
  <c r="R68" i="1"/>
  <c r="L68" i="1"/>
  <c r="R67" i="1"/>
  <c r="L67" i="1"/>
  <c r="R66" i="1"/>
  <c r="L66" i="1"/>
  <c r="R65" i="1"/>
  <c r="L65" i="1"/>
  <c r="R64" i="1"/>
  <c r="L64" i="1"/>
  <c r="R63" i="1"/>
  <c r="L63" i="1"/>
  <c r="R62" i="1"/>
  <c r="L62" i="1"/>
  <c r="R61" i="1"/>
  <c r="L61" i="1"/>
  <c r="R60" i="1"/>
  <c r="L60" i="1"/>
  <c r="R59" i="1"/>
  <c r="L59" i="1"/>
  <c r="R58" i="1"/>
  <c r="L58" i="1"/>
  <c r="R57" i="1"/>
  <c r="L57" i="1"/>
  <c r="R56" i="1"/>
  <c r="L56" i="1"/>
  <c r="R55" i="1"/>
  <c r="L55" i="1"/>
  <c r="R54" i="1"/>
  <c r="L54" i="1"/>
  <c r="R53" i="1"/>
  <c r="L53" i="1"/>
  <c r="R52" i="1"/>
  <c r="L52" i="1"/>
  <c r="R51" i="1"/>
  <c r="L51" i="1"/>
  <c r="R50" i="1"/>
  <c r="L50" i="1"/>
  <c r="R49" i="1"/>
  <c r="L49" i="1"/>
  <c r="R48" i="1"/>
  <c r="L48" i="1"/>
  <c r="R47" i="1"/>
  <c r="L47" i="1"/>
  <c r="R46" i="1"/>
  <c r="L46" i="1"/>
  <c r="R45" i="1"/>
  <c r="L45" i="1"/>
  <c r="R44" i="1"/>
  <c r="L44" i="1"/>
  <c r="R43" i="1"/>
  <c r="L43" i="1"/>
  <c r="R42" i="1"/>
  <c r="L42" i="1"/>
  <c r="R41" i="1"/>
  <c r="L41" i="1"/>
  <c r="R40" i="1"/>
  <c r="L40" i="1"/>
  <c r="R39" i="1"/>
  <c r="L39" i="1"/>
  <c r="R38" i="1"/>
  <c r="L38" i="1"/>
  <c r="R37" i="1"/>
  <c r="L37" i="1"/>
  <c r="R36" i="1"/>
  <c r="L36" i="1"/>
  <c r="R35" i="1"/>
  <c r="L35" i="1"/>
  <c r="R34" i="1"/>
  <c r="L34" i="1"/>
  <c r="R33" i="1"/>
  <c r="L33" i="1"/>
  <c r="R32" i="1"/>
  <c r="L32" i="1"/>
  <c r="R31" i="1"/>
  <c r="L31" i="1"/>
  <c r="R30" i="1"/>
  <c r="L30" i="1"/>
  <c r="R29" i="1"/>
  <c r="L29" i="1"/>
  <c r="R28" i="1"/>
  <c r="L28" i="1"/>
  <c r="R27" i="1"/>
  <c r="L27" i="1"/>
  <c r="R26" i="1"/>
  <c r="L26" i="1"/>
  <c r="R25" i="1"/>
  <c r="L25" i="1"/>
  <c r="R24" i="1"/>
  <c r="L24" i="1"/>
  <c r="R23" i="1"/>
  <c r="L23" i="1"/>
  <c r="R22" i="1"/>
  <c r="L22" i="1"/>
  <c r="R21" i="1"/>
  <c r="L21" i="1"/>
  <c r="R20" i="1"/>
  <c r="L20" i="1"/>
  <c r="R19" i="1"/>
  <c r="L19" i="1"/>
  <c r="R18" i="1"/>
  <c r="L18" i="1"/>
  <c r="R17" i="1"/>
  <c r="L17" i="1"/>
  <c r="R16" i="1"/>
  <c r="L16" i="1"/>
  <c r="R15" i="1"/>
  <c r="L15" i="1"/>
  <c r="R14" i="1"/>
  <c r="L14" i="1"/>
  <c r="R13" i="1"/>
  <c r="L13" i="1"/>
  <c r="R12" i="1"/>
  <c r="L12" i="1"/>
  <c r="R11" i="1"/>
  <c r="L11" i="1"/>
  <c r="R10" i="1"/>
  <c r="L10" i="1"/>
  <c r="R9" i="1"/>
  <c r="L9" i="1"/>
  <c r="R8" i="1"/>
  <c r="L8" i="1"/>
  <c r="R7" i="1"/>
  <c r="L7" i="1"/>
  <c r="R6" i="1"/>
  <c r="L6" i="1"/>
  <c r="R5" i="1"/>
  <c r="L5" i="1"/>
  <c r="R4" i="1"/>
  <c r="L4" i="1"/>
  <c r="R3" i="1"/>
  <c r="L3" i="1"/>
  <c r="R2" i="1"/>
  <c r="L2" i="1"/>
  <c r="Q1466" i="5"/>
  <c r="N1466" i="5"/>
  <c r="M1466" i="5"/>
  <c r="L1466" i="5"/>
  <c r="I1466" i="5"/>
  <c r="Q1465" i="5"/>
  <c r="N1465" i="5"/>
  <c r="M1465" i="5"/>
  <c r="L1465" i="5"/>
  <c r="I1465" i="5"/>
  <c r="Q1464" i="5"/>
  <c r="N1464" i="5"/>
  <c r="M1464" i="5"/>
  <c r="L1464" i="5"/>
  <c r="I1464" i="5"/>
  <c r="Q1463" i="5"/>
  <c r="N1463" i="5"/>
  <c r="M1463" i="5"/>
  <c r="L1463" i="5"/>
  <c r="I1463" i="5"/>
  <c r="Q1462" i="5"/>
  <c r="N1462" i="5"/>
  <c r="M1462" i="5"/>
  <c r="L1462" i="5"/>
  <c r="I1462" i="5"/>
  <c r="Q1461" i="5"/>
  <c r="N1461" i="5"/>
  <c r="M1461" i="5"/>
  <c r="L1461" i="5"/>
  <c r="I1461" i="5"/>
  <c r="Q1460" i="5"/>
  <c r="N1460" i="5"/>
  <c r="M1460" i="5"/>
  <c r="L1460" i="5"/>
  <c r="I1460" i="5"/>
  <c r="Q1459" i="5"/>
  <c r="N1459" i="5"/>
  <c r="M1459" i="5"/>
  <c r="L1459" i="5"/>
  <c r="I1459" i="5"/>
  <c r="Q1458" i="5"/>
  <c r="N1458" i="5"/>
  <c r="M1458" i="5"/>
  <c r="L1458" i="5"/>
  <c r="I1458" i="5"/>
  <c r="Q1457" i="5"/>
  <c r="N1457" i="5"/>
  <c r="M1457" i="5"/>
  <c r="L1457" i="5"/>
  <c r="I1457" i="5"/>
  <c r="Q1456" i="5"/>
  <c r="N1456" i="5"/>
  <c r="M1456" i="5"/>
  <c r="L1456" i="5"/>
  <c r="I1456" i="5"/>
  <c r="Q1455" i="5"/>
  <c r="N1455" i="5"/>
  <c r="M1455" i="5"/>
  <c r="L1455" i="5"/>
  <c r="I1455" i="5"/>
  <c r="Q1454" i="5"/>
  <c r="N1454" i="5"/>
  <c r="M1454" i="5"/>
  <c r="L1454" i="5"/>
  <c r="I1454" i="5"/>
  <c r="Q1453" i="5"/>
  <c r="N1453" i="5"/>
  <c r="M1453" i="5"/>
  <c r="L1453" i="5"/>
  <c r="I1453" i="5"/>
  <c r="Q1452" i="5"/>
  <c r="N1452" i="5"/>
  <c r="M1452" i="5"/>
  <c r="L1452" i="5"/>
  <c r="I1452" i="5"/>
  <c r="Q1451" i="5"/>
  <c r="N1451" i="5"/>
  <c r="M1451" i="5"/>
  <c r="L1451" i="5"/>
  <c r="I1451" i="5"/>
  <c r="Q1450" i="5"/>
  <c r="N1450" i="5"/>
  <c r="M1450" i="5"/>
  <c r="L1450" i="5"/>
  <c r="I1450" i="5"/>
  <c r="Q1449" i="5"/>
  <c r="N1449" i="5"/>
  <c r="M1449" i="5"/>
  <c r="L1449" i="5"/>
  <c r="I1449" i="5"/>
  <c r="Q1448" i="5"/>
  <c r="N1448" i="5"/>
  <c r="M1448" i="5"/>
  <c r="L1448" i="5"/>
  <c r="I1448" i="5"/>
  <c r="Q1447" i="5"/>
  <c r="N1447" i="5"/>
  <c r="M1447" i="5"/>
  <c r="L1447" i="5"/>
  <c r="I1447" i="5"/>
  <c r="Q1446" i="5"/>
  <c r="N1446" i="5"/>
  <c r="M1446" i="5"/>
  <c r="L1446" i="5"/>
  <c r="I1446" i="5"/>
  <c r="Q1445" i="5"/>
  <c r="N1445" i="5"/>
  <c r="M1445" i="5"/>
  <c r="L1445" i="5"/>
  <c r="I1445" i="5"/>
  <c r="Q1444" i="5"/>
  <c r="N1444" i="5"/>
  <c r="M1444" i="5"/>
  <c r="L1444" i="5"/>
  <c r="I1444" i="5"/>
  <c r="Q1443" i="5"/>
  <c r="N1443" i="5"/>
  <c r="M1443" i="5"/>
  <c r="L1443" i="5"/>
  <c r="I1443" i="5"/>
  <c r="Q1442" i="5"/>
  <c r="N1442" i="5"/>
  <c r="M1442" i="5"/>
  <c r="L1442" i="5"/>
  <c r="I1442" i="5"/>
  <c r="Q1441" i="5"/>
  <c r="N1441" i="5"/>
  <c r="M1441" i="5"/>
  <c r="L1441" i="5"/>
  <c r="I1441" i="5"/>
  <c r="Q1440" i="5"/>
  <c r="N1440" i="5"/>
  <c r="M1440" i="5"/>
  <c r="L1440" i="5"/>
  <c r="I1440" i="5"/>
  <c r="Q1439" i="5"/>
  <c r="N1439" i="5"/>
  <c r="M1439" i="5"/>
  <c r="L1439" i="5"/>
  <c r="I1439" i="5"/>
  <c r="Q1438" i="5"/>
  <c r="N1438" i="5"/>
  <c r="M1438" i="5"/>
  <c r="L1438" i="5"/>
  <c r="I1438" i="5"/>
  <c r="Q1437" i="5"/>
  <c r="N1437" i="5"/>
  <c r="M1437" i="5"/>
  <c r="L1437" i="5"/>
  <c r="I1437" i="5"/>
  <c r="Q1436" i="5"/>
  <c r="N1436" i="5"/>
  <c r="M1436" i="5"/>
  <c r="L1436" i="5"/>
  <c r="I1436" i="5"/>
  <c r="Q1435" i="5"/>
  <c r="N1435" i="5"/>
  <c r="M1435" i="5"/>
  <c r="L1435" i="5"/>
  <c r="I1435" i="5"/>
  <c r="Q1434" i="5"/>
  <c r="N1434" i="5"/>
  <c r="M1434" i="5"/>
  <c r="L1434" i="5"/>
  <c r="I1434" i="5"/>
  <c r="Q1433" i="5"/>
  <c r="N1433" i="5"/>
  <c r="M1433" i="5"/>
  <c r="L1433" i="5"/>
  <c r="I1433" i="5"/>
  <c r="Q1432" i="5"/>
  <c r="N1432" i="5"/>
  <c r="M1432" i="5"/>
  <c r="L1432" i="5"/>
  <c r="I1432" i="5"/>
  <c r="Q1431" i="5"/>
  <c r="N1431" i="5"/>
  <c r="M1431" i="5"/>
  <c r="L1431" i="5"/>
  <c r="I1431" i="5"/>
  <c r="Q1430" i="5"/>
  <c r="N1430" i="5"/>
  <c r="M1430" i="5"/>
  <c r="L1430" i="5"/>
  <c r="I1430" i="5"/>
  <c r="Q1429" i="5"/>
  <c r="N1429" i="5"/>
  <c r="M1429" i="5"/>
  <c r="L1429" i="5"/>
  <c r="I1429" i="5"/>
  <c r="Q1428" i="5"/>
  <c r="N1428" i="5"/>
  <c r="M1428" i="5"/>
  <c r="L1428" i="5"/>
  <c r="I1428" i="5"/>
  <c r="Q1427" i="5"/>
  <c r="N1427" i="5"/>
  <c r="M1427" i="5"/>
  <c r="L1427" i="5"/>
  <c r="I1427" i="5"/>
  <c r="Q1426" i="5"/>
  <c r="N1426" i="5"/>
  <c r="M1426" i="5"/>
  <c r="L1426" i="5"/>
  <c r="I1426" i="5"/>
  <c r="Q1425" i="5"/>
  <c r="N1425" i="5"/>
  <c r="M1425" i="5"/>
  <c r="L1425" i="5"/>
  <c r="I1425" i="5"/>
  <c r="Q1424" i="5"/>
  <c r="N1424" i="5"/>
  <c r="M1424" i="5"/>
  <c r="L1424" i="5"/>
  <c r="I1424" i="5"/>
  <c r="Q1423" i="5"/>
  <c r="N1423" i="5"/>
  <c r="M1423" i="5"/>
  <c r="L1423" i="5"/>
  <c r="I1423" i="5"/>
  <c r="Q1422" i="5"/>
  <c r="N1422" i="5"/>
  <c r="M1422" i="5"/>
  <c r="L1422" i="5"/>
  <c r="I1422" i="5"/>
  <c r="Q1421" i="5"/>
  <c r="N1421" i="5"/>
  <c r="M1421" i="5"/>
  <c r="L1421" i="5"/>
  <c r="I1421" i="5"/>
  <c r="Q1420" i="5"/>
  <c r="N1420" i="5"/>
  <c r="M1420" i="5"/>
  <c r="L1420" i="5"/>
  <c r="I1420" i="5"/>
  <c r="Q1419" i="5"/>
  <c r="N1419" i="5"/>
  <c r="M1419" i="5"/>
  <c r="L1419" i="5"/>
  <c r="I1419" i="5"/>
  <c r="Q1418" i="5"/>
  <c r="N1418" i="5"/>
  <c r="M1418" i="5"/>
  <c r="L1418" i="5"/>
  <c r="I1418" i="5"/>
  <c r="Q1417" i="5"/>
  <c r="N1417" i="5"/>
  <c r="M1417" i="5"/>
  <c r="L1417" i="5"/>
  <c r="I1417" i="5"/>
  <c r="Q1416" i="5"/>
  <c r="N1416" i="5"/>
  <c r="M1416" i="5"/>
  <c r="L1416" i="5"/>
  <c r="I1416" i="5"/>
  <c r="Q1415" i="5"/>
  <c r="N1415" i="5"/>
  <c r="M1415" i="5"/>
  <c r="L1415" i="5"/>
  <c r="I1415" i="5"/>
  <c r="Q1414" i="5"/>
  <c r="N1414" i="5"/>
  <c r="M1414" i="5"/>
  <c r="L1414" i="5"/>
  <c r="I1414" i="5"/>
  <c r="Q1413" i="5"/>
  <c r="N1413" i="5"/>
  <c r="M1413" i="5"/>
  <c r="L1413" i="5"/>
  <c r="I1413" i="5"/>
  <c r="Q1412" i="5"/>
  <c r="N1412" i="5"/>
  <c r="M1412" i="5"/>
  <c r="L1412" i="5"/>
  <c r="I1412" i="5"/>
  <c r="Q1411" i="5"/>
  <c r="N1411" i="5"/>
  <c r="M1411" i="5"/>
  <c r="L1411" i="5"/>
  <c r="I1411" i="5"/>
  <c r="Q1410" i="5"/>
  <c r="N1410" i="5"/>
  <c r="M1410" i="5"/>
  <c r="L1410" i="5"/>
  <c r="I1410" i="5"/>
  <c r="Q1409" i="5"/>
  <c r="N1409" i="5"/>
  <c r="M1409" i="5"/>
  <c r="L1409" i="5"/>
  <c r="I1409" i="5"/>
  <c r="Q1408" i="5"/>
  <c r="N1408" i="5"/>
  <c r="M1408" i="5"/>
  <c r="L1408" i="5"/>
  <c r="I1408" i="5"/>
  <c r="Q1407" i="5"/>
  <c r="N1407" i="5"/>
  <c r="M1407" i="5"/>
  <c r="L1407" i="5"/>
  <c r="I1407" i="5"/>
  <c r="Q1406" i="5"/>
  <c r="N1406" i="5"/>
  <c r="M1406" i="5"/>
  <c r="L1406" i="5"/>
  <c r="I1406" i="5"/>
  <c r="Q1405" i="5"/>
  <c r="N1405" i="5"/>
  <c r="M1405" i="5"/>
  <c r="L1405" i="5"/>
  <c r="I1405" i="5"/>
  <c r="Q1404" i="5"/>
  <c r="N1404" i="5"/>
  <c r="M1404" i="5"/>
  <c r="L1404" i="5"/>
  <c r="I1404" i="5"/>
  <c r="Q1403" i="5"/>
  <c r="N1403" i="5"/>
  <c r="M1403" i="5"/>
  <c r="L1403" i="5"/>
  <c r="I1403" i="5"/>
  <c r="Q1402" i="5"/>
  <c r="N1402" i="5"/>
  <c r="M1402" i="5"/>
  <c r="L1402" i="5"/>
  <c r="I1402" i="5"/>
  <c r="Q1401" i="5"/>
  <c r="N1401" i="5"/>
  <c r="M1401" i="5"/>
  <c r="L1401" i="5"/>
  <c r="I1401" i="5"/>
  <c r="Q1400" i="5"/>
  <c r="N1400" i="5"/>
  <c r="M1400" i="5"/>
  <c r="L1400" i="5"/>
  <c r="I1400" i="5"/>
  <c r="Q1399" i="5"/>
  <c r="N1399" i="5"/>
  <c r="M1399" i="5"/>
  <c r="L1399" i="5"/>
  <c r="I1399" i="5"/>
  <c r="Q1398" i="5"/>
  <c r="N1398" i="5"/>
  <c r="M1398" i="5"/>
  <c r="L1398" i="5"/>
  <c r="I1398" i="5"/>
  <c r="Q1397" i="5"/>
  <c r="N1397" i="5"/>
  <c r="M1397" i="5"/>
  <c r="L1397" i="5"/>
  <c r="I1397" i="5"/>
  <c r="Q1396" i="5"/>
  <c r="N1396" i="5"/>
  <c r="M1396" i="5"/>
  <c r="L1396" i="5"/>
  <c r="I1396" i="5"/>
  <c r="Q1395" i="5"/>
  <c r="N1395" i="5"/>
  <c r="M1395" i="5"/>
  <c r="L1395" i="5"/>
  <c r="I1395" i="5"/>
  <c r="Q1394" i="5"/>
  <c r="N1394" i="5"/>
  <c r="M1394" i="5"/>
  <c r="L1394" i="5"/>
  <c r="I1394" i="5"/>
  <c r="Q1393" i="5"/>
  <c r="N1393" i="5"/>
  <c r="M1393" i="5"/>
  <c r="L1393" i="5"/>
  <c r="I1393" i="5"/>
  <c r="Q1392" i="5"/>
  <c r="N1392" i="5"/>
  <c r="M1392" i="5"/>
  <c r="L1392" i="5"/>
  <c r="I1392" i="5"/>
  <c r="Q1391" i="5"/>
  <c r="N1391" i="5"/>
  <c r="M1391" i="5"/>
  <c r="L1391" i="5"/>
  <c r="I1391" i="5"/>
  <c r="Q1390" i="5"/>
  <c r="N1390" i="5"/>
  <c r="M1390" i="5"/>
  <c r="L1390" i="5"/>
  <c r="I1390" i="5"/>
  <c r="Q1389" i="5"/>
  <c r="N1389" i="5"/>
  <c r="M1389" i="5"/>
  <c r="L1389" i="5"/>
  <c r="I1389" i="5"/>
  <c r="Q1388" i="5"/>
  <c r="N1388" i="5"/>
  <c r="M1388" i="5"/>
  <c r="L1388" i="5"/>
  <c r="I1388" i="5"/>
  <c r="Q1387" i="5"/>
  <c r="N1387" i="5"/>
  <c r="M1387" i="5"/>
  <c r="L1387" i="5"/>
  <c r="I1387" i="5"/>
  <c r="Q1386" i="5"/>
  <c r="N1386" i="5"/>
  <c r="M1386" i="5"/>
  <c r="L1386" i="5"/>
  <c r="I1386" i="5"/>
  <c r="Q1385" i="5"/>
  <c r="N1385" i="5"/>
  <c r="M1385" i="5"/>
  <c r="L1385" i="5"/>
  <c r="I1385" i="5"/>
  <c r="Q1384" i="5"/>
  <c r="N1384" i="5"/>
  <c r="M1384" i="5"/>
  <c r="L1384" i="5"/>
  <c r="I1384" i="5"/>
  <c r="Q1383" i="5"/>
  <c r="N1383" i="5"/>
  <c r="M1383" i="5"/>
  <c r="L1383" i="5"/>
  <c r="I1383" i="5"/>
  <c r="Q1382" i="5"/>
  <c r="N1382" i="5"/>
  <c r="M1382" i="5"/>
  <c r="L1382" i="5"/>
  <c r="I1382" i="5"/>
  <c r="Q1381" i="5"/>
  <c r="N1381" i="5"/>
  <c r="M1381" i="5"/>
  <c r="L1381" i="5"/>
  <c r="I1381" i="5"/>
  <c r="Q1380" i="5"/>
  <c r="N1380" i="5"/>
  <c r="M1380" i="5"/>
  <c r="L1380" i="5"/>
  <c r="I1380" i="5"/>
  <c r="Q1379" i="5"/>
  <c r="N1379" i="5"/>
  <c r="M1379" i="5"/>
  <c r="L1379" i="5"/>
  <c r="I1379" i="5"/>
  <c r="Q1378" i="5"/>
  <c r="N1378" i="5"/>
  <c r="M1378" i="5"/>
  <c r="L1378" i="5"/>
  <c r="I1378" i="5"/>
  <c r="Q1377" i="5"/>
  <c r="N1377" i="5"/>
  <c r="M1377" i="5"/>
  <c r="L1377" i="5"/>
  <c r="I1377" i="5"/>
  <c r="Q1376" i="5"/>
  <c r="N1376" i="5"/>
  <c r="M1376" i="5"/>
  <c r="L1376" i="5"/>
  <c r="I1376" i="5"/>
  <c r="Q1375" i="5"/>
  <c r="N1375" i="5"/>
  <c r="M1375" i="5"/>
  <c r="L1375" i="5"/>
  <c r="I1375" i="5"/>
  <c r="Q1374" i="5"/>
  <c r="N1374" i="5"/>
  <c r="M1374" i="5"/>
  <c r="L1374" i="5"/>
  <c r="I1374" i="5"/>
  <c r="Q1373" i="5"/>
  <c r="N1373" i="5"/>
  <c r="M1373" i="5"/>
  <c r="L1373" i="5"/>
  <c r="I1373" i="5"/>
  <c r="Q1372" i="5"/>
  <c r="N1372" i="5"/>
  <c r="M1372" i="5"/>
  <c r="L1372" i="5"/>
  <c r="I1372" i="5"/>
  <c r="Q1371" i="5"/>
  <c r="N1371" i="5"/>
  <c r="M1371" i="5"/>
  <c r="L1371" i="5"/>
  <c r="I1371" i="5"/>
  <c r="Q1370" i="5"/>
  <c r="N1370" i="5"/>
  <c r="M1370" i="5"/>
  <c r="L1370" i="5"/>
  <c r="I1370" i="5"/>
  <c r="Q1369" i="5"/>
  <c r="N1369" i="5"/>
  <c r="M1369" i="5"/>
  <c r="L1369" i="5"/>
  <c r="I1369" i="5"/>
  <c r="Q1368" i="5"/>
  <c r="N1368" i="5"/>
  <c r="M1368" i="5"/>
  <c r="L1368" i="5"/>
  <c r="I1368" i="5"/>
  <c r="Q1367" i="5"/>
  <c r="N1367" i="5"/>
  <c r="M1367" i="5"/>
  <c r="L1367" i="5"/>
  <c r="I1367" i="5"/>
  <c r="Q1366" i="5"/>
  <c r="N1366" i="5"/>
  <c r="M1366" i="5"/>
  <c r="L1366" i="5"/>
  <c r="I1366" i="5"/>
  <c r="Q1365" i="5"/>
  <c r="N1365" i="5"/>
  <c r="M1365" i="5"/>
  <c r="L1365" i="5"/>
  <c r="I1365" i="5"/>
  <c r="Q1364" i="5"/>
  <c r="N1364" i="5"/>
  <c r="M1364" i="5"/>
  <c r="L1364" i="5"/>
  <c r="I1364" i="5"/>
  <c r="Q1363" i="5"/>
  <c r="N1363" i="5"/>
  <c r="M1363" i="5"/>
  <c r="L1363" i="5"/>
  <c r="I1363" i="5"/>
  <c r="Q1362" i="5"/>
  <c r="N1362" i="5"/>
  <c r="M1362" i="5"/>
  <c r="L1362" i="5"/>
  <c r="I1362" i="5"/>
  <c r="Q1361" i="5"/>
  <c r="N1361" i="5"/>
  <c r="M1361" i="5"/>
  <c r="L1361" i="5"/>
  <c r="I1361" i="5"/>
  <c r="Q1360" i="5"/>
  <c r="N1360" i="5"/>
  <c r="M1360" i="5"/>
  <c r="L1360" i="5"/>
  <c r="I1360" i="5"/>
  <c r="Q1359" i="5"/>
  <c r="N1359" i="5"/>
  <c r="M1359" i="5"/>
  <c r="L1359" i="5"/>
  <c r="I1359" i="5"/>
  <c r="Q1358" i="5"/>
  <c r="N1358" i="5"/>
  <c r="M1358" i="5"/>
  <c r="L1358" i="5"/>
  <c r="I1358" i="5"/>
  <c r="Q1357" i="5"/>
  <c r="N1357" i="5"/>
  <c r="M1357" i="5"/>
  <c r="L1357" i="5"/>
  <c r="I1357" i="5"/>
  <c r="Q1356" i="5"/>
  <c r="N1356" i="5"/>
  <c r="M1356" i="5"/>
  <c r="L1356" i="5"/>
  <c r="I1356" i="5"/>
  <c r="Q1355" i="5"/>
  <c r="N1355" i="5"/>
  <c r="M1355" i="5"/>
  <c r="L1355" i="5"/>
  <c r="I1355" i="5"/>
  <c r="Q1354" i="5"/>
  <c r="N1354" i="5"/>
  <c r="M1354" i="5"/>
  <c r="L1354" i="5"/>
  <c r="I1354" i="5"/>
  <c r="Q1353" i="5"/>
  <c r="N1353" i="5"/>
  <c r="M1353" i="5"/>
  <c r="L1353" i="5"/>
  <c r="I1353" i="5"/>
  <c r="Q1352" i="5"/>
  <c r="N1352" i="5"/>
  <c r="M1352" i="5"/>
  <c r="L1352" i="5"/>
  <c r="I1352" i="5"/>
  <c r="Q1351" i="5"/>
  <c r="N1351" i="5"/>
  <c r="M1351" i="5"/>
  <c r="L1351" i="5"/>
  <c r="I1351" i="5"/>
  <c r="Q1350" i="5"/>
  <c r="N1350" i="5"/>
  <c r="M1350" i="5"/>
  <c r="L1350" i="5"/>
  <c r="I1350" i="5"/>
  <c r="Q1349" i="5"/>
  <c r="N1349" i="5"/>
  <c r="M1349" i="5"/>
  <c r="L1349" i="5"/>
  <c r="I1349" i="5"/>
  <c r="Q1348" i="5"/>
  <c r="N1348" i="5"/>
  <c r="M1348" i="5"/>
  <c r="L1348" i="5"/>
  <c r="I1348" i="5"/>
  <c r="Q1347" i="5"/>
  <c r="N1347" i="5"/>
  <c r="M1347" i="5"/>
  <c r="L1347" i="5"/>
  <c r="I1347" i="5"/>
  <c r="Q1346" i="5"/>
  <c r="N1346" i="5"/>
  <c r="M1346" i="5"/>
  <c r="L1346" i="5"/>
  <c r="I1346" i="5"/>
  <c r="Q1345" i="5"/>
  <c r="N1345" i="5"/>
  <c r="M1345" i="5"/>
  <c r="L1345" i="5"/>
  <c r="I1345" i="5"/>
  <c r="Q1344" i="5"/>
  <c r="N1344" i="5"/>
  <c r="M1344" i="5"/>
  <c r="L1344" i="5"/>
  <c r="I1344" i="5"/>
  <c r="Q1343" i="5"/>
  <c r="N1343" i="5"/>
  <c r="M1343" i="5"/>
  <c r="L1343" i="5"/>
  <c r="I1343" i="5"/>
  <c r="Q1342" i="5"/>
  <c r="N1342" i="5"/>
  <c r="M1342" i="5"/>
  <c r="L1342" i="5"/>
  <c r="I1342" i="5"/>
  <c r="Q1341" i="5"/>
  <c r="N1341" i="5"/>
  <c r="M1341" i="5"/>
  <c r="L1341" i="5"/>
  <c r="I1341" i="5"/>
  <c r="Q1340" i="5"/>
  <c r="N1340" i="5"/>
  <c r="M1340" i="5"/>
  <c r="L1340" i="5"/>
  <c r="I1340" i="5"/>
  <c r="Q1339" i="5"/>
  <c r="N1339" i="5"/>
  <c r="M1339" i="5"/>
  <c r="L1339" i="5"/>
  <c r="I1339" i="5"/>
  <c r="Q1338" i="5"/>
  <c r="N1338" i="5"/>
  <c r="M1338" i="5"/>
  <c r="L1338" i="5"/>
  <c r="I1338" i="5"/>
  <c r="Q1337" i="5"/>
  <c r="N1337" i="5"/>
  <c r="M1337" i="5"/>
  <c r="L1337" i="5"/>
  <c r="I1337" i="5"/>
  <c r="Q1336" i="5"/>
  <c r="N1336" i="5"/>
  <c r="M1336" i="5"/>
  <c r="L1336" i="5"/>
  <c r="I1336" i="5"/>
  <c r="Q1335" i="5"/>
  <c r="N1335" i="5"/>
  <c r="M1335" i="5"/>
  <c r="L1335" i="5"/>
  <c r="I1335" i="5"/>
  <c r="Q1334" i="5"/>
  <c r="N1334" i="5"/>
  <c r="M1334" i="5"/>
  <c r="L1334" i="5"/>
  <c r="I1334" i="5"/>
  <c r="Q1333" i="5"/>
  <c r="N1333" i="5"/>
  <c r="M1333" i="5"/>
  <c r="L1333" i="5"/>
  <c r="I1333" i="5"/>
  <c r="Q1332" i="5"/>
  <c r="N1332" i="5"/>
  <c r="M1332" i="5"/>
  <c r="L1332" i="5"/>
  <c r="I1332" i="5"/>
  <c r="Q1331" i="5"/>
  <c r="N1331" i="5"/>
  <c r="M1331" i="5"/>
  <c r="L1331" i="5"/>
  <c r="I1331" i="5"/>
  <c r="Q1330" i="5"/>
  <c r="N1330" i="5"/>
  <c r="M1330" i="5"/>
  <c r="L1330" i="5"/>
  <c r="I1330" i="5"/>
  <c r="Q1329" i="5"/>
  <c r="N1329" i="5"/>
  <c r="M1329" i="5"/>
  <c r="L1329" i="5"/>
  <c r="I1329" i="5"/>
  <c r="Q1328" i="5"/>
  <c r="N1328" i="5"/>
  <c r="M1328" i="5"/>
  <c r="L1328" i="5"/>
  <c r="I1328" i="5"/>
  <c r="Q1327" i="5"/>
  <c r="N1327" i="5"/>
  <c r="M1327" i="5"/>
  <c r="L1327" i="5"/>
  <c r="I1327" i="5"/>
  <c r="Q1326" i="5"/>
  <c r="N1326" i="5"/>
  <c r="M1326" i="5"/>
  <c r="L1326" i="5"/>
  <c r="I1326" i="5"/>
  <c r="Q1325" i="5"/>
  <c r="N1325" i="5"/>
  <c r="M1325" i="5"/>
  <c r="L1325" i="5"/>
  <c r="I1325" i="5"/>
  <c r="Q1324" i="5"/>
  <c r="N1324" i="5"/>
  <c r="M1324" i="5"/>
  <c r="L1324" i="5"/>
  <c r="I1324" i="5"/>
  <c r="Q1323" i="5"/>
  <c r="N1323" i="5"/>
  <c r="M1323" i="5"/>
  <c r="L1323" i="5"/>
  <c r="I1323" i="5"/>
  <c r="Q1322" i="5"/>
  <c r="N1322" i="5"/>
  <c r="M1322" i="5"/>
  <c r="L1322" i="5"/>
  <c r="I1322" i="5"/>
  <c r="Q1321" i="5"/>
  <c r="N1321" i="5"/>
  <c r="M1321" i="5"/>
  <c r="L1321" i="5"/>
  <c r="I1321" i="5"/>
  <c r="Q1320" i="5"/>
  <c r="N1320" i="5"/>
  <c r="M1320" i="5"/>
  <c r="L1320" i="5"/>
  <c r="I1320" i="5"/>
  <c r="Q1319" i="5"/>
  <c r="N1319" i="5"/>
  <c r="M1319" i="5"/>
  <c r="L1319" i="5"/>
  <c r="I1319" i="5"/>
  <c r="Q1318" i="5"/>
  <c r="N1318" i="5"/>
  <c r="M1318" i="5"/>
  <c r="L1318" i="5"/>
  <c r="I1318" i="5"/>
  <c r="Q1317" i="5"/>
  <c r="N1317" i="5"/>
  <c r="M1317" i="5"/>
  <c r="L1317" i="5"/>
  <c r="I1317" i="5"/>
  <c r="Q1316" i="5"/>
  <c r="N1316" i="5"/>
  <c r="M1316" i="5"/>
  <c r="L1316" i="5"/>
  <c r="I1316" i="5"/>
  <c r="Q1315" i="5"/>
  <c r="N1315" i="5"/>
  <c r="M1315" i="5"/>
  <c r="L1315" i="5"/>
  <c r="I1315" i="5"/>
  <c r="Q1314" i="5"/>
  <c r="N1314" i="5"/>
  <c r="M1314" i="5"/>
  <c r="L1314" i="5"/>
  <c r="I1314" i="5"/>
  <c r="Q1313" i="5"/>
  <c r="N1313" i="5"/>
  <c r="M1313" i="5"/>
  <c r="L1313" i="5"/>
  <c r="I1313" i="5"/>
  <c r="Q1312" i="5"/>
  <c r="N1312" i="5"/>
  <c r="M1312" i="5"/>
  <c r="L1312" i="5"/>
  <c r="I1312" i="5"/>
  <c r="Q1311" i="5"/>
  <c r="N1311" i="5"/>
  <c r="M1311" i="5"/>
  <c r="L1311" i="5"/>
  <c r="I1311" i="5"/>
  <c r="Q1310" i="5"/>
  <c r="N1310" i="5"/>
  <c r="M1310" i="5"/>
  <c r="L1310" i="5"/>
  <c r="I1310" i="5"/>
  <c r="Q1309" i="5"/>
  <c r="N1309" i="5"/>
  <c r="M1309" i="5"/>
  <c r="L1309" i="5"/>
  <c r="I1309" i="5"/>
  <c r="Q1308" i="5"/>
  <c r="N1308" i="5"/>
  <c r="M1308" i="5"/>
  <c r="L1308" i="5"/>
  <c r="I1308" i="5"/>
  <c r="Q1307" i="5"/>
  <c r="N1307" i="5"/>
  <c r="M1307" i="5"/>
  <c r="L1307" i="5"/>
  <c r="I1307" i="5"/>
  <c r="Q1306" i="5"/>
  <c r="N1306" i="5"/>
  <c r="M1306" i="5"/>
  <c r="L1306" i="5"/>
  <c r="I1306" i="5"/>
  <c r="Q1305" i="5"/>
  <c r="N1305" i="5"/>
  <c r="M1305" i="5"/>
  <c r="L1305" i="5"/>
  <c r="I1305" i="5"/>
  <c r="Q1304" i="5"/>
  <c r="N1304" i="5"/>
  <c r="M1304" i="5"/>
  <c r="L1304" i="5"/>
  <c r="I1304" i="5"/>
  <c r="Q1303" i="5"/>
  <c r="N1303" i="5"/>
  <c r="M1303" i="5"/>
  <c r="L1303" i="5"/>
  <c r="I1303" i="5"/>
  <c r="Q1302" i="5"/>
  <c r="N1302" i="5"/>
  <c r="M1302" i="5"/>
  <c r="L1302" i="5"/>
  <c r="I1302" i="5"/>
  <c r="Q1301" i="5"/>
  <c r="N1301" i="5"/>
  <c r="M1301" i="5"/>
  <c r="L1301" i="5"/>
  <c r="I1301" i="5"/>
  <c r="Q1300" i="5"/>
  <c r="N1300" i="5"/>
  <c r="M1300" i="5"/>
  <c r="L1300" i="5"/>
  <c r="I1300" i="5"/>
  <c r="Q1299" i="5"/>
  <c r="N1299" i="5"/>
  <c r="M1299" i="5"/>
  <c r="L1299" i="5"/>
  <c r="I1299" i="5"/>
  <c r="Q1298" i="5"/>
  <c r="N1298" i="5"/>
  <c r="M1298" i="5"/>
  <c r="L1298" i="5"/>
  <c r="I1298" i="5"/>
  <c r="Q1297" i="5"/>
  <c r="N1297" i="5"/>
  <c r="M1297" i="5"/>
  <c r="L1297" i="5"/>
  <c r="I1297" i="5"/>
  <c r="Q1296" i="5"/>
  <c r="N1296" i="5"/>
  <c r="M1296" i="5"/>
  <c r="L1296" i="5"/>
  <c r="I1296" i="5"/>
  <c r="Q1295" i="5"/>
  <c r="N1295" i="5"/>
  <c r="M1295" i="5"/>
  <c r="L1295" i="5"/>
  <c r="I1295" i="5"/>
  <c r="Q1294" i="5"/>
  <c r="N1294" i="5"/>
  <c r="M1294" i="5"/>
  <c r="L1294" i="5"/>
  <c r="I1294" i="5"/>
  <c r="Q1293" i="5"/>
  <c r="N1293" i="5"/>
  <c r="M1293" i="5"/>
  <c r="L1293" i="5"/>
  <c r="I1293" i="5"/>
  <c r="Q1292" i="5"/>
  <c r="N1292" i="5"/>
  <c r="M1292" i="5"/>
  <c r="L1292" i="5"/>
  <c r="I1292" i="5"/>
  <c r="Q1291" i="5"/>
  <c r="N1291" i="5"/>
  <c r="M1291" i="5"/>
  <c r="L1291" i="5"/>
  <c r="I1291" i="5"/>
  <c r="Q1290" i="5"/>
  <c r="N1290" i="5"/>
  <c r="M1290" i="5"/>
  <c r="L1290" i="5"/>
  <c r="I1290" i="5"/>
  <c r="Q1289" i="5"/>
  <c r="N1289" i="5"/>
  <c r="M1289" i="5"/>
  <c r="L1289" i="5"/>
  <c r="I1289" i="5"/>
  <c r="Q1288" i="5"/>
  <c r="N1288" i="5"/>
  <c r="M1288" i="5"/>
  <c r="L1288" i="5"/>
  <c r="I1288" i="5"/>
  <c r="Q1287" i="5"/>
  <c r="N1287" i="5"/>
  <c r="M1287" i="5"/>
  <c r="L1287" i="5"/>
  <c r="I1287" i="5"/>
  <c r="Q1286" i="5"/>
  <c r="N1286" i="5"/>
  <c r="M1286" i="5"/>
  <c r="L1286" i="5"/>
  <c r="I1286" i="5"/>
  <c r="Q1285" i="5"/>
  <c r="N1285" i="5"/>
  <c r="M1285" i="5"/>
  <c r="L1285" i="5"/>
  <c r="I1285" i="5"/>
  <c r="Q1284" i="5"/>
  <c r="N1284" i="5"/>
  <c r="M1284" i="5"/>
  <c r="L1284" i="5"/>
  <c r="I1284" i="5"/>
  <c r="Q1283" i="5"/>
  <c r="N1283" i="5"/>
  <c r="M1283" i="5"/>
  <c r="L1283" i="5"/>
  <c r="I1283" i="5"/>
  <c r="Q1282" i="5"/>
  <c r="N1282" i="5"/>
  <c r="M1282" i="5"/>
  <c r="L1282" i="5"/>
  <c r="I1282" i="5"/>
  <c r="Q1281" i="5"/>
  <c r="N1281" i="5"/>
  <c r="M1281" i="5"/>
  <c r="L1281" i="5"/>
  <c r="I1281" i="5"/>
  <c r="Q1280" i="5"/>
  <c r="N1280" i="5"/>
  <c r="M1280" i="5"/>
  <c r="L1280" i="5"/>
  <c r="I1280" i="5"/>
  <c r="Q1279" i="5"/>
  <c r="N1279" i="5"/>
  <c r="M1279" i="5"/>
  <c r="L1279" i="5"/>
  <c r="I1279" i="5"/>
  <c r="Q1278" i="5"/>
  <c r="N1278" i="5"/>
  <c r="M1278" i="5"/>
  <c r="L1278" i="5"/>
  <c r="I1278" i="5"/>
  <c r="Q1277" i="5"/>
  <c r="N1277" i="5"/>
  <c r="M1277" i="5"/>
  <c r="L1277" i="5"/>
  <c r="I1277" i="5"/>
  <c r="Q1276" i="5"/>
  <c r="N1276" i="5"/>
  <c r="M1276" i="5"/>
  <c r="L1276" i="5"/>
  <c r="I1276" i="5"/>
  <c r="Q1275" i="5"/>
  <c r="N1275" i="5"/>
  <c r="M1275" i="5"/>
  <c r="L1275" i="5"/>
  <c r="I1275" i="5"/>
  <c r="Q1274" i="5"/>
  <c r="N1274" i="5"/>
  <c r="M1274" i="5"/>
  <c r="L1274" i="5"/>
  <c r="I1274" i="5"/>
  <c r="Q1273" i="5"/>
  <c r="N1273" i="5"/>
  <c r="M1273" i="5"/>
  <c r="L1273" i="5"/>
  <c r="I1273" i="5"/>
  <c r="Q1272" i="5"/>
  <c r="N1272" i="5"/>
  <c r="M1272" i="5"/>
  <c r="L1272" i="5"/>
  <c r="I1272" i="5"/>
  <c r="Q1271" i="5"/>
  <c r="N1271" i="5"/>
  <c r="M1271" i="5"/>
  <c r="L1271" i="5"/>
  <c r="I1271" i="5"/>
  <c r="Q1270" i="5"/>
  <c r="N1270" i="5"/>
  <c r="M1270" i="5"/>
  <c r="L1270" i="5"/>
  <c r="I1270" i="5"/>
  <c r="Q1269" i="5"/>
  <c r="N1269" i="5"/>
  <c r="M1269" i="5"/>
  <c r="L1269" i="5"/>
  <c r="I1269" i="5"/>
  <c r="Q1268" i="5"/>
  <c r="N1268" i="5"/>
  <c r="M1268" i="5"/>
  <c r="L1268" i="5"/>
  <c r="I1268" i="5"/>
  <c r="Q1267" i="5"/>
  <c r="N1267" i="5"/>
  <c r="M1267" i="5"/>
  <c r="L1267" i="5"/>
  <c r="I1267" i="5"/>
  <c r="Q1266" i="5"/>
  <c r="N1266" i="5"/>
  <c r="M1266" i="5"/>
  <c r="L1266" i="5"/>
  <c r="I1266" i="5"/>
  <c r="Q1265" i="5"/>
  <c r="N1265" i="5"/>
  <c r="M1265" i="5"/>
  <c r="L1265" i="5"/>
  <c r="I1265" i="5"/>
  <c r="Q1264" i="5"/>
  <c r="N1264" i="5"/>
  <c r="M1264" i="5"/>
  <c r="L1264" i="5"/>
  <c r="I1264" i="5"/>
  <c r="Q1263" i="5"/>
  <c r="N1263" i="5"/>
  <c r="M1263" i="5"/>
  <c r="L1263" i="5"/>
  <c r="I1263" i="5"/>
  <c r="Q1262" i="5"/>
  <c r="N1262" i="5"/>
  <c r="M1262" i="5"/>
  <c r="L1262" i="5"/>
  <c r="I1262" i="5"/>
  <c r="Q1261" i="5"/>
  <c r="N1261" i="5"/>
  <c r="M1261" i="5"/>
  <c r="L1261" i="5"/>
  <c r="I1261" i="5"/>
  <c r="Q1260" i="5"/>
  <c r="N1260" i="5"/>
  <c r="M1260" i="5"/>
  <c r="L1260" i="5"/>
  <c r="I1260" i="5"/>
  <c r="Q1259" i="5"/>
  <c r="N1259" i="5"/>
  <c r="M1259" i="5"/>
  <c r="L1259" i="5"/>
  <c r="I1259" i="5"/>
  <c r="Q1258" i="5"/>
  <c r="N1258" i="5"/>
  <c r="M1258" i="5"/>
  <c r="L1258" i="5"/>
  <c r="I1258" i="5"/>
  <c r="Q1257" i="5"/>
  <c r="N1257" i="5"/>
  <c r="M1257" i="5"/>
  <c r="L1257" i="5"/>
  <c r="I1257" i="5"/>
  <c r="Q1256" i="5"/>
  <c r="N1256" i="5"/>
  <c r="M1256" i="5"/>
  <c r="L1256" i="5"/>
  <c r="I1256" i="5"/>
  <c r="Q1255" i="5"/>
  <c r="N1255" i="5"/>
  <c r="M1255" i="5"/>
  <c r="L1255" i="5"/>
  <c r="I1255" i="5"/>
  <c r="Q1254" i="5"/>
  <c r="N1254" i="5"/>
  <c r="M1254" i="5"/>
  <c r="L1254" i="5"/>
  <c r="I1254" i="5"/>
  <c r="Q1253" i="5"/>
  <c r="N1253" i="5"/>
  <c r="M1253" i="5"/>
  <c r="L1253" i="5"/>
  <c r="I1253" i="5"/>
  <c r="Q1252" i="5"/>
  <c r="N1252" i="5"/>
  <c r="M1252" i="5"/>
  <c r="L1252" i="5"/>
  <c r="I1252" i="5"/>
  <c r="Q1251" i="5"/>
  <c r="N1251" i="5"/>
  <c r="M1251" i="5"/>
  <c r="L1251" i="5"/>
  <c r="I1251" i="5"/>
  <c r="Q1250" i="5"/>
  <c r="N1250" i="5"/>
  <c r="M1250" i="5"/>
  <c r="L1250" i="5"/>
  <c r="I1250" i="5"/>
  <c r="Q1249" i="5"/>
  <c r="N1249" i="5"/>
  <c r="M1249" i="5"/>
  <c r="L1249" i="5"/>
  <c r="I1249" i="5"/>
  <c r="Q1248" i="5"/>
  <c r="N1248" i="5"/>
  <c r="M1248" i="5"/>
  <c r="L1248" i="5"/>
  <c r="I1248" i="5"/>
  <c r="Q1247" i="5"/>
  <c r="N1247" i="5"/>
  <c r="M1247" i="5"/>
  <c r="L1247" i="5"/>
  <c r="I1247" i="5"/>
  <c r="Q1246" i="5"/>
  <c r="N1246" i="5"/>
  <c r="M1246" i="5"/>
  <c r="L1246" i="5"/>
  <c r="I1246" i="5"/>
  <c r="Q1245" i="5"/>
  <c r="N1245" i="5"/>
  <c r="M1245" i="5"/>
  <c r="L1245" i="5"/>
  <c r="I1245" i="5"/>
  <c r="Q1244" i="5"/>
  <c r="N1244" i="5"/>
  <c r="M1244" i="5"/>
  <c r="L1244" i="5"/>
  <c r="I1244" i="5"/>
  <c r="Q1243" i="5"/>
  <c r="N1243" i="5"/>
  <c r="M1243" i="5"/>
  <c r="L1243" i="5"/>
  <c r="I1243" i="5"/>
  <c r="Q1242" i="5"/>
  <c r="N1242" i="5"/>
  <c r="M1242" i="5"/>
  <c r="L1242" i="5"/>
  <c r="I1242" i="5"/>
  <c r="Q1241" i="5"/>
  <c r="N1241" i="5"/>
  <c r="M1241" i="5"/>
  <c r="L1241" i="5"/>
  <c r="I1241" i="5"/>
  <c r="Q1240" i="5"/>
  <c r="N1240" i="5"/>
  <c r="M1240" i="5"/>
  <c r="L1240" i="5"/>
  <c r="I1240" i="5"/>
  <c r="Q1239" i="5"/>
  <c r="N1239" i="5"/>
  <c r="M1239" i="5"/>
  <c r="L1239" i="5"/>
  <c r="I1239" i="5"/>
  <c r="Q1238" i="5"/>
  <c r="N1238" i="5"/>
  <c r="M1238" i="5"/>
  <c r="L1238" i="5"/>
  <c r="I1238" i="5"/>
  <c r="Q1237" i="5"/>
  <c r="N1237" i="5"/>
  <c r="M1237" i="5"/>
  <c r="L1237" i="5"/>
  <c r="I1237" i="5"/>
  <c r="Q1236" i="5"/>
  <c r="N1236" i="5"/>
  <c r="M1236" i="5"/>
  <c r="L1236" i="5"/>
  <c r="I1236" i="5"/>
  <c r="Q1235" i="5"/>
  <c r="N1235" i="5"/>
  <c r="M1235" i="5"/>
  <c r="L1235" i="5"/>
  <c r="I1235" i="5"/>
  <c r="Q1234" i="5"/>
  <c r="N1234" i="5"/>
  <c r="M1234" i="5"/>
  <c r="L1234" i="5"/>
  <c r="I1234" i="5"/>
  <c r="Q1233" i="5"/>
  <c r="N1233" i="5"/>
  <c r="M1233" i="5"/>
  <c r="L1233" i="5"/>
  <c r="I1233" i="5"/>
  <c r="Q1232" i="5"/>
  <c r="N1232" i="5"/>
  <c r="M1232" i="5"/>
  <c r="L1232" i="5"/>
  <c r="I1232" i="5"/>
  <c r="Q1231" i="5"/>
  <c r="N1231" i="5"/>
  <c r="M1231" i="5"/>
  <c r="L1231" i="5"/>
  <c r="I1231" i="5"/>
  <c r="Q1230" i="5"/>
  <c r="N1230" i="5"/>
  <c r="M1230" i="5"/>
  <c r="L1230" i="5"/>
  <c r="I1230" i="5"/>
  <c r="Q1229" i="5"/>
  <c r="N1229" i="5"/>
  <c r="M1229" i="5"/>
  <c r="L1229" i="5"/>
  <c r="I1229" i="5"/>
  <c r="Q1228" i="5"/>
  <c r="N1228" i="5"/>
  <c r="M1228" i="5"/>
  <c r="L1228" i="5"/>
  <c r="I1228" i="5"/>
  <c r="Q1227" i="5"/>
  <c r="N1227" i="5"/>
  <c r="M1227" i="5"/>
  <c r="L1227" i="5"/>
  <c r="I1227" i="5"/>
  <c r="Q1226" i="5"/>
  <c r="N1226" i="5"/>
  <c r="M1226" i="5"/>
  <c r="L1226" i="5"/>
  <c r="I1226" i="5"/>
  <c r="Q1225" i="5"/>
  <c r="N1225" i="5"/>
  <c r="M1225" i="5"/>
  <c r="L1225" i="5"/>
  <c r="I1225" i="5"/>
  <c r="Q1224" i="5"/>
  <c r="N1224" i="5"/>
  <c r="M1224" i="5"/>
  <c r="L1224" i="5"/>
  <c r="I1224" i="5"/>
  <c r="Q1223" i="5"/>
  <c r="N1223" i="5"/>
  <c r="M1223" i="5"/>
  <c r="L1223" i="5"/>
  <c r="I1223" i="5"/>
  <c r="Q1222" i="5"/>
  <c r="N1222" i="5"/>
  <c r="M1222" i="5"/>
  <c r="L1222" i="5"/>
  <c r="I1222" i="5"/>
  <c r="Q1221" i="5"/>
  <c r="N1221" i="5"/>
  <c r="M1221" i="5"/>
  <c r="L1221" i="5"/>
  <c r="I1221" i="5"/>
  <c r="Q1220" i="5"/>
  <c r="N1220" i="5"/>
  <c r="M1220" i="5"/>
  <c r="L1220" i="5"/>
  <c r="I1220" i="5"/>
  <c r="Q1219" i="5"/>
  <c r="N1219" i="5"/>
  <c r="M1219" i="5"/>
  <c r="L1219" i="5"/>
  <c r="I1219" i="5"/>
  <c r="Q1218" i="5"/>
  <c r="N1218" i="5"/>
  <c r="M1218" i="5"/>
  <c r="L1218" i="5"/>
  <c r="I1218" i="5"/>
  <c r="Q1217" i="5"/>
  <c r="N1217" i="5"/>
  <c r="M1217" i="5"/>
  <c r="L1217" i="5"/>
  <c r="I1217" i="5"/>
  <c r="Q1216" i="5"/>
  <c r="N1216" i="5"/>
  <c r="M1216" i="5"/>
  <c r="L1216" i="5"/>
  <c r="I1216" i="5"/>
  <c r="Q1215" i="5"/>
  <c r="N1215" i="5"/>
  <c r="M1215" i="5"/>
  <c r="L1215" i="5"/>
  <c r="I1215" i="5"/>
  <c r="Q1214" i="5"/>
  <c r="N1214" i="5"/>
  <c r="M1214" i="5"/>
  <c r="L1214" i="5"/>
  <c r="I1214" i="5"/>
  <c r="Q1213" i="5"/>
  <c r="N1213" i="5"/>
  <c r="M1213" i="5"/>
  <c r="L1213" i="5"/>
  <c r="I1213" i="5"/>
  <c r="Q1212" i="5"/>
  <c r="N1212" i="5"/>
  <c r="M1212" i="5"/>
  <c r="L1212" i="5"/>
  <c r="I1212" i="5"/>
  <c r="Q1211" i="5"/>
  <c r="N1211" i="5"/>
  <c r="M1211" i="5"/>
  <c r="L1211" i="5"/>
  <c r="I1211" i="5"/>
  <c r="Q1210" i="5"/>
  <c r="N1210" i="5"/>
  <c r="M1210" i="5"/>
  <c r="L1210" i="5"/>
  <c r="I1210" i="5"/>
  <c r="Q1209" i="5"/>
  <c r="N1209" i="5"/>
  <c r="M1209" i="5"/>
  <c r="L1209" i="5"/>
  <c r="I1209" i="5"/>
  <c r="Q1208" i="5"/>
  <c r="N1208" i="5"/>
  <c r="M1208" i="5"/>
  <c r="L1208" i="5"/>
  <c r="I1208" i="5"/>
  <c r="Q1207" i="5"/>
  <c r="N1207" i="5"/>
  <c r="M1207" i="5"/>
  <c r="L1207" i="5"/>
  <c r="I1207" i="5"/>
  <c r="Q1206" i="5"/>
  <c r="N1206" i="5"/>
  <c r="M1206" i="5"/>
  <c r="L1206" i="5"/>
  <c r="I1206" i="5"/>
  <c r="Q1205" i="5"/>
  <c r="N1205" i="5"/>
  <c r="M1205" i="5"/>
  <c r="L1205" i="5"/>
  <c r="I1205" i="5"/>
  <c r="Q1204" i="5"/>
  <c r="N1204" i="5"/>
  <c r="M1204" i="5"/>
  <c r="L1204" i="5"/>
  <c r="I1204" i="5"/>
  <c r="Q1203" i="5"/>
  <c r="N1203" i="5"/>
  <c r="M1203" i="5"/>
  <c r="L1203" i="5"/>
  <c r="I1203" i="5"/>
  <c r="Q1202" i="5"/>
  <c r="N1202" i="5"/>
  <c r="M1202" i="5"/>
  <c r="L1202" i="5"/>
  <c r="I1202" i="5"/>
  <c r="Q1201" i="5"/>
  <c r="N1201" i="5"/>
  <c r="M1201" i="5"/>
  <c r="L1201" i="5"/>
  <c r="I1201" i="5"/>
  <c r="Q1200" i="5"/>
  <c r="N1200" i="5"/>
  <c r="M1200" i="5"/>
  <c r="L1200" i="5"/>
  <c r="I1200" i="5"/>
  <c r="Q1199" i="5"/>
  <c r="N1199" i="5"/>
  <c r="M1199" i="5"/>
  <c r="L1199" i="5"/>
  <c r="I1199" i="5"/>
  <c r="Q1198" i="5"/>
  <c r="N1198" i="5"/>
  <c r="M1198" i="5"/>
  <c r="L1198" i="5"/>
  <c r="I1198" i="5"/>
  <c r="Q1197" i="5"/>
  <c r="N1197" i="5"/>
  <c r="M1197" i="5"/>
  <c r="L1197" i="5"/>
  <c r="I1197" i="5"/>
  <c r="Q1196" i="5"/>
  <c r="N1196" i="5"/>
  <c r="M1196" i="5"/>
  <c r="L1196" i="5"/>
  <c r="I1196" i="5"/>
  <c r="Q1195" i="5"/>
  <c r="N1195" i="5"/>
  <c r="M1195" i="5"/>
  <c r="L1195" i="5"/>
  <c r="I1195" i="5"/>
  <c r="Q1194" i="5"/>
  <c r="N1194" i="5"/>
  <c r="M1194" i="5"/>
  <c r="L1194" i="5"/>
  <c r="I1194" i="5"/>
  <c r="Q1193" i="5"/>
  <c r="N1193" i="5"/>
  <c r="M1193" i="5"/>
  <c r="L1193" i="5"/>
  <c r="I1193" i="5"/>
  <c r="Q1192" i="5"/>
  <c r="N1192" i="5"/>
  <c r="M1192" i="5"/>
  <c r="L1192" i="5"/>
  <c r="I1192" i="5"/>
  <c r="Q1191" i="5"/>
  <c r="N1191" i="5"/>
  <c r="M1191" i="5"/>
  <c r="L1191" i="5"/>
  <c r="I1191" i="5"/>
  <c r="Q1190" i="5"/>
  <c r="N1190" i="5"/>
  <c r="M1190" i="5"/>
  <c r="L1190" i="5"/>
  <c r="I1190" i="5"/>
  <c r="Q1189" i="5"/>
  <c r="N1189" i="5"/>
  <c r="M1189" i="5"/>
  <c r="L1189" i="5"/>
  <c r="I1189" i="5"/>
  <c r="Q1188" i="5"/>
  <c r="N1188" i="5"/>
  <c r="M1188" i="5"/>
  <c r="L1188" i="5"/>
  <c r="I1188" i="5"/>
  <c r="Q1187" i="5"/>
  <c r="N1187" i="5"/>
  <c r="M1187" i="5"/>
  <c r="L1187" i="5"/>
  <c r="I1187" i="5"/>
  <c r="Q1186" i="5"/>
  <c r="N1186" i="5"/>
  <c r="M1186" i="5"/>
  <c r="L1186" i="5"/>
  <c r="I1186" i="5"/>
  <c r="Q1185" i="5"/>
  <c r="N1185" i="5"/>
  <c r="M1185" i="5"/>
  <c r="L1185" i="5"/>
  <c r="I1185" i="5"/>
  <c r="Q1184" i="5"/>
  <c r="N1184" i="5"/>
  <c r="M1184" i="5"/>
  <c r="L1184" i="5"/>
  <c r="I1184" i="5"/>
  <c r="Q1183" i="5"/>
  <c r="N1183" i="5"/>
  <c r="M1183" i="5"/>
  <c r="L1183" i="5"/>
  <c r="I1183" i="5"/>
  <c r="Q1182" i="5"/>
  <c r="N1182" i="5"/>
  <c r="M1182" i="5"/>
  <c r="L1182" i="5"/>
  <c r="I1182" i="5"/>
  <c r="Q1181" i="5"/>
  <c r="N1181" i="5"/>
  <c r="M1181" i="5"/>
  <c r="L1181" i="5"/>
  <c r="I1181" i="5"/>
  <c r="Q1180" i="5"/>
  <c r="N1180" i="5"/>
  <c r="M1180" i="5"/>
  <c r="L1180" i="5"/>
  <c r="I1180" i="5"/>
  <c r="Q1179" i="5"/>
  <c r="N1179" i="5"/>
  <c r="M1179" i="5"/>
  <c r="L1179" i="5"/>
  <c r="I1179" i="5"/>
  <c r="Q1178" i="5"/>
  <c r="N1178" i="5"/>
  <c r="M1178" i="5"/>
  <c r="L1178" i="5"/>
  <c r="I1178" i="5"/>
  <c r="Q1177" i="5"/>
  <c r="N1177" i="5"/>
  <c r="M1177" i="5"/>
  <c r="L1177" i="5"/>
  <c r="I1177" i="5"/>
  <c r="Q1176" i="5"/>
  <c r="N1176" i="5"/>
  <c r="M1176" i="5"/>
  <c r="L1176" i="5"/>
  <c r="I1176" i="5"/>
  <c r="Q1175" i="5"/>
  <c r="N1175" i="5"/>
  <c r="M1175" i="5"/>
  <c r="L1175" i="5"/>
  <c r="I1175" i="5"/>
  <c r="Q1174" i="5"/>
  <c r="N1174" i="5"/>
  <c r="M1174" i="5"/>
  <c r="L1174" i="5"/>
  <c r="I1174" i="5"/>
  <c r="Q1173" i="5"/>
  <c r="N1173" i="5"/>
  <c r="M1173" i="5"/>
  <c r="L1173" i="5"/>
  <c r="I1173" i="5"/>
  <c r="Q1172" i="5"/>
  <c r="N1172" i="5"/>
  <c r="M1172" i="5"/>
  <c r="L1172" i="5"/>
  <c r="I1172" i="5"/>
  <c r="Q1171" i="5"/>
  <c r="N1171" i="5"/>
  <c r="M1171" i="5"/>
  <c r="L1171" i="5"/>
  <c r="I1171" i="5"/>
  <c r="Q1170" i="5"/>
  <c r="N1170" i="5"/>
  <c r="M1170" i="5"/>
  <c r="L1170" i="5"/>
  <c r="I1170" i="5"/>
  <c r="Q1169" i="5"/>
  <c r="N1169" i="5"/>
  <c r="M1169" i="5"/>
  <c r="L1169" i="5"/>
  <c r="I1169" i="5"/>
  <c r="Q1168" i="5"/>
  <c r="N1168" i="5"/>
  <c r="M1168" i="5"/>
  <c r="L1168" i="5"/>
  <c r="I1168" i="5"/>
  <c r="Q1167" i="5"/>
  <c r="N1167" i="5"/>
  <c r="M1167" i="5"/>
  <c r="L1167" i="5"/>
  <c r="I1167" i="5"/>
  <c r="Q1166" i="5"/>
  <c r="N1166" i="5"/>
  <c r="M1166" i="5"/>
  <c r="L1166" i="5"/>
  <c r="I1166" i="5"/>
  <c r="Q1165" i="5"/>
  <c r="N1165" i="5"/>
  <c r="M1165" i="5"/>
  <c r="L1165" i="5"/>
  <c r="I1165" i="5"/>
  <c r="Q1164" i="5"/>
  <c r="N1164" i="5"/>
  <c r="M1164" i="5"/>
  <c r="L1164" i="5"/>
  <c r="I1164" i="5"/>
  <c r="Q1163" i="5"/>
  <c r="N1163" i="5"/>
  <c r="M1163" i="5"/>
  <c r="L1163" i="5"/>
  <c r="I1163" i="5"/>
  <c r="Q1162" i="5"/>
  <c r="N1162" i="5"/>
  <c r="M1162" i="5"/>
  <c r="L1162" i="5"/>
  <c r="I1162" i="5"/>
  <c r="Q1161" i="5"/>
  <c r="N1161" i="5"/>
  <c r="M1161" i="5"/>
  <c r="L1161" i="5"/>
  <c r="I1161" i="5"/>
  <c r="Q1160" i="5"/>
  <c r="N1160" i="5"/>
  <c r="M1160" i="5"/>
  <c r="L1160" i="5"/>
  <c r="I1160" i="5"/>
  <c r="Q1159" i="5"/>
  <c r="N1159" i="5"/>
  <c r="M1159" i="5"/>
  <c r="L1159" i="5"/>
  <c r="I1159" i="5"/>
  <c r="Q1158" i="5"/>
  <c r="N1158" i="5"/>
  <c r="M1158" i="5"/>
  <c r="L1158" i="5"/>
  <c r="I1158" i="5"/>
  <c r="Q1157" i="5"/>
  <c r="N1157" i="5"/>
  <c r="M1157" i="5"/>
  <c r="L1157" i="5"/>
  <c r="I1157" i="5"/>
  <c r="Q1156" i="5"/>
  <c r="N1156" i="5"/>
  <c r="M1156" i="5"/>
  <c r="L1156" i="5"/>
  <c r="I1156" i="5"/>
  <c r="Q1155" i="5"/>
  <c r="N1155" i="5"/>
  <c r="M1155" i="5"/>
  <c r="L1155" i="5"/>
  <c r="I1155" i="5"/>
  <c r="Q1154" i="5"/>
  <c r="N1154" i="5"/>
  <c r="M1154" i="5"/>
  <c r="L1154" i="5"/>
  <c r="I1154" i="5"/>
  <c r="Q1153" i="5"/>
  <c r="N1153" i="5"/>
  <c r="M1153" i="5"/>
  <c r="L1153" i="5"/>
  <c r="I1153" i="5"/>
  <c r="Q1152" i="5"/>
  <c r="N1152" i="5"/>
  <c r="M1152" i="5"/>
  <c r="L1152" i="5"/>
  <c r="I1152" i="5"/>
  <c r="Q1151" i="5"/>
  <c r="N1151" i="5"/>
  <c r="M1151" i="5"/>
  <c r="L1151" i="5"/>
  <c r="I1151" i="5"/>
  <c r="Q1150" i="5"/>
  <c r="N1150" i="5"/>
  <c r="M1150" i="5"/>
  <c r="L1150" i="5"/>
  <c r="I1150" i="5"/>
  <c r="Q1149" i="5"/>
  <c r="N1149" i="5"/>
  <c r="M1149" i="5"/>
  <c r="L1149" i="5"/>
  <c r="I1149" i="5"/>
  <c r="Q1148" i="5"/>
  <c r="N1148" i="5"/>
  <c r="M1148" i="5"/>
  <c r="L1148" i="5"/>
  <c r="I1148" i="5"/>
  <c r="Q1147" i="5"/>
  <c r="N1147" i="5"/>
  <c r="M1147" i="5"/>
  <c r="L1147" i="5"/>
  <c r="I1147" i="5"/>
  <c r="Q1146" i="5"/>
  <c r="N1146" i="5"/>
  <c r="M1146" i="5"/>
  <c r="L1146" i="5"/>
  <c r="I1146" i="5"/>
  <c r="Q1145" i="5"/>
  <c r="N1145" i="5"/>
  <c r="M1145" i="5"/>
  <c r="L1145" i="5"/>
  <c r="I1145" i="5"/>
  <c r="Q1144" i="5"/>
  <c r="N1144" i="5"/>
  <c r="M1144" i="5"/>
  <c r="L1144" i="5"/>
  <c r="I1144" i="5"/>
  <c r="Q1143" i="5"/>
  <c r="N1143" i="5"/>
  <c r="M1143" i="5"/>
  <c r="L1143" i="5"/>
  <c r="I1143" i="5"/>
  <c r="Q1142" i="5"/>
  <c r="N1142" i="5"/>
  <c r="M1142" i="5"/>
  <c r="L1142" i="5"/>
  <c r="I1142" i="5"/>
  <c r="Q1141" i="5"/>
  <c r="N1141" i="5"/>
  <c r="M1141" i="5"/>
  <c r="L1141" i="5"/>
  <c r="I1141" i="5"/>
  <c r="Q1140" i="5"/>
  <c r="N1140" i="5"/>
  <c r="M1140" i="5"/>
  <c r="L1140" i="5"/>
  <c r="I1140" i="5"/>
  <c r="Q1139" i="5"/>
  <c r="N1139" i="5"/>
  <c r="M1139" i="5"/>
  <c r="L1139" i="5"/>
  <c r="I1139" i="5"/>
  <c r="Q1138" i="5"/>
  <c r="N1138" i="5"/>
  <c r="M1138" i="5"/>
  <c r="L1138" i="5"/>
  <c r="I1138" i="5"/>
  <c r="Q1137" i="5"/>
  <c r="N1137" i="5"/>
  <c r="M1137" i="5"/>
  <c r="L1137" i="5"/>
  <c r="I1137" i="5"/>
  <c r="Q1136" i="5"/>
  <c r="N1136" i="5"/>
  <c r="M1136" i="5"/>
  <c r="L1136" i="5"/>
  <c r="I1136" i="5"/>
  <c r="Q1135" i="5"/>
  <c r="N1135" i="5"/>
  <c r="M1135" i="5"/>
  <c r="L1135" i="5"/>
  <c r="I1135" i="5"/>
  <c r="Q1134" i="5"/>
  <c r="N1134" i="5"/>
  <c r="M1134" i="5"/>
  <c r="L1134" i="5"/>
  <c r="I1134" i="5"/>
  <c r="Q1133" i="5"/>
  <c r="N1133" i="5"/>
  <c r="M1133" i="5"/>
  <c r="L1133" i="5"/>
  <c r="I1133" i="5"/>
  <c r="Q1132" i="5"/>
  <c r="N1132" i="5"/>
  <c r="M1132" i="5"/>
  <c r="L1132" i="5"/>
  <c r="I1132" i="5"/>
  <c r="Q1131" i="5"/>
  <c r="N1131" i="5"/>
  <c r="M1131" i="5"/>
  <c r="L1131" i="5"/>
  <c r="I1131" i="5"/>
  <c r="Q1130" i="5"/>
  <c r="N1130" i="5"/>
  <c r="M1130" i="5"/>
  <c r="L1130" i="5"/>
  <c r="I1130" i="5"/>
  <c r="Q1129" i="5"/>
  <c r="N1129" i="5"/>
  <c r="M1129" i="5"/>
  <c r="L1129" i="5"/>
  <c r="I1129" i="5"/>
  <c r="Q1128" i="5"/>
  <c r="N1128" i="5"/>
  <c r="M1128" i="5"/>
  <c r="L1128" i="5"/>
  <c r="I1128" i="5"/>
  <c r="Q1127" i="5"/>
  <c r="N1127" i="5"/>
  <c r="M1127" i="5"/>
  <c r="L1127" i="5"/>
  <c r="I1127" i="5"/>
  <c r="Q1126" i="5"/>
  <c r="N1126" i="5"/>
  <c r="M1126" i="5"/>
  <c r="L1126" i="5"/>
  <c r="I1126" i="5"/>
  <c r="Q1125" i="5"/>
  <c r="N1125" i="5"/>
  <c r="M1125" i="5"/>
  <c r="L1125" i="5"/>
  <c r="I1125" i="5"/>
  <c r="Q1124" i="5"/>
  <c r="N1124" i="5"/>
  <c r="M1124" i="5"/>
  <c r="L1124" i="5"/>
  <c r="I1124" i="5"/>
  <c r="Q1123" i="5"/>
  <c r="N1123" i="5"/>
  <c r="M1123" i="5"/>
  <c r="L1123" i="5"/>
  <c r="I1123" i="5"/>
  <c r="Q1122" i="5"/>
  <c r="N1122" i="5"/>
  <c r="M1122" i="5"/>
  <c r="L1122" i="5"/>
  <c r="I1122" i="5"/>
  <c r="Q1121" i="5"/>
  <c r="N1121" i="5"/>
  <c r="M1121" i="5"/>
  <c r="L1121" i="5"/>
  <c r="I1121" i="5"/>
  <c r="Q1120" i="5"/>
  <c r="N1120" i="5"/>
  <c r="M1120" i="5"/>
  <c r="L1120" i="5"/>
  <c r="I1120" i="5"/>
  <c r="Q1119" i="5"/>
  <c r="N1119" i="5"/>
  <c r="M1119" i="5"/>
  <c r="L1119" i="5"/>
  <c r="I1119" i="5"/>
  <c r="Q1118" i="5"/>
  <c r="N1118" i="5"/>
  <c r="M1118" i="5"/>
  <c r="L1118" i="5"/>
  <c r="I1118" i="5"/>
  <c r="Q1117" i="5"/>
  <c r="N1117" i="5"/>
  <c r="M1117" i="5"/>
  <c r="L1117" i="5"/>
  <c r="I1117" i="5"/>
  <c r="Q1116" i="5"/>
  <c r="N1116" i="5"/>
  <c r="M1116" i="5"/>
  <c r="L1116" i="5"/>
  <c r="I1116" i="5"/>
  <c r="Q1115" i="5"/>
  <c r="N1115" i="5"/>
  <c r="M1115" i="5"/>
  <c r="L1115" i="5"/>
  <c r="I1115" i="5"/>
  <c r="Q1114" i="5"/>
  <c r="N1114" i="5"/>
  <c r="M1114" i="5"/>
  <c r="L1114" i="5"/>
  <c r="I1114" i="5"/>
  <c r="Q1113" i="5"/>
  <c r="N1113" i="5"/>
  <c r="M1113" i="5"/>
  <c r="L1113" i="5"/>
  <c r="I1113" i="5"/>
  <c r="Q1112" i="5"/>
  <c r="N1112" i="5"/>
  <c r="M1112" i="5"/>
  <c r="L1112" i="5"/>
  <c r="I1112" i="5"/>
  <c r="Q1111" i="5"/>
  <c r="N1111" i="5"/>
  <c r="M1111" i="5"/>
  <c r="L1111" i="5"/>
  <c r="I1111" i="5"/>
  <c r="Q1110" i="5"/>
  <c r="N1110" i="5"/>
  <c r="M1110" i="5"/>
  <c r="L1110" i="5"/>
  <c r="I1110" i="5"/>
  <c r="Q1109" i="5"/>
  <c r="N1109" i="5"/>
  <c r="M1109" i="5"/>
  <c r="L1109" i="5"/>
  <c r="I1109" i="5"/>
  <c r="Q1108" i="5"/>
  <c r="N1108" i="5"/>
  <c r="M1108" i="5"/>
  <c r="L1108" i="5"/>
  <c r="I1108" i="5"/>
  <c r="Q1107" i="5"/>
  <c r="N1107" i="5"/>
  <c r="M1107" i="5"/>
  <c r="L1107" i="5"/>
  <c r="I1107" i="5"/>
  <c r="Q1106" i="5"/>
  <c r="N1106" i="5"/>
  <c r="M1106" i="5"/>
  <c r="L1106" i="5"/>
  <c r="I1106" i="5"/>
  <c r="Q1105" i="5"/>
  <c r="N1105" i="5"/>
  <c r="M1105" i="5"/>
  <c r="L1105" i="5"/>
  <c r="I1105" i="5"/>
  <c r="Q1104" i="5"/>
  <c r="N1104" i="5"/>
  <c r="M1104" i="5"/>
  <c r="L1104" i="5"/>
  <c r="I1104" i="5"/>
  <c r="Q1103" i="5"/>
  <c r="N1103" i="5"/>
  <c r="M1103" i="5"/>
  <c r="L1103" i="5"/>
  <c r="I1103" i="5"/>
  <c r="Q1102" i="5"/>
  <c r="N1102" i="5"/>
  <c r="M1102" i="5"/>
  <c r="L1102" i="5"/>
  <c r="I1102" i="5"/>
  <c r="Q1101" i="5"/>
  <c r="N1101" i="5"/>
  <c r="M1101" i="5"/>
  <c r="L1101" i="5"/>
  <c r="I1101" i="5"/>
  <c r="Q1100" i="5"/>
  <c r="N1100" i="5"/>
  <c r="M1100" i="5"/>
  <c r="L1100" i="5"/>
  <c r="I1100" i="5"/>
  <c r="Q1099" i="5"/>
  <c r="N1099" i="5"/>
  <c r="M1099" i="5"/>
  <c r="L1099" i="5"/>
  <c r="I1099" i="5"/>
  <c r="Q1098" i="5"/>
  <c r="N1098" i="5"/>
  <c r="M1098" i="5"/>
  <c r="L1098" i="5"/>
  <c r="I1098" i="5"/>
  <c r="Q1097" i="5"/>
  <c r="N1097" i="5"/>
  <c r="M1097" i="5"/>
  <c r="L1097" i="5"/>
  <c r="I1097" i="5"/>
  <c r="Q1096" i="5"/>
  <c r="N1096" i="5"/>
  <c r="M1096" i="5"/>
  <c r="L1096" i="5"/>
  <c r="I1096" i="5"/>
  <c r="Q1095" i="5"/>
  <c r="N1095" i="5"/>
  <c r="M1095" i="5"/>
  <c r="L1095" i="5"/>
  <c r="I1095" i="5"/>
  <c r="Q1094" i="5"/>
  <c r="N1094" i="5"/>
  <c r="M1094" i="5"/>
  <c r="L1094" i="5"/>
  <c r="I1094" i="5"/>
  <c r="Q1093" i="5"/>
  <c r="N1093" i="5"/>
  <c r="M1093" i="5"/>
  <c r="L1093" i="5"/>
  <c r="I1093" i="5"/>
  <c r="Q1092" i="5"/>
  <c r="N1092" i="5"/>
  <c r="M1092" i="5"/>
  <c r="L1092" i="5"/>
  <c r="I1092" i="5"/>
  <c r="Q1091" i="5"/>
  <c r="N1091" i="5"/>
  <c r="M1091" i="5"/>
  <c r="L1091" i="5"/>
  <c r="I1091" i="5"/>
  <c r="Q1090" i="5"/>
  <c r="N1090" i="5"/>
  <c r="M1090" i="5"/>
  <c r="L1090" i="5"/>
  <c r="I1090" i="5"/>
  <c r="Q1089" i="5"/>
  <c r="N1089" i="5"/>
  <c r="M1089" i="5"/>
  <c r="L1089" i="5"/>
  <c r="I1089" i="5"/>
  <c r="Q1088" i="5"/>
  <c r="N1088" i="5"/>
  <c r="M1088" i="5"/>
  <c r="L1088" i="5"/>
  <c r="I1088" i="5"/>
  <c r="Q1087" i="5"/>
  <c r="N1087" i="5"/>
  <c r="M1087" i="5"/>
  <c r="L1087" i="5"/>
  <c r="I1087" i="5"/>
  <c r="Q1086" i="5"/>
  <c r="N1086" i="5"/>
  <c r="M1086" i="5"/>
  <c r="L1086" i="5"/>
  <c r="I1086" i="5"/>
  <c r="Q1085" i="5"/>
  <c r="N1085" i="5"/>
  <c r="M1085" i="5"/>
  <c r="L1085" i="5"/>
  <c r="I1085" i="5"/>
  <c r="Q1084" i="5"/>
  <c r="N1084" i="5"/>
  <c r="M1084" i="5"/>
  <c r="L1084" i="5"/>
  <c r="I1084" i="5"/>
  <c r="Q1083" i="5"/>
  <c r="N1083" i="5"/>
  <c r="M1083" i="5"/>
  <c r="L1083" i="5"/>
  <c r="I1083" i="5"/>
  <c r="Q1082" i="5"/>
  <c r="N1082" i="5"/>
  <c r="M1082" i="5"/>
  <c r="L1082" i="5"/>
  <c r="I1082" i="5"/>
  <c r="Q1081" i="5"/>
  <c r="N1081" i="5"/>
  <c r="M1081" i="5"/>
  <c r="L1081" i="5"/>
  <c r="I1081" i="5"/>
  <c r="Q1080" i="5"/>
  <c r="N1080" i="5"/>
  <c r="M1080" i="5"/>
  <c r="L1080" i="5"/>
  <c r="I1080" i="5"/>
  <c r="Q1079" i="5"/>
  <c r="N1079" i="5"/>
  <c r="M1079" i="5"/>
  <c r="L1079" i="5"/>
  <c r="I1079" i="5"/>
  <c r="Q1078" i="5"/>
  <c r="N1078" i="5"/>
  <c r="M1078" i="5"/>
  <c r="L1078" i="5"/>
  <c r="I1078" i="5"/>
  <c r="Q1077" i="5"/>
  <c r="N1077" i="5"/>
  <c r="M1077" i="5"/>
  <c r="L1077" i="5"/>
  <c r="I1077" i="5"/>
  <c r="Q1076" i="5"/>
  <c r="N1076" i="5"/>
  <c r="M1076" i="5"/>
  <c r="L1076" i="5"/>
  <c r="I1076" i="5"/>
  <c r="Q1075" i="5"/>
  <c r="N1075" i="5"/>
  <c r="M1075" i="5"/>
  <c r="L1075" i="5"/>
  <c r="I1075" i="5"/>
  <c r="Q1074" i="5"/>
  <c r="N1074" i="5"/>
  <c r="M1074" i="5"/>
  <c r="L1074" i="5"/>
  <c r="I1074" i="5"/>
  <c r="Q1073" i="5"/>
  <c r="N1073" i="5"/>
  <c r="M1073" i="5"/>
  <c r="L1073" i="5"/>
  <c r="I1073" i="5"/>
  <c r="Q1072" i="5"/>
  <c r="N1072" i="5"/>
  <c r="M1072" i="5"/>
  <c r="L1072" i="5"/>
  <c r="I1072" i="5"/>
  <c r="Q1071" i="5"/>
  <c r="N1071" i="5"/>
  <c r="M1071" i="5"/>
  <c r="L1071" i="5"/>
  <c r="I1071" i="5"/>
  <c r="Q1070" i="5"/>
  <c r="N1070" i="5"/>
  <c r="M1070" i="5"/>
  <c r="L1070" i="5"/>
  <c r="I1070" i="5"/>
  <c r="Q1069" i="5"/>
  <c r="N1069" i="5"/>
  <c r="M1069" i="5"/>
  <c r="L1069" i="5"/>
  <c r="I1069" i="5"/>
  <c r="Q1068" i="5"/>
  <c r="N1068" i="5"/>
  <c r="M1068" i="5"/>
  <c r="L1068" i="5"/>
  <c r="I1068" i="5"/>
  <c r="Q1067" i="5"/>
  <c r="N1067" i="5"/>
  <c r="M1067" i="5"/>
  <c r="L1067" i="5"/>
  <c r="I1067" i="5"/>
  <c r="Q1066" i="5"/>
  <c r="N1066" i="5"/>
  <c r="M1066" i="5"/>
  <c r="L1066" i="5"/>
  <c r="I1066" i="5"/>
  <c r="Q1065" i="5"/>
  <c r="N1065" i="5"/>
  <c r="M1065" i="5"/>
  <c r="L1065" i="5"/>
  <c r="I1065" i="5"/>
  <c r="Q1064" i="5"/>
  <c r="N1064" i="5"/>
  <c r="M1064" i="5"/>
  <c r="L1064" i="5"/>
  <c r="I1064" i="5"/>
  <c r="Q1063" i="5"/>
  <c r="N1063" i="5"/>
  <c r="M1063" i="5"/>
  <c r="L1063" i="5"/>
  <c r="I1063" i="5"/>
  <c r="Q1062" i="5"/>
  <c r="N1062" i="5"/>
  <c r="M1062" i="5"/>
  <c r="L1062" i="5"/>
  <c r="I1062" i="5"/>
  <c r="Q1061" i="5"/>
  <c r="N1061" i="5"/>
  <c r="M1061" i="5"/>
  <c r="L1061" i="5"/>
  <c r="I1061" i="5"/>
  <c r="Q1060" i="5"/>
  <c r="N1060" i="5"/>
  <c r="M1060" i="5"/>
  <c r="L1060" i="5"/>
  <c r="I1060" i="5"/>
  <c r="Q1059" i="5"/>
  <c r="N1059" i="5"/>
  <c r="M1059" i="5"/>
  <c r="L1059" i="5"/>
  <c r="I1059" i="5"/>
  <c r="Q1058" i="5"/>
  <c r="N1058" i="5"/>
  <c r="M1058" i="5"/>
  <c r="L1058" i="5"/>
  <c r="I1058" i="5"/>
  <c r="Q1057" i="5"/>
  <c r="N1057" i="5"/>
  <c r="M1057" i="5"/>
  <c r="L1057" i="5"/>
  <c r="I1057" i="5"/>
  <c r="Q1056" i="5"/>
  <c r="N1056" i="5"/>
  <c r="M1056" i="5"/>
  <c r="L1056" i="5"/>
  <c r="I1056" i="5"/>
  <c r="Q1055" i="5"/>
  <c r="N1055" i="5"/>
  <c r="M1055" i="5"/>
  <c r="L1055" i="5"/>
  <c r="I1055" i="5"/>
  <c r="Q1054" i="5"/>
  <c r="N1054" i="5"/>
  <c r="M1054" i="5"/>
  <c r="L1054" i="5"/>
  <c r="I1054" i="5"/>
  <c r="Q1053" i="5"/>
  <c r="N1053" i="5"/>
  <c r="M1053" i="5"/>
  <c r="L1053" i="5"/>
  <c r="I1053" i="5"/>
  <c r="Q1052" i="5"/>
  <c r="N1052" i="5"/>
  <c r="M1052" i="5"/>
  <c r="L1052" i="5"/>
  <c r="I1052" i="5"/>
  <c r="Q1051" i="5"/>
  <c r="N1051" i="5"/>
  <c r="M1051" i="5"/>
  <c r="L1051" i="5"/>
  <c r="I1051" i="5"/>
  <c r="Q1050" i="5"/>
  <c r="N1050" i="5"/>
  <c r="M1050" i="5"/>
  <c r="L1050" i="5"/>
  <c r="I1050" i="5"/>
  <c r="Q1049" i="5"/>
  <c r="N1049" i="5"/>
  <c r="M1049" i="5"/>
  <c r="L1049" i="5"/>
  <c r="I1049" i="5"/>
  <c r="Q1048" i="5"/>
  <c r="N1048" i="5"/>
  <c r="M1048" i="5"/>
  <c r="L1048" i="5"/>
  <c r="I1048" i="5"/>
  <c r="Q1047" i="5"/>
  <c r="N1047" i="5"/>
  <c r="M1047" i="5"/>
  <c r="L1047" i="5"/>
  <c r="I1047" i="5"/>
  <c r="Q1046" i="5"/>
  <c r="N1046" i="5"/>
  <c r="M1046" i="5"/>
  <c r="L1046" i="5"/>
  <c r="I1046" i="5"/>
  <c r="Q1045" i="5"/>
  <c r="N1045" i="5"/>
  <c r="M1045" i="5"/>
  <c r="L1045" i="5"/>
  <c r="I1045" i="5"/>
  <c r="Q1044" i="5"/>
  <c r="N1044" i="5"/>
  <c r="M1044" i="5"/>
  <c r="L1044" i="5"/>
  <c r="I1044" i="5"/>
  <c r="Q1043" i="5"/>
  <c r="N1043" i="5"/>
  <c r="M1043" i="5"/>
  <c r="L1043" i="5"/>
  <c r="I1043" i="5"/>
  <c r="Q1042" i="5"/>
  <c r="N1042" i="5"/>
  <c r="M1042" i="5"/>
  <c r="L1042" i="5"/>
  <c r="I1042" i="5"/>
  <c r="Q1041" i="5"/>
  <c r="N1041" i="5"/>
  <c r="M1041" i="5"/>
  <c r="L1041" i="5"/>
  <c r="I1041" i="5"/>
  <c r="Q1040" i="5"/>
  <c r="N1040" i="5"/>
  <c r="M1040" i="5"/>
  <c r="L1040" i="5"/>
  <c r="I1040" i="5"/>
  <c r="Q1039" i="5"/>
  <c r="N1039" i="5"/>
  <c r="M1039" i="5"/>
  <c r="L1039" i="5"/>
  <c r="I1039" i="5"/>
  <c r="Q1038" i="5"/>
  <c r="N1038" i="5"/>
  <c r="M1038" i="5"/>
  <c r="L1038" i="5"/>
  <c r="I1038" i="5"/>
  <c r="Q1037" i="5"/>
  <c r="N1037" i="5"/>
  <c r="M1037" i="5"/>
  <c r="L1037" i="5"/>
  <c r="I1037" i="5"/>
  <c r="Q1036" i="5"/>
  <c r="N1036" i="5"/>
  <c r="M1036" i="5"/>
  <c r="L1036" i="5"/>
  <c r="I1036" i="5"/>
  <c r="Q1035" i="5"/>
  <c r="N1035" i="5"/>
  <c r="M1035" i="5"/>
  <c r="L1035" i="5"/>
  <c r="I1035" i="5"/>
  <c r="Q1034" i="5"/>
  <c r="N1034" i="5"/>
  <c r="M1034" i="5"/>
  <c r="L1034" i="5"/>
  <c r="I1034" i="5"/>
  <c r="Q1033" i="5"/>
  <c r="N1033" i="5"/>
  <c r="M1033" i="5"/>
  <c r="L1033" i="5"/>
  <c r="I1033" i="5"/>
  <c r="Q1032" i="5"/>
  <c r="N1032" i="5"/>
  <c r="M1032" i="5"/>
  <c r="L1032" i="5"/>
  <c r="I1032" i="5"/>
  <c r="Q1031" i="5"/>
  <c r="N1031" i="5"/>
  <c r="M1031" i="5"/>
  <c r="L1031" i="5"/>
  <c r="I1031" i="5"/>
  <c r="Q1030" i="5"/>
  <c r="N1030" i="5"/>
  <c r="M1030" i="5"/>
  <c r="L1030" i="5"/>
  <c r="I1030" i="5"/>
  <c r="Q1029" i="5"/>
  <c r="N1029" i="5"/>
  <c r="M1029" i="5"/>
  <c r="L1029" i="5"/>
  <c r="I1029" i="5"/>
  <c r="Q1028" i="5"/>
  <c r="N1028" i="5"/>
  <c r="M1028" i="5"/>
  <c r="L1028" i="5"/>
  <c r="I1028" i="5"/>
  <c r="Q1027" i="5"/>
  <c r="N1027" i="5"/>
  <c r="M1027" i="5"/>
  <c r="L1027" i="5"/>
  <c r="I1027" i="5"/>
  <c r="Q1026" i="5"/>
  <c r="N1026" i="5"/>
  <c r="M1026" i="5"/>
  <c r="L1026" i="5"/>
  <c r="I1026" i="5"/>
  <c r="Q1025" i="5"/>
  <c r="N1025" i="5"/>
  <c r="M1025" i="5"/>
  <c r="L1025" i="5"/>
  <c r="I1025" i="5"/>
  <c r="Q1024" i="5"/>
  <c r="N1024" i="5"/>
  <c r="M1024" i="5"/>
  <c r="L1024" i="5"/>
  <c r="I1024" i="5"/>
  <c r="Q1023" i="5"/>
  <c r="N1023" i="5"/>
  <c r="M1023" i="5"/>
  <c r="L1023" i="5"/>
  <c r="I1023" i="5"/>
  <c r="Q1022" i="5"/>
  <c r="N1022" i="5"/>
  <c r="M1022" i="5"/>
  <c r="L1022" i="5"/>
  <c r="I1022" i="5"/>
  <c r="Q1021" i="5"/>
  <c r="N1021" i="5"/>
  <c r="M1021" i="5"/>
  <c r="L1021" i="5"/>
  <c r="I1021" i="5"/>
  <c r="Q1020" i="5"/>
  <c r="N1020" i="5"/>
  <c r="M1020" i="5"/>
  <c r="L1020" i="5"/>
  <c r="I1020" i="5"/>
  <c r="Q1019" i="5"/>
  <c r="N1019" i="5"/>
  <c r="M1019" i="5"/>
  <c r="L1019" i="5"/>
  <c r="I1019" i="5"/>
  <c r="Q1018" i="5"/>
  <c r="N1018" i="5"/>
  <c r="M1018" i="5"/>
  <c r="L1018" i="5"/>
  <c r="I1018" i="5"/>
  <c r="Q1017" i="5"/>
  <c r="N1017" i="5"/>
  <c r="M1017" i="5"/>
  <c r="L1017" i="5"/>
  <c r="I1017" i="5"/>
  <c r="Q1016" i="5"/>
  <c r="N1016" i="5"/>
  <c r="M1016" i="5"/>
  <c r="L1016" i="5"/>
  <c r="I1016" i="5"/>
  <c r="Q1015" i="5"/>
  <c r="N1015" i="5"/>
  <c r="M1015" i="5"/>
  <c r="L1015" i="5"/>
  <c r="I1015" i="5"/>
  <c r="Q1014" i="5"/>
  <c r="N1014" i="5"/>
  <c r="M1014" i="5"/>
  <c r="L1014" i="5"/>
  <c r="I1014" i="5"/>
  <c r="Q1013" i="5"/>
  <c r="N1013" i="5"/>
  <c r="M1013" i="5"/>
  <c r="L1013" i="5"/>
  <c r="I1013" i="5"/>
  <c r="Q1012" i="5"/>
  <c r="N1012" i="5"/>
  <c r="M1012" i="5"/>
  <c r="L1012" i="5"/>
  <c r="I1012" i="5"/>
  <c r="Q1011" i="5"/>
  <c r="N1011" i="5"/>
  <c r="M1011" i="5"/>
  <c r="L1011" i="5"/>
  <c r="I1011" i="5"/>
  <c r="Q1010" i="5"/>
  <c r="N1010" i="5"/>
  <c r="M1010" i="5"/>
  <c r="L1010" i="5"/>
  <c r="I1010" i="5"/>
  <c r="Q1009" i="5"/>
  <c r="N1009" i="5"/>
  <c r="M1009" i="5"/>
  <c r="L1009" i="5"/>
  <c r="I1009" i="5"/>
  <c r="Q1008" i="5"/>
  <c r="N1008" i="5"/>
  <c r="M1008" i="5"/>
  <c r="L1008" i="5"/>
  <c r="I1008" i="5"/>
  <c r="Q1007" i="5"/>
  <c r="N1007" i="5"/>
  <c r="M1007" i="5"/>
  <c r="L1007" i="5"/>
  <c r="I1007" i="5"/>
  <c r="Q1006" i="5"/>
  <c r="N1006" i="5"/>
  <c r="M1006" i="5"/>
  <c r="L1006" i="5"/>
  <c r="I1006" i="5"/>
  <c r="Q1005" i="5"/>
  <c r="N1005" i="5"/>
  <c r="M1005" i="5"/>
  <c r="L1005" i="5"/>
  <c r="I1005" i="5"/>
  <c r="Q1004" i="5"/>
  <c r="N1004" i="5"/>
  <c r="M1004" i="5"/>
  <c r="L1004" i="5"/>
  <c r="I1004" i="5"/>
  <c r="Q1003" i="5"/>
  <c r="N1003" i="5"/>
  <c r="M1003" i="5"/>
  <c r="L1003" i="5"/>
  <c r="I1003" i="5"/>
  <c r="Q1002" i="5"/>
  <c r="N1002" i="5"/>
  <c r="M1002" i="5"/>
  <c r="L1002" i="5"/>
  <c r="I1002" i="5"/>
  <c r="Q1001" i="5"/>
  <c r="N1001" i="5"/>
  <c r="M1001" i="5"/>
  <c r="L1001" i="5"/>
  <c r="I1001" i="5"/>
  <c r="Q1000" i="5"/>
  <c r="N1000" i="5"/>
  <c r="M1000" i="5"/>
  <c r="L1000" i="5"/>
  <c r="I1000" i="5"/>
  <c r="Q999" i="5"/>
  <c r="N999" i="5"/>
  <c r="M999" i="5"/>
  <c r="L999" i="5"/>
  <c r="I999" i="5"/>
  <c r="Q998" i="5"/>
  <c r="N998" i="5"/>
  <c r="M998" i="5"/>
  <c r="L998" i="5"/>
  <c r="I998" i="5"/>
  <c r="Q997" i="5"/>
  <c r="N997" i="5"/>
  <c r="M997" i="5"/>
  <c r="L997" i="5"/>
  <c r="I997" i="5"/>
  <c r="Q996" i="5"/>
  <c r="N996" i="5"/>
  <c r="M996" i="5"/>
  <c r="L996" i="5"/>
  <c r="I996" i="5"/>
  <c r="Q995" i="5"/>
  <c r="N995" i="5"/>
  <c r="M995" i="5"/>
  <c r="L995" i="5"/>
  <c r="I995" i="5"/>
  <c r="Q994" i="5"/>
  <c r="N994" i="5"/>
  <c r="M994" i="5"/>
  <c r="L994" i="5"/>
  <c r="I994" i="5"/>
  <c r="Q993" i="5"/>
  <c r="N993" i="5"/>
  <c r="M993" i="5"/>
  <c r="L993" i="5"/>
  <c r="I993" i="5"/>
  <c r="Q992" i="5"/>
  <c r="N992" i="5"/>
  <c r="M992" i="5"/>
  <c r="L992" i="5"/>
  <c r="I992" i="5"/>
  <c r="Q991" i="5"/>
  <c r="N991" i="5"/>
  <c r="M991" i="5"/>
  <c r="L991" i="5"/>
  <c r="I991" i="5"/>
  <c r="Q990" i="5"/>
  <c r="N990" i="5"/>
  <c r="M990" i="5"/>
  <c r="L990" i="5"/>
  <c r="I990" i="5"/>
  <c r="Q989" i="5"/>
  <c r="N989" i="5"/>
  <c r="M989" i="5"/>
  <c r="L989" i="5"/>
  <c r="I989" i="5"/>
  <c r="Q988" i="5"/>
  <c r="N988" i="5"/>
  <c r="M988" i="5"/>
  <c r="L988" i="5"/>
  <c r="I988" i="5"/>
  <c r="Q987" i="5"/>
  <c r="N987" i="5"/>
  <c r="M987" i="5"/>
  <c r="L987" i="5"/>
  <c r="I987" i="5"/>
  <c r="Q986" i="5"/>
  <c r="N986" i="5"/>
  <c r="M986" i="5"/>
  <c r="L986" i="5"/>
  <c r="I986" i="5"/>
  <c r="Q985" i="5"/>
  <c r="N985" i="5"/>
  <c r="M985" i="5"/>
  <c r="L985" i="5"/>
  <c r="I985" i="5"/>
  <c r="Q984" i="5"/>
  <c r="N984" i="5"/>
  <c r="M984" i="5"/>
  <c r="L984" i="5"/>
  <c r="I984" i="5"/>
  <c r="Q983" i="5"/>
  <c r="N983" i="5"/>
  <c r="M983" i="5"/>
  <c r="L983" i="5"/>
  <c r="I983" i="5"/>
  <c r="Q982" i="5"/>
  <c r="N982" i="5"/>
  <c r="M982" i="5"/>
  <c r="L982" i="5"/>
  <c r="I982" i="5"/>
  <c r="Q981" i="5"/>
  <c r="N981" i="5"/>
  <c r="M981" i="5"/>
  <c r="L981" i="5"/>
  <c r="I981" i="5"/>
  <c r="Q980" i="5"/>
  <c r="N980" i="5"/>
  <c r="M980" i="5"/>
  <c r="L980" i="5"/>
  <c r="I980" i="5"/>
  <c r="Q979" i="5"/>
  <c r="N979" i="5"/>
  <c r="M979" i="5"/>
  <c r="L979" i="5"/>
  <c r="I979" i="5"/>
  <c r="Q978" i="5"/>
  <c r="N978" i="5"/>
  <c r="M978" i="5"/>
  <c r="L978" i="5"/>
  <c r="I978" i="5"/>
  <c r="Q977" i="5"/>
  <c r="N977" i="5"/>
  <c r="M977" i="5"/>
  <c r="L977" i="5"/>
  <c r="I977" i="5"/>
  <c r="Q976" i="5"/>
  <c r="N976" i="5"/>
  <c r="M976" i="5"/>
  <c r="L976" i="5"/>
  <c r="I976" i="5"/>
  <c r="Q975" i="5"/>
  <c r="N975" i="5"/>
  <c r="M975" i="5"/>
  <c r="L975" i="5"/>
  <c r="I975" i="5"/>
  <c r="Q974" i="5"/>
  <c r="N974" i="5"/>
  <c r="M974" i="5"/>
  <c r="L974" i="5"/>
  <c r="I974" i="5"/>
  <c r="Q973" i="5"/>
  <c r="N973" i="5"/>
  <c r="M973" i="5"/>
  <c r="L973" i="5"/>
  <c r="I973" i="5"/>
  <c r="Q972" i="5"/>
  <c r="N972" i="5"/>
  <c r="M972" i="5"/>
  <c r="L972" i="5"/>
  <c r="I972" i="5"/>
  <c r="Q971" i="5"/>
  <c r="N971" i="5"/>
  <c r="M971" i="5"/>
  <c r="L971" i="5"/>
  <c r="I971" i="5"/>
  <c r="Q970" i="5"/>
  <c r="N970" i="5"/>
  <c r="M970" i="5"/>
  <c r="L970" i="5"/>
  <c r="I970" i="5"/>
  <c r="Q969" i="5"/>
  <c r="N969" i="5"/>
  <c r="M969" i="5"/>
  <c r="L969" i="5"/>
  <c r="I969" i="5"/>
  <c r="Q968" i="5"/>
  <c r="N968" i="5"/>
  <c r="M968" i="5"/>
  <c r="L968" i="5"/>
  <c r="I968" i="5"/>
  <c r="Q967" i="5"/>
  <c r="N967" i="5"/>
  <c r="M967" i="5"/>
  <c r="L967" i="5"/>
  <c r="I967" i="5"/>
  <c r="Q966" i="5"/>
  <c r="N966" i="5"/>
  <c r="M966" i="5"/>
  <c r="L966" i="5"/>
  <c r="I966" i="5"/>
  <c r="Q965" i="5"/>
  <c r="N965" i="5"/>
  <c r="M965" i="5"/>
  <c r="L965" i="5"/>
  <c r="I965" i="5"/>
  <c r="Q964" i="5"/>
  <c r="N964" i="5"/>
  <c r="M964" i="5"/>
  <c r="L964" i="5"/>
  <c r="I964" i="5"/>
  <c r="Q963" i="5"/>
  <c r="N963" i="5"/>
  <c r="M963" i="5"/>
  <c r="L963" i="5"/>
  <c r="I963" i="5"/>
  <c r="Q962" i="5"/>
  <c r="N962" i="5"/>
  <c r="M962" i="5"/>
  <c r="L962" i="5"/>
  <c r="I962" i="5"/>
  <c r="Q961" i="5"/>
  <c r="N961" i="5"/>
  <c r="M961" i="5"/>
  <c r="L961" i="5"/>
  <c r="I961" i="5"/>
  <c r="Q960" i="5"/>
  <c r="N960" i="5"/>
  <c r="M960" i="5"/>
  <c r="L960" i="5"/>
  <c r="I960" i="5"/>
  <c r="Q959" i="5"/>
  <c r="N959" i="5"/>
  <c r="M959" i="5"/>
  <c r="L959" i="5"/>
  <c r="I959" i="5"/>
  <c r="Q958" i="5"/>
  <c r="N958" i="5"/>
  <c r="M958" i="5"/>
  <c r="L958" i="5"/>
  <c r="I958" i="5"/>
  <c r="Q957" i="5"/>
  <c r="N957" i="5"/>
  <c r="M957" i="5"/>
  <c r="L957" i="5"/>
  <c r="I957" i="5"/>
  <c r="Q956" i="5"/>
  <c r="N956" i="5"/>
  <c r="M956" i="5"/>
  <c r="L956" i="5"/>
  <c r="I956" i="5"/>
  <c r="Q955" i="5"/>
  <c r="N955" i="5"/>
  <c r="M955" i="5"/>
  <c r="L955" i="5"/>
  <c r="I955" i="5"/>
  <c r="Q954" i="5"/>
  <c r="N954" i="5"/>
  <c r="M954" i="5"/>
  <c r="L954" i="5"/>
  <c r="I954" i="5"/>
  <c r="Q953" i="5"/>
  <c r="N953" i="5"/>
  <c r="M953" i="5"/>
  <c r="L953" i="5"/>
  <c r="I953" i="5"/>
  <c r="Q952" i="5"/>
  <c r="N952" i="5"/>
  <c r="M952" i="5"/>
  <c r="L952" i="5"/>
  <c r="I952" i="5"/>
  <c r="Q951" i="5"/>
  <c r="N951" i="5"/>
  <c r="M951" i="5"/>
  <c r="L951" i="5"/>
  <c r="I951" i="5"/>
  <c r="Q950" i="5"/>
  <c r="N950" i="5"/>
  <c r="M950" i="5"/>
  <c r="L950" i="5"/>
  <c r="I950" i="5"/>
  <c r="Q949" i="5"/>
  <c r="N949" i="5"/>
  <c r="M949" i="5"/>
  <c r="L949" i="5"/>
  <c r="I949" i="5"/>
  <c r="Q948" i="5"/>
  <c r="N948" i="5"/>
  <c r="M948" i="5"/>
  <c r="L948" i="5"/>
  <c r="I948" i="5"/>
  <c r="Q947" i="5"/>
  <c r="N947" i="5"/>
  <c r="M947" i="5"/>
  <c r="L947" i="5"/>
  <c r="I947" i="5"/>
  <c r="Q946" i="5"/>
  <c r="N946" i="5"/>
  <c r="M946" i="5"/>
  <c r="L946" i="5"/>
  <c r="I946" i="5"/>
  <c r="Q945" i="5"/>
  <c r="N945" i="5"/>
  <c r="M945" i="5"/>
  <c r="L945" i="5"/>
  <c r="I945" i="5"/>
  <c r="Q944" i="5"/>
  <c r="N944" i="5"/>
  <c r="M944" i="5"/>
  <c r="L944" i="5"/>
  <c r="I944" i="5"/>
  <c r="Q943" i="5"/>
  <c r="N943" i="5"/>
  <c r="M943" i="5"/>
  <c r="L943" i="5"/>
  <c r="I943" i="5"/>
  <c r="Q942" i="5"/>
  <c r="N942" i="5"/>
  <c r="M942" i="5"/>
  <c r="L942" i="5"/>
  <c r="I942" i="5"/>
  <c r="Q941" i="5"/>
  <c r="N941" i="5"/>
  <c r="M941" i="5"/>
  <c r="L941" i="5"/>
  <c r="I941" i="5"/>
  <c r="Q940" i="5"/>
  <c r="N940" i="5"/>
  <c r="M940" i="5"/>
  <c r="L940" i="5"/>
  <c r="I940" i="5"/>
  <c r="Q939" i="5"/>
  <c r="N939" i="5"/>
  <c r="M939" i="5"/>
  <c r="L939" i="5"/>
  <c r="I939" i="5"/>
  <c r="Q938" i="5"/>
  <c r="N938" i="5"/>
  <c r="M938" i="5"/>
  <c r="L938" i="5"/>
  <c r="I938" i="5"/>
  <c r="Q937" i="5"/>
  <c r="N937" i="5"/>
  <c r="M937" i="5"/>
  <c r="L937" i="5"/>
  <c r="I937" i="5"/>
  <c r="Q936" i="5"/>
  <c r="N936" i="5"/>
  <c r="M936" i="5"/>
  <c r="L936" i="5"/>
  <c r="I936" i="5"/>
  <c r="Q935" i="5"/>
  <c r="N935" i="5"/>
  <c r="M935" i="5"/>
  <c r="L935" i="5"/>
  <c r="I935" i="5"/>
  <c r="Q934" i="5"/>
  <c r="N934" i="5"/>
  <c r="M934" i="5"/>
  <c r="L934" i="5"/>
  <c r="I934" i="5"/>
  <c r="Q933" i="5"/>
  <c r="N933" i="5"/>
  <c r="M933" i="5"/>
  <c r="L933" i="5"/>
  <c r="I933" i="5"/>
  <c r="Q932" i="5"/>
  <c r="N932" i="5"/>
  <c r="M932" i="5"/>
  <c r="L932" i="5"/>
  <c r="I932" i="5"/>
  <c r="Q931" i="5"/>
  <c r="N931" i="5"/>
  <c r="M931" i="5"/>
  <c r="L931" i="5"/>
  <c r="I931" i="5"/>
  <c r="Q930" i="5"/>
  <c r="N930" i="5"/>
  <c r="M930" i="5"/>
  <c r="L930" i="5"/>
  <c r="I930" i="5"/>
  <c r="Q929" i="5"/>
  <c r="N929" i="5"/>
  <c r="M929" i="5"/>
  <c r="L929" i="5"/>
  <c r="I929" i="5"/>
  <c r="Q928" i="5"/>
  <c r="N928" i="5"/>
  <c r="M928" i="5"/>
  <c r="L928" i="5"/>
  <c r="I928" i="5"/>
  <c r="Q927" i="5"/>
  <c r="N927" i="5"/>
  <c r="M927" i="5"/>
  <c r="L927" i="5"/>
  <c r="I927" i="5"/>
  <c r="Q926" i="5"/>
  <c r="N926" i="5"/>
  <c r="M926" i="5"/>
  <c r="L926" i="5"/>
  <c r="I926" i="5"/>
  <c r="Q925" i="5"/>
  <c r="N925" i="5"/>
  <c r="M925" i="5"/>
  <c r="L925" i="5"/>
  <c r="I925" i="5"/>
  <c r="Q924" i="5"/>
  <c r="N924" i="5"/>
  <c r="M924" i="5"/>
  <c r="L924" i="5"/>
  <c r="I924" i="5"/>
  <c r="Q923" i="5"/>
  <c r="N923" i="5"/>
  <c r="M923" i="5"/>
  <c r="L923" i="5"/>
  <c r="I923" i="5"/>
  <c r="Q922" i="5"/>
  <c r="N922" i="5"/>
  <c r="M922" i="5"/>
  <c r="L922" i="5"/>
  <c r="I922" i="5"/>
  <c r="Q921" i="5"/>
  <c r="N921" i="5"/>
  <c r="M921" i="5"/>
  <c r="L921" i="5"/>
  <c r="I921" i="5"/>
  <c r="Q920" i="5"/>
  <c r="N920" i="5"/>
  <c r="M920" i="5"/>
  <c r="L920" i="5"/>
  <c r="I920" i="5"/>
  <c r="Q919" i="5"/>
  <c r="N919" i="5"/>
  <c r="M919" i="5"/>
  <c r="L919" i="5"/>
  <c r="I919" i="5"/>
  <c r="Q918" i="5"/>
  <c r="N918" i="5"/>
  <c r="M918" i="5"/>
  <c r="L918" i="5"/>
  <c r="I918" i="5"/>
  <c r="Q917" i="5"/>
  <c r="N917" i="5"/>
  <c r="M917" i="5"/>
  <c r="L917" i="5"/>
  <c r="I917" i="5"/>
  <c r="Q916" i="5"/>
  <c r="N916" i="5"/>
  <c r="M916" i="5"/>
  <c r="L916" i="5"/>
  <c r="I916" i="5"/>
  <c r="Q915" i="5"/>
  <c r="N915" i="5"/>
  <c r="M915" i="5"/>
  <c r="L915" i="5"/>
  <c r="I915" i="5"/>
  <c r="Q914" i="5"/>
  <c r="N914" i="5"/>
  <c r="M914" i="5"/>
  <c r="L914" i="5"/>
  <c r="I914" i="5"/>
  <c r="Q913" i="5"/>
  <c r="N913" i="5"/>
  <c r="M913" i="5"/>
  <c r="L913" i="5"/>
  <c r="I913" i="5"/>
  <c r="Q912" i="5"/>
  <c r="N912" i="5"/>
  <c r="M912" i="5"/>
  <c r="L912" i="5"/>
  <c r="I912" i="5"/>
  <c r="Q911" i="5"/>
  <c r="N911" i="5"/>
  <c r="M911" i="5"/>
  <c r="L911" i="5"/>
  <c r="I911" i="5"/>
  <c r="Q910" i="5"/>
  <c r="N910" i="5"/>
  <c r="M910" i="5"/>
  <c r="L910" i="5"/>
  <c r="I910" i="5"/>
  <c r="Q909" i="5"/>
  <c r="N909" i="5"/>
  <c r="M909" i="5"/>
  <c r="L909" i="5"/>
  <c r="I909" i="5"/>
  <c r="Q908" i="5"/>
  <c r="N908" i="5"/>
  <c r="M908" i="5"/>
  <c r="L908" i="5"/>
  <c r="I908" i="5"/>
  <c r="Q907" i="5"/>
  <c r="N907" i="5"/>
  <c r="M907" i="5"/>
  <c r="L907" i="5"/>
  <c r="I907" i="5"/>
  <c r="Q906" i="5"/>
  <c r="N906" i="5"/>
  <c r="M906" i="5"/>
  <c r="L906" i="5"/>
  <c r="I906" i="5"/>
  <c r="Q905" i="5"/>
  <c r="N905" i="5"/>
  <c r="M905" i="5"/>
  <c r="L905" i="5"/>
  <c r="I905" i="5"/>
  <c r="Q904" i="5"/>
  <c r="N904" i="5"/>
  <c r="M904" i="5"/>
  <c r="L904" i="5"/>
  <c r="I904" i="5"/>
  <c r="Q903" i="5"/>
  <c r="N903" i="5"/>
  <c r="M903" i="5"/>
  <c r="L903" i="5"/>
  <c r="I903" i="5"/>
  <c r="Q902" i="5"/>
  <c r="N902" i="5"/>
  <c r="M902" i="5"/>
  <c r="L902" i="5"/>
  <c r="I902" i="5"/>
  <c r="Q901" i="5"/>
  <c r="N901" i="5"/>
  <c r="M901" i="5"/>
  <c r="L901" i="5"/>
  <c r="I901" i="5"/>
  <c r="Q900" i="5"/>
  <c r="N900" i="5"/>
  <c r="M900" i="5"/>
  <c r="L900" i="5"/>
  <c r="I900" i="5"/>
  <c r="Q899" i="5"/>
  <c r="N899" i="5"/>
  <c r="M899" i="5"/>
  <c r="L899" i="5"/>
  <c r="I899" i="5"/>
  <c r="Q898" i="5"/>
  <c r="N898" i="5"/>
  <c r="M898" i="5"/>
  <c r="L898" i="5"/>
  <c r="I898" i="5"/>
  <c r="Q897" i="5"/>
  <c r="N897" i="5"/>
  <c r="M897" i="5"/>
  <c r="L897" i="5"/>
  <c r="I897" i="5"/>
  <c r="Q896" i="5"/>
  <c r="N896" i="5"/>
  <c r="M896" i="5"/>
  <c r="L896" i="5"/>
  <c r="I896" i="5"/>
  <c r="Q895" i="5"/>
  <c r="N895" i="5"/>
  <c r="M895" i="5"/>
  <c r="L895" i="5"/>
  <c r="I895" i="5"/>
  <c r="Q894" i="5"/>
  <c r="N894" i="5"/>
  <c r="M894" i="5"/>
  <c r="L894" i="5"/>
  <c r="I894" i="5"/>
  <c r="Q893" i="5"/>
  <c r="N893" i="5"/>
  <c r="M893" i="5"/>
  <c r="L893" i="5"/>
  <c r="I893" i="5"/>
  <c r="Q892" i="5"/>
  <c r="N892" i="5"/>
  <c r="M892" i="5"/>
  <c r="L892" i="5"/>
  <c r="I892" i="5"/>
  <c r="Q891" i="5"/>
  <c r="N891" i="5"/>
  <c r="M891" i="5"/>
  <c r="L891" i="5"/>
  <c r="I891" i="5"/>
  <c r="Q890" i="5"/>
  <c r="N890" i="5"/>
  <c r="M890" i="5"/>
  <c r="L890" i="5"/>
  <c r="I890" i="5"/>
  <c r="Q889" i="5"/>
  <c r="N889" i="5"/>
  <c r="M889" i="5"/>
  <c r="L889" i="5"/>
  <c r="I889" i="5"/>
  <c r="Q888" i="5"/>
  <c r="N888" i="5"/>
  <c r="M888" i="5"/>
  <c r="L888" i="5"/>
  <c r="I888" i="5"/>
  <c r="Q887" i="5"/>
  <c r="N887" i="5"/>
  <c r="M887" i="5"/>
  <c r="L887" i="5"/>
  <c r="I887" i="5"/>
  <c r="Q886" i="5"/>
  <c r="N886" i="5"/>
  <c r="M886" i="5"/>
  <c r="L886" i="5"/>
  <c r="I886" i="5"/>
  <c r="Q885" i="5"/>
  <c r="N885" i="5"/>
  <c r="M885" i="5"/>
  <c r="L885" i="5"/>
  <c r="I885" i="5"/>
  <c r="Q884" i="5"/>
  <c r="N884" i="5"/>
  <c r="M884" i="5"/>
  <c r="L884" i="5"/>
  <c r="I884" i="5"/>
  <c r="Q883" i="5"/>
  <c r="N883" i="5"/>
  <c r="M883" i="5"/>
  <c r="L883" i="5"/>
  <c r="I883" i="5"/>
  <c r="Q882" i="5"/>
  <c r="N882" i="5"/>
  <c r="M882" i="5"/>
  <c r="L882" i="5"/>
  <c r="I882" i="5"/>
  <c r="Q881" i="5"/>
  <c r="N881" i="5"/>
  <c r="M881" i="5"/>
  <c r="L881" i="5"/>
  <c r="I881" i="5"/>
  <c r="Q880" i="5"/>
  <c r="N880" i="5"/>
  <c r="M880" i="5"/>
  <c r="L880" i="5"/>
  <c r="I880" i="5"/>
  <c r="Q879" i="5"/>
  <c r="N879" i="5"/>
  <c r="M879" i="5"/>
  <c r="L879" i="5"/>
  <c r="I879" i="5"/>
  <c r="Q878" i="5"/>
  <c r="N878" i="5"/>
  <c r="M878" i="5"/>
  <c r="L878" i="5"/>
  <c r="I878" i="5"/>
  <c r="Q877" i="5"/>
  <c r="N877" i="5"/>
  <c r="M877" i="5"/>
  <c r="L877" i="5"/>
  <c r="I877" i="5"/>
  <c r="Q876" i="5"/>
  <c r="N876" i="5"/>
  <c r="M876" i="5"/>
  <c r="L876" i="5"/>
  <c r="I876" i="5"/>
  <c r="Q875" i="5"/>
  <c r="N875" i="5"/>
  <c r="M875" i="5"/>
  <c r="L875" i="5"/>
  <c r="I875" i="5"/>
  <c r="Q874" i="5"/>
  <c r="N874" i="5"/>
  <c r="M874" i="5"/>
  <c r="L874" i="5"/>
  <c r="I874" i="5"/>
  <c r="Q873" i="5"/>
  <c r="N873" i="5"/>
  <c r="M873" i="5"/>
  <c r="L873" i="5"/>
  <c r="I873" i="5"/>
  <c r="Q872" i="5"/>
  <c r="N872" i="5"/>
  <c r="M872" i="5"/>
  <c r="L872" i="5"/>
  <c r="I872" i="5"/>
  <c r="Q871" i="5"/>
  <c r="N871" i="5"/>
  <c r="M871" i="5"/>
  <c r="L871" i="5"/>
  <c r="I871" i="5"/>
  <c r="Q870" i="5"/>
  <c r="N870" i="5"/>
  <c r="M870" i="5"/>
  <c r="L870" i="5"/>
  <c r="I870" i="5"/>
  <c r="Q869" i="5"/>
  <c r="N869" i="5"/>
  <c r="M869" i="5"/>
  <c r="L869" i="5"/>
  <c r="I869" i="5"/>
  <c r="Q868" i="5"/>
  <c r="N868" i="5"/>
  <c r="M868" i="5"/>
  <c r="L868" i="5"/>
  <c r="I868" i="5"/>
  <c r="Q867" i="5"/>
  <c r="N867" i="5"/>
  <c r="M867" i="5"/>
  <c r="L867" i="5"/>
  <c r="I867" i="5"/>
  <c r="Q866" i="5"/>
  <c r="N866" i="5"/>
  <c r="M866" i="5"/>
  <c r="L866" i="5"/>
  <c r="I866" i="5"/>
  <c r="Q865" i="5"/>
  <c r="N865" i="5"/>
  <c r="M865" i="5"/>
  <c r="L865" i="5"/>
  <c r="I865" i="5"/>
  <c r="Q864" i="5"/>
  <c r="N864" i="5"/>
  <c r="M864" i="5"/>
  <c r="L864" i="5"/>
  <c r="I864" i="5"/>
  <c r="Q863" i="5"/>
  <c r="N863" i="5"/>
  <c r="M863" i="5"/>
  <c r="L863" i="5"/>
  <c r="I863" i="5"/>
  <c r="Q862" i="5"/>
  <c r="N862" i="5"/>
  <c r="M862" i="5"/>
  <c r="L862" i="5"/>
  <c r="I862" i="5"/>
  <c r="Q861" i="5"/>
  <c r="N861" i="5"/>
  <c r="M861" i="5"/>
  <c r="L861" i="5"/>
  <c r="I861" i="5"/>
  <c r="Q860" i="5"/>
  <c r="N860" i="5"/>
  <c r="M860" i="5"/>
  <c r="L860" i="5"/>
  <c r="I860" i="5"/>
  <c r="Q859" i="5"/>
  <c r="N859" i="5"/>
  <c r="M859" i="5"/>
  <c r="L859" i="5"/>
  <c r="I859" i="5"/>
  <c r="Q858" i="5"/>
  <c r="N858" i="5"/>
  <c r="M858" i="5"/>
  <c r="L858" i="5"/>
  <c r="I858" i="5"/>
  <c r="Q857" i="5"/>
  <c r="N857" i="5"/>
  <c r="M857" i="5"/>
  <c r="L857" i="5"/>
  <c r="I857" i="5"/>
  <c r="Q856" i="5"/>
  <c r="N856" i="5"/>
  <c r="M856" i="5"/>
  <c r="L856" i="5"/>
  <c r="I856" i="5"/>
  <c r="Q855" i="5"/>
  <c r="N855" i="5"/>
  <c r="M855" i="5"/>
  <c r="L855" i="5"/>
  <c r="I855" i="5"/>
  <c r="Q854" i="5"/>
  <c r="N854" i="5"/>
  <c r="M854" i="5"/>
  <c r="L854" i="5"/>
  <c r="I854" i="5"/>
  <c r="Q853" i="5"/>
  <c r="N853" i="5"/>
  <c r="M853" i="5"/>
  <c r="L853" i="5"/>
  <c r="I853" i="5"/>
  <c r="Q852" i="5"/>
  <c r="N852" i="5"/>
  <c r="M852" i="5"/>
  <c r="L852" i="5"/>
  <c r="I852" i="5"/>
  <c r="Q851" i="5"/>
  <c r="N851" i="5"/>
  <c r="M851" i="5"/>
  <c r="L851" i="5"/>
  <c r="I851" i="5"/>
  <c r="Q850" i="5"/>
  <c r="N850" i="5"/>
  <c r="M850" i="5"/>
  <c r="L850" i="5"/>
  <c r="I850" i="5"/>
  <c r="Q849" i="5"/>
  <c r="N849" i="5"/>
  <c r="M849" i="5"/>
  <c r="L849" i="5"/>
  <c r="I849" i="5"/>
  <c r="Q848" i="5"/>
  <c r="N848" i="5"/>
  <c r="M848" i="5"/>
  <c r="L848" i="5"/>
  <c r="I848" i="5"/>
  <c r="Q847" i="5"/>
  <c r="N847" i="5"/>
  <c r="M847" i="5"/>
  <c r="L847" i="5"/>
  <c r="I847" i="5"/>
  <c r="Q846" i="5"/>
  <c r="N846" i="5"/>
  <c r="M846" i="5"/>
  <c r="L846" i="5"/>
  <c r="I846" i="5"/>
  <c r="Q845" i="5"/>
  <c r="N845" i="5"/>
  <c r="M845" i="5"/>
  <c r="L845" i="5"/>
  <c r="I845" i="5"/>
  <c r="Q844" i="5"/>
  <c r="N844" i="5"/>
  <c r="M844" i="5"/>
  <c r="L844" i="5"/>
  <c r="I844" i="5"/>
  <c r="Q843" i="5"/>
  <c r="N843" i="5"/>
  <c r="M843" i="5"/>
  <c r="L843" i="5"/>
  <c r="I843" i="5"/>
  <c r="Q842" i="5"/>
  <c r="N842" i="5"/>
  <c r="M842" i="5"/>
  <c r="L842" i="5"/>
  <c r="I842" i="5"/>
  <c r="Q841" i="5"/>
  <c r="N841" i="5"/>
  <c r="M841" i="5"/>
  <c r="L841" i="5"/>
  <c r="I841" i="5"/>
  <c r="Q840" i="5"/>
  <c r="N840" i="5"/>
  <c r="M840" i="5"/>
  <c r="L840" i="5"/>
  <c r="I840" i="5"/>
  <c r="Q839" i="5"/>
  <c r="N839" i="5"/>
  <c r="M839" i="5"/>
  <c r="L839" i="5"/>
  <c r="I839" i="5"/>
  <c r="Q838" i="5"/>
  <c r="N838" i="5"/>
  <c r="M838" i="5"/>
  <c r="L838" i="5"/>
  <c r="I838" i="5"/>
  <c r="Q837" i="5"/>
  <c r="N837" i="5"/>
  <c r="M837" i="5"/>
  <c r="L837" i="5"/>
  <c r="I837" i="5"/>
  <c r="Q836" i="5"/>
  <c r="N836" i="5"/>
  <c r="M836" i="5"/>
  <c r="L836" i="5"/>
  <c r="I836" i="5"/>
  <c r="Q835" i="5"/>
  <c r="N835" i="5"/>
  <c r="M835" i="5"/>
  <c r="L835" i="5"/>
  <c r="I835" i="5"/>
  <c r="Q834" i="5"/>
  <c r="N834" i="5"/>
  <c r="M834" i="5"/>
  <c r="L834" i="5"/>
  <c r="I834" i="5"/>
  <c r="Q833" i="5"/>
  <c r="N833" i="5"/>
  <c r="M833" i="5"/>
  <c r="L833" i="5"/>
  <c r="I833" i="5"/>
  <c r="Q832" i="5"/>
  <c r="N832" i="5"/>
  <c r="M832" i="5"/>
  <c r="L832" i="5"/>
  <c r="I832" i="5"/>
  <c r="Q831" i="5"/>
  <c r="N831" i="5"/>
  <c r="M831" i="5"/>
  <c r="L831" i="5"/>
  <c r="I831" i="5"/>
  <c r="Q830" i="5"/>
  <c r="N830" i="5"/>
  <c r="M830" i="5"/>
  <c r="L830" i="5"/>
  <c r="I830" i="5"/>
  <c r="Q829" i="5"/>
  <c r="N829" i="5"/>
  <c r="M829" i="5"/>
  <c r="L829" i="5"/>
  <c r="I829" i="5"/>
  <c r="Q828" i="5"/>
  <c r="N828" i="5"/>
  <c r="M828" i="5"/>
  <c r="L828" i="5"/>
  <c r="I828" i="5"/>
  <c r="Q827" i="5"/>
  <c r="N827" i="5"/>
  <c r="M827" i="5"/>
  <c r="L827" i="5"/>
  <c r="I827" i="5"/>
  <c r="Q826" i="5"/>
  <c r="N826" i="5"/>
  <c r="M826" i="5"/>
  <c r="L826" i="5"/>
  <c r="I826" i="5"/>
  <c r="Q825" i="5"/>
  <c r="N825" i="5"/>
  <c r="M825" i="5"/>
  <c r="L825" i="5"/>
  <c r="I825" i="5"/>
  <c r="Q824" i="5"/>
  <c r="N824" i="5"/>
  <c r="M824" i="5"/>
  <c r="L824" i="5"/>
  <c r="I824" i="5"/>
  <c r="Q823" i="5"/>
  <c r="N823" i="5"/>
  <c r="M823" i="5"/>
  <c r="L823" i="5"/>
  <c r="I823" i="5"/>
  <c r="Q822" i="5"/>
  <c r="N822" i="5"/>
  <c r="M822" i="5"/>
  <c r="L822" i="5"/>
  <c r="I822" i="5"/>
  <c r="Q821" i="5"/>
  <c r="N821" i="5"/>
  <c r="M821" i="5"/>
  <c r="L821" i="5"/>
  <c r="I821" i="5"/>
  <c r="Q820" i="5"/>
  <c r="N820" i="5"/>
  <c r="M820" i="5"/>
  <c r="L820" i="5"/>
  <c r="I820" i="5"/>
  <c r="Q819" i="5"/>
  <c r="N819" i="5"/>
  <c r="M819" i="5"/>
  <c r="L819" i="5"/>
  <c r="I819" i="5"/>
  <c r="Q818" i="5"/>
  <c r="N818" i="5"/>
  <c r="M818" i="5"/>
  <c r="L818" i="5"/>
  <c r="I818" i="5"/>
  <c r="Q817" i="5"/>
  <c r="N817" i="5"/>
  <c r="M817" i="5"/>
  <c r="L817" i="5"/>
  <c r="I817" i="5"/>
  <c r="Q816" i="5"/>
  <c r="N816" i="5"/>
  <c r="M816" i="5"/>
  <c r="L816" i="5"/>
  <c r="I816" i="5"/>
  <c r="Q815" i="5"/>
  <c r="N815" i="5"/>
  <c r="M815" i="5"/>
  <c r="L815" i="5"/>
  <c r="I815" i="5"/>
  <c r="Q814" i="5"/>
  <c r="N814" i="5"/>
  <c r="M814" i="5"/>
  <c r="L814" i="5"/>
  <c r="I814" i="5"/>
  <c r="Q813" i="5"/>
  <c r="N813" i="5"/>
  <c r="M813" i="5"/>
  <c r="L813" i="5"/>
  <c r="I813" i="5"/>
  <c r="Q812" i="5"/>
  <c r="N812" i="5"/>
  <c r="M812" i="5"/>
  <c r="L812" i="5"/>
  <c r="I812" i="5"/>
  <c r="Q811" i="5"/>
  <c r="N811" i="5"/>
  <c r="M811" i="5"/>
  <c r="L811" i="5"/>
  <c r="I811" i="5"/>
  <c r="Q810" i="5"/>
  <c r="N810" i="5"/>
  <c r="M810" i="5"/>
  <c r="L810" i="5"/>
  <c r="I810" i="5"/>
  <c r="Q809" i="5"/>
  <c r="N809" i="5"/>
  <c r="M809" i="5"/>
  <c r="L809" i="5"/>
  <c r="I809" i="5"/>
  <c r="Q808" i="5"/>
  <c r="N808" i="5"/>
  <c r="M808" i="5"/>
  <c r="L808" i="5"/>
  <c r="I808" i="5"/>
  <c r="Q807" i="5"/>
  <c r="N807" i="5"/>
  <c r="M807" i="5"/>
  <c r="L807" i="5"/>
  <c r="I807" i="5"/>
  <c r="Q806" i="5"/>
  <c r="N806" i="5"/>
  <c r="M806" i="5"/>
  <c r="L806" i="5"/>
  <c r="I806" i="5"/>
  <c r="Q805" i="5"/>
  <c r="N805" i="5"/>
  <c r="M805" i="5"/>
  <c r="L805" i="5"/>
  <c r="I805" i="5"/>
  <c r="Q804" i="5"/>
  <c r="N804" i="5"/>
  <c r="M804" i="5"/>
  <c r="L804" i="5"/>
  <c r="I804" i="5"/>
  <c r="Q803" i="5"/>
  <c r="N803" i="5"/>
  <c r="M803" i="5"/>
  <c r="L803" i="5"/>
  <c r="I803" i="5"/>
  <c r="Q802" i="5"/>
  <c r="N802" i="5"/>
  <c r="M802" i="5"/>
  <c r="L802" i="5"/>
  <c r="I802" i="5"/>
  <c r="Q801" i="5"/>
  <c r="N801" i="5"/>
  <c r="M801" i="5"/>
  <c r="L801" i="5"/>
  <c r="I801" i="5"/>
  <c r="Q800" i="5"/>
  <c r="N800" i="5"/>
  <c r="M800" i="5"/>
  <c r="L800" i="5"/>
  <c r="I800" i="5"/>
  <c r="Q799" i="5"/>
  <c r="N799" i="5"/>
  <c r="M799" i="5"/>
  <c r="L799" i="5"/>
  <c r="I799" i="5"/>
  <c r="Q798" i="5"/>
  <c r="N798" i="5"/>
  <c r="M798" i="5"/>
  <c r="L798" i="5"/>
  <c r="I798" i="5"/>
  <c r="Q797" i="5"/>
  <c r="N797" i="5"/>
  <c r="M797" i="5"/>
  <c r="L797" i="5"/>
  <c r="I797" i="5"/>
  <c r="Q796" i="5"/>
  <c r="N796" i="5"/>
  <c r="M796" i="5"/>
  <c r="L796" i="5"/>
  <c r="I796" i="5"/>
  <c r="Q795" i="5"/>
  <c r="N795" i="5"/>
  <c r="M795" i="5"/>
  <c r="L795" i="5"/>
  <c r="I795" i="5"/>
  <c r="Q794" i="5"/>
  <c r="N794" i="5"/>
  <c r="M794" i="5"/>
  <c r="L794" i="5"/>
  <c r="I794" i="5"/>
  <c r="Q793" i="5"/>
  <c r="N793" i="5"/>
  <c r="M793" i="5"/>
  <c r="L793" i="5"/>
  <c r="I793" i="5"/>
  <c r="Q792" i="5"/>
  <c r="N792" i="5"/>
  <c r="M792" i="5"/>
  <c r="L792" i="5"/>
  <c r="I792" i="5"/>
  <c r="Q791" i="5"/>
  <c r="N791" i="5"/>
  <c r="M791" i="5"/>
  <c r="L791" i="5"/>
  <c r="I791" i="5"/>
  <c r="Q790" i="5"/>
  <c r="N790" i="5"/>
  <c r="M790" i="5"/>
  <c r="L790" i="5"/>
  <c r="I790" i="5"/>
  <c r="Q789" i="5"/>
  <c r="N789" i="5"/>
  <c r="M789" i="5"/>
  <c r="L789" i="5"/>
  <c r="I789" i="5"/>
  <c r="Q788" i="5"/>
  <c r="N788" i="5"/>
  <c r="M788" i="5"/>
  <c r="L788" i="5"/>
  <c r="I788" i="5"/>
  <c r="Q787" i="5"/>
  <c r="N787" i="5"/>
  <c r="M787" i="5"/>
  <c r="L787" i="5"/>
  <c r="I787" i="5"/>
  <c r="Q786" i="5"/>
  <c r="N786" i="5"/>
  <c r="M786" i="5"/>
  <c r="L786" i="5"/>
  <c r="I786" i="5"/>
  <c r="Q785" i="5"/>
  <c r="N785" i="5"/>
  <c r="M785" i="5"/>
  <c r="L785" i="5"/>
  <c r="I785" i="5"/>
  <c r="Q784" i="5"/>
  <c r="N784" i="5"/>
  <c r="M784" i="5"/>
  <c r="L784" i="5"/>
  <c r="I784" i="5"/>
  <c r="Q783" i="5"/>
  <c r="N783" i="5"/>
  <c r="M783" i="5"/>
  <c r="L783" i="5"/>
  <c r="I783" i="5"/>
  <c r="Q782" i="5"/>
  <c r="N782" i="5"/>
  <c r="M782" i="5"/>
  <c r="L782" i="5"/>
  <c r="I782" i="5"/>
  <c r="Q781" i="5"/>
  <c r="N781" i="5"/>
  <c r="M781" i="5"/>
  <c r="L781" i="5"/>
  <c r="I781" i="5"/>
  <c r="Q780" i="5"/>
  <c r="N780" i="5"/>
  <c r="M780" i="5"/>
  <c r="L780" i="5"/>
  <c r="I780" i="5"/>
  <c r="Q779" i="5"/>
  <c r="N779" i="5"/>
  <c r="M779" i="5"/>
  <c r="L779" i="5"/>
  <c r="I779" i="5"/>
  <c r="Q778" i="5"/>
  <c r="N778" i="5"/>
  <c r="M778" i="5"/>
  <c r="L778" i="5"/>
  <c r="I778" i="5"/>
  <c r="Q777" i="5"/>
  <c r="N777" i="5"/>
  <c r="M777" i="5"/>
  <c r="L777" i="5"/>
  <c r="I777" i="5"/>
  <c r="Q776" i="5"/>
  <c r="N776" i="5"/>
  <c r="M776" i="5"/>
  <c r="L776" i="5"/>
  <c r="I776" i="5"/>
  <c r="Q775" i="5"/>
  <c r="N775" i="5"/>
  <c r="M775" i="5"/>
  <c r="L775" i="5"/>
  <c r="I775" i="5"/>
  <c r="Q774" i="5"/>
  <c r="N774" i="5"/>
  <c r="M774" i="5"/>
  <c r="L774" i="5"/>
  <c r="I774" i="5"/>
  <c r="Q773" i="5"/>
  <c r="N773" i="5"/>
  <c r="M773" i="5"/>
  <c r="L773" i="5"/>
  <c r="I773" i="5"/>
  <c r="Q772" i="5"/>
  <c r="N772" i="5"/>
  <c r="M772" i="5"/>
  <c r="L772" i="5"/>
  <c r="I772" i="5"/>
  <c r="Q771" i="5"/>
  <c r="N771" i="5"/>
  <c r="M771" i="5"/>
  <c r="L771" i="5"/>
  <c r="I771" i="5"/>
  <c r="Q770" i="5"/>
  <c r="N770" i="5"/>
  <c r="M770" i="5"/>
  <c r="L770" i="5"/>
  <c r="I770" i="5"/>
  <c r="Q769" i="5"/>
  <c r="N769" i="5"/>
  <c r="M769" i="5"/>
  <c r="L769" i="5"/>
  <c r="I769" i="5"/>
  <c r="Q768" i="5"/>
  <c r="N768" i="5"/>
  <c r="M768" i="5"/>
  <c r="L768" i="5"/>
  <c r="I768" i="5"/>
  <c r="Q767" i="5"/>
  <c r="N767" i="5"/>
  <c r="M767" i="5"/>
  <c r="L767" i="5"/>
  <c r="I767" i="5"/>
  <c r="Q766" i="5"/>
  <c r="N766" i="5"/>
  <c r="M766" i="5"/>
  <c r="L766" i="5"/>
  <c r="I766" i="5"/>
  <c r="Q765" i="5"/>
  <c r="N765" i="5"/>
  <c r="M765" i="5"/>
  <c r="L765" i="5"/>
  <c r="I765" i="5"/>
  <c r="Q764" i="5"/>
  <c r="N764" i="5"/>
  <c r="M764" i="5"/>
  <c r="L764" i="5"/>
  <c r="I764" i="5"/>
  <c r="Q763" i="5"/>
  <c r="N763" i="5"/>
  <c r="M763" i="5"/>
  <c r="L763" i="5"/>
  <c r="I763" i="5"/>
  <c r="Q762" i="5"/>
  <c r="N762" i="5"/>
  <c r="M762" i="5"/>
  <c r="L762" i="5"/>
  <c r="I762" i="5"/>
  <c r="Q761" i="5"/>
  <c r="N761" i="5"/>
  <c r="M761" i="5"/>
  <c r="L761" i="5"/>
  <c r="I761" i="5"/>
  <c r="Q760" i="5"/>
  <c r="N760" i="5"/>
  <c r="M760" i="5"/>
  <c r="L760" i="5"/>
  <c r="I760" i="5"/>
  <c r="Q759" i="5"/>
  <c r="N759" i="5"/>
  <c r="M759" i="5"/>
  <c r="L759" i="5"/>
  <c r="I759" i="5"/>
  <c r="Q758" i="5"/>
  <c r="N758" i="5"/>
  <c r="M758" i="5"/>
  <c r="L758" i="5"/>
  <c r="I758" i="5"/>
  <c r="Q757" i="5"/>
  <c r="N757" i="5"/>
  <c r="M757" i="5"/>
  <c r="L757" i="5"/>
  <c r="I757" i="5"/>
  <c r="Q756" i="5"/>
  <c r="N756" i="5"/>
  <c r="M756" i="5"/>
  <c r="L756" i="5"/>
  <c r="I756" i="5"/>
  <c r="Q755" i="5"/>
  <c r="N755" i="5"/>
  <c r="M755" i="5"/>
  <c r="L755" i="5"/>
  <c r="I755" i="5"/>
  <c r="Q754" i="5"/>
  <c r="N754" i="5"/>
  <c r="M754" i="5"/>
  <c r="L754" i="5"/>
  <c r="I754" i="5"/>
  <c r="Q753" i="5"/>
  <c r="N753" i="5"/>
  <c r="M753" i="5"/>
  <c r="L753" i="5"/>
  <c r="I753" i="5"/>
  <c r="Q752" i="5"/>
  <c r="N752" i="5"/>
  <c r="M752" i="5"/>
  <c r="L752" i="5"/>
  <c r="I752" i="5"/>
  <c r="Q751" i="5"/>
  <c r="N751" i="5"/>
  <c r="M751" i="5"/>
  <c r="L751" i="5"/>
  <c r="I751" i="5"/>
  <c r="Q750" i="5"/>
  <c r="N750" i="5"/>
  <c r="M750" i="5"/>
  <c r="L750" i="5"/>
  <c r="I750" i="5"/>
  <c r="Q749" i="5"/>
  <c r="N749" i="5"/>
  <c r="M749" i="5"/>
  <c r="L749" i="5"/>
  <c r="I749" i="5"/>
  <c r="Q748" i="5"/>
  <c r="N748" i="5"/>
  <c r="M748" i="5"/>
  <c r="L748" i="5"/>
  <c r="I748" i="5"/>
  <c r="Q747" i="5"/>
  <c r="N747" i="5"/>
  <c r="M747" i="5"/>
  <c r="L747" i="5"/>
  <c r="I747" i="5"/>
  <c r="Q746" i="5"/>
  <c r="N746" i="5"/>
  <c r="M746" i="5"/>
  <c r="L746" i="5"/>
  <c r="I746" i="5"/>
  <c r="Q745" i="5"/>
  <c r="N745" i="5"/>
  <c r="M745" i="5"/>
  <c r="L745" i="5"/>
  <c r="I745" i="5"/>
  <c r="Q744" i="5"/>
  <c r="N744" i="5"/>
  <c r="M744" i="5"/>
  <c r="L744" i="5"/>
  <c r="I744" i="5"/>
  <c r="Q743" i="5"/>
  <c r="N743" i="5"/>
  <c r="M743" i="5"/>
  <c r="L743" i="5"/>
  <c r="I743" i="5"/>
  <c r="Q742" i="5"/>
  <c r="N742" i="5"/>
  <c r="M742" i="5"/>
  <c r="L742" i="5"/>
  <c r="I742" i="5"/>
  <c r="Q741" i="5"/>
  <c r="N741" i="5"/>
  <c r="M741" i="5"/>
  <c r="L741" i="5"/>
  <c r="I741" i="5"/>
  <c r="Q740" i="5"/>
  <c r="N740" i="5"/>
  <c r="M740" i="5"/>
  <c r="L740" i="5"/>
  <c r="I740" i="5"/>
  <c r="Q739" i="5"/>
  <c r="N739" i="5"/>
  <c r="M739" i="5"/>
  <c r="L739" i="5"/>
  <c r="I739" i="5"/>
  <c r="Q738" i="5"/>
  <c r="N738" i="5"/>
  <c r="M738" i="5"/>
  <c r="L738" i="5"/>
  <c r="I738" i="5"/>
  <c r="Q737" i="5"/>
  <c r="N737" i="5"/>
  <c r="M737" i="5"/>
  <c r="L737" i="5"/>
  <c r="I737" i="5"/>
  <c r="Q736" i="5"/>
  <c r="N736" i="5"/>
  <c r="M736" i="5"/>
  <c r="L736" i="5"/>
  <c r="I736" i="5"/>
  <c r="Q735" i="5"/>
  <c r="N735" i="5"/>
  <c r="M735" i="5"/>
  <c r="L735" i="5"/>
  <c r="I735" i="5"/>
  <c r="Q734" i="5"/>
  <c r="N734" i="5"/>
  <c r="M734" i="5"/>
  <c r="L734" i="5"/>
  <c r="I734" i="5"/>
  <c r="Q733" i="5"/>
  <c r="N733" i="5"/>
  <c r="M733" i="5"/>
  <c r="L733" i="5"/>
  <c r="I733" i="5"/>
  <c r="Q732" i="5"/>
  <c r="N732" i="5"/>
  <c r="M732" i="5"/>
  <c r="L732" i="5"/>
  <c r="I732" i="5"/>
  <c r="Q731" i="5"/>
  <c r="N731" i="5"/>
  <c r="M731" i="5"/>
  <c r="L731" i="5"/>
  <c r="I731" i="5"/>
  <c r="Q730" i="5"/>
  <c r="N730" i="5"/>
  <c r="M730" i="5"/>
  <c r="L730" i="5"/>
  <c r="I730" i="5"/>
  <c r="Q729" i="5"/>
  <c r="N729" i="5"/>
  <c r="M729" i="5"/>
  <c r="L729" i="5"/>
  <c r="I729" i="5"/>
  <c r="Q728" i="5"/>
  <c r="N728" i="5"/>
  <c r="M728" i="5"/>
  <c r="L728" i="5"/>
  <c r="I728" i="5"/>
  <c r="Q727" i="5"/>
  <c r="N727" i="5"/>
  <c r="M727" i="5"/>
  <c r="L727" i="5"/>
  <c r="I727" i="5"/>
  <c r="Q726" i="5"/>
  <c r="N726" i="5"/>
  <c r="M726" i="5"/>
  <c r="L726" i="5"/>
  <c r="I726" i="5"/>
  <c r="Q725" i="5"/>
  <c r="N725" i="5"/>
  <c r="M725" i="5"/>
  <c r="L725" i="5"/>
  <c r="I725" i="5"/>
  <c r="Q724" i="5"/>
  <c r="N724" i="5"/>
  <c r="M724" i="5"/>
  <c r="L724" i="5"/>
  <c r="I724" i="5"/>
  <c r="Q723" i="5"/>
  <c r="N723" i="5"/>
  <c r="M723" i="5"/>
  <c r="L723" i="5"/>
  <c r="I723" i="5"/>
  <c r="Q722" i="5"/>
  <c r="N722" i="5"/>
  <c r="M722" i="5"/>
  <c r="L722" i="5"/>
  <c r="I722" i="5"/>
  <c r="Q721" i="5"/>
  <c r="N721" i="5"/>
  <c r="M721" i="5"/>
  <c r="L721" i="5"/>
  <c r="I721" i="5"/>
  <c r="Q720" i="5"/>
  <c r="N720" i="5"/>
  <c r="M720" i="5"/>
  <c r="L720" i="5"/>
  <c r="I720" i="5"/>
  <c r="Q719" i="5"/>
  <c r="N719" i="5"/>
  <c r="M719" i="5"/>
  <c r="L719" i="5"/>
  <c r="I719" i="5"/>
  <c r="Q718" i="5"/>
  <c r="N718" i="5"/>
  <c r="M718" i="5"/>
  <c r="L718" i="5"/>
  <c r="I718" i="5"/>
  <c r="Q717" i="5"/>
  <c r="N717" i="5"/>
  <c r="M717" i="5"/>
  <c r="L717" i="5"/>
  <c r="I717" i="5"/>
  <c r="Q716" i="5"/>
  <c r="N716" i="5"/>
  <c r="M716" i="5"/>
  <c r="L716" i="5"/>
  <c r="I716" i="5"/>
  <c r="Q715" i="5"/>
  <c r="N715" i="5"/>
  <c r="M715" i="5"/>
  <c r="L715" i="5"/>
  <c r="I715" i="5"/>
  <c r="Q714" i="5"/>
  <c r="N714" i="5"/>
  <c r="M714" i="5"/>
  <c r="L714" i="5"/>
  <c r="I714" i="5"/>
  <c r="Q713" i="5"/>
  <c r="N713" i="5"/>
  <c r="M713" i="5"/>
  <c r="L713" i="5"/>
  <c r="I713" i="5"/>
  <c r="Q712" i="5"/>
  <c r="N712" i="5"/>
  <c r="M712" i="5"/>
  <c r="L712" i="5"/>
  <c r="I712" i="5"/>
  <c r="Q711" i="5"/>
  <c r="N711" i="5"/>
  <c r="M711" i="5"/>
  <c r="L711" i="5"/>
  <c r="I711" i="5"/>
  <c r="Q710" i="5"/>
  <c r="N710" i="5"/>
  <c r="M710" i="5"/>
  <c r="L710" i="5"/>
  <c r="I710" i="5"/>
  <c r="Q709" i="5"/>
  <c r="N709" i="5"/>
  <c r="M709" i="5"/>
  <c r="L709" i="5"/>
  <c r="I709" i="5"/>
  <c r="Q708" i="5"/>
  <c r="N708" i="5"/>
  <c r="M708" i="5"/>
  <c r="L708" i="5"/>
  <c r="I708" i="5"/>
  <c r="Q707" i="5"/>
  <c r="N707" i="5"/>
  <c r="M707" i="5"/>
  <c r="L707" i="5"/>
  <c r="I707" i="5"/>
  <c r="Q706" i="5"/>
  <c r="N706" i="5"/>
  <c r="M706" i="5"/>
  <c r="L706" i="5"/>
  <c r="I706" i="5"/>
  <c r="Q705" i="5"/>
  <c r="N705" i="5"/>
  <c r="M705" i="5"/>
  <c r="L705" i="5"/>
  <c r="I705" i="5"/>
  <c r="Q704" i="5"/>
  <c r="N704" i="5"/>
  <c r="M704" i="5"/>
  <c r="L704" i="5"/>
  <c r="I704" i="5"/>
  <c r="Q703" i="5"/>
  <c r="N703" i="5"/>
  <c r="M703" i="5"/>
  <c r="L703" i="5"/>
  <c r="I703" i="5"/>
  <c r="Q702" i="5"/>
  <c r="N702" i="5"/>
  <c r="M702" i="5"/>
  <c r="L702" i="5"/>
  <c r="I702" i="5"/>
  <c r="Q701" i="5"/>
  <c r="N701" i="5"/>
  <c r="M701" i="5"/>
  <c r="L701" i="5"/>
  <c r="I701" i="5"/>
  <c r="Q700" i="5"/>
  <c r="N700" i="5"/>
  <c r="M700" i="5"/>
  <c r="L700" i="5"/>
  <c r="I700" i="5"/>
  <c r="Q699" i="5"/>
  <c r="N699" i="5"/>
  <c r="M699" i="5"/>
  <c r="L699" i="5"/>
  <c r="I699" i="5"/>
  <c r="Q698" i="5"/>
  <c r="N698" i="5"/>
  <c r="M698" i="5"/>
  <c r="L698" i="5"/>
  <c r="I698" i="5"/>
  <c r="Q697" i="5"/>
  <c r="N697" i="5"/>
  <c r="M697" i="5"/>
  <c r="L697" i="5"/>
  <c r="I697" i="5"/>
  <c r="Q696" i="5"/>
  <c r="N696" i="5"/>
  <c r="M696" i="5"/>
  <c r="L696" i="5"/>
  <c r="I696" i="5"/>
  <c r="Q695" i="5"/>
  <c r="N695" i="5"/>
  <c r="M695" i="5"/>
  <c r="L695" i="5"/>
  <c r="I695" i="5"/>
  <c r="Q694" i="5"/>
  <c r="N694" i="5"/>
  <c r="M694" i="5"/>
  <c r="L694" i="5"/>
  <c r="I694" i="5"/>
  <c r="Q693" i="5"/>
  <c r="N693" i="5"/>
  <c r="M693" i="5"/>
  <c r="L693" i="5"/>
  <c r="I693" i="5"/>
  <c r="Q692" i="5"/>
  <c r="N692" i="5"/>
  <c r="M692" i="5"/>
  <c r="L692" i="5"/>
  <c r="I692" i="5"/>
  <c r="Q691" i="5"/>
  <c r="N691" i="5"/>
  <c r="M691" i="5"/>
  <c r="L691" i="5"/>
  <c r="I691" i="5"/>
  <c r="Q690" i="5"/>
  <c r="N690" i="5"/>
  <c r="M690" i="5"/>
  <c r="L690" i="5"/>
  <c r="I690" i="5"/>
  <c r="Q689" i="5"/>
  <c r="N689" i="5"/>
  <c r="M689" i="5"/>
  <c r="L689" i="5"/>
  <c r="I689" i="5"/>
  <c r="Q688" i="5"/>
  <c r="N688" i="5"/>
  <c r="M688" i="5"/>
  <c r="L688" i="5"/>
  <c r="I688" i="5"/>
  <c r="Q687" i="5"/>
  <c r="N687" i="5"/>
  <c r="M687" i="5"/>
  <c r="L687" i="5"/>
  <c r="I687" i="5"/>
  <c r="Q686" i="5"/>
  <c r="N686" i="5"/>
  <c r="M686" i="5"/>
  <c r="L686" i="5"/>
  <c r="I686" i="5"/>
  <c r="Q685" i="5"/>
  <c r="N685" i="5"/>
  <c r="M685" i="5"/>
  <c r="L685" i="5"/>
  <c r="I685" i="5"/>
  <c r="Q684" i="5"/>
  <c r="N684" i="5"/>
  <c r="M684" i="5"/>
  <c r="L684" i="5"/>
  <c r="I684" i="5"/>
  <c r="Q683" i="5"/>
  <c r="N683" i="5"/>
  <c r="M683" i="5"/>
  <c r="L683" i="5"/>
  <c r="I683" i="5"/>
  <c r="Q682" i="5"/>
  <c r="N682" i="5"/>
  <c r="M682" i="5"/>
  <c r="L682" i="5"/>
  <c r="I682" i="5"/>
  <c r="Q681" i="5"/>
  <c r="N681" i="5"/>
  <c r="M681" i="5"/>
  <c r="L681" i="5"/>
  <c r="I681" i="5"/>
  <c r="Q680" i="5"/>
  <c r="N680" i="5"/>
  <c r="M680" i="5"/>
  <c r="L680" i="5"/>
  <c r="I680" i="5"/>
  <c r="Q679" i="5"/>
  <c r="N679" i="5"/>
  <c r="M679" i="5"/>
  <c r="L679" i="5"/>
  <c r="I679" i="5"/>
  <c r="Q678" i="5"/>
  <c r="N678" i="5"/>
  <c r="M678" i="5"/>
  <c r="L678" i="5"/>
  <c r="I678" i="5"/>
  <c r="Q677" i="5"/>
  <c r="N677" i="5"/>
  <c r="M677" i="5"/>
  <c r="L677" i="5"/>
  <c r="I677" i="5"/>
  <c r="Q676" i="5"/>
  <c r="N676" i="5"/>
  <c r="M676" i="5"/>
  <c r="L676" i="5"/>
  <c r="I676" i="5"/>
  <c r="Q675" i="5"/>
  <c r="N675" i="5"/>
  <c r="M675" i="5"/>
  <c r="L675" i="5"/>
  <c r="I675" i="5"/>
  <c r="Q674" i="5"/>
  <c r="N674" i="5"/>
  <c r="M674" i="5"/>
  <c r="L674" i="5"/>
  <c r="I674" i="5"/>
  <c r="Q673" i="5"/>
  <c r="N673" i="5"/>
  <c r="M673" i="5"/>
  <c r="L673" i="5"/>
  <c r="I673" i="5"/>
  <c r="Q672" i="5"/>
  <c r="N672" i="5"/>
  <c r="M672" i="5"/>
  <c r="L672" i="5"/>
  <c r="I672" i="5"/>
  <c r="Q671" i="5"/>
  <c r="N671" i="5"/>
  <c r="M671" i="5"/>
  <c r="L671" i="5"/>
  <c r="I671" i="5"/>
  <c r="Q670" i="5"/>
  <c r="N670" i="5"/>
  <c r="M670" i="5"/>
  <c r="L670" i="5"/>
  <c r="I670" i="5"/>
  <c r="Q669" i="5"/>
  <c r="N669" i="5"/>
  <c r="M669" i="5"/>
  <c r="L669" i="5"/>
  <c r="I669" i="5"/>
  <c r="Q668" i="5"/>
  <c r="N668" i="5"/>
  <c r="M668" i="5"/>
  <c r="L668" i="5"/>
  <c r="I668" i="5"/>
  <c r="Q667" i="5"/>
  <c r="N667" i="5"/>
  <c r="M667" i="5"/>
  <c r="L667" i="5"/>
  <c r="I667" i="5"/>
  <c r="Q666" i="5"/>
  <c r="N666" i="5"/>
  <c r="M666" i="5"/>
  <c r="L666" i="5"/>
  <c r="I666" i="5"/>
  <c r="Q665" i="5"/>
  <c r="N665" i="5"/>
  <c r="M665" i="5"/>
  <c r="L665" i="5"/>
  <c r="I665" i="5"/>
  <c r="Q664" i="5"/>
  <c r="N664" i="5"/>
  <c r="M664" i="5"/>
  <c r="L664" i="5"/>
  <c r="I664" i="5"/>
  <c r="Q663" i="5"/>
  <c r="N663" i="5"/>
  <c r="M663" i="5"/>
  <c r="L663" i="5"/>
  <c r="I663" i="5"/>
  <c r="Q662" i="5"/>
  <c r="N662" i="5"/>
  <c r="M662" i="5"/>
  <c r="L662" i="5"/>
  <c r="I662" i="5"/>
  <c r="Q661" i="5"/>
  <c r="N661" i="5"/>
  <c r="M661" i="5"/>
  <c r="L661" i="5"/>
  <c r="I661" i="5"/>
  <c r="Q660" i="5"/>
  <c r="N660" i="5"/>
  <c r="M660" i="5"/>
  <c r="L660" i="5"/>
  <c r="I660" i="5"/>
  <c r="Q659" i="5"/>
  <c r="N659" i="5"/>
  <c r="M659" i="5"/>
  <c r="L659" i="5"/>
  <c r="I659" i="5"/>
  <c r="Q658" i="5"/>
  <c r="N658" i="5"/>
  <c r="M658" i="5"/>
  <c r="L658" i="5"/>
  <c r="I658" i="5"/>
  <c r="Q657" i="5"/>
  <c r="N657" i="5"/>
  <c r="M657" i="5"/>
  <c r="L657" i="5"/>
  <c r="I657" i="5"/>
  <c r="Q656" i="5"/>
  <c r="N656" i="5"/>
  <c r="M656" i="5"/>
  <c r="L656" i="5"/>
  <c r="I656" i="5"/>
  <c r="Q655" i="5"/>
  <c r="N655" i="5"/>
  <c r="M655" i="5"/>
  <c r="L655" i="5"/>
  <c r="I655" i="5"/>
  <c r="Q654" i="5"/>
  <c r="N654" i="5"/>
  <c r="M654" i="5"/>
  <c r="L654" i="5"/>
  <c r="I654" i="5"/>
  <c r="Q653" i="5"/>
  <c r="N653" i="5"/>
  <c r="M653" i="5"/>
  <c r="L653" i="5"/>
  <c r="I653" i="5"/>
  <c r="Q652" i="5"/>
  <c r="N652" i="5"/>
  <c r="M652" i="5"/>
  <c r="L652" i="5"/>
  <c r="I652" i="5"/>
  <c r="Q651" i="5"/>
  <c r="N651" i="5"/>
  <c r="M651" i="5"/>
  <c r="L651" i="5"/>
  <c r="I651" i="5"/>
  <c r="Q650" i="5"/>
  <c r="N650" i="5"/>
  <c r="M650" i="5"/>
  <c r="L650" i="5"/>
  <c r="I650" i="5"/>
  <c r="Q649" i="5"/>
  <c r="N649" i="5"/>
  <c r="M649" i="5"/>
  <c r="L649" i="5"/>
  <c r="I649" i="5"/>
  <c r="Q648" i="5"/>
  <c r="N648" i="5"/>
  <c r="M648" i="5"/>
  <c r="L648" i="5"/>
  <c r="I648" i="5"/>
  <c r="Q647" i="5"/>
  <c r="N647" i="5"/>
  <c r="M647" i="5"/>
  <c r="L647" i="5"/>
  <c r="I647" i="5"/>
  <c r="Q646" i="5"/>
  <c r="N646" i="5"/>
  <c r="M646" i="5"/>
  <c r="L646" i="5"/>
  <c r="I646" i="5"/>
  <c r="Q645" i="5"/>
  <c r="N645" i="5"/>
  <c r="M645" i="5"/>
  <c r="L645" i="5"/>
  <c r="I645" i="5"/>
  <c r="Q644" i="5"/>
  <c r="N644" i="5"/>
  <c r="M644" i="5"/>
  <c r="L644" i="5"/>
  <c r="I644" i="5"/>
  <c r="Q643" i="5"/>
  <c r="N643" i="5"/>
  <c r="M643" i="5"/>
  <c r="L643" i="5"/>
  <c r="I643" i="5"/>
  <c r="Q642" i="5"/>
  <c r="N642" i="5"/>
  <c r="M642" i="5"/>
  <c r="L642" i="5"/>
  <c r="I642" i="5"/>
  <c r="Q641" i="5"/>
  <c r="N641" i="5"/>
  <c r="M641" i="5"/>
  <c r="L641" i="5"/>
  <c r="I641" i="5"/>
  <c r="Q640" i="5"/>
  <c r="N640" i="5"/>
  <c r="M640" i="5"/>
  <c r="L640" i="5"/>
  <c r="I640" i="5"/>
  <c r="Q639" i="5"/>
  <c r="N639" i="5"/>
  <c r="M639" i="5"/>
  <c r="L639" i="5"/>
  <c r="I639" i="5"/>
  <c r="Q638" i="5"/>
  <c r="N638" i="5"/>
  <c r="M638" i="5"/>
  <c r="L638" i="5"/>
  <c r="I638" i="5"/>
  <c r="Q637" i="5"/>
  <c r="N637" i="5"/>
  <c r="M637" i="5"/>
  <c r="L637" i="5"/>
  <c r="I637" i="5"/>
  <c r="Q636" i="5"/>
  <c r="N636" i="5"/>
  <c r="M636" i="5"/>
  <c r="L636" i="5"/>
  <c r="I636" i="5"/>
  <c r="Q635" i="5"/>
  <c r="N635" i="5"/>
  <c r="M635" i="5"/>
  <c r="L635" i="5"/>
  <c r="I635" i="5"/>
  <c r="Q634" i="5"/>
  <c r="N634" i="5"/>
  <c r="M634" i="5"/>
  <c r="L634" i="5"/>
  <c r="I634" i="5"/>
  <c r="Q633" i="5"/>
  <c r="N633" i="5"/>
  <c r="M633" i="5"/>
  <c r="L633" i="5"/>
  <c r="I633" i="5"/>
  <c r="Q632" i="5"/>
  <c r="N632" i="5"/>
  <c r="M632" i="5"/>
  <c r="L632" i="5"/>
  <c r="I632" i="5"/>
  <c r="Q631" i="5"/>
  <c r="N631" i="5"/>
  <c r="M631" i="5"/>
  <c r="L631" i="5"/>
  <c r="I631" i="5"/>
  <c r="Q630" i="5"/>
  <c r="N630" i="5"/>
  <c r="M630" i="5"/>
  <c r="L630" i="5"/>
  <c r="I630" i="5"/>
  <c r="Q629" i="5"/>
  <c r="N629" i="5"/>
  <c r="M629" i="5"/>
  <c r="L629" i="5"/>
  <c r="I629" i="5"/>
  <c r="Q628" i="5"/>
  <c r="N628" i="5"/>
  <c r="M628" i="5"/>
  <c r="L628" i="5"/>
  <c r="I628" i="5"/>
  <c r="Q627" i="5"/>
  <c r="N627" i="5"/>
  <c r="M627" i="5"/>
  <c r="L627" i="5"/>
  <c r="I627" i="5"/>
  <c r="Q626" i="5"/>
  <c r="N626" i="5"/>
  <c r="M626" i="5"/>
  <c r="L626" i="5"/>
  <c r="I626" i="5"/>
  <c r="Q625" i="5"/>
  <c r="N625" i="5"/>
  <c r="M625" i="5"/>
  <c r="L625" i="5"/>
  <c r="I625" i="5"/>
  <c r="Q624" i="5"/>
  <c r="N624" i="5"/>
  <c r="M624" i="5"/>
  <c r="L624" i="5"/>
  <c r="I624" i="5"/>
  <c r="Q623" i="5"/>
  <c r="N623" i="5"/>
  <c r="M623" i="5"/>
  <c r="L623" i="5"/>
  <c r="I623" i="5"/>
  <c r="Q622" i="5"/>
  <c r="N622" i="5"/>
  <c r="M622" i="5"/>
  <c r="L622" i="5"/>
  <c r="I622" i="5"/>
  <c r="Q621" i="5"/>
  <c r="N621" i="5"/>
  <c r="M621" i="5"/>
  <c r="L621" i="5"/>
  <c r="I621" i="5"/>
  <c r="Q620" i="5"/>
  <c r="N620" i="5"/>
  <c r="M620" i="5"/>
  <c r="L620" i="5"/>
  <c r="I620" i="5"/>
  <c r="Q619" i="5"/>
  <c r="N619" i="5"/>
  <c r="M619" i="5"/>
  <c r="L619" i="5"/>
  <c r="I619" i="5"/>
  <c r="Q618" i="5"/>
  <c r="N618" i="5"/>
  <c r="M618" i="5"/>
  <c r="L618" i="5"/>
  <c r="I618" i="5"/>
  <c r="Q617" i="5"/>
  <c r="N617" i="5"/>
  <c r="M617" i="5"/>
  <c r="L617" i="5"/>
  <c r="I617" i="5"/>
  <c r="Q616" i="5"/>
  <c r="N616" i="5"/>
  <c r="M616" i="5"/>
  <c r="L616" i="5"/>
  <c r="I616" i="5"/>
  <c r="Q615" i="5"/>
  <c r="N615" i="5"/>
  <c r="M615" i="5"/>
  <c r="L615" i="5"/>
  <c r="I615" i="5"/>
  <c r="Q614" i="5"/>
  <c r="N614" i="5"/>
  <c r="M614" i="5"/>
  <c r="L614" i="5"/>
  <c r="I614" i="5"/>
  <c r="Q613" i="5"/>
  <c r="N613" i="5"/>
  <c r="M613" i="5"/>
  <c r="L613" i="5"/>
  <c r="I613" i="5"/>
  <c r="Q612" i="5"/>
  <c r="N612" i="5"/>
  <c r="M612" i="5"/>
  <c r="L612" i="5"/>
  <c r="I612" i="5"/>
  <c r="Q611" i="5"/>
  <c r="N611" i="5"/>
  <c r="M611" i="5"/>
  <c r="L611" i="5"/>
  <c r="I611" i="5"/>
  <c r="Q610" i="5"/>
  <c r="N610" i="5"/>
  <c r="M610" i="5"/>
  <c r="L610" i="5"/>
  <c r="I610" i="5"/>
  <c r="Q609" i="5"/>
  <c r="N609" i="5"/>
  <c r="M609" i="5"/>
  <c r="L609" i="5"/>
  <c r="I609" i="5"/>
  <c r="Q608" i="5"/>
  <c r="N608" i="5"/>
  <c r="M608" i="5"/>
  <c r="L608" i="5"/>
  <c r="I608" i="5"/>
  <c r="Q607" i="5"/>
  <c r="N607" i="5"/>
  <c r="M607" i="5"/>
  <c r="L607" i="5"/>
  <c r="I607" i="5"/>
  <c r="Q606" i="5"/>
  <c r="N606" i="5"/>
  <c r="M606" i="5"/>
  <c r="L606" i="5"/>
  <c r="I606" i="5"/>
  <c r="Q605" i="5"/>
  <c r="N605" i="5"/>
  <c r="M605" i="5"/>
  <c r="L605" i="5"/>
  <c r="I605" i="5"/>
  <c r="Q604" i="5"/>
  <c r="N604" i="5"/>
  <c r="M604" i="5"/>
  <c r="L604" i="5"/>
  <c r="I604" i="5"/>
  <c r="Q603" i="5"/>
  <c r="N603" i="5"/>
  <c r="M603" i="5"/>
  <c r="L603" i="5"/>
  <c r="I603" i="5"/>
  <c r="Q602" i="5"/>
  <c r="N602" i="5"/>
  <c r="M602" i="5"/>
  <c r="L602" i="5"/>
  <c r="I602" i="5"/>
  <c r="Q601" i="5"/>
  <c r="N601" i="5"/>
  <c r="M601" i="5"/>
  <c r="L601" i="5"/>
  <c r="I601" i="5"/>
  <c r="Q600" i="5"/>
  <c r="N600" i="5"/>
  <c r="M600" i="5"/>
  <c r="L600" i="5"/>
  <c r="I600" i="5"/>
  <c r="Q599" i="5"/>
  <c r="N599" i="5"/>
  <c r="M599" i="5"/>
  <c r="L599" i="5"/>
  <c r="I599" i="5"/>
  <c r="Q598" i="5"/>
  <c r="N598" i="5"/>
  <c r="M598" i="5"/>
  <c r="L598" i="5"/>
  <c r="I598" i="5"/>
  <c r="Q597" i="5"/>
  <c r="N597" i="5"/>
  <c r="M597" i="5"/>
  <c r="L597" i="5"/>
  <c r="I597" i="5"/>
  <c r="Q596" i="5"/>
  <c r="N596" i="5"/>
  <c r="M596" i="5"/>
  <c r="L596" i="5"/>
  <c r="I596" i="5"/>
  <c r="Q595" i="5"/>
  <c r="N595" i="5"/>
  <c r="M595" i="5"/>
  <c r="L595" i="5"/>
  <c r="I595" i="5"/>
  <c r="Q594" i="5"/>
  <c r="N594" i="5"/>
  <c r="M594" i="5"/>
  <c r="L594" i="5"/>
  <c r="I594" i="5"/>
  <c r="Q593" i="5"/>
  <c r="N593" i="5"/>
  <c r="M593" i="5"/>
  <c r="L593" i="5"/>
  <c r="I593" i="5"/>
  <c r="Q592" i="5"/>
  <c r="N592" i="5"/>
  <c r="M592" i="5"/>
  <c r="L592" i="5"/>
  <c r="I592" i="5"/>
  <c r="Q591" i="5"/>
  <c r="N591" i="5"/>
  <c r="M591" i="5"/>
  <c r="L591" i="5"/>
  <c r="I591" i="5"/>
  <c r="Q590" i="5"/>
  <c r="N590" i="5"/>
  <c r="M590" i="5"/>
  <c r="L590" i="5"/>
  <c r="I590" i="5"/>
  <c r="Q589" i="5"/>
  <c r="N589" i="5"/>
  <c r="M589" i="5"/>
  <c r="L589" i="5"/>
  <c r="I589" i="5"/>
  <c r="Q588" i="5"/>
  <c r="N588" i="5"/>
  <c r="M588" i="5"/>
  <c r="L588" i="5"/>
  <c r="I588" i="5"/>
  <c r="Q587" i="5"/>
  <c r="N587" i="5"/>
  <c r="M587" i="5"/>
  <c r="L587" i="5"/>
  <c r="I587" i="5"/>
  <c r="Q586" i="5"/>
  <c r="N586" i="5"/>
  <c r="M586" i="5"/>
  <c r="L586" i="5"/>
  <c r="I586" i="5"/>
  <c r="Q585" i="5"/>
  <c r="N585" i="5"/>
  <c r="M585" i="5"/>
  <c r="L585" i="5"/>
  <c r="I585" i="5"/>
  <c r="Q584" i="5"/>
  <c r="N584" i="5"/>
  <c r="M584" i="5"/>
  <c r="L584" i="5"/>
  <c r="I584" i="5"/>
  <c r="Q583" i="5"/>
  <c r="N583" i="5"/>
  <c r="M583" i="5"/>
  <c r="L583" i="5"/>
  <c r="I583" i="5"/>
  <c r="Q582" i="5"/>
  <c r="N582" i="5"/>
  <c r="M582" i="5"/>
  <c r="L582" i="5"/>
  <c r="I582" i="5"/>
  <c r="Q581" i="5"/>
  <c r="N581" i="5"/>
  <c r="M581" i="5"/>
  <c r="L581" i="5"/>
  <c r="I581" i="5"/>
  <c r="Q580" i="5"/>
  <c r="N580" i="5"/>
  <c r="M580" i="5"/>
  <c r="L580" i="5"/>
  <c r="I580" i="5"/>
  <c r="Q579" i="5"/>
  <c r="N579" i="5"/>
  <c r="M579" i="5"/>
  <c r="L579" i="5"/>
  <c r="I579" i="5"/>
  <c r="Q578" i="5"/>
  <c r="N578" i="5"/>
  <c r="M578" i="5"/>
  <c r="L578" i="5"/>
  <c r="I578" i="5"/>
  <c r="Q577" i="5"/>
  <c r="N577" i="5"/>
  <c r="M577" i="5"/>
  <c r="L577" i="5"/>
  <c r="I577" i="5"/>
  <c r="Q576" i="5"/>
  <c r="N576" i="5"/>
  <c r="M576" i="5"/>
  <c r="L576" i="5"/>
  <c r="I576" i="5"/>
  <c r="Q575" i="5"/>
  <c r="N575" i="5"/>
  <c r="M575" i="5"/>
  <c r="L575" i="5"/>
  <c r="I575" i="5"/>
  <c r="Q574" i="5"/>
  <c r="N574" i="5"/>
  <c r="M574" i="5"/>
  <c r="L574" i="5"/>
  <c r="I574" i="5"/>
  <c r="Q573" i="5"/>
  <c r="N573" i="5"/>
  <c r="M573" i="5"/>
  <c r="L573" i="5"/>
  <c r="I573" i="5"/>
  <c r="Q572" i="5"/>
  <c r="N572" i="5"/>
  <c r="M572" i="5"/>
  <c r="L572" i="5"/>
  <c r="I572" i="5"/>
  <c r="Q571" i="5"/>
  <c r="N571" i="5"/>
  <c r="M571" i="5"/>
  <c r="L571" i="5"/>
  <c r="I571" i="5"/>
  <c r="Q570" i="5"/>
  <c r="N570" i="5"/>
  <c r="M570" i="5"/>
  <c r="L570" i="5"/>
  <c r="I570" i="5"/>
  <c r="Q569" i="5"/>
  <c r="N569" i="5"/>
  <c r="M569" i="5"/>
  <c r="L569" i="5"/>
  <c r="I569" i="5"/>
  <c r="Q568" i="5"/>
  <c r="N568" i="5"/>
  <c r="M568" i="5"/>
  <c r="L568" i="5"/>
  <c r="I568" i="5"/>
  <c r="Q567" i="5"/>
  <c r="N567" i="5"/>
  <c r="M567" i="5"/>
  <c r="L567" i="5"/>
  <c r="I567" i="5"/>
  <c r="Q566" i="5"/>
  <c r="N566" i="5"/>
  <c r="M566" i="5"/>
  <c r="L566" i="5"/>
  <c r="I566" i="5"/>
  <c r="Q565" i="5"/>
  <c r="N565" i="5"/>
  <c r="M565" i="5"/>
  <c r="L565" i="5"/>
  <c r="I565" i="5"/>
  <c r="Q564" i="5"/>
  <c r="N564" i="5"/>
  <c r="M564" i="5"/>
  <c r="L564" i="5"/>
  <c r="I564" i="5"/>
  <c r="Q563" i="5"/>
  <c r="N563" i="5"/>
  <c r="M563" i="5"/>
  <c r="L563" i="5"/>
  <c r="I563" i="5"/>
  <c r="Q562" i="5"/>
  <c r="N562" i="5"/>
  <c r="M562" i="5"/>
  <c r="L562" i="5"/>
  <c r="I562" i="5"/>
  <c r="Q561" i="5"/>
  <c r="N561" i="5"/>
  <c r="M561" i="5"/>
  <c r="L561" i="5"/>
  <c r="I561" i="5"/>
  <c r="Q560" i="5"/>
  <c r="N560" i="5"/>
  <c r="M560" i="5"/>
  <c r="L560" i="5"/>
  <c r="I560" i="5"/>
  <c r="Q559" i="5"/>
  <c r="N559" i="5"/>
  <c r="M559" i="5"/>
  <c r="L559" i="5"/>
  <c r="I559" i="5"/>
  <c r="Q558" i="5"/>
  <c r="N558" i="5"/>
  <c r="M558" i="5"/>
  <c r="L558" i="5"/>
  <c r="I558" i="5"/>
  <c r="Q557" i="5"/>
  <c r="N557" i="5"/>
  <c r="M557" i="5"/>
  <c r="L557" i="5"/>
  <c r="I557" i="5"/>
  <c r="Q556" i="5"/>
  <c r="N556" i="5"/>
  <c r="M556" i="5"/>
  <c r="L556" i="5"/>
  <c r="I556" i="5"/>
  <c r="Q555" i="5"/>
  <c r="N555" i="5"/>
  <c r="M555" i="5"/>
  <c r="L555" i="5"/>
  <c r="I555" i="5"/>
  <c r="Q554" i="5"/>
  <c r="N554" i="5"/>
  <c r="M554" i="5"/>
  <c r="L554" i="5"/>
  <c r="I554" i="5"/>
  <c r="Q553" i="5"/>
  <c r="N553" i="5"/>
  <c r="M553" i="5"/>
  <c r="L553" i="5"/>
  <c r="I553" i="5"/>
  <c r="Q552" i="5"/>
  <c r="N552" i="5"/>
  <c r="M552" i="5"/>
  <c r="L552" i="5"/>
  <c r="I552" i="5"/>
  <c r="Q551" i="5"/>
  <c r="N551" i="5"/>
  <c r="M551" i="5"/>
  <c r="L551" i="5"/>
  <c r="I551" i="5"/>
  <c r="Q550" i="5"/>
  <c r="N550" i="5"/>
  <c r="M550" i="5"/>
  <c r="L550" i="5"/>
  <c r="I550" i="5"/>
  <c r="Q549" i="5"/>
  <c r="N549" i="5"/>
  <c r="M549" i="5"/>
  <c r="L549" i="5"/>
  <c r="I549" i="5"/>
  <c r="Q548" i="5"/>
  <c r="N548" i="5"/>
  <c r="M548" i="5"/>
  <c r="L548" i="5"/>
  <c r="I548" i="5"/>
  <c r="Q547" i="5"/>
  <c r="N547" i="5"/>
  <c r="M547" i="5"/>
  <c r="L547" i="5"/>
  <c r="I547" i="5"/>
  <c r="Q546" i="5"/>
  <c r="N546" i="5"/>
  <c r="M546" i="5"/>
  <c r="L546" i="5"/>
  <c r="I546" i="5"/>
  <c r="Q545" i="5"/>
  <c r="N545" i="5"/>
  <c r="M545" i="5"/>
  <c r="L545" i="5"/>
  <c r="I545" i="5"/>
  <c r="Q544" i="5"/>
  <c r="N544" i="5"/>
  <c r="M544" i="5"/>
  <c r="L544" i="5"/>
  <c r="I544" i="5"/>
  <c r="Q543" i="5"/>
  <c r="N543" i="5"/>
  <c r="M543" i="5"/>
  <c r="L543" i="5"/>
  <c r="I543" i="5"/>
  <c r="Q542" i="5"/>
  <c r="N542" i="5"/>
  <c r="M542" i="5"/>
  <c r="L542" i="5"/>
  <c r="I542" i="5"/>
  <c r="Q541" i="5"/>
  <c r="N541" i="5"/>
  <c r="M541" i="5"/>
  <c r="L541" i="5"/>
  <c r="I541" i="5"/>
  <c r="Q540" i="5"/>
  <c r="N540" i="5"/>
  <c r="M540" i="5"/>
  <c r="L540" i="5"/>
  <c r="I540" i="5"/>
  <c r="Q539" i="5"/>
  <c r="N539" i="5"/>
  <c r="M539" i="5"/>
  <c r="L539" i="5"/>
  <c r="I539" i="5"/>
  <c r="Q538" i="5"/>
  <c r="N538" i="5"/>
  <c r="M538" i="5"/>
  <c r="L538" i="5"/>
  <c r="I538" i="5"/>
  <c r="Q537" i="5"/>
  <c r="N537" i="5"/>
  <c r="M537" i="5"/>
  <c r="L537" i="5"/>
  <c r="I537" i="5"/>
  <c r="Q536" i="5"/>
  <c r="N536" i="5"/>
  <c r="M536" i="5"/>
  <c r="L536" i="5"/>
  <c r="I536" i="5"/>
  <c r="Q535" i="5"/>
  <c r="N535" i="5"/>
  <c r="M535" i="5"/>
  <c r="L535" i="5"/>
  <c r="I535" i="5"/>
  <c r="Q534" i="5"/>
  <c r="N534" i="5"/>
  <c r="M534" i="5"/>
  <c r="L534" i="5"/>
  <c r="I534" i="5"/>
  <c r="Q533" i="5"/>
  <c r="N533" i="5"/>
  <c r="M533" i="5"/>
  <c r="L533" i="5"/>
  <c r="I533" i="5"/>
  <c r="Q532" i="5"/>
  <c r="N532" i="5"/>
  <c r="M532" i="5"/>
  <c r="L532" i="5"/>
  <c r="I532" i="5"/>
  <c r="Q531" i="5"/>
  <c r="N531" i="5"/>
  <c r="M531" i="5"/>
  <c r="L531" i="5"/>
  <c r="I531" i="5"/>
  <c r="Q530" i="5"/>
  <c r="N530" i="5"/>
  <c r="M530" i="5"/>
  <c r="L530" i="5"/>
  <c r="I530" i="5"/>
  <c r="Q529" i="5"/>
  <c r="N529" i="5"/>
  <c r="M529" i="5"/>
  <c r="L529" i="5"/>
  <c r="I529" i="5"/>
  <c r="Q528" i="5"/>
  <c r="N528" i="5"/>
  <c r="M528" i="5"/>
  <c r="L528" i="5"/>
  <c r="I528" i="5"/>
  <c r="Q527" i="5"/>
  <c r="N527" i="5"/>
  <c r="M527" i="5"/>
  <c r="L527" i="5"/>
  <c r="I527" i="5"/>
  <c r="Q526" i="5"/>
  <c r="N526" i="5"/>
  <c r="M526" i="5"/>
  <c r="L526" i="5"/>
  <c r="I526" i="5"/>
  <c r="Q525" i="5"/>
  <c r="N525" i="5"/>
  <c r="M525" i="5"/>
  <c r="L525" i="5"/>
  <c r="I525" i="5"/>
  <c r="Q524" i="5"/>
  <c r="N524" i="5"/>
  <c r="M524" i="5"/>
  <c r="L524" i="5"/>
  <c r="I524" i="5"/>
  <c r="Q523" i="5"/>
  <c r="N523" i="5"/>
  <c r="M523" i="5"/>
  <c r="L523" i="5"/>
  <c r="I523" i="5"/>
  <c r="Q522" i="5"/>
  <c r="N522" i="5"/>
  <c r="M522" i="5"/>
  <c r="L522" i="5"/>
  <c r="I522" i="5"/>
  <c r="Q521" i="5"/>
  <c r="N521" i="5"/>
  <c r="M521" i="5"/>
  <c r="L521" i="5"/>
  <c r="I521" i="5"/>
  <c r="Q520" i="5"/>
  <c r="N520" i="5"/>
  <c r="M520" i="5"/>
  <c r="L520" i="5"/>
  <c r="I520" i="5"/>
  <c r="Q519" i="5"/>
  <c r="N519" i="5"/>
  <c r="M519" i="5"/>
  <c r="L519" i="5"/>
  <c r="I519" i="5"/>
  <c r="Q518" i="5"/>
  <c r="N518" i="5"/>
  <c r="M518" i="5"/>
  <c r="L518" i="5"/>
  <c r="I518" i="5"/>
  <c r="Q517" i="5"/>
  <c r="N517" i="5"/>
  <c r="M517" i="5"/>
  <c r="L517" i="5"/>
  <c r="I517" i="5"/>
  <c r="Q516" i="5"/>
  <c r="N516" i="5"/>
  <c r="M516" i="5"/>
  <c r="L516" i="5"/>
  <c r="I516" i="5"/>
  <c r="Q515" i="5"/>
  <c r="N515" i="5"/>
  <c r="M515" i="5"/>
  <c r="L515" i="5"/>
  <c r="I515" i="5"/>
  <c r="Q514" i="5"/>
  <c r="N514" i="5"/>
  <c r="M514" i="5"/>
  <c r="L514" i="5"/>
  <c r="I514" i="5"/>
  <c r="Q513" i="5"/>
  <c r="N513" i="5"/>
  <c r="M513" i="5"/>
  <c r="L513" i="5"/>
  <c r="I513" i="5"/>
  <c r="Q512" i="5"/>
  <c r="N512" i="5"/>
  <c r="M512" i="5"/>
  <c r="L512" i="5"/>
  <c r="I512" i="5"/>
  <c r="Q511" i="5"/>
  <c r="N511" i="5"/>
  <c r="M511" i="5"/>
  <c r="L511" i="5"/>
  <c r="I511" i="5"/>
  <c r="Q510" i="5"/>
  <c r="N510" i="5"/>
  <c r="M510" i="5"/>
  <c r="L510" i="5"/>
  <c r="I510" i="5"/>
  <c r="Q509" i="5"/>
  <c r="N509" i="5"/>
  <c r="M509" i="5"/>
  <c r="L509" i="5"/>
  <c r="I509" i="5"/>
  <c r="Q508" i="5"/>
  <c r="N508" i="5"/>
  <c r="M508" i="5"/>
  <c r="L508" i="5"/>
  <c r="I508" i="5"/>
  <c r="Q507" i="5"/>
  <c r="N507" i="5"/>
  <c r="M507" i="5"/>
  <c r="L507" i="5"/>
  <c r="I507" i="5"/>
  <c r="Q506" i="5"/>
  <c r="N506" i="5"/>
  <c r="M506" i="5"/>
  <c r="L506" i="5"/>
  <c r="I506" i="5"/>
  <c r="Q505" i="5"/>
  <c r="N505" i="5"/>
  <c r="M505" i="5"/>
  <c r="L505" i="5"/>
  <c r="I505" i="5"/>
  <c r="Q504" i="5"/>
  <c r="N504" i="5"/>
  <c r="M504" i="5"/>
  <c r="L504" i="5"/>
  <c r="I504" i="5"/>
  <c r="Q503" i="5"/>
  <c r="N503" i="5"/>
  <c r="M503" i="5"/>
  <c r="L503" i="5"/>
  <c r="I503" i="5"/>
  <c r="Q502" i="5"/>
  <c r="N502" i="5"/>
  <c r="M502" i="5"/>
  <c r="L502" i="5"/>
  <c r="I502" i="5"/>
  <c r="Q501" i="5"/>
  <c r="N501" i="5"/>
  <c r="M501" i="5"/>
  <c r="L501" i="5"/>
  <c r="I501" i="5"/>
  <c r="Q500" i="5"/>
  <c r="N500" i="5"/>
  <c r="M500" i="5"/>
  <c r="L500" i="5"/>
  <c r="I500" i="5"/>
  <c r="Q499" i="5"/>
  <c r="N499" i="5"/>
  <c r="M499" i="5"/>
  <c r="L499" i="5"/>
  <c r="I499" i="5"/>
  <c r="Q498" i="5"/>
  <c r="N498" i="5"/>
  <c r="M498" i="5"/>
  <c r="L498" i="5"/>
  <c r="I498" i="5"/>
  <c r="Q497" i="5"/>
  <c r="N497" i="5"/>
  <c r="M497" i="5"/>
  <c r="L497" i="5"/>
  <c r="I497" i="5"/>
  <c r="Q496" i="5"/>
  <c r="N496" i="5"/>
  <c r="M496" i="5"/>
  <c r="L496" i="5"/>
  <c r="I496" i="5"/>
  <c r="Q495" i="5"/>
  <c r="N495" i="5"/>
  <c r="M495" i="5"/>
  <c r="L495" i="5"/>
  <c r="I495" i="5"/>
  <c r="Q494" i="5"/>
  <c r="N494" i="5"/>
  <c r="M494" i="5"/>
  <c r="L494" i="5"/>
  <c r="I494" i="5"/>
  <c r="Q493" i="5"/>
  <c r="N493" i="5"/>
  <c r="M493" i="5"/>
  <c r="L493" i="5"/>
  <c r="I493" i="5"/>
  <c r="Q492" i="5"/>
  <c r="N492" i="5"/>
  <c r="M492" i="5"/>
  <c r="L492" i="5"/>
  <c r="I492" i="5"/>
  <c r="Q491" i="5"/>
  <c r="N491" i="5"/>
  <c r="M491" i="5"/>
  <c r="L491" i="5"/>
  <c r="I491" i="5"/>
  <c r="Q490" i="5"/>
  <c r="N490" i="5"/>
  <c r="M490" i="5"/>
  <c r="L490" i="5"/>
  <c r="I490" i="5"/>
  <c r="Q489" i="5"/>
  <c r="N489" i="5"/>
  <c r="M489" i="5"/>
  <c r="L489" i="5"/>
  <c r="I489" i="5"/>
  <c r="Q488" i="5"/>
  <c r="N488" i="5"/>
  <c r="M488" i="5"/>
  <c r="L488" i="5"/>
  <c r="I488" i="5"/>
  <c r="Q487" i="5"/>
  <c r="N487" i="5"/>
  <c r="M487" i="5"/>
  <c r="L487" i="5"/>
  <c r="I487" i="5"/>
  <c r="Q486" i="5"/>
  <c r="N486" i="5"/>
  <c r="M486" i="5"/>
  <c r="L486" i="5"/>
  <c r="I486" i="5"/>
  <c r="Q485" i="5"/>
  <c r="N485" i="5"/>
  <c r="M485" i="5"/>
  <c r="L485" i="5"/>
  <c r="I485" i="5"/>
  <c r="Q484" i="5"/>
  <c r="N484" i="5"/>
  <c r="M484" i="5"/>
  <c r="L484" i="5"/>
  <c r="I484" i="5"/>
  <c r="Q483" i="5"/>
  <c r="N483" i="5"/>
  <c r="M483" i="5"/>
  <c r="L483" i="5"/>
  <c r="I483" i="5"/>
  <c r="Q482" i="5"/>
  <c r="N482" i="5"/>
  <c r="M482" i="5"/>
  <c r="L482" i="5"/>
  <c r="I482" i="5"/>
  <c r="Q481" i="5"/>
  <c r="N481" i="5"/>
  <c r="M481" i="5"/>
  <c r="L481" i="5"/>
  <c r="I481" i="5"/>
  <c r="Q480" i="5"/>
  <c r="N480" i="5"/>
  <c r="M480" i="5"/>
  <c r="L480" i="5"/>
  <c r="I480" i="5"/>
  <c r="Q479" i="5"/>
  <c r="N479" i="5"/>
  <c r="M479" i="5"/>
  <c r="L479" i="5"/>
  <c r="I479" i="5"/>
  <c r="Q478" i="5"/>
  <c r="N478" i="5"/>
  <c r="M478" i="5"/>
  <c r="L478" i="5"/>
  <c r="I478" i="5"/>
  <c r="Q477" i="5"/>
  <c r="N477" i="5"/>
  <c r="M477" i="5"/>
  <c r="L477" i="5"/>
  <c r="I477" i="5"/>
  <c r="Q476" i="5"/>
  <c r="N476" i="5"/>
  <c r="M476" i="5"/>
  <c r="L476" i="5"/>
  <c r="I476" i="5"/>
  <c r="Q475" i="5"/>
  <c r="N475" i="5"/>
  <c r="M475" i="5"/>
  <c r="L475" i="5"/>
  <c r="I475" i="5"/>
  <c r="Q474" i="5"/>
  <c r="N474" i="5"/>
  <c r="M474" i="5"/>
  <c r="L474" i="5"/>
  <c r="I474" i="5"/>
  <c r="Q473" i="5"/>
  <c r="N473" i="5"/>
  <c r="M473" i="5"/>
  <c r="L473" i="5"/>
  <c r="I473" i="5"/>
  <c r="Q472" i="5"/>
  <c r="N472" i="5"/>
  <c r="M472" i="5"/>
  <c r="L472" i="5"/>
  <c r="I472" i="5"/>
  <c r="Q471" i="5"/>
  <c r="N471" i="5"/>
  <c r="M471" i="5"/>
  <c r="L471" i="5"/>
  <c r="I471" i="5"/>
  <c r="Q470" i="5"/>
  <c r="N470" i="5"/>
  <c r="M470" i="5"/>
  <c r="L470" i="5"/>
  <c r="I470" i="5"/>
  <c r="Q469" i="5"/>
  <c r="N469" i="5"/>
  <c r="M469" i="5"/>
  <c r="L469" i="5"/>
  <c r="I469" i="5"/>
  <c r="Q468" i="5"/>
  <c r="N468" i="5"/>
  <c r="M468" i="5"/>
  <c r="L468" i="5"/>
  <c r="I468" i="5"/>
  <c r="Q467" i="5"/>
  <c r="N467" i="5"/>
  <c r="M467" i="5"/>
  <c r="L467" i="5"/>
  <c r="I467" i="5"/>
  <c r="Q466" i="5"/>
  <c r="N466" i="5"/>
  <c r="M466" i="5"/>
  <c r="L466" i="5"/>
  <c r="I466" i="5"/>
  <c r="Q465" i="5"/>
  <c r="N465" i="5"/>
  <c r="M465" i="5"/>
  <c r="L465" i="5"/>
  <c r="I465" i="5"/>
  <c r="Q464" i="5"/>
  <c r="N464" i="5"/>
  <c r="M464" i="5"/>
  <c r="L464" i="5"/>
  <c r="I464" i="5"/>
  <c r="Q463" i="5"/>
  <c r="N463" i="5"/>
  <c r="M463" i="5"/>
  <c r="L463" i="5"/>
  <c r="I463" i="5"/>
  <c r="Q462" i="5"/>
  <c r="N462" i="5"/>
  <c r="M462" i="5"/>
  <c r="L462" i="5"/>
  <c r="I462" i="5"/>
  <c r="Q461" i="5"/>
  <c r="N461" i="5"/>
  <c r="M461" i="5"/>
  <c r="L461" i="5"/>
  <c r="I461" i="5"/>
  <c r="Q460" i="5"/>
  <c r="N460" i="5"/>
  <c r="M460" i="5"/>
  <c r="L460" i="5"/>
  <c r="I460" i="5"/>
  <c r="Q459" i="5"/>
  <c r="N459" i="5"/>
  <c r="M459" i="5"/>
  <c r="L459" i="5"/>
  <c r="I459" i="5"/>
  <c r="Q458" i="5"/>
  <c r="N458" i="5"/>
  <c r="M458" i="5"/>
  <c r="L458" i="5"/>
  <c r="I458" i="5"/>
  <c r="Q457" i="5"/>
  <c r="N457" i="5"/>
  <c r="M457" i="5"/>
  <c r="L457" i="5"/>
  <c r="I457" i="5"/>
  <c r="Q456" i="5"/>
  <c r="N456" i="5"/>
  <c r="M456" i="5"/>
  <c r="L456" i="5"/>
  <c r="I456" i="5"/>
  <c r="Q455" i="5"/>
  <c r="N455" i="5"/>
  <c r="M455" i="5"/>
  <c r="L455" i="5"/>
  <c r="I455" i="5"/>
  <c r="Q454" i="5"/>
  <c r="N454" i="5"/>
  <c r="M454" i="5"/>
  <c r="L454" i="5"/>
  <c r="I454" i="5"/>
  <c r="Q453" i="5"/>
  <c r="N453" i="5"/>
  <c r="M453" i="5"/>
  <c r="L453" i="5"/>
  <c r="I453" i="5"/>
  <c r="Q452" i="5"/>
  <c r="N452" i="5"/>
  <c r="M452" i="5"/>
  <c r="L452" i="5"/>
  <c r="I452" i="5"/>
  <c r="Q451" i="5"/>
  <c r="N451" i="5"/>
  <c r="M451" i="5"/>
  <c r="L451" i="5"/>
  <c r="I451" i="5"/>
  <c r="Q450" i="5"/>
  <c r="N450" i="5"/>
  <c r="M450" i="5"/>
  <c r="L450" i="5"/>
  <c r="I450" i="5"/>
  <c r="Q449" i="5"/>
  <c r="N449" i="5"/>
  <c r="M449" i="5"/>
  <c r="L449" i="5"/>
  <c r="I449" i="5"/>
  <c r="Q448" i="5"/>
  <c r="N448" i="5"/>
  <c r="M448" i="5"/>
  <c r="L448" i="5"/>
  <c r="I448" i="5"/>
  <c r="Q447" i="5"/>
  <c r="N447" i="5"/>
  <c r="M447" i="5"/>
  <c r="L447" i="5"/>
  <c r="I447" i="5"/>
  <c r="Q446" i="5"/>
  <c r="N446" i="5"/>
  <c r="M446" i="5"/>
  <c r="L446" i="5"/>
  <c r="I446" i="5"/>
  <c r="Q445" i="5"/>
  <c r="N445" i="5"/>
  <c r="M445" i="5"/>
  <c r="L445" i="5"/>
  <c r="I445" i="5"/>
  <c r="Q444" i="5"/>
  <c r="N444" i="5"/>
  <c r="M444" i="5"/>
  <c r="L444" i="5"/>
  <c r="I444" i="5"/>
  <c r="Q443" i="5"/>
  <c r="N443" i="5"/>
  <c r="M443" i="5"/>
  <c r="L443" i="5"/>
  <c r="I443" i="5"/>
  <c r="Q442" i="5"/>
  <c r="N442" i="5"/>
  <c r="M442" i="5"/>
  <c r="L442" i="5"/>
  <c r="I442" i="5"/>
  <c r="Q441" i="5"/>
  <c r="N441" i="5"/>
  <c r="M441" i="5"/>
  <c r="L441" i="5"/>
  <c r="I441" i="5"/>
  <c r="Q440" i="5"/>
  <c r="N440" i="5"/>
  <c r="M440" i="5"/>
  <c r="L440" i="5"/>
  <c r="I440" i="5"/>
  <c r="Q439" i="5"/>
  <c r="N439" i="5"/>
  <c r="M439" i="5"/>
  <c r="L439" i="5"/>
  <c r="I439" i="5"/>
  <c r="Q438" i="5"/>
  <c r="N438" i="5"/>
  <c r="M438" i="5"/>
  <c r="L438" i="5"/>
  <c r="I438" i="5"/>
  <c r="Q437" i="5"/>
  <c r="N437" i="5"/>
  <c r="M437" i="5"/>
  <c r="L437" i="5"/>
  <c r="I437" i="5"/>
  <c r="Q436" i="5"/>
  <c r="N436" i="5"/>
  <c r="M436" i="5"/>
  <c r="L436" i="5"/>
  <c r="I436" i="5"/>
  <c r="Q435" i="5"/>
  <c r="N435" i="5"/>
  <c r="M435" i="5"/>
  <c r="L435" i="5"/>
  <c r="I435" i="5"/>
  <c r="Q434" i="5"/>
  <c r="N434" i="5"/>
  <c r="M434" i="5"/>
  <c r="L434" i="5"/>
  <c r="I434" i="5"/>
  <c r="Q433" i="5"/>
  <c r="N433" i="5"/>
  <c r="M433" i="5"/>
  <c r="L433" i="5"/>
  <c r="I433" i="5"/>
  <c r="Q432" i="5"/>
  <c r="N432" i="5"/>
  <c r="M432" i="5"/>
  <c r="L432" i="5"/>
  <c r="I432" i="5"/>
  <c r="Q431" i="5"/>
  <c r="N431" i="5"/>
  <c r="M431" i="5"/>
  <c r="L431" i="5"/>
  <c r="I431" i="5"/>
  <c r="Q430" i="5"/>
  <c r="N430" i="5"/>
  <c r="M430" i="5"/>
  <c r="L430" i="5"/>
  <c r="I430" i="5"/>
  <c r="Q429" i="5"/>
  <c r="N429" i="5"/>
  <c r="M429" i="5"/>
  <c r="L429" i="5"/>
  <c r="I429" i="5"/>
  <c r="Q428" i="5"/>
  <c r="N428" i="5"/>
  <c r="M428" i="5"/>
  <c r="L428" i="5"/>
  <c r="I428" i="5"/>
  <c r="Q427" i="5"/>
  <c r="N427" i="5"/>
  <c r="M427" i="5"/>
  <c r="L427" i="5"/>
  <c r="I427" i="5"/>
  <c r="Q426" i="5"/>
  <c r="N426" i="5"/>
  <c r="M426" i="5"/>
  <c r="L426" i="5"/>
  <c r="I426" i="5"/>
  <c r="Q425" i="5"/>
  <c r="N425" i="5"/>
  <c r="M425" i="5"/>
  <c r="L425" i="5"/>
  <c r="I425" i="5"/>
  <c r="Q424" i="5"/>
  <c r="N424" i="5"/>
  <c r="M424" i="5"/>
  <c r="L424" i="5"/>
  <c r="I424" i="5"/>
  <c r="Q423" i="5"/>
  <c r="N423" i="5"/>
  <c r="M423" i="5"/>
  <c r="L423" i="5"/>
  <c r="I423" i="5"/>
  <c r="Q422" i="5"/>
  <c r="N422" i="5"/>
  <c r="M422" i="5"/>
  <c r="L422" i="5"/>
  <c r="I422" i="5"/>
  <c r="Q421" i="5"/>
  <c r="N421" i="5"/>
  <c r="M421" i="5"/>
  <c r="L421" i="5"/>
  <c r="I421" i="5"/>
  <c r="Q420" i="5"/>
  <c r="N420" i="5"/>
  <c r="M420" i="5"/>
  <c r="L420" i="5"/>
  <c r="I420" i="5"/>
  <c r="Q419" i="5"/>
  <c r="N419" i="5"/>
  <c r="M419" i="5"/>
  <c r="L419" i="5"/>
  <c r="I419" i="5"/>
  <c r="Q418" i="5"/>
  <c r="N418" i="5"/>
  <c r="M418" i="5"/>
  <c r="L418" i="5"/>
  <c r="I418" i="5"/>
  <c r="Q417" i="5"/>
  <c r="N417" i="5"/>
  <c r="M417" i="5"/>
  <c r="L417" i="5"/>
  <c r="I417" i="5"/>
  <c r="Q416" i="5"/>
  <c r="N416" i="5"/>
  <c r="M416" i="5"/>
  <c r="L416" i="5"/>
  <c r="I416" i="5"/>
  <c r="Q415" i="5"/>
  <c r="N415" i="5"/>
  <c r="M415" i="5"/>
  <c r="L415" i="5"/>
  <c r="I415" i="5"/>
  <c r="Q414" i="5"/>
  <c r="N414" i="5"/>
  <c r="M414" i="5"/>
  <c r="L414" i="5"/>
  <c r="I414" i="5"/>
  <c r="Q413" i="5"/>
  <c r="N413" i="5"/>
  <c r="M413" i="5"/>
  <c r="L413" i="5"/>
  <c r="I413" i="5"/>
  <c r="Q412" i="5"/>
  <c r="N412" i="5"/>
  <c r="M412" i="5"/>
  <c r="L412" i="5"/>
  <c r="I412" i="5"/>
  <c r="Q411" i="5"/>
  <c r="N411" i="5"/>
  <c r="M411" i="5"/>
  <c r="L411" i="5"/>
  <c r="I411" i="5"/>
  <c r="Q410" i="5"/>
  <c r="N410" i="5"/>
  <c r="M410" i="5"/>
  <c r="L410" i="5"/>
  <c r="I410" i="5"/>
  <c r="Q409" i="5"/>
  <c r="N409" i="5"/>
  <c r="M409" i="5"/>
  <c r="L409" i="5"/>
  <c r="I409" i="5"/>
  <c r="Q408" i="5"/>
  <c r="N408" i="5"/>
  <c r="M408" i="5"/>
  <c r="L408" i="5"/>
  <c r="I408" i="5"/>
  <c r="Q407" i="5"/>
  <c r="N407" i="5"/>
  <c r="M407" i="5"/>
  <c r="L407" i="5"/>
  <c r="I407" i="5"/>
  <c r="Q406" i="5"/>
  <c r="N406" i="5"/>
  <c r="M406" i="5"/>
  <c r="L406" i="5"/>
  <c r="I406" i="5"/>
  <c r="Q405" i="5"/>
  <c r="N405" i="5"/>
  <c r="M405" i="5"/>
  <c r="L405" i="5"/>
  <c r="I405" i="5"/>
  <c r="Q404" i="5"/>
  <c r="N404" i="5"/>
  <c r="M404" i="5"/>
  <c r="L404" i="5"/>
  <c r="I404" i="5"/>
  <c r="Q403" i="5"/>
  <c r="N403" i="5"/>
  <c r="M403" i="5"/>
  <c r="L403" i="5"/>
  <c r="I403" i="5"/>
  <c r="Q402" i="5"/>
  <c r="N402" i="5"/>
  <c r="M402" i="5"/>
  <c r="L402" i="5"/>
  <c r="I402" i="5"/>
  <c r="Q401" i="5"/>
  <c r="N401" i="5"/>
  <c r="M401" i="5"/>
  <c r="L401" i="5"/>
  <c r="I401" i="5"/>
  <c r="Q400" i="5"/>
  <c r="N400" i="5"/>
  <c r="M400" i="5"/>
  <c r="L400" i="5"/>
  <c r="I400" i="5"/>
  <c r="Q399" i="5"/>
  <c r="N399" i="5"/>
  <c r="M399" i="5"/>
  <c r="L399" i="5"/>
  <c r="I399" i="5"/>
  <c r="Q398" i="5"/>
  <c r="N398" i="5"/>
  <c r="M398" i="5"/>
  <c r="L398" i="5"/>
  <c r="I398" i="5"/>
  <c r="Q397" i="5"/>
  <c r="N397" i="5"/>
  <c r="M397" i="5"/>
  <c r="L397" i="5"/>
  <c r="I397" i="5"/>
  <c r="Q396" i="5"/>
  <c r="N396" i="5"/>
  <c r="M396" i="5"/>
  <c r="L396" i="5"/>
  <c r="I396" i="5"/>
  <c r="Q395" i="5"/>
  <c r="N395" i="5"/>
  <c r="M395" i="5"/>
  <c r="L395" i="5"/>
  <c r="I395" i="5"/>
  <c r="Q394" i="5"/>
  <c r="N394" i="5"/>
  <c r="M394" i="5"/>
  <c r="L394" i="5"/>
  <c r="I394" i="5"/>
  <c r="Q393" i="5"/>
  <c r="N393" i="5"/>
  <c r="M393" i="5"/>
  <c r="L393" i="5"/>
  <c r="I393" i="5"/>
  <c r="Q392" i="5"/>
  <c r="N392" i="5"/>
  <c r="M392" i="5"/>
  <c r="L392" i="5"/>
  <c r="I392" i="5"/>
  <c r="Q391" i="5"/>
  <c r="N391" i="5"/>
  <c r="M391" i="5"/>
  <c r="L391" i="5"/>
  <c r="I391" i="5"/>
  <c r="Q390" i="5"/>
  <c r="N390" i="5"/>
  <c r="M390" i="5"/>
  <c r="L390" i="5"/>
  <c r="I390" i="5"/>
  <c r="Q389" i="5"/>
  <c r="N389" i="5"/>
  <c r="M389" i="5"/>
  <c r="L389" i="5"/>
  <c r="I389" i="5"/>
  <c r="Q388" i="5"/>
  <c r="N388" i="5"/>
  <c r="M388" i="5"/>
  <c r="L388" i="5"/>
  <c r="I388" i="5"/>
  <c r="Q387" i="5"/>
  <c r="N387" i="5"/>
  <c r="M387" i="5"/>
  <c r="L387" i="5"/>
  <c r="I387" i="5"/>
  <c r="Q386" i="5"/>
  <c r="N386" i="5"/>
  <c r="M386" i="5"/>
  <c r="L386" i="5"/>
  <c r="I386" i="5"/>
  <c r="Q385" i="5"/>
  <c r="N385" i="5"/>
  <c r="M385" i="5"/>
  <c r="L385" i="5"/>
  <c r="I385" i="5"/>
  <c r="Q384" i="5"/>
  <c r="N384" i="5"/>
  <c r="M384" i="5"/>
  <c r="L384" i="5"/>
  <c r="I384" i="5"/>
  <c r="Q383" i="5"/>
  <c r="N383" i="5"/>
  <c r="M383" i="5"/>
  <c r="L383" i="5"/>
  <c r="I383" i="5"/>
  <c r="Q382" i="5"/>
  <c r="N382" i="5"/>
  <c r="M382" i="5"/>
  <c r="L382" i="5"/>
  <c r="I382" i="5"/>
  <c r="Q381" i="5"/>
  <c r="N381" i="5"/>
  <c r="M381" i="5"/>
  <c r="L381" i="5"/>
  <c r="I381" i="5"/>
  <c r="Q380" i="5"/>
  <c r="N380" i="5"/>
  <c r="M380" i="5"/>
  <c r="L380" i="5"/>
  <c r="I380" i="5"/>
  <c r="Q379" i="5"/>
  <c r="N379" i="5"/>
  <c r="M379" i="5"/>
  <c r="L379" i="5"/>
  <c r="I379" i="5"/>
  <c r="Q378" i="5"/>
  <c r="N378" i="5"/>
  <c r="M378" i="5"/>
  <c r="L378" i="5"/>
  <c r="I378" i="5"/>
  <c r="Q377" i="5"/>
  <c r="N377" i="5"/>
  <c r="M377" i="5"/>
  <c r="L377" i="5"/>
  <c r="I377" i="5"/>
  <c r="Q376" i="5"/>
  <c r="N376" i="5"/>
  <c r="M376" i="5"/>
  <c r="L376" i="5"/>
  <c r="I376" i="5"/>
  <c r="Q375" i="5"/>
  <c r="N375" i="5"/>
  <c r="M375" i="5"/>
  <c r="L375" i="5"/>
  <c r="I375" i="5"/>
  <c r="Q374" i="5"/>
  <c r="N374" i="5"/>
  <c r="M374" i="5"/>
  <c r="L374" i="5"/>
  <c r="I374" i="5"/>
  <c r="Q373" i="5"/>
  <c r="N373" i="5"/>
  <c r="M373" i="5"/>
  <c r="L373" i="5"/>
  <c r="I373" i="5"/>
  <c r="Q372" i="5"/>
  <c r="N372" i="5"/>
  <c r="M372" i="5"/>
  <c r="L372" i="5"/>
  <c r="I372" i="5"/>
  <c r="Q371" i="5"/>
  <c r="N371" i="5"/>
  <c r="M371" i="5"/>
  <c r="L371" i="5"/>
  <c r="I371" i="5"/>
  <c r="Q370" i="5"/>
  <c r="N370" i="5"/>
  <c r="M370" i="5"/>
  <c r="L370" i="5"/>
  <c r="I370" i="5"/>
  <c r="Q369" i="5"/>
  <c r="N369" i="5"/>
  <c r="M369" i="5"/>
  <c r="L369" i="5"/>
  <c r="I369" i="5"/>
  <c r="Q368" i="5"/>
  <c r="N368" i="5"/>
  <c r="M368" i="5"/>
  <c r="L368" i="5"/>
  <c r="I368" i="5"/>
  <c r="Q367" i="5"/>
  <c r="N367" i="5"/>
  <c r="M367" i="5"/>
  <c r="L367" i="5"/>
  <c r="I367" i="5"/>
  <c r="Q366" i="5"/>
  <c r="N366" i="5"/>
  <c r="M366" i="5"/>
  <c r="L366" i="5"/>
  <c r="I366" i="5"/>
  <c r="Q365" i="5"/>
  <c r="N365" i="5"/>
  <c r="M365" i="5"/>
  <c r="L365" i="5"/>
  <c r="I365" i="5"/>
  <c r="Q364" i="5"/>
  <c r="N364" i="5"/>
  <c r="M364" i="5"/>
  <c r="L364" i="5"/>
  <c r="I364" i="5"/>
  <c r="Q363" i="5"/>
  <c r="N363" i="5"/>
  <c r="M363" i="5"/>
  <c r="L363" i="5"/>
  <c r="I363" i="5"/>
  <c r="Q362" i="5"/>
  <c r="N362" i="5"/>
  <c r="M362" i="5"/>
  <c r="L362" i="5"/>
  <c r="I362" i="5"/>
  <c r="Q361" i="5"/>
  <c r="N361" i="5"/>
  <c r="M361" i="5"/>
  <c r="L361" i="5"/>
  <c r="I361" i="5"/>
  <c r="Q360" i="5"/>
  <c r="N360" i="5"/>
  <c r="M360" i="5"/>
  <c r="L360" i="5"/>
  <c r="I360" i="5"/>
  <c r="Q359" i="5"/>
  <c r="N359" i="5"/>
  <c r="M359" i="5"/>
  <c r="L359" i="5"/>
  <c r="I359" i="5"/>
  <c r="Q358" i="5"/>
  <c r="N358" i="5"/>
  <c r="M358" i="5"/>
  <c r="L358" i="5"/>
  <c r="I358" i="5"/>
  <c r="Q357" i="5"/>
  <c r="N357" i="5"/>
  <c r="M357" i="5"/>
  <c r="L357" i="5"/>
  <c r="I357" i="5"/>
  <c r="Q356" i="5"/>
  <c r="N356" i="5"/>
  <c r="M356" i="5"/>
  <c r="L356" i="5"/>
  <c r="I356" i="5"/>
  <c r="Q355" i="5"/>
  <c r="N355" i="5"/>
  <c r="M355" i="5"/>
  <c r="L355" i="5"/>
  <c r="I355" i="5"/>
  <c r="Q354" i="5"/>
  <c r="N354" i="5"/>
  <c r="M354" i="5"/>
  <c r="L354" i="5"/>
  <c r="I354" i="5"/>
  <c r="Q353" i="5"/>
  <c r="N353" i="5"/>
  <c r="M353" i="5"/>
  <c r="L353" i="5"/>
  <c r="I353" i="5"/>
  <c r="Q352" i="5"/>
  <c r="N352" i="5"/>
  <c r="M352" i="5"/>
  <c r="L352" i="5"/>
  <c r="I352" i="5"/>
  <c r="Q351" i="5"/>
  <c r="N351" i="5"/>
  <c r="M351" i="5"/>
  <c r="L351" i="5"/>
  <c r="I351" i="5"/>
  <c r="Q350" i="5"/>
  <c r="N350" i="5"/>
  <c r="M350" i="5"/>
  <c r="L350" i="5"/>
  <c r="I350" i="5"/>
  <c r="Q349" i="5"/>
  <c r="N349" i="5"/>
  <c r="M349" i="5"/>
  <c r="L349" i="5"/>
  <c r="I349" i="5"/>
  <c r="Q348" i="5"/>
  <c r="N348" i="5"/>
  <c r="M348" i="5"/>
  <c r="L348" i="5"/>
  <c r="I348" i="5"/>
  <c r="Q347" i="5"/>
  <c r="N347" i="5"/>
  <c r="M347" i="5"/>
  <c r="L347" i="5"/>
  <c r="I347" i="5"/>
  <c r="Q346" i="5"/>
  <c r="N346" i="5"/>
  <c r="M346" i="5"/>
  <c r="L346" i="5"/>
  <c r="I346" i="5"/>
  <c r="Q345" i="5"/>
  <c r="N345" i="5"/>
  <c r="M345" i="5"/>
  <c r="L345" i="5"/>
  <c r="I345" i="5"/>
  <c r="Q344" i="5"/>
  <c r="N344" i="5"/>
  <c r="M344" i="5"/>
  <c r="L344" i="5"/>
  <c r="I344" i="5"/>
  <c r="Q343" i="5"/>
  <c r="N343" i="5"/>
  <c r="M343" i="5"/>
  <c r="L343" i="5"/>
  <c r="I343" i="5"/>
  <c r="Q342" i="5"/>
  <c r="N342" i="5"/>
  <c r="M342" i="5"/>
  <c r="L342" i="5"/>
  <c r="I342" i="5"/>
  <c r="Q341" i="5"/>
  <c r="N341" i="5"/>
  <c r="M341" i="5"/>
  <c r="L341" i="5"/>
  <c r="I341" i="5"/>
  <c r="Q340" i="5"/>
  <c r="N340" i="5"/>
  <c r="M340" i="5"/>
  <c r="L340" i="5"/>
  <c r="I340" i="5"/>
  <c r="Q339" i="5"/>
  <c r="N339" i="5"/>
  <c r="M339" i="5"/>
  <c r="L339" i="5"/>
  <c r="I339" i="5"/>
  <c r="Q338" i="5"/>
  <c r="N338" i="5"/>
  <c r="M338" i="5"/>
  <c r="L338" i="5"/>
  <c r="I338" i="5"/>
  <c r="Q337" i="5"/>
  <c r="N337" i="5"/>
  <c r="M337" i="5"/>
  <c r="L337" i="5"/>
  <c r="I337" i="5"/>
  <c r="Q336" i="5"/>
  <c r="N336" i="5"/>
  <c r="M336" i="5"/>
  <c r="L336" i="5"/>
  <c r="I336" i="5"/>
  <c r="Q335" i="5"/>
  <c r="N335" i="5"/>
  <c r="M335" i="5"/>
  <c r="L335" i="5"/>
  <c r="I335" i="5"/>
  <c r="Q334" i="5"/>
  <c r="N334" i="5"/>
  <c r="M334" i="5"/>
  <c r="L334" i="5"/>
  <c r="I334" i="5"/>
  <c r="Q333" i="5"/>
  <c r="N333" i="5"/>
  <c r="M333" i="5"/>
  <c r="L333" i="5"/>
  <c r="I333" i="5"/>
  <c r="Q332" i="5"/>
  <c r="N332" i="5"/>
  <c r="M332" i="5"/>
  <c r="L332" i="5"/>
  <c r="I332" i="5"/>
  <c r="Q331" i="5"/>
  <c r="N331" i="5"/>
  <c r="M331" i="5"/>
  <c r="L331" i="5"/>
  <c r="I331" i="5"/>
  <c r="Q330" i="5"/>
  <c r="N330" i="5"/>
  <c r="M330" i="5"/>
  <c r="L330" i="5"/>
  <c r="I330" i="5"/>
  <c r="Q329" i="5"/>
  <c r="N329" i="5"/>
  <c r="M329" i="5"/>
  <c r="L329" i="5"/>
  <c r="I329" i="5"/>
  <c r="Q328" i="5"/>
  <c r="N328" i="5"/>
  <c r="M328" i="5"/>
  <c r="L328" i="5"/>
  <c r="I328" i="5"/>
  <c r="Q327" i="5"/>
  <c r="N327" i="5"/>
  <c r="M327" i="5"/>
  <c r="L327" i="5"/>
  <c r="I327" i="5"/>
  <c r="Q326" i="5"/>
  <c r="N326" i="5"/>
  <c r="M326" i="5"/>
  <c r="L326" i="5"/>
  <c r="I326" i="5"/>
  <c r="Q325" i="5"/>
  <c r="N325" i="5"/>
  <c r="M325" i="5"/>
  <c r="L325" i="5"/>
  <c r="I325" i="5"/>
  <c r="Q324" i="5"/>
  <c r="N324" i="5"/>
  <c r="M324" i="5"/>
  <c r="L324" i="5"/>
  <c r="I324" i="5"/>
  <c r="Q323" i="5"/>
  <c r="N323" i="5"/>
  <c r="M323" i="5"/>
  <c r="L323" i="5"/>
  <c r="I323" i="5"/>
  <c r="Q322" i="5"/>
  <c r="N322" i="5"/>
  <c r="M322" i="5"/>
  <c r="L322" i="5"/>
  <c r="I322" i="5"/>
  <c r="Q321" i="5"/>
  <c r="N321" i="5"/>
  <c r="M321" i="5"/>
  <c r="L321" i="5"/>
  <c r="I321" i="5"/>
  <c r="Q320" i="5"/>
  <c r="N320" i="5"/>
  <c r="M320" i="5"/>
  <c r="L320" i="5"/>
  <c r="I320" i="5"/>
  <c r="Q319" i="5"/>
  <c r="N319" i="5"/>
  <c r="M319" i="5"/>
  <c r="L319" i="5"/>
  <c r="I319" i="5"/>
  <c r="Q318" i="5"/>
  <c r="N318" i="5"/>
  <c r="M318" i="5"/>
  <c r="L318" i="5"/>
  <c r="I318" i="5"/>
  <c r="Q317" i="5"/>
  <c r="N317" i="5"/>
  <c r="M317" i="5"/>
  <c r="L317" i="5"/>
  <c r="I317" i="5"/>
  <c r="Q316" i="5"/>
  <c r="N316" i="5"/>
  <c r="M316" i="5"/>
  <c r="L316" i="5"/>
  <c r="I316" i="5"/>
  <c r="Q315" i="5"/>
  <c r="N315" i="5"/>
  <c r="M315" i="5"/>
  <c r="L315" i="5"/>
  <c r="I315" i="5"/>
  <c r="Q314" i="5"/>
  <c r="N314" i="5"/>
  <c r="M314" i="5"/>
  <c r="L314" i="5"/>
  <c r="I314" i="5"/>
  <c r="Q313" i="5"/>
  <c r="N313" i="5"/>
  <c r="M313" i="5"/>
  <c r="L313" i="5"/>
  <c r="I313" i="5"/>
  <c r="Q312" i="5"/>
  <c r="N312" i="5"/>
  <c r="M312" i="5"/>
  <c r="L312" i="5"/>
  <c r="I312" i="5"/>
  <c r="Q311" i="5"/>
  <c r="N311" i="5"/>
  <c r="M311" i="5"/>
  <c r="L311" i="5"/>
  <c r="I311" i="5"/>
  <c r="Q310" i="5"/>
  <c r="N310" i="5"/>
  <c r="M310" i="5"/>
  <c r="L310" i="5"/>
  <c r="I310" i="5"/>
  <c r="Q309" i="5"/>
  <c r="N309" i="5"/>
  <c r="M309" i="5"/>
  <c r="L309" i="5"/>
  <c r="I309" i="5"/>
  <c r="Q308" i="5"/>
  <c r="N308" i="5"/>
  <c r="M308" i="5"/>
  <c r="L308" i="5"/>
  <c r="I308" i="5"/>
  <c r="Q307" i="5"/>
  <c r="N307" i="5"/>
  <c r="M307" i="5"/>
  <c r="L307" i="5"/>
  <c r="I307" i="5"/>
  <c r="Q306" i="5"/>
  <c r="N306" i="5"/>
  <c r="M306" i="5"/>
  <c r="L306" i="5"/>
  <c r="I306" i="5"/>
  <c r="Q305" i="5"/>
  <c r="N305" i="5"/>
  <c r="M305" i="5"/>
  <c r="L305" i="5"/>
  <c r="I305" i="5"/>
  <c r="Q304" i="5"/>
  <c r="N304" i="5"/>
  <c r="M304" i="5"/>
  <c r="L304" i="5"/>
  <c r="I304" i="5"/>
  <c r="Q303" i="5"/>
  <c r="N303" i="5"/>
  <c r="M303" i="5"/>
  <c r="L303" i="5"/>
  <c r="I303" i="5"/>
  <c r="Q302" i="5"/>
  <c r="N302" i="5"/>
  <c r="M302" i="5"/>
  <c r="L302" i="5"/>
  <c r="I302" i="5"/>
  <c r="Q301" i="5"/>
  <c r="N301" i="5"/>
  <c r="M301" i="5"/>
  <c r="L301" i="5"/>
  <c r="I301" i="5"/>
  <c r="Q300" i="5"/>
  <c r="N300" i="5"/>
  <c r="M300" i="5"/>
  <c r="L300" i="5"/>
  <c r="I300" i="5"/>
  <c r="Q299" i="5"/>
  <c r="N299" i="5"/>
  <c r="M299" i="5"/>
  <c r="L299" i="5"/>
  <c r="I299" i="5"/>
  <c r="Q298" i="5"/>
  <c r="N298" i="5"/>
  <c r="M298" i="5"/>
  <c r="L298" i="5"/>
  <c r="I298" i="5"/>
  <c r="Q297" i="5"/>
  <c r="N297" i="5"/>
  <c r="M297" i="5"/>
  <c r="L297" i="5"/>
  <c r="I297" i="5"/>
  <c r="Q296" i="5"/>
  <c r="N296" i="5"/>
  <c r="M296" i="5"/>
  <c r="L296" i="5"/>
  <c r="I296" i="5"/>
  <c r="Q295" i="5"/>
  <c r="N295" i="5"/>
  <c r="M295" i="5"/>
  <c r="L295" i="5"/>
  <c r="I295" i="5"/>
  <c r="Q294" i="5"/>
  <c r="N294" i="5"/>
  <c r="M294" i="5"/>
  <c r="L294" i="5"/>
  <c r="I294" i="5"/>
  <c r="Q293" i="5"/>
  <c r="N293" i="5"/>
  <c r="M293" i="5"/>
  <c r="L293" i="5"/>
  <c r="I293" i="5"/>
  <c r="Q292" i="5"/>
  <c r="N292" i="5"/>
  <c r="M292" i="5"/>
  <c r="L292" i="5"/>
  <c r="I292" i="5"/>
  <c r="Q291" i="5"/>
  <c r="N291" i="5"/>
  <c r="M291" i="5"/>
  <c r="L291" i="5"/>
  <c r="I291" i="5"/>
  <c r="Q290" i="5"/>
  <c r="N290" i="5"/>
  <c r="M290" i="5"/>
  <c r="L290" i="5"/>
  <c r="I290" i="5"/>
  <c r="Q289" i="5"/>
  <c r="N289" i="5"/>
  <c r="M289" i="5"/>
  <c r="L289" i="5"/>
  <c r="I289" i="5"/>
  <c r="Q288" i="5"/>
  <c r="N288" i="5"/>
  <c r="M288" i="5"/>
  <c r="L288" i="5"/>
  <c r="I288" i="5"/>
  <c r="Q287" i="5"/>
  <c r="N287" i="5"/>
  <c r="M287" i="5"/>
  <c r="L287" i="5"/>
  <c r="I287" i="5"/>
  <c r="Q286" i="5"/>
  <c r="N286" i="5"/>
  <c r="M286" i="5"/>
  <c r="L286" i="5"/>
  <c r="I286" i="5"/>
  <c r="Q285" i="5"/>
  <c r="N285" i="5"/>
  <c r="M285" i="5"/>
  <c r="L285" i="5"/>
  <c r="I285" i="5"/>
  <c r="Q284" i="5"/>
  <c r="N284" i="5"/>
  <c r="M284" i="5"/>
  <c r="L284" i="5"/>
  <c r="I284" i="5"/>
  <c r="Q283" i="5"/>
  <c r="N283" i="5"/>
  <c r="M283" i="5"/>
  <c r="L283" i="5"/>
  <c r="I283" i="5"/>
  <c r="B283" i="5"/>
  <c r="Q282" i="5"/>
  <c r="N282" i="5"/>
  <c r="M282" i="5"/>
  <c r="L282" i="5"/>
  <c r="I282" i="5"/>
  <c r="B282" i="5"/>
  <c r="Q281" i="5"/>
  <c r="N281" i="5"/>
  <c r="M281" i="5"/>
  <c r="L281" i="5"/>
  <c r="I281" i="5"/>
  <c r="B281" i="5"/>
  <c r="Q280" i="5"/>
  <c r="N280" i="5"/>
  <c r="M280" i="5"/>
  <c r="L280" i="5"/>
  <c r="I280" i="5"/>
  <c r="B280" i="5"/>
  <c r="Q279" i="5"/>
  <c r="N279" i="5"/>
  <c r="M279" i="5"/>
  <c r="L279" i="5"/>
  <c r="I279" i="5"/>
  <c r="B279" i="5"/>
  <c r="Q278" i="5"/>
  <c r="N278" i="5"/>
  <c r="M278" i="5"/>
  <c r="L278" i="5"/>
  <c r="I278" i="5"/>
  <c r="B278" i="5"/>
  <c r="Q277" i="5"/>
  <c r="N277" i="5"/>
  <c r="M277" i="5"/>
  <c r="L277" i="5"/>
  <c r="I277" i="5"/>
  <c r="B277" i="5"/>
  <c r="Q276" i="5"/>
  <c r="N276" i="5"/>
  <c r="M276" i="5"/>
  <c r="L276" i="5"/>
  <c r="I276" i="5"/>
  <c r="B276" i="5"/>
  <c r="Q275" i="5"/>
  <c r="N275" i="5"/>
  <c r="M275" i="5"/>
  <c r="L275" i="5"/>
  <c r="I275" i="5"/>
  <c r="B275" i="5"/>
  <c r="Q274" i="5"/>
  <c r="N274" i="5"/>
  <c r="M274" i="5"/>
  <c r="L274" i="5"/>
  <c r="I274" i="5"/>
  <c r="B274" i="5"/>
  <c r="Q273" i="5"/>
  <c r="N273" i="5"/>
  <c r="M273" i="5"/>
  <c r="L273" i="5"/>
  <c r="I273" i="5"/>
  <c r="B273" i="5"/>
  <c r="Q272" i="5"/>
  <c r="N272" i="5"/>
  <c r="M272" i="5"/>
  <c r="L272" i="5"/>
  <c r="I272" i="5"/>
  <c r="B272" i="5"/>
  <c r="Q271" i="5"/>
  <c r="N271" i="5"/>
  <c r="M271" i="5"/>
  <c r="L271" i="5"/>
  <c r="I271" i="5"/>
  <c r="B271" i="5"/>
  <c r="Q270" i="5"/>
  <c r="N270" i="5"/>
  <c r="M270" i="5"/>
  <c r="L270" i="5"/>
  <c r="I270" i="5"/>
  <c r="B270" i="5"/>
  <c r="Q269" i="5"/>
  <c r="N269" i="5"/>
  <c r="M269" i="5"/>
  <c r="L269" i="5"/>
  <c r="I269" i="5"/>
  <c r="B269" i="5"/>
  <c r="Q268" i="5"/>
  <c r="N268" i="5"/>
  <c r="M268" i="5"/>
  <c r="L268" i="5"/>
  <c r="I268" i="5"/>
  <c r="B268" i="5"/>
  <c r="Q267" i="5"/>
  <c r="N267" i="5"/>
  <c r="M267" i="5"/>
  <c r="L267" i="5"/>
  <c r="I267" i="5"/>
  <c r="B267" i="5"/>
  <c r="Q266" i="5"/>
  <c r="N266" i="5"/>
  <c r="M266" i="5"/>
  <c r="L266" i="5"/>
  <c r="I266" i="5"/>
  <c r="B266" i="5"/>
  <c r="Q265" i="5"/>
  <c r="N265" i="5"/>
  <c r="M265" i="5"/>
  <c r="L265" i="5"/>
  <c r="I265" i="5"/>
  <c r="B265" i="5"/>
  <c r="Q264" i="5"/>
  <c r="N264" i="5"/>
  <c r="M264" i="5"/>
  <c r="L264" i="5"/>
  <c r="I264" i="5"/>
  <c r="B264" i="5"/>
  <c r="Q263" i="5"/>
  <c r="N263" i="5"/>
  <c r="M263" i="5"/>
  <c r="L263" i="5"/>
  <c r="I263" i="5"/>
  <c r="B263" i="5"/>
  <c r="Q262" i="5"/>
  <c r="N262" i="5"/>
  <c r="M262" i="5"/>
  <c r="L262" i="5"/>
  <c r="I262" i="5"/>
  <c r="B262" i="5"/>
  <c r="Q261" i="5"/>
  <c r="N261" i="5"/>
  <c r="M261" i="5"/>
  <c r="L261" i="5"/>
  <c r="I261" i="5"/>
  <c r="B261" i="5"/>
  <c r="Q260" i="5"/>
  <c r="N260" i="5"/>
  <c r="M260" i="5"/>
  <c r="L260" i="5"/>
  <c r="I260" i="5"/>
  <c r="B260" i="5"/>
  <c r="Q259" i="5"/>
  <c r="N259" i="5"/>
  <c r="M259" i="5"/>
  <c r="L259" i="5"/>
  <c r="I259" i="5"/>
  <c r="B259" i="5"/>
  <c r="Q258" i="5"/>
  <c r="N258" i="5"/>
  <c r="M258" i="5"/>
  <c r="L258" i="5"/>
  <c r="I258" i="5"/>
  <c r="B258" i="5"/>
  <c r="Q257" i="5"/>
  <c r="N257" i="5"/>
  <c r="M257" i="5"/>
  <c r="L257" i="5"/>
  <c r="I257" i="5"/>
  <c r="B257" i="5"/>
  <c r="Q256" i="5"/>
  <c r="N256" i="5"/>
  <c r="M256" i="5"/>
  <c r="L256" i="5"/>
  <c r="I256" i="5"/>
  <c r="B256" i="5"/>
  <c r="Q255" i="5"/>
  <c r="N255" i="5"/>
  <c r="M255" i="5"/>
  <c r="L255" i="5"/>
  <c r="I255" i="5"/>
  <c r="B255" i="5"/>
  <c r="Q254" i="5"/>
  <c r="N254" i="5"/>
  <c r="M254" i="5"/>
  <c r="L254" i="5"/>
  <c r="I254" i="5"/>
  <c r="B254" i="5"/>
  <c r="Q253" i="5"/>
  <c r="N253" i="5"/>
  <c r="M253" i="5"/>
  <c r="L253" i="5"/>
  <c r="I253" i="5"/>
  <c r="B253" i="5"/>
  <c r="Q252" i="5"/>
  <c r="N252" i="5"/>
  <c r="M252" i="5"/>
  <c r="L252" i="5"/>
  <c r="I252" i="5"/>
  <c r="B252" i="5"/>
  <c r="Q251" i="5"/>
  <c r="N251" i="5"/>
  <c r="M251" i="5"/>
  <c r="L251" i="5"/>
  <c r="I251" i="5"/>
  <c r="B251" i="5"/>
  <c r="Q250" i="5"/>
  <c r="N250" i="5"/>
  <c r="M250" i="5"/>
  <c r="L250" i="5"/>
  <c r="I250" i="5"/>
  <c r="B250" i="5"/>
  <c r="Q249" i="5"/>
  <c r="N249" i="5"/>
  <c r="M249" i="5"/>
  <c r="L249" i="5"/>
  <c r="I249" i="5"/>
  <c r="B249" i="5"/>
  <c r="Q248" i="5"/>
  <c r="N248" i="5"/>
  <c r="M248" i="5"/>
  <c r="L248" i="5"/>
  <c r="I248" i="5"/>
  <c r="B248" i="5"/>
  <c r="Q247" i="5"/>
  <c r="N247" i="5"/>
  <c r="M247" i="5"/>
  <c r="L247" i="5"/>
  <c r="I247" i="5"/>
  <c r="B247" i="5"/>
  <c r="Q246" i="5"/>
  <c r="N246" i="5"/>
  <c r="M246" i="5"/>
  <c r="L246" i="5"/>
  <c r="I246" i="5"/>
  <c r="B246" i="5"/>
  <c r="Q245" i="5"/>
  <c r="N245" i="5"/>
  <c r="M245" i="5"/>
  <c r="L245" i="5"/>
  <c r="I245" i="5"/>
  <c r="B245" i="5"/>
  <c r="Q244" i="5"/>
  <c r="N244" i="5"/>
  <c r="M244" i="5"/>
  <c r="L244" i="5"/>
  <c r="I244" i="5"/>
  <c r="B244" i="5"/>
  <c r="Q243" i="5"/>
  <c r="N243" i="5"/>
  <c r="M243" i="5"/>
  <c r="L243" i="5"/>
  <c r="I243" i="5"/>
  <c r="B243" i="5"/>
  <c r="Q242" i="5"/>
  <c r="N242" i="5"/>
  <c r="M242" i="5"/>
  <c r="L242" i="5"/>
  <c r="I242" i="5"/>
  <c r="B242" i="5"/>
  <c r="Q241" i="5"/>
  <c r="N241" i="5"/>
  <c r="M241" i="5"/>
  <c r="L241" i="5"/>
  <c r="I241" i="5"/>
  <c r="B241" i="5"/>
  <c r="Q240" i="5"/>
  <c r="N240" i="5"/>
  <c r="M240" i="5"/>
  <c r="L240" i="5"/>
  <c r="I240" i="5"/>
  <c r="B240" i="5"/>
  <c r="Q239" i="5"/>
  <c r="N239" i="5"/>
  <c r="M239" i="5"/>
  <c r="L239" i="5"/>
  <c r="I239" i="5"/>
  <c r="B239" i="5"/>
  <c r="Q238" i="5"/>
  <c r="N238" i="5"/>
  <c r="M238" i="5"/>
  <c r="L238" i="5"/>
  <c r="I238" i="5"/>
  <c r="B238" i="5"/>
  <c r="Q237" i="5"/>
  <c r="N237" i="5"/>
  <c r="M237" i="5"/>
  <c r="L237" i="5"/>
  <c r="I237" i="5"/>
  <c r="B237" i="5"/>
  <c r="Q236" i="5"/>
  <c r="N236" i="5"/>
  <c r="M236" i="5"/>
  <c r="L236" i="5"/>
  <c r="I236" i="5"/>
  <c r="B236" i="5"/>
  <c r="Q235" i="5"/>
  <c r="N235" i="5"/>
  <c r="M235" i="5"/>
  <c r="L235" i="5"/>
  <c r="I235" i="5"/>
  <c r="B235" i="5"/>
  <c r="Q234" i="5"/>
  <c r="N234" i="5"/>
  <c r="M234" i="5"/>
  <c r="L234" i="5"/>
  <c r="I234" i="5"/>
  <c r="B234" i="5"/>
  <c r="Q233" i="5"/>
  <c r="N233" i="5"/>
  <c r="M233" i="5"/>
  <c r="L233" i="5"/>
  <c r="I233" i="5"/>
  <c r="B233" i="5"/>
  <c r="Q232" i="5"/>
  <c r="N232" i="5"/>
  <c r="M232" i="5"/>
  <c r="L232" i="5"/>
  <c r="I232" i="5"/>
  <c r="B232" i="5"/>
  <c r="Q231" i="5"/>
  <c r="N231" i="5"/>
  <c r="M231" i="5"/>
  <c r="L231" i="5"/>
  <c r="I231" i="5"/>
  <c r="B231" i="5"/>
  <c r="Q230" i="5"/>
  <c r="N230" i="5"/>
  <c r="M230" i="5"/>
  <c r="L230" i="5"/>
  <c r="I230" i="5"/>
  <c r="B230" i="5"/>
  <c r="Q229" i="5"/>
  <c r="N229" i="5"/>
  <c r="M229" i="5"/>
  <c r="L229" i="5"/>
  <c r="I229" i="5"/>
  <c r="B229" i="5"/>
  <c r="Q228" i="5"/>
  <c r="N228" i="5"/>
  <c r="M228" i="5"/>
  <c r="L228" i="5"/>
  <c r="I228" i="5"/>
  <c r="B228" i="5"/>
  <c r="Q227" i="5"/>
  <c r="N227" i="5"/>
  <c r="M227" i="5"/>
  <c r="L227" i="5"/>
  <c r="I227" i="5"/>
  <c r="B227" i="5"/>
  <c r="Q226" i="5"/>
  <c r="N226" i="5"/>
  <c r="M226" i="5"/>
  <c r="L226" i="5"/>
  <c r="I226" i="5"/>
  <c r="B226" i="5"/>
  <c r="Q225" i="5"/>
  <c r="N225" i="5"/>
  <c r="M225" i="5"/>
  <c r="L225" i="5"/>
  <c r="I225" i="5"/>
  <c r="B225" i="5"/>
  <c r="Q224" i="5"/>
  <c r="N224" i="5"/>
  <c r="M224" i="5"/>
  <c r="L224" i="5"/>
  <c r="I224" i="5"/>
  <c r="B224" i="5"/>
  <c r="Q223" i="5"/>
  <c r="N223" i="5"/>
  <c r="M223" i="5"/>
  <c r="L223" i="5"/>
  <c r="I223" i="5"/>
  <c r="B223" i="5"/>
  <c r="Q222" i="5"/>
  <c r="N222" i="5"/>
  <c r="M222" i="5"/>
  <c r="L222" i="5"/>
  <c r="I222" i="5"/>
  <c r="B222" i="5"/>
  <c r="Q221" i="5"/>
  <c r="N221" i="5"/>
  <c r="M221" i="5"/>
  <c r="L221" i="5"/>
  <c r="I221" i="5"/>
  <c r="B221" i="5"/>
  <c r="Q220" i="5"/>
  <c r="N220" i="5"/>
  <c r="M220" i="5"/>
  <c r="L220" i="5"/>
  <c r="I220" i="5"/>
  <c r="B220" i="5"/>
  <c r="Q219" i="5"/>
  <c r="N219" i="5"/>
  <c r="M219" i="5"/>
  <c r="L219" i="5"/>
  <c r="I219" i="5"/>
  <c r="B219" i="5"/>
  <c r="Q218" i="5"/>
  <c r="N218" i="5"/>
  <c r="M218" i="5"/>
  <c r="L218" i="5"/>
  <c r="I218" i="5"/>
  <c r="B218" i="5"/>
  <c r="Q217" i="5"/>
  <c r="N217" i="5"/>
  <c r="M217" i="5"/>
  <c r="L217" i="5"/>
  <c r="I217" i="5"/>
  <c r="B217" i="5"/>
  <c r="Q216" i="5"/>
  <c r="N216" i="5"/>
  <c r="M216" i="5"/>
  <c r="L216" i="5"/>
  <c r="I216" i="5"/>
  <c r="B216" i="5"/>
  <c r="Q215" i="5"/>
  <c r="N215" i="5"/>
  <c r="M215" i="5"/>
  <c r="L215" i="5"/>
  <c r="I215" i="5"/>
  <c r="B215" i="5"/>
  <c r="Q214" i="5"/>
  <c r="N214" i="5"/>
  <c r="M214" i="5"/>
  <c r="L214" i="5"/>
  <c r="I214" i="5"/>
  <c r="B214" i="5"/>
  <c r="Q213" i="5"/>
  <c r="N213" i="5"/>
  <c r="M213" i="5"/>
  <c r="L213" i="5"/>
  <c r="I213" i="5"/>
  <c r="B213" i="5"/>
  <c r="Q212" i="5"/>
  <c r="N212" i="5"/>
  <c r="M212" i="5"/>
  <c r="L212" i="5"/>
  <c r="I212" i="5"/>
  <c r="B212" i="5"/>
  <c r="Q211" i="5"/>
  <c r="N211" i="5"/>
  <c r="M211" i="5"/>
  <c r="L211" i="5"/>
  <c r="I211" i="5"/>
  <c r="B211" i="5"/>
  <c r="Q210" i="5"/>
  <c r="N210" i="5"/>
  <c r="M210" i="5"/>
  <c r="L210" i="5"/>
  <c r="I210" i="5"/>
  <c r="B210" i="5"/>
  <c r="Q209" i="5"/>
  <c r="N209" i="5"/>
  <c r="M209" i="5"/>
  <c r="L209" i="5"/>
  <c r="I209" i="5"/>
  <c r="B209" i="5"/>
  <c r="Q208" i="5"/>
  <c r="N208" i="5"/>
  <c r="M208" i="5"/>
  <c r="L208" i="5"/>
  <c r="I208" i="5"/>
  <c r="B208" i="5"/>
  <c r="Q207" i="5"/>
  <c r="N207" i="5"/>
  <c r="M207" i="5"/>
  <c r="L207" i="5"/>
  <c r="I207" i="5"/>
  <c r="B207" i="5"/>
  <c r="Q206" i="5"/>
  <c r="N206" i="5"/>
  <c r="M206" i="5"/>
  <c r="L206" i="5"/>
  <c r="I206" i="5"/>
  <c r="B206" i="5"/>
  <c r="Q205" i="5"/>
  <c r="N205" i="5"/>
  <c r="M205" i="5"/>
  <c r="L205" i="5"/>
  <c r="I205" i="5"/>
  <c r="B205" i="5"/>
  <c r="Q204" i="5"/>
  <c r="N204" i="5"/>
  <c r="M204" i="5"/>
  <c r="L204" i="5"/>
  <c r="I204" i="5"/>
  <c r="B204" i="5"/>
  <c r="Q203" i="5"/>
  <c r="N203" i="5"/>
  <c r="M203" i="5"/>
  <c r="L203" i="5"/>
  <c r="I203" i="5"/>
  <c r="B203" i="5"/>
  <c r="Q202" i="5"/>
  <c r="N202" i="5"/>
  <c r="M202" i="5"/>
  <c r="L202" i="5"/>
  <c r="I202" i="5"/>
  <c r="B202" i="5"/>
  <c r="Q201" i="5"/>
  <c r="N201" i="5"/>
  <c r="M201" i="5"/>
  <c r="L201" i="5"/>
  <c r="I201" i="5"/>
  <c r="B201" i="5"/>
  <c r="Q200" i="5"/>
  <c r="N200" i="5"/>
  <c r="M200" i="5"/>
  <c r="L200" i="5"/>
  <c r="I200" i="5"/>
  <c r="B200" i="5"/>
  <c r="Q199" i="5"/>
  <c r="N199" i="5"/>
  <c r="M199" i="5"/>
  <c r="L199" i="5"/>
  <c r="I199" i="5"/>
  <c r="B199" i="5"/>
  <c r="Q198" i="5"/>
  <c r="N198" i="5"/>
  <c r="M198" i="5"/>
  <c r="L198" i="5"/>
  <c r="I198" i="5"/>
  <c r="B198" i="5"/>
  <c r="Q197" i="5"/>
  <c r="N197" i="5"/>
  <c r="M197" i="5"/>
  <c r="L197" i="5"/>
  <c r="I197" i="5"/>
  <c r="B197" i="5"/>
  <c r="Q196" i="5"/>
  <c r="N196" i="5"/>
  <c r="M196" i="5"/>
  <c r="L196" i="5"/>
  <c r="I196" i="5"/>
  <c r="B196" i="5"/>
  <c r="Q195" i="5"/>
  <c r="N195" i="5"/>
  <c r="M195" i="5"/>
  <c r="L195" i="5"/>
  <c r="I195" i="5"/>
  <c r="B195" i="5"/>
  <c r="Q194" i="5"/>
  <c r="N194" i="5"/>
  <c r="M194" i="5"/>
  <c r="L194" i="5"/>
  <c r="I194" i="5"/>
  <c r="B194" i="5"/>
  <c r="Q193" i="5"/>
  <c r="N193" i="5"/>
  <c r="M193" i="5"/>
  <c r="L193" i="5"/>
  <c r="I193" i="5"/>
  <c r="B193" i="5"/>
  <c r="Q192" i="5"/>
  <c r="N192" i="5"/>
  <c r="M192" i="5"/>
  <c r="L192" i="5"/>
  <c r="I192" i="5"/>
  <c r="B192" i="5"/>
  <c r="Q191" i="5"/>
  <c r="N191" i="5"/>
  <c r="M191" i="5"/>
  <c r="L191" i="5"/>
  <c r="I191" i="5"/>
  <c r="B191" i="5"/>
  <c r="Q190" i="5"/>
  <c r="N190" i="5"/>
  <c r="M190" i="5"/>
  <c r="L190" i="5"/>
  <c r="I190" i="5"/>
  <c r="B190" i="5"/>
  <c r="Q189" i="5"/>
  <c r="N189" i="5"/>
  <c r="M189" i="5"/>
  <c r="L189" i="5"/>
  <c r="I189" i="5"/>
  <c r="B189" i="5"/>
  <c r="Q188" i="5"/>
  <c r="N188" i="5"/>
  <c r="M188" i="5"/>
  <c r="L188" i="5"/>
  <c r="I188" i="5"/>
  <c r="B188" i="5"/>
  <c r="Q187" i="5"/>
  <c r="N187" i="5"/>
  <c r="M187" i="5"/>
  <c r="L187" i="5"/>
  <c r="I187" i="5"/>
  <c r="B187" i="5"/>
  <c r="Q186" i="5"/>
  <c r="N186" i="5"/>
  <c r="M186" i="5"/>
  <c r="L186" i="5"/>
  <c r="I186" i="5"/>
  <c r="B186" i="5"/>
  <c r="Q185" i="5"/>
  <c r="N185" i="5"/>
  <c r="M185" i="5"/>
  <c r="L185" i="5"/>
  <c r="I185" i="5"/>
  <c r="B185" i="5"/>
  <c r="Q184" i="5"/>
  <c r="N184" i="5"/>
  <c r="M184" i="5"/>
  <c r="L184" i="5"/>
  <c r="I184" i="5"/>
  <c r="B184" i="5"/>
  <c r="Q183" i="5"/>
  <c r="N183" i="5"/>
  <c r="M183" i="5"/>
  <c r="L183" i="5"/>
  <c r="I183" i="5"/>
  <c r="B183" i="5"/>
  <c r="Q182" i="5"/>
  <c r="N182" i="5"/>
  <c r="M182" i="5"/>
  <c r="L182" i="5"/>
  <c r="I182" i="5"/>
  <c r="B182" i="5"/>
  <c r="Q181" i="5"/>
  <c r="N181" i="5"/>
  <c r="M181" i="5"/>
  <c r="L181" i="5"/>
  <c r="I181" i="5"/>
  <c r="B181" i="5"/>
  <c r="Q180" i="5"/>
  <c r="N180" i="5"/>
  <c r="M180" i="5"/>
  <c r="L180" i="5"/>
  <c r="I180" i="5"/>
  <c r="B180" i="5"/>
  <c r="Q179" i="5"/>
  <c r="N179" i="5"/>
  <c r="M179" i="5"/>
  <c r="L179" i="5"/>
  <c r="I179" i="5"/>
  <c r="B179" i="5"/>
  <c r="Q178" i="5"/>
  <c r="N178" i="5"/>
  <c r="M178" i="5"/>
  <c r="L178" i="5"/>
  <c r="I178" i="5"/>
  <c r="B178" i="5"/>
  <c r="Q177" i="5"/>
  <c r="N177" i="5"/>
  <c r="M177" i="5"/>
  <c r="L177" i="5"/>
  <c r="I177" i="5"/>
  <c r="B177" i="5"/>
  <c r="Q176" i="5"/>
  <c r="N176" i="5"/>
  <c r="M176" i="5"/>
  <c r="L176" i="5"/>
  <c r="I176" i="5"/>
  <c r="B176" i="5"/>
  <c r="Q175" i="5"/>
  <c r="N175" i="5"/>
  <c r="M175" i="5"/>
  <c r="L175" i="5"/>
  <c r="I175" i="5"/>
  <c r="B175" i="5"/>
  <c r="Q174" i="5"/>
  <c r="N174" i="5"/>
  <c r="M174" i="5"/>
  <c r="L174" i="5"/>
  <c r="I174" i="5"/>
  <c r="B174" i="5"/>
  <c r="Q173" i="5"/>
  <c r="N173" i="5"/>
  <c r="M173" i="5"/>
  <c r="L173" i="5"/>
  <c r="I173" i="5"/>
  <c r="B173" i="5"/>
  <c r="Q172" i="5"/>
  <c r="N172" i="5"/>
  <c r="M172" i="5"/>
  <c r="L172" i="5"/>
  <c r="I172" i="5"/>
  <c r="B172" i="5"/>
  <c r="Q171" i="5"/>
  <c r="N171" i="5"/>
  <c r="M171" i="5"/>
  <c r="L171" i="5"/>
  <c r="I171" i="5"/>
  <c r="B171" i="5"/>
  <c r="Q170" i="5"/>
  <c r="N170" i="5"/>
  <c r="M170" i="5"/>
  <c r="L170" i="5"/>
  <c r="I170" i="5"/>
  <c r="B170" i="5"/>
  <c r="Q169" i="5"/>
  <c r="N169" i="5"/>
  <c r="M169" i="5"/>
  <c r="L169" i="5"/>
  <c r="I169" i="5"/>
  <c r="B169" i="5"/>
  <c r="Q168" i="5"/>
  <c r="N168" i="5"/>
  <c r="M168" i="5"/>
  <c r="L168" i="5"/>
  <c r="I168" i="5"/>
  <c r="B168" i="5"/>
  <c r="Q167" i="5"/>
  <c r="N167" i="5"/>
  <c r="M167" i="5"/>
  <c r="L167" i="5"/>
  <c r="I167" i="5"/>
  <c r="B167" i="5"/>
  <c r="Q166" i="5"/>
  <c r="N166" i="5"/>
  <c r="M166" i="5"/>
  <c r="L166" i="5"/>
  <c r="I166" i="5"/>
  <c r="B166" i="5"/>
  <c r="Q165" i="5"/>
  <c r="N165" i="5"/>
  <c r="M165" i="5"/>
  <c r="L165" i="5"/>
  <c r="I165" i="5"/>
  <c r="B165" i="5"/>
  <c r="Q164" i="5"/>
  <c r="N164" i="5"/>
  <c r="M164" i="5"/>
  <c r="L164" i="5"/>
  <c r="I164" i="5"/>
  <c r="B164" i="5"/>
  <c r="Q163" i="5"/>
  <c r="N163" i="5"/>
  <c r="M163" i="5"/>
  <c r="L163" i="5"/>
  <c r="I163" i="5"/>
  <c r="B163" i="5"/>
  <c r="Q162" i="5"/>
  <c r="N162" i="5"/>
  <c r="M162" i="5"/>
  <c r="L162" i="5"/>
  <c r="I162" i="5"/>
  <c r="B162" i="5"/>
  <c r="Q161" i="5"/>
  <c r="N161" i="5"/>
  <c r="M161" i="5"/>
  <c r="L161" i="5"/>
  <c r="I161" i="5"/>
  <c r="B161" i="5"/>
  <c r="Q160" i="5"/>
  <c r="N160" i="5"/>
  <c r="M160" i="5"/>
  <c r="L160" i="5"/>
  <c r="I160" i="5"/>
  <c r="B160" i="5"/>
  <c r="Q159" i="5"/>
  <c r="N159" i="5"/>
  <c r="M159" i="5"/>
  <c r="L159" i="5"/>
  <c r="I159" i="5"/>
  <c r="B159" i="5"/>
  <c r="Q158" i="5"/>
  <c r="N158" i="5"/>
  <c r="M158" i="5"/>
  <c r="L158" i="5"/>
  <c r="I158" i="5"/>
  <c r="B158" i="5"/>
  <c r="Q157" i="5"/>
  <c r="N157" i="5"/>
  <c r="M157" i="5"/>
  <c r="L157" i="5"/>
  <c r="I157" i="5"/>
  <c r="B157" i="5"/>
  <c r="Q156" i="5"/>
  <c r="N156" i="5"/>
  <c r="M156" i="5"/>
  <c r="L156" i="5"/>
  <c r="I156" i="5"/>
  <c r="B156" i="5"/>
  <c r="Q155" i="5"/>
  <c r="N155" i="5"/>
  <c r="M155" i="5"/>
  <c r="L155" i="5"/>
  <c r="I155" i="5"/>
  <c r="B155" i="5"/>
  <c r="Q154" i="5"/>
  <c r="N154" i="5"/>
  <c r="M154" i="5"/>
  <c r="L154" i="5"/>
  <c r="I154" i="5"/>
  <c r="B154" i="5"/>
  <c r="Q153" i="5"/>
  <c r="N153" i="5"/>
  <c r="M153" i="5"/>
  <c r="L153" i="5"/>
  <c r="I153" i="5"/>
  <c r="B153" i="5"/>
  <c r="Q152" i="5"/>
  <c r="N152" i="5"/>
  <c r="M152" i="5"/>
  <c r="L152" i="5"/>
  <c r="I152" i="5"/>
  <c r="B152" i="5"/>
  <c r="Q151" i="5"/>
  <c r="N151" i="5"/>
  <c r="M151" i="5"/>
  <c r="L151" i="5"/>
  <c r="I151" i="5"/>
  <c r="B151" i="5"/>
  <c r="Q150" i="5"/>
  <c r="N150" i="5"/>
  <c r="M150" i="5"/>
  <c r="L150" i="5"/>
  <c r="I150" i="5"/>
  <c r="B150" i="5"/>
  <c r="Q149" i="5"/>
  <c r="N149" i="5"/>
  <c r="M149" i="5"/>
  <c r="L149" i="5"/>
  <c r="I149" i="5"/>
  <c r="B149" i="5"/>
  <c r="Q148" i="5"/>
  <c r="N148" i="5"/>
  <c r="M148" i="5"/>
  <c r="L148" i="5"/>
  <c r="I148" i="5"/>
  <c r="B148" i="5"/>
  <c r="Q147" i="5"/>
  <c r="N147" i="5"/>
  <c r="M147" i="5"/>
  <c r="L147" i="5"/>
  <c r="I147" i="5"/>
  <c r="B147" i="5"/>
  <c r="Q146" i="5"/>
  <c r="N146" i="5"/>
  <c r="M146" i="5"/>
  <c r="L146" i="5"/>
  <c r="I146" i="5"/>
  <c r="B146" i="5"/>
  <c r="Q145" i="5"/>
  <c r="N145" i="5"/>
  <c r="M145" i="5"/>
  <c r="L145" i="5"/>
  <c r="I145" i="5"/>
  <c r="B145" i="5"/>
  <c r="Q144" i="5"/>
  <c r="N144" i="5"/>
  <c r="M144" i="5"/>
  <c r="L144" i="5"/>
  <c r="I144" i="5"/>
  <c r="B144" i="5"/>
  <c r="Q143" i="5"/>
  <c r="N143" i="5"/>
  <c r="M143" i="5"/>
  <c r="L143" i="5"/>
  <c r="I143" i="5"/>
  <c r="B143" i="5"/>
  <c r="Q142" i="5"/>
  <c r="N142" i="5"/>
  <c r="M142" i="5"/>
  <c r="L142" i="5"/>
  <c r="I142" i="5"/>
  <c r="B142" i="5"/>
  <c r="Q141" i="5"/>
  <c r="N141" i="5"/>
  <c r="M141" i="5"/>
  <c r="L141" i="5"/>
  <c r="I141" i="5"/>
  <c r="B141" i="5"/>
  <c r="Q140" i="5"/>
  <c r="N140" i="5"/>
  <c r="M140" i="5"/>
  <c r="L140" i="5"/>
  <c r="I140" i="5"/>
  <c r="B140" i="5"/>
  <c r="Q139" i="5"/>
  <c r="N139" i="5"/>
  <c r="M139" i="5"/>
  <c r="L139" i="5"/>
  <c r="I139" i="5"/>
  <c r="B139" i="5"/>
  <c r="Q138" i="5"/>
  <c r="N138" i="5"/>
  <c r="M138" i="5"/>
  <c r="L138" i="5"/>
  <c r="I138" i="5"/>
  <c r="B138" i="5"/>
  <c r="Q137" i="5"/>
  <c r="N137" i="5"/>
  <c r="M137" i="5"/>
  <c r="L137" i="5"/>
  <c r="I137" i="5"/>
  <c r="B137" i="5"/>
  <c r="Q136" i="5"/>
  <c r="N136" i="5"/>
  <c r="M136" i="5"/>
  <c r="L136" i="5"/>
  <c r="I136" i="5"/>
  <c r="B136" i="5"/>
  <c r="Q135" i="5"/>
  <c r="N135" i="5"/>
  <c r="M135" i="5"/>
  <c r="L135" i="5"/>
  <c r="I135" i="5"/>
  <c r="B135" i="5"/>
  <c r="Q134" i="5"/>
  <c r="N134" i="5"/>
  <c r="M134" i="5"/>
  <c r="L134" i="5"/>
  <c r="I134" i="5"/>
  <c r="B134" i="5"/>
  <c r="Q133" i="5"/>
  <c r="N133" i="5"/>
  <c r="M133" i="5"/>
  <c r="L133" i="5"/>
  <c r="I133" i="5"/>
  <c r="B133" i="5"/>
  <c r="Q132" i="5"/>
  <c r="N132" i="5"/>
  <c r="M132" i="5"/>
  <c r="L132" i="5"/>
  <c r="I132" i="5"/>
  <c r="B132" i="5"/>
  <c r="Q131" i="5"/>
  <c r="N131" i="5"/>
  <c r="M131" i="5"/>
  <c r="L131" i="5"/>
  <c r="I131" i="5"/>
  <c r="B131" i="5"/>
  <c r="Q130" i="5"/>
  <c r="N130" i="5"/>
  <c r="M130" i="5"/>
  <c r="L130" i="5"/>
  <c r="I130" i="5"/>
  <c r="B130" i="5"/>
  <c r="Q129" i="5"/>
  <c r="N129" i="5"/>
  <c r="M129" i="5"/>
  <c r="L129" i="5"/>
  <c r="I129" i="5"/>
  <c r="B129" i="5"/>
  <c r="Q128" i="5"/>
  <c r="N128" i="5"/>
  <c r="M128" i="5"/>
  <c r="L128" i="5"/>
  <c r="I128" i="5"/>
  <c r="B128" i="5"/>
  <c r="Q127" i="5"/>
  <c r="N127" i="5"/>
  <c r="M127" i="5"/>
  <c r="L127" i="5"/>
  <c r="I127" i="5"/>
  <c r="B127" i="5"/>
  <c r="Q126" i="5"/>
  <c r="N126" i="5"/>
  <c r="M126" i="5"/>
  <c r="L126" i="5"/>
  <c r="I126" i="5"/>
  <c r="B126" i="5"/>
  <c r="Q125" i="5"/>
  <c r="N125" i="5"/>
  <c r="M125" i="5"/>
  <c r="L125" i="5"/>
  <c r="I125" i="5"/>
  <c r="B125" i="5"/>
  <c r="Q124" i="5"/>
  <c r="N124" i="5"/>
  <c r="M124" i="5"/>
  <c r="L124" i="5"/>
  <c r="I124" i="5"/>
  <c r="B124" i="5"/>
  <c r="Q123" i="5"/>
  <c r="N123" i="5"/>
  <c r="M123" i="5"/>
  <c r="L123" i="5"/>
  <c r="I123" i="5"/>
  <c r="B123" i="5"/>
  <c r="Q122" i="5"/>
  <c r="N122" i="5"/>
  <c r="M122" i="5"/>
  <c r="L122" i="5"/>
  <c r="I122" i="5"/>
  <c r="B122" i="5"/>
  <c r="Q121" i="5"/>
  <c r="N121" i="5"/>
  <c r="M121" i="5"/>
  <c r="L121" i="5"/>
  <c r="I121" i="5"/>
  <c r="B121" i="5"/>
  <c r="Q120" i="5"/>
  <c r="N120" i="5"/>
  <c r="M120" i="5"/>
  <c r="L120" i="5"/>
  <c r="I120" i="5"/>
  <c r="B120" i="5"/>
  <c r="Q119" i="5"/>
  <c r="N119" i="5"/>
  <c r="M119" i="5"/>
  <c r="L119" i="5"/>
  <c r="I119" i="5"/>
  <c r="B119" i="5"/>
  <c r="Q118" i="5"/>
  <c r="N118" i="5"/>
  <c r="M118" i="5"/>
  <c r="L118" i="5"/>
  <c r="I118" i="5"/>
  <c r="B118" i="5"/>
  <c r="Q117" i="5"/>
  <c r="N117" i="5"/>
  <c r="M117" i="5"/>
  <c r="L117" i="5"/>
  <c r="I117" i="5"/>
  <c r="B117" i="5"/>
  <c r="Q116" i="5"/>
  <c r="N116" i="5"/>
  <c r="M116" i="5"/>
  <c r="L116" i="5"/>
  <c r="I116" i="5"/>
  <c r="B116" i="5"/>
  <c r="Q115" i="5"/>
  <c r="N115" i="5"/>
  <c r="M115" i="5"/>
  <c r="L115" i="5"/>
  <c r="I115" i="5"/>
  <c r="B115" i="5"/>
  <c r="Q114" i="5"/>
  <c r="N114" i="5"/>
  <c r="M114" i="5"/>
  <c r="L114" i="5"/>
  <c r="I114" i="5"/>
  <c r="B114" i="5"/>
  <c r="Q113" i="5"/>
  <c r="N113" i="5"/>
  <c r="M113" i="5"/>
  <c r="L113" i="5"/>
  <c r="I113" i="5"/>
  <c r="B113" i="5"/>
  <c r="Q112" i="5"/>
  <c r="N112" i="5"/>
  <c r="M112" i="5"/>
  <c r="L112" i="5"/>
  <c r="I112" i="5"/>
  <c r="B112" i="5"/>
  <c r="Q111" i="5"/>
  <c r="N111" i="5"/>
  <c r="M111" i="5"/>
  <c r="L111" i="5"/>
  <c r="I111" i="5"/>
  <c r="B111" i="5"/>
  <c r="Q110" i="5"/>
  <c r="N110" i="5"/>
  <c r="M110" i="5"/>
  <c r="L110" i="5"/>
  <c r="I110" i="5"/>
  <c r="B110" i="5"/>
  <c r="Q109" i="5"/>
  <c r="N109" i="5"/>
  <c r="M109" i="5"/>
  <c r="L109" i="5"/>
  <c r="I109" i="5"/>
  <c r="B109" i="5"/>
  <c r="Q108" i="5"/>
  <c r="N108" i="5"/>
  <c r="M108" i="5"/>
  <c r="L108" i="5"/>
  <c r="I108" i="5"/>
  <c r="B108" i="5"/>
  <c r="Q107" i="5"/>
  <c r="N107" i="5"/>
  <c r="M107" i="5"/>
  <c r="L107" i="5"/>
  <c r="I107" i="5"/>
  <c r="B107" i="5"/>
  <c r="Q106" i="5"/>
  <c r="N106" i="5"/>
  <c r="M106" i="5"/>
  <c r="L106" i="5"/>
  <c r="I106" i="5"/>
  <c r="B106" i="5"/>
  <c r="Q105" i="5"/>
  <c r="N105" i="5"/>
  <c r="M105" i="5"/>
  <c r="L105" i="5"/>
  <c r="I105" i="5"/>
  <c r="B105" i="5"/>
  <c r="Q104" i="5"/>
  <c r="N104" i="5"/>
  <c r="M104" i="5"/>
  <c r="L104" i="5"/>
  <c r="I104" i="5"/>
  <c r="B104" i="5"/>
  <c r="Q103" i="5"/>
  <c r="N103" i="5"/>
  <c r="M103" i="5"/>
  <c r="L103" i="5"/>
  <c r="I103" i="5"/>
  <c r="B103" i="5"/>
  <c r="Q102" i="5"/>
  <c r="N102" i="5"/>
  <c r="M102" i="5"/>
  <c r="L102" i="5"/>
  <c r="I102" i="5"/>
  <c r="B102" i="5"/>
  <c r="Q101" i="5"/>
  <c r="N101" i="5"/>
  <c r="M101" i="5"/>
  <c r="L101" i="5"/>
  <c r="I101" i="5"/>
  <c r="B101" i="5"/>
  <c r="Q100" i="5"/>
  <c r="N100" i="5"/>
  <c r="M100" i="5"/>
  <c r="L100" i="5"/>
  <c r="I100" i="5"/>
  <c r="B100" i="5"/>
  <c r="Q99" i="5"/>
  <c r="N99" i="5"/>
  <c r="M99" i="5"/>
  <c r="L99" i="5"/>
  <c r="I99" i="5"/>
  <c r="B99" i="5"/>
  <c r="Q98" i="5"/>
  <c r="N98" i="5"/>
  <c r="M98" i="5"/>
  <c r="L98" i="5"/>
  <c r="I98" i="5"/>
  <c r="B98" i="5"/>
  <c r="Q97" i="5"/>
  <c r="N97" i="5"/>
  <c r="M97" i="5"/>
  <c r="L97" i="5"/>
  <c r="I97" i="5"/>
  <c r="B97" i="5"/>
  <c r="Q96" i="5"/>
  <c r="N96" i="5"/>
  <c r="M96" i="5"/>
  <c r="L96" i="5"/>
  <c r="I96" i="5"/>
  <c r="B96" i="5"/>
  <c r="Q95" i="5"/>
  <c r="N95" i="5"/>
  <c r="M95" i="5"/>
  <c r="L95" i="5"/>
  <c r="I95" i="5"/>
  <c r="B95" i="5"/>
  <c r="Q94" i="5"/>
  <c r="N94" i="5"/>
  <c r="M94" i="5"/>
  <c r="L94" i="5"/>
  <c r="I94" i="5"/>
  <c r="B94" i="5"/>
  <c r="Q93" i="5"/>
  <c r="N93" i="5"/>
  <c r="M93" i="5"/>
  <c r="L93" i="5"/>
  <c r="I93" i="5"/>
  <c r="B93" i="5"/>
  <c r="Q92" i="5"/>
  <c r="N92" i="5"/>
  <c r="M92" i="5"/>
  <c r="L92" i="5"/>
  <c r="I92" i="5"/>
  <c r="B92" i="5"/>
  <c r="Q91" i="5"/>
  <c r="N91" i="5"/>
  <c r="M91" i="5"/>
  <c r="L91" i="5"/>
  <c r="I91" i="5"/>
  <c r="B91" i="5"/>
  <c r="Q90" i="5"/>
  <c r="N90" i="5"/>
  <c r="M90" i="5"/>
  <c r="L90" i="5"/>
  <c r="I90" i="5"/>
  <c r="B90" i="5"/>
  <c r="Q89" i="5"/>
  <c r="N89" i="5"/>
  <c r="M89" i="5"/>
  <c r="L89" i="5"/>
  <c r="I89" i="5"/>
  <c r="B89" i="5"/>
  <c r="Q88" i="5"/>
  <c r="N88" i="5"/>
  <c r="M88" i="5"/>
  <c r="L88" i="5"/>
  <c r="I88" i="5"/>
  <c r="B88" i="5"/>
  <c r="Q87" i="5"/>
  <c r="N87" i="5"/>
  <c r="M87" i="5"/>
  <c r="L87" i="5"/>
  <c r="I87" i="5"/>
  <c r="B87" i="5"/>
  <c r="Q86" i="5"/>
  <c r="N86" i="5"/>
  <c r="M86" i="5"/>
  <c r="L86" i="5"/>
  <c r="I86" i="5"/>
  <c r="B86" i="5"/>
  <c r="Q85" i="5"/>
  <c r="N85" i="5"/>
  <c r="M85" i="5"/>
  <c r="L85" i="5"/>
  <c r="I85" i="5"/>
  <c r="B85" i="5"/>
  <c r="Q84" i="5"/>
  <c r="N84" i="5"/>
  <c r="M84" i="5"/>
  <c r="L84" i="5"/>
  <c r="I84" i="5"/>
  <c r="B84" i="5"/>
  <c r="Q83" i="5"/>
  <c r="N83" i="5"/>
  <c r="M83" i="5"/>
  <c r="L83" i="5"/>
  <c r="I83" i="5"/>
  <c r="B83" i="5"/>
  <c r="Q82" i="5"/>
  <c r="N82" i="5"/>
  <c r="M82" i="5"/>
  <c r="L82" i="5"/>
  <c r="I82" i="5"/>
  <c r="B82" i="5"/>
  <c r="Q81" i="5"/>
  <c r="N81" i="5"/>
  <c r="M81" i="5"/>
  <c r="L81" i="5"/>
  <c r="I81" i="5"/>
  <c r="B81" i="5"/>
  <c r="Q80" i="5"/>
  <c r="N80" i="5"/>
  <c r="M80" i="5"/>
  <c r="L80" i="5"/>
  <c r="I80" i="5"/>
  <c r="B80" i="5"/>
  <c r="Q79" i="5"/>
  <c r="N79" i="5"/>
  <c r="M79" i="5"/>
  <c r="L79" i="5"/>
  <c r="I79" i="5"/>
  <c r="B79" i="5"/>
  <c r="Q78" i="5"/>
  <c r="N78" i="5"/>
  <c r="M78" i="5"/>
  <c r="L78" i="5"/>
  <c r="I78" i="5"/>
  <c r="B78" i="5"/>
  <c r="Q77" i="5"/>
  <c r="N77" i="5"/>
  <c r="M77" i="5"/>
  <c r="L77" i="5"/>
  <c r="I77" i="5"/>
  <c r="B77" i="5"/>
  <c r="Q76" i="5"/>
  <c r="N76" i="5"/>
  <c r="M76" i="5"/>
  <c r="L76" i="5"/>
  <c r="I76" i="5"/>
  <c r="B76" i="5"/>
  <c r="Q75" i="5"/>
  <c r="N75" i="5"/>
  <c r="M75" i="5"/>
  <c r="L75" i="5"/>
  <c r="I75" i="5"/>
  <c r="B75" i="5"/>
  <c r="Q74" i="5"/>
  <c r="N74" i="5"/>
  <c r="M74" i="5"/>
  <c r="L74" i="5"/>
  <c r="I74" i="5"/>
  <c r="B74" i="5"/>
  <c r="Q73" i="5"/>
  <c r="N73" i="5"/>
  <c r="M73" i="5"/>
  <c r="L73" i="5"/>
  <c r="I73" i="5"/>
  <c r="B73" i="5"/>
  <c r="Q72" i="5"/>
  <c r="N72" i="5"/>
  <c r="M72" i="5"/>
  <c r="L72" i="5"/>
  <c r="I72" i="5"/>
  <c r="B72" i="5"/>
  <c r="Q71" i="5"/>
  <c r="N71" i="5"/>
  <c r="M71" i="5"/>
  <c r="L71" i="5"/>
  <c r="I71" i="5"/>
  <c r="B71" i="5"/>
  <c r="Q70" i="5"/>
  <c r="N70" i="5"/>
  <c r="M70" i="5"/>
  <c r="L70" i="5"/>
  <c r="I70" i="5"/>
  <c r="B70" i="5"/>
  <c r="Q69" i="5"/>
  <c r="N69" i="5"/>
  <c r="M69" i="5"/>
  <c r="L69" i="5"/>
  <c r="I69" i="5"/>
  <c r="B69" i="5"/>
  <c r="Q68" i="5"/>
  <c r="N68" i="5"/>
  <c r="M68" i="5"/>
  <c r="L68" i="5"/>
  <c r="I68" i="5"/>
  <c r="B68" i="5"/>
  <c r="Q67" i="5"/>
  <c r="N67" i="5"/>
  <c r="M67" i="5"/>
  <c r="L67" i="5"/>
  <c r="I67" i="5"/>
  <c r="B67" i="5"/>
  <c r="Q66" i="5"/>
  <c r="N66" i="5"/>
  <c r="M66" i="5"/>
  <c r="L66" i="5"/>
  <c r="I66" i="5"/>
  <c r="B66" i="5"/>
  <c r="Q65" i="5"/>
  <c r="N65" i="5"/>
  <c r="M65" i="5"/>
  <c r="L65" i="5"/>
  <c r="I65" i="5"/>
  <c r="B65" i="5"/>
  <c r="Q64" i="5"/>
  <c r="N64" i="5"/>
  <c r="M64" i="5"/>
  <c r="L64" i="5"/>
  <c r="I64" i="5"/>
  <c r="B64" i="5"/>
  <c r="Q63" i="5"/>
  <c r="N63" i="5"/>
  <c r="M63" i="5"/>
  <c r="L63" i="5"/>
  <c r="I63" i="5"/>
  <c r="B63" i="5"/>
  <c r="Q62" i="5"/>
  <c r="N62" i="5"/>
  <c r="M62" i="5"/>
  <c r="L62" i="5"/>
  <c r="I62" i="5"/>
  <c r="B62" i="5"/>
  <c r="Q61" i="5"/>
  <c r="N61" i="5"/>
  <c r="M61" i="5"/>
  <c r="L61" i="5"/>
  <c r="I61" i="5"/>
  <c r="B61" i="5"/>
  <c r="Q60" i="5"/>
  <c r="N60" i="5"/>
  <c r="M60" i="5"/>
  <c r="L60" i="5"/>
  <c r="I60" i="5"/>
  <c r="B60" i="5"/>
  <c r="Q59" i="5"/>
  <c r="N59" i="5"/>
  <c r="M59" i="5"/>
  <c r="L59" i="5"/>
  <c r="I59" i="5"/>
  <c r="B59" i="5"/>
  <c r="Q58" i="5"/>
  <c r="N58" i="5"/>
  <c r="M58" i="5"/>
  <c r="L58" i="5"/>
  <c r="I58" i="5"/>
  <c r="B58" i="5"/>
  <c r="Q57" i="5"/>
  <c r="N57" i="5"/>
  <c r="M57" i="5"/>
  <c r="L57" i="5"/>
  <c r="I57" i="5"/>
  <c r="B57" i="5"/>
  <c r="Q56" i="5"/>
  <c r="N56" i="5"/>
  <c r="M56" i="5"/>
  <c r="L56" i="5"/>
  <c r="I56" i="5"/>
  <c r="B56" i="5"/>
  <c r="Q55" i="5"/>
  <c r="N55" i="5"/>
  <c r="M55" i="5"/>
  <c r="L55" i="5"/>
  <c r="I55" i="5"/>
  <c r="B55" i="5"/>
  <c r="Q54" i="5"/>
  <c r="N54" i="5"/>
  <c r="M54" i="5"/>
  <c r="L54" i="5"/>
  <c r="I54" i="5"/>
  <c r="B54" i="5"/>
  <c r="Q53" i="5"/>
  <c r="N53" i="5"/>
  <c r="M53" i="5"/>
  <c r="L53" i="5"/>
  <c r="I53" i="5"/>
  <c r="B53" i="5"/>
  <c r="Q52" i="5"/>
  <c r="N52" i="5"/>
  <c r="M52" i="5"/>
  <c r="L52" i="5"/>
  <c r="I52" i="5"/>
  <c r="B52" i="5"/>
  <c r="Q51" i="5"/>
  <c r="N51" i="5"/>
  <c r="M51" i="5"/>
  <c r="L51" i="5"/>
  <c r="I51" i="5"/>
  <c r="B51" i="5"/>
  <c r="Q50" i="5"/>
  <c r="N50" i="5"/>
  <c r="M50" i="5"/>
  <c r="L50" i="5"/>
  <c r="I50" i="5"/>
  <c r="B50" i="5"/>
  <c r="Q49" i="5"/>
  <c r="N49" i="5"/>
  <c r="M49" i="5"/>
  <c r="L49" i="5"/>
  <c r="I49" i="5"/>
  <c r="B49" i="5"/>
  <c r="Q48" i="5"/>
  <c r="N48" i="5"/>
  <c r="M48" i="5"/>
  <c r="L48" i="5"/>
  <c r="I48" i="5"/>
  <c r="B48" i="5"/>
  <c r="Q47" i="5"/>
  <c r="N47" i="5"/>
  <c r="M47" i="5"/>
  <c r="L47" i="5"/>
  <c r="I47" i="5"/>
  <c r="B47" i="5"/>
  <c r="Q46" i="5"/>
  <c r="N46" i="5"/>
  <c r="M46" i="5"/>
  <c r="L46" i="5"/>
  <c r="I46" i="5"/>
  <c r="B46" i="5"/>
  <c r="Q45" i="5"/>
  <c r="N45" i="5"/>
  <c r="M45" i="5"/>
  <c r="L45" i="5"/>
  <c r="I45" i="5"/>
  <c r="B45" i="5"/>
  <c r="Q44" i="5"/>
  <c r="N44" i="5"/>
  <c r="M44" i="5"/>
  <c r="L44" i="5"/>
  <c r="I44" i="5"/>
  <c r="B44" i="5"/>
  <c r="Q43" i="5"/>
  <c r="N43" i="5"/>
  <c r="M43" i="5"/>
  <c r="L43" i="5"/>
  <c r="I43" i="5"/>
  <c r="B43" i="5"/>
  <c r="Q42" i="5"/>
  <c r="N42" i="5"/>
  <c r="M42" i="5"/>
  <c r="L42" i="5"/>
  <c r="I42" i="5"/>
  <c r="B42" i="5"/>
  <c r="Q41" i="5"/>
  <c r="N41" i="5"/>
  <c r="M41" i="5"/>
  <c r="L41" i="5"/>
  <c r="I41" i="5"/>
  <c r="B41" i="5"/>
  <c r="Q40" i="5"/>
  <c r="N40" i="5"/>
  <c r="M40" i="5"/>
  <c r="L40" i="5"/>
  <c r="I40" i="5"/>
  <c r="B40" i="5"/>
  <c r="Q39" i="5"/>
  <c r="N39" i="5"/>
  <c r="M39" i="5"/>
  <c r="L39" i="5"/>
  <c r="I39" i="5"/>
  <c r="B39" i="5"/>
  <c r="Q38" i="5"/>
  <c r="N38" i="5"/>
  <c r="M38" i="5"/>
  <c r="L38" i="5"/>
  <c r="I38" i="5"/>
  <c r="B38" i="5"/>
  <c r="Q37" i="5"/>
  <c r="N37" i="5"/>
  <c r="M37" i="5"/>
  <c r="L37" i="5"/>
  <c r="I37" i="5"/>
  <c r="B37" i="5"/>
  <c r="Q36" i="5"/>
  <c r="N36" i="5"/>
  <c r="M36" i="5"/>
  <c r="L36" i="5"/>
  <c r="I36" i="5"/>
  <c r="B36" i="5"/>
  <c r="Q35" i="5"/>
  <c r="N35" i="5"/>
  <c r="M35" i="5"/>
  <c r="L35" i="5"/>
  <c r="I35" i="5"/>
  <c r="B35" i="5"/>
  <c r="Q34" i="5"/>
  <c r="N34" i="5"/>
  <c r="M34" i="5"/>
  <c r="L34" i="5"/>
  <c r="I34" i="5"/>
  <c r="B34" i="5"/>
  <c r="Q33" i="5"/>
  <c r="N33" i="5"/>
  <c r="M33" i="5"/>
  <c r="L33" i="5"/>
  <c r="I33" i="5"/>
  <c r="B33" i="5"/>
  <c r="Q32" i="5"/>
  <c r="N32" i="5"/>
  <c r="M32" i="5"/>
  <c r="L32" i="5"/>
  <c r="I32" i="5"/>
  <c r="B32" i="5"/>
  <c r="Q31" i="5"/>
  <c r="N31" i="5"/>
  <c r="M31" i="5"/>
  <c r="L31" i="5"/>
  <c r="I31" i="5"/>
  <c r="B31" i="5"/>
  <c r="Q30" i="5"/>
  <c r="N30" i="5"/>
  <c r="M30" i="5"/>
  <c r="L30" i="5"/>
  <c r="I30" i="5"/>
  <c r="B30" i="5"/>
  <c r="Q29" i="5"/>
  <c r="N29" i="5"/>
  <c r="M29" i="5"/>
  <c r="L29" i="5"/>
  <c r="I29" i="5"/>
  <c r="B29" i="5"/>
  <c r="Q28" i="5"/>
  <c r="N28" i="5"/>
  <c r="M28" i="5"/>
  <c r="L28" i="5"/>
  <c r="I28" i="5"/>
  <c r="B28" i="5"/>
  <c r="Q27" i="5"/>
  <c r="N27" i="5"/>
  <c r="M27" i="5"/>
  <c r="L27" i="5"/>
  <c r="I27" i="5"/>
  <c r="B27" i="5"/>
  <c r="Q26" i="5"/>
  <c r="N26" i="5"/>
  <c r="M26" i="5"/>
  <c r="L26" i="5"/>
  <c r="I26" i="5"/>
  <c r="B26" i="5"/>
  <c r="Q25" i="5"/>
  <c r="N25" i="5"/>
  <c r="M25" i="5"/>
  <c r="L25" i="5"/>
  <c r="I25" i="5"/>
  <c r="B25" i="5"/>
  <c r="Q24" i="5"/>
  <c r="N24" i="5"/>
  <c r="M24" i="5"/>
  <c r="L24" i="5"/>
  <c r="I24" i="5"/>
  <c r="B24" i="5"/>
  <c r="Q23" i="5"/>
  <c r="N23" i="5"/>
  <c r="M23" i="5"/>
  <c r="L23" i="5"/>
  <c r="I23" i="5"/>
  <c r="B23" i="5"/>
  <c r="Q22" i="5"/>
  <c r="N22" i="5"/>
  <c r="M22" i="5"/>
  <c r="L22" i="5"/>
  <c r="I22" i="5"/>
  <c r="B22" i="5"/>
  <c r="Q21" i="5"/>
  <c r="N21" i="5"/>
  <c r="M21" i="5"/>
  <c r="L21" i="5"/>
  <c r="I21" i="5"/>
  <c r="B21" i="5"/>
  <c r="Q20" i="5"/>
  <c r="N20" i="5"/>
  <c r="M20" i="5"/>
  <c r="L20" i="5"/>
  <c r="I20" i="5"/>
  <c r="B20" i="5"/>
  <c r="Q19" i="5"/>
  <c r="N19" i="5"/>
  <c r="M19" i="5"/>
  <c r="L19" i="5"/>
  <c r="I19" i="5"/>
  <c r="B19" i="5"/>
  <c r="Q18" i="5"/>
  <c r="N18" i="5"/>
  <c r="M18" i="5"/>
  <c r="L18" i="5"/>
  <c r="I18" i="5"/>
  <c r="B18" i="5"/>
  <c r="Q17" i="5"/>
  <c r="N17" i="5"/>
  <c r="M17" i="5"/>
  <c r="L17" i="5"/>
  <c r="I17" i="5"/>
  <c r="B17" i="5"/>
  <c r="Q16" i="5"/>
  <c r="N16" i="5"/>
  <c r="M16" i="5"/>
  <c r="L16" i="5"/>
  <c r="I16" i="5"/>
  <c r="B16" i="5"/>
  <c r="Q15" i="5"/>
  <c r="N15" i="5"/>
  <c r="M15" i="5"/>
  <c r="L15" i="5"/>
  <c r="I15" i="5"/>
  <c r="B15" i="5"/>
  <c r="Q14" i="5"/>
  <c r="N14" i="5"/>
  <c r="M14" i="5"/>
  <c r="L14" i="5"/>
  <c r="I14" i="5"/>
  <c r="B14" i="5"/>
  <c r="Q13" i="5"/>
  <c r="N13" i="5"/>
  <c r="M13" i="5"/>
  <c r="L13" i="5"/>
  <c r="I13" i="5"/>
  <c r="B13" i="5"/>
  <c r="Q12" i="5"/>
  <c r="N12" i="5"/>
  <c r="M12" i="5"/>
  <c r="L12" i="5"/>
  <c r="I12" i="5"/>
  <c r="B12" i="5"/>
  <c r="Q11" i="5"/>
  <c r="N11" i="5"/>
  <c r="M11" i="5"/>
  <c r="L11" i="5"/>
  <c r="I11" i="5"/>
  <c r="B11" i="5"/>
  <c r="Q10" i="5"/>
  <c r="N10" i="5"/>
  <c r="M10" i="5"/>
  <c r="L10" i="5"/>
  <c r="I10" i="5"/>
  <c r="B10" i="5"/>
  <c r="Q9" i="5"/>
  <c r="N9" i="5"/>
  <c r="M9" i="5"/>
  <c r="L9" i="5"/>
  <c r="I9" i="5"/>
  <c r="B9" i="5"/>
  <c r="Q8" i="5"/>
  <c r="N8" i="5"/>
  <c r="M8" i="5"/>
  <c r="L8" i="5"/>
  <c r="I8" i="5"/>
  <c r="B8" i="5"/>
  <c r="Q7" i="5"/>
  <c r="N7" i="5"/>
  <c r="M7" i="5"/>
  <c r="L7" i="5"/>
  <c r="I7" i="5"/>
  <c r="B7" i="5"/>
  <c r="Q6" i="5"/>
  <c r="N6" i="5"/>
  <c r="M6" i="5"/>
  <c r="L6" i="5"/>
  <c r="I6" i="5"/>
  <c r="B6" i="5"/>
  <c r="Q5" i="5"/>
  <c r="N5" i="5"/>
  <c r="M5" i="5"/>
  <c r="L5" i="5"/>
  <c r="I5" i="5"/>
  <c r="B5" i="5"/>
  <c r="Q4" i="5"/>
  <c r="N4" i="5"/>
  <c r="M4" i="5"/>
  <c r="L4" i="5"/>
  <c r="I4" i="5"/>
  <c r="B4" i="5"/>
  <c r="Q3" i="5"/>
  <c r="N3" i="5"/>
  <c r="M3" i="5"/>
  <c r="L3" i="5"/>
  <c r="I3" i="5"/>
  <c r="B3" i="5"/>
  <c r="Q2" i="5"/>
  <c r="N2" i="5"/>
  <c r="M2" i="5"/>
  <c r="L2" i="5"/>
  <c r="I2" i="5"/>
  <c r="B2" i="5"/>
</calcChain>
</file>

<file path=xl/sharedStrings.xml><?xml version="1.0" encoding="utf-8"?>
<sst xmlns="http://schemas.openxmlformats.org/spreadsheetml/2006/main" count="48347" uniqueCount="13127">
  <si>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</si>
  <si>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</si>
  <si>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</si>
  <si>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</si>
  <si>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</si>
  <si>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</si>
  <si>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</si>
  <si>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</si>
  <si>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</si>
  <si>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</si>
  <si>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</si>
  <si>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</si>
  <si>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</si>
  <si>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</si>
  <si>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</si>
  <si>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</si>
  <si>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</si>
  <si>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</si>
  <si>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</si>
  <si>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</si>
  <si>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</si>
  <si>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</si>
  <si>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</si>
  <si>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</si>
  <si>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</si>
  <si>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</si>
  <si>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</si>
  <si>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</si>
  <si>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</si>
  <si>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</si>
  <si>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</si>
  <si>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</si>
  <si>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</si>
  <si>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</si>
  <si>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</si>
  <si>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</si>
  <si>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</si>
  <si>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</si>
  <si>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</si>
  <si>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</si>
  <si>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</si>
  <si>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</si>
  <si>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</si>
  <si>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</si>
  <si>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</si>
  <si>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</si>
  <si>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</si>
  <si>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</si>
  <si>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</si>
  <si>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</si>
  <si>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</si>
  <si>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</si>
  <si>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</si>
  <si>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</si>
  <si>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</si>
  <si>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</si>
  <si>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</si>
  <si>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</si>
  <si>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</si>
  <si>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</si>
  <si>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</si>
  <si>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</si>
  <si>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</si>
  <si>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</si>
  <si>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</si>
  <si>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</si>
  <si>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</si>
  <si>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</si>
  <si>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</si>
  <si>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</si>
  <si>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</si>
  <si>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</si>
  <si>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</si>
  <si>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</si>
  <si>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</si>
  <si>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</si>
  <si>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</si>
  <si>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</si>
  <si>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</si>
  <si>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</si>
  <si>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</si>
  <si>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</si>
  <si>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</si>
  <si>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</si>
  <si>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</si>
  <si>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</si>
  <si>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</si>
  <si>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</si>
  <si>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</si>
  <si>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</si>
  <si>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</si>
  <si>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</si>
  <si>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</si>
  <si>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</si>
  <si>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</si>
  <si>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</si>
  <si>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</si>
  <si>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</si>
  <si>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</si>
  <si>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</si>
  <si>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</si>
  <si>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</si>
  <si>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</si>
  <si>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</si>
  <si>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</si>
  <si>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</si>
  <si>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</si>
  <si>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</si>
  <si>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</si>
  <si>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</si>
  <si>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</si>
  <si>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</si>
  <si>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</si>
  <si>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</si>
  <si>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</si>
  <si>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</si>
  <si>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</si>
  <si>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</si>
  <si>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</si>
  <si>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</si>
  <si>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</si>
  <si>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</si>
  <si>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</si>
  <si>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</si>
  <si>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</si>
  <si>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</si>
  <si>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</si>
  <si>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</si>
  <si>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</si>
  <si>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</si>
  <si>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</si>
  <si>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</si>
  <si>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</si>
  <si>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</si>
  <si>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</si>
  <si>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</si>
  <si>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</si>
  <si>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</si>
  <si>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</si>
  <si>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</si>
  <si>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</si>
  <si>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</si>
  <si>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</si>
  <si>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</si>
  <si>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</si>
  <si>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</si>
  <si>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</si>
  <si>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</si>
  <si>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</si>
  <si>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</si>
  <si>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</si>
  <si>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</si>
  <si>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</si>
  <si>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</si>
  <si>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</si>
  <si>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</si>
  <si>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</si>
  <si>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</si>
  <si>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</si>
  <si>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</si>
  <si>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</si>
  <si>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</si>
  <si>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</si>
  <si>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</si>
  <si>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</si>
  <si>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</si>
  <si>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</si>
  <si>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</si>
  <si>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</si>
  <si>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</si>
  <si>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</si>
  <si>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</si>
  <si>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</si>
  <si>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</si>
  <si>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</si>
  <si>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</si>
  <si>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</si>
  <si>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</si>
  <si>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</si>
  <si>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</si>
  <si>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</si>
  <si>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</si>
  <si>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</si>
  <si>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</si>
  <si>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</si>
  <si>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</si>
  <si>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</si>
  <si>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</si>
  <si>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</si>
  <si>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</si>
  <si>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</si>
  <si>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</si>
  <si>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</si>
  <si>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</si>
  <si>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</si>
  <si>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</si>
  <si>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</si>
  <si>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</si>
  <si>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</si>
  <si>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</si>
  <si>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</si>
  <si>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</si>
  <si>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</si>
  <si>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</si>
  <si>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</si>
  <si>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</si>
  <si>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</si>
  <si>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</si>
  <si>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</si>
  <si>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</si>
  <si>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</si>
  <si>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</si>
  <si>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</si>
  <si>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</si>
  <si>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</si>
  <si>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</si>
  <si>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</si>
  <si>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</si>
  <si>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</si>
  <si>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</si>
  <si>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</si>
  <si>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</si>
  <si>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</si>
  <si>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</si>
  <si>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</si>
  <si>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</si>
  <si>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</si>
  <si>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</si>
  <si>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</si>
  <si>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</si>
  <si>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</si>
  <si>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</si>
  <si>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</si>
  <si>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</si>
  <si>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</si>
  <si>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</si>
  <si>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</si>
  <si>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</si>
  <si>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</si>
  <si>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</si>
  <si>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</si>
  <si>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</si>
  <si>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</si>
  <si>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</si>
  <si>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</si>
  <si>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</si>
  <si>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</si>
  <si>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</si>
  <si>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</si>
  <si>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</si>
  <si>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</si>
  <si>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</si>
  <si>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</si>
  <si>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</si>
  <si>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</si>
  <si>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</si>
  <si>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</si>
  <si>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</si>
  <si>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</si>
  <si>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</si>
  <si>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</si>
  <si>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</si>
  <si>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</si>
  <si>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</si>
  <si>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</si>
  <si>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</si>
  <si>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</si>
  <si>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</si>
  <si>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</si>
  <si>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</si>
  <si>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</si>
  <si>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</si>
  <si>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</si>
  <si>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</si>
  <si>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</si>
  <si>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</si>
  <si>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</si>
  <si>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</si>
  <si>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</si>
  <si>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</si>
  <si>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</si>
  <si>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</si>
  <si>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</si>
  <si>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</si>
  <si>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</si>
  <si>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</si>
  <si>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</si>
  <si>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</si>
  <si>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</si>
  <si>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</si>
  <si>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</si>
  <si>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</si>
  <si>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</si>
  <si>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</si>
  <si>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</si>
  <si>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</si>
  <si>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</si>
  <si>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</si>
  <si>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</si>
  <si>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</si>
  <si>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</si>
  <si>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</si>
  <si>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</si>
  <si>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</si>
  <si>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</si>
  <si>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</si>
  <si>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</si>
  <si>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</si>
  <si>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</si>
  <si>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</si>
  <si>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</si>
  <si>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</si>
  <si>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</si>
  <si>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</si>
  <si>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</si>
  <si>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</si>
  <si>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</si>
  <si>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</si>
  <si>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</si>
  <si>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</si>
  <si>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</si>
  <si>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</si>
  <si>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</si>
  <si>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</si>
  <si>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</si>
  <si>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</si>
  <si>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</si>
  <si>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</si>
  <si>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</si>
  <si>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</si>
  <si>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</si>
  <si>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</si>
  <si>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</si>
  <si>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</si>
  <si>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</si>
  <si>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</si>
  <si>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</si>
  <si>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</si>
  <si>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</si>
  <si>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</si>
  <si>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</si>
  <si>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</si>
  <si>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</si>
  <si>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</si>
  <si>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</si>
  <si>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</si>
  <si>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</si>
  <si>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</si>
  <si>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</si>
  <si>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</si>
  <si>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</si>
  <si>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</si>
  <si>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</si>
  <si>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</si>
  <si>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</si>
  <si>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</si>
  <si>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</si>
  <si>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</si>
  <si>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</si>
  <si>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</si>
  <si>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</si>
  <si>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</si>
  <si>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</si>
  <si>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</si>
  <si>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</si>
  <si>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</si>
  <si>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</si>
  <si>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</si>
  <si>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</si>
  <si>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</si>
  <si>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</si>
  <si>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</si>
  <si>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</si>
  <si>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</si>
  <si>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</si>
  <si>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</si>
  <si>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</si>
  <si>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</si>
  <si>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</si>
  <si>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</si>
  <si>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</si>
  <si>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</si>
  <si>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</si>
  <si>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</si>
  <si>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</si>
  <si>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</si>
  <si>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</si>
  <si>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</si>
  <si>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</si>
  <si>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</si>
  <si>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</si>
  <si>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</si>
  <si>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</si>
  <si>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</si>
  <si>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</si>
  <si>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</si>
  <si>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</si>
  <si>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</si>
  <si>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</si>
  <si>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</si>
  <si>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</si>
  <si>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</si>
  <si>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</si>
  <si>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</si>
  <si>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</si>
  <si>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</si>
  <si>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</si>
  <si>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</si>
  <si>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</si>
  <si>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</si>
  <si>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</si>
  <si>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</si>
  <si>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</si>
  <si>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</si>
  <si>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</si>
  <si>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</si>
  <si>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</si>
  <si>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</si>
  <si>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</si>
  <si>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</si>
  <si>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</si>
  <si>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</si>
  <si>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</si>
  <si>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</si>
  <si>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</si>
  <si>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</si>
  <si>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</si>
  <si>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</si>
  <si>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</si>
  <si>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</si>
  <si>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</si>
  <si>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</si>
  <si>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</si>
  <si>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</si>
  <si>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</si>
  <si>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</si>
  <si>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</si>
  <si>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</si>
  <si>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</si>
  <si>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</si>
  <si>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</si>
  <si>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</si>
  <si>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</si>
  <si>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</si>
  <si>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</si>
  <si>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</si>
  <si>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</si>
  <si>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</si>
  <si>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</si>
  <si>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</si>
  <si>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</si>
  <si>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</si>
  <si>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</si>
  <si>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</si>
  <si>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</si>
  <si>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</si>
  <si>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</si>
  <si>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</si>
  <si>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</si>
  <si>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</si>
  <si>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</si>
  <si>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</si>
  <si>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</si>
  <si>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</si>
  <si>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</si>
  <si>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</si>
  <si>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</si>
  <si>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</si>
  <si>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</si>
  <si>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</si>
  <si>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</si>
  <si>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</si>
  <si>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</si>
  <si>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</si>
  <si>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</si>
  <si>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</si>
  <si>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</si>
  <si>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</si>
  <si>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</si>
  <si>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</si>
  <si>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</si>
  <si>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</si>
  <si>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</si>
  <si>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</si>
  <si>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</si>
  <si>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</si>
  <si>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</si>
  <si>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</si>
  <si>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</si>
  <si>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</si>
  <si>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</si>
  <si>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</si>
  <si>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</si>
  <si>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</si>
  <si>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</si>
  <si>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</si>
  <si>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</si>
  <si>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</si>
  <si>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</si>
  <si>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</si>
  <si>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</si>
  <si>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</si>
  <si>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</si>
  <si>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</si>
  <si>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</si>
  <si>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</si>
  <si>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</si>
  <si>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</si>
  <si>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</si>
  <si>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</si>
  <si>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</si>
  <si>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</si>
  <si>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</si>
  <si>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</si>
  <si>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</si>
  <si>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</si>
  <si>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</si>
  <si>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</si>
  <si>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</si>
  <si>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</si>
  <si>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</si>
  <si>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</si>
  <si>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</si>
  <si>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</si>
  <si>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</si>
  <si>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</si>
  <si>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</si>
  <si>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</si>
  <si>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</si>
  <si>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</si>
  <si>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</si>
  <si>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</si>
  <si>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</si>
  <si>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</si>
  <si>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</si>
  <si>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</si>
  <si>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</si>
  <si>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</si>
  <si>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</si>
  <si>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</si>
  <si>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</si>
  <si>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</si>
  <si>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</si>
  <si>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</si>
  <si>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</si>
  <si>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</si>
  <si>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</si>
  <si>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</si>
  <si>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</si>
  <si>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</si>
  <si>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</si>
  <si>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</si>
  <si>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</si>
  <si>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</si>
  <si>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</si>
  <si>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</si>
  <si>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</si>
  <si>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</si>
  <si>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</si>
  <si>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</si>
  <si>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</si>
  <si>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</si>
  <si>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</si>
  <si>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</si>
  <si>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</si>
  <si>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</si>
  <si>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</si>
  <si>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</si>
  <si>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</si>
  <si>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</si>
  <si>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</si>
  <si>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</si>
  <si>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</si>
  <si>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</si>
  <si>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</si>
  <si>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</si>
  <si>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</si>
  <si>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</si>
  <si>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</si>
  <si>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</si>
  <si>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</si>
  <si>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</si>
  <si>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</si>
  <si>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</si>
  <si>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</si>
  <si>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</si>
  <si>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</si>
  <si>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</si>
  <si>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</si>
  <si>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</si>
  <si>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</si>
  <si>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</si>
  <si>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</si>
  <si>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</si>
  <si>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</si>
  <si>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</si>
  <si>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</si>
  <si>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</si>
  <si>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</si>
  <si>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</si>
  <si>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</si>
  <si>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</si>
  <si>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</si>
  <si>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</si>
  <si>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</si>
  <si>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</si>
  <si>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</si>
  <si>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</si>
  <si>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</si>
  <si>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</si>
  <si>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</si>
  <si>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</si>
  <si>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</si>
  <si>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</si>
  <si>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</si>
  <si>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</si>
  <si>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</si>
  <si>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</si>
  <si>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</si>
  <si>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</si>
  <si>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</si>
  <si>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</si>
  <si>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</si>
  <si>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</si>
  <si>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</si>
  <si>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</si>
  <si>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</si>
  <si>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</si>
  <si>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</si>
  <si>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</si>
  <si>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</si>
  <si>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</si>
  <si>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</si>
  <si>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</si>
  <si>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</si>
  <si>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</si>
  <si>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</si>
  <si>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</si>
  <si>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</si>
  <si>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</si>
  <si>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</si>
  <si>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</si>
  <si>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</si>
  <si>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</si>
  <si>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</si>
  <si>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</si>
  <si>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</si>
  <si>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</si>
  <si>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</si>
  <si>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</si>
  <si>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</si>
  <si>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</si>
  <si>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</si>
  <si>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</si>
  <si>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</si>
  <si>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</si>
  <si>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</si>
  <si>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</si>
  <si>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</si>
  <si>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</si>
  <si>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</si>
  <si>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</si>
  <si>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</si>
  <si>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</si>
  <si>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</si>
  <si>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</si>
  <si>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</si>
  <si>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</si>
  <si>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</si>
  <si>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</si>
  <si>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</si>
  <si>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</si>
  <si>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</si>
  <si>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</si>
  <si>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</si>
  <si>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</si>
  <si>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</si>
  <si>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</si>
  <si>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</si>
  <si>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</si>
  <si>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</si>
  <si>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</si>
  <si>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</si>
  <si>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</si>
  <si>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</si>
  <si>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</si>
  <si>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</si>
  <si>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</si>
  <si>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</si>
  <si>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</si>
  <si>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</si>
  <si>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</si>
  <si>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</si>
  <si>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</si>
  <si>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</si>
  <si>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</si>
  <si>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</si>
  <si>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</si>
  <si>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</si>
  <si>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</si>
  <si>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</si>
  <si>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</si>
  <si>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</si>
  <si>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</si>
  <si>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</si>
  <si>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</si>
  <si>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</si>
  <si>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</si>
  <si>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</si>
  <si>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</si>
  <si>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</si>
  <si>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</si>
  <si>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</si>
  <si>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</si>
  <si>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</si>
  <si>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</si>
  <si>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</si>
  <si>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</si>
  <si>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</si>
  <si>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</si>
  <si>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</si>
  <si>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</si>
  <si>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</si>
  <si>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</si>
  <si>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</si>
  <si>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</si>
  <si>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</si>
  <si>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</si>
  <si>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</si>
  <si>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</si>
  <si>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</si>
  <si>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</si>
  <si>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</si>
  <si>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</si>
  <si>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</si>
  <si>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</si>
  <si>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</si>
  <si>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</si>
  <si>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</si>
  <si>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</si>
  <si>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</si>
  <si>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</si>
  <si>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</si>
  <si>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</si>
  <si>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</si>
  <si>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</si>
  <si>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</si>
  <si>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</si>
  <si>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</si>
  <si>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</si>
  <si>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</si>
  <si>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</si>
  <si>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</si>
  <si>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</si>
  <si>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</si>
  <si>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</si>
  <si>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</si>
  <si>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</si>
  <si>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</si>
  <si>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</si>
  <si>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</si>
  <si>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</si>
  <si>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</si>
  <si>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</si>
  <si>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</si>
  <si>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</si>
  <si>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</si>
  <si>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</si>
  <si>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</si>
  <si>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</si>
  <si>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</si>
  <si>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</si>
  <si>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</si>
  <si>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</si>
  <si>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</si>
  <si>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</si>
  <si>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</si>
  <si>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</si>
  <si>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</si>
  <si>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</si>
  <si>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</si>
  <si>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</si>
  <si>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</si>
  <si>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</si>
  <si>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</si>
  <si>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</si>
  <si>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</si>
  <si>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</si>
  <si>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</si>
  <si>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</si>
  <si>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</si>
  <si>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</si>
  <si>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</si>
  <si>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</si>
  <si>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</si>
  <si>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</si>
  <si>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</si>
  <si>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</si>
  <si>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</si>
  <si>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</si>
  <si>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</si>
  <si>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</si>
  <si>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</si>
  <si>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</si>
  <si>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</si>
  <si>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</si>
  <si>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</si>
  <si>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</si>
  <si>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</si>
  <si>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</si>
  <si>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</si>
  <si>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</si>
  <si>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</si>
  <si>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</si>
  <si>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</si>
  <si>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</si>
  <si>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</si>
  <si>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</si>
  <si>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</si>
  <si>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</si>
  <si>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</si>
  <si>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</si>
  <si>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</si>
  <si>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</si>
  <si>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</si>
  <si>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</si>
  <si>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</si>
  <si>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</si>
  <si>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</si>
  <si>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</si>
  <si>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</si>
  <si>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</si>
  <si>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</si>
  <si>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</si>
  <si>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</si>
  <si>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</si>
  <si>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</si>
  <si>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</si>
  <si>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</si>
  <si>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</si>
  <si>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</si>
  <si>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</si>
  <si>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</si>
  <si>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</si>
  <si>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</si>
  <si>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</si>
  <si>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</si>
  <si>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</si>
  <si>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</si>
  <si>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</si>
  <si>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</si>
  <si>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</si>
  <si>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</si>
  <si>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</si>
  <si>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</si>
  <si>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</si>
  <si>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</si>
  <si>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</si>
  <si>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</si>
  <si>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</si>
  <si>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</si>
  <si>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</si>
  <si>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</si>
  <si>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</si>
  <si>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</si>
  <si>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</si>
  <si>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</si>
  <si>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</si>
  <si>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</si>
  <si>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</si>
  <si>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</si>
  <si>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</si>
  <si>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</si>
  <si>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</si>
  <si>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</si>
  <si>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</si>
  <si>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</si>
  <si>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</si>
  <si>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</si>
  <si>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</si>
  <si>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</si>
  <si>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</si>
  <si>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</si>
  <si>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</si>
  <si>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</si>
  <si>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</si>
  <si>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</si>
  <si>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</si>
  <si>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</si>
  <si>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</si>
  <si>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</si>
  <si>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</si>
  <si>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</si>
  <si>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</si>
  <si>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</si>
  <si>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</si>
  <si>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</si>
  <si>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</si>
  <si>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</si>
  <si>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</si>
  <si>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</si>
  <si>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</si>
  <si>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</si>
  <si>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</si>
  <si>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</si>
  <si>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</si>
  <si>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</si>
  <si>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</si>
  <si>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</si>
  <si>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</si>
  <si>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</si>
  <si>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</si>
  <si>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</si>
  <si>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</si>
  <si>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</si>
  <si>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</si>
  <si>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</si>
  <si>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</si>
  <si>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</si>
  <si>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</si>
  <si>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</si>
  <si>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</si>
  <si>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</si>
  <si>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</si>
  <si>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</si>
  <si>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</si>
  <si>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</si>
  <si>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</si>
  <si>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</si>
  <si>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</si>
  <si>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</si>
  <si>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</si>
  <si>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</si>
  <si>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</si>
  <si>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</si>
  <si>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</si>
  <si>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</si>
  <si>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</si>
  <si>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</si>
  <si>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</si>
  <si>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</si>
  <si>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</si>
  <si>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</si>
  <si>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</si>
  <si>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</si>
  <si>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</si>
  <si>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</si>
  <si>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</si>
  <si>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</si>
  <si>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</si>
  <si>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</si>
  <si>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</si>
  <si>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</si>
  <si>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</si>
  <si>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</si>
  <si>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</si>
  <si>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</si>
  <si>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</si>
  <si>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</si>
  <si>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</si>
  <si>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</si>
  <si>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</si>
  <si>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</si>
  <si>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</si>
  <si>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</si>
  <si>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</si>
  <si>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</si>
  <si>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</si>
  <si>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</si>
  <si>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</si>
  <si>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</si>
  <si>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</si>
  <si>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</si>
  <si>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</si>
  <si>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</si>
  <si>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</si>
  <si>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</si>
  <si>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</si>
  <si>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</si>
  <si>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</si>
  <si>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</si>
  <si>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</si>
  <si>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</si>
  <si>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</si>
  <si>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</si>
  <si>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</si>
  <si>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</si>
  <si>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</si>
  <si>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</si>
  <si>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</si>
  <si>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</si>
  <si>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</si>
  <si>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</si>
  <si>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</si>
  <si>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</si>
  <si>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</si>
  <si>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</si>
  <si>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</si>
  <si>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</si>
  <si>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</si>
  <si>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</si>
  <si>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</si>
  <si>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</si>
  <si>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</si>
  <si>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</si>
  <si>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</si>
  <si>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</si>
  <si>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</si>
  <si>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</si>
  <si>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</si>
  <si>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</si>
  <si>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</si>
  <si>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</si>
  <si>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</si>
  <si>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</si>
  <si>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</si>
  <si>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</si>
  <si>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</si>
  <si>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</si>
  <si>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</si>
  <si>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</si>
  <si>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</si>
  <si>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</si>
  <si>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</si>
  <si>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</si>
  <si>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</si>
  <si>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</si>
  <si>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</si>
  <si>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</si>
  <si>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</si>
  <si>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</si>
  <si>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</si>
  <si>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</si>
  <si>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</si>
  <si>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</si>
  <si>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</si>
  <si>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</si>
  <si>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</si>
  <si>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</si>
  <si>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</si>
  <si>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</si>
  <si>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</si>
  <si>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</si>
  <si>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</si>
  <si>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</si>
  <si>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</si>
  <si>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</si>
  <si>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</si>
  <si>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</si>
  <si>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</si>
  <si>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</si>
  <si>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</si>
  <si>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</si>
  <si>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</si>
  <si>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</si>
  <si>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</si>
  <si>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</si>
  <si>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</si>
  <si>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</si>
  <si>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</si>
  <si>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</si>
  <si>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</si>
  <si>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</si>
  <si>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</si>
  <si>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</si>
  <si>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</si>
  <si>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</si>
  <si>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</si>
  <si>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</si>
  <si>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</si>
  <si>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</si>
  <si>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</si>
  <si>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</si>
  <si>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</si>
  <si>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</si>
  <si>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</si>
  <si>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</si>
  <si>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</si>
  <si>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</si>
  <si>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</si>
  <si>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</si>
  <si>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</si>
  <si>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</si>
  <si>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</si>
  <si>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</si>
  <si>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</si>
  <si>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</si>
  <si>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</si>
  <si>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</si>
  <si>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</si>
  <si>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</si>
  <si>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</si>
  <si>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</si>
  <si>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</si>
  <si>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</si>
  <si>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</si>
  <si>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</si>
  <si>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</si>
  <si>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</si>
  <si>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</si>
  <si>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</si>
  <si>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</si>
  <si>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</si>
  <si>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</si>
  <si>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</si>
  <si>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</si>
  <si>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</si>
  <si>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</si>
  <si>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</si>
  <si>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</si>
  <si>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</si>
  <si>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</si>
  <si>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</si>
  <si>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</si>
  <si>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</si>
  <si>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</si>
  <si>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</si>
  <si>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</si>
  <si>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</si>
  <si>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</si>
  <si>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</si>
  <si>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</si>
  <si>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</si>
  <si>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</si>
  <si>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</si>
  <si>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</si>
  <si>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</si>
  <si>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</si>
  <si>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</si>
  <si>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</si>
  <si>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</si>
  <si>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</si>
  <si>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</si>
  <si>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</si>
  <si>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</si>
  <si>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</si>
  <si>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</si>
  <si>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</si>
  <si>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</si>
  <si>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</si>
  <si>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</si>
  <si>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</si>
  <si>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</si>
  <si>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</si>
  <si>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</si>
  <si>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</si>
  <si>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</si>
  <si>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</si>
  <si>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</si>
  <si>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</si>
  <si>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</si>
  <si>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</si>
  <si>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</si>
  <si>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</si>
  <si>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</si>
  <si>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</si>
  <si>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</si>
  <si>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</si>
  <si>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</si>
  <si>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</si>
  <si>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</si>
  <si>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</si>
  <si>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</si>
  <si>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</si>
  <si>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</si>
  <si>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</si>
  <si>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</si>
  <si>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</si>
  <si>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</si>
  <si>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</si>
  <si>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</si>
  <si>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</si>
  <si>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</si>
  <si>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</si>
  <si>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</si>
  <si>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</si>
  <si>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</si>
  <si>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</si>
  <si>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</si>
  <si>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</si>
  <si>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</si>
  <si>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</si>
  <si>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</si>
  <si>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</si>
  <si>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</si>
  <si>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</si>
  <si>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</si>
  <si>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</si>
  <si>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</si>
  <si>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</si>
  <si>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</si>
  <si>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</si>
  <si>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</si>
  <si>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</si>
  <si>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</si>
  <si>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</si>
  <si>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</si>
  <si>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</si>
  <si>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</si>
  <si>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</si>
  <si>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</si>
  <si>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</si>
  <si>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</si>
  <si>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</si>
  <si>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</si>
  <si>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</si>
  <si>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</si>
  <si>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</si>
  <si>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</si>
  <si>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</si>
  <si>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</si>
  <si>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</si>
  <si>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</si>
  <si>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</si>
  <si>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</si>
  <si>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</si>
  <si>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</si>
  <si>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</si>
  <si>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</si>
  <si>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</si>
  <si>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</si>
  <si>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</si>
  <si>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</si>
  <si>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</si>
  <si>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</si>
  <si>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</si>
  <si>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</si>
  <si>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</si>
  <si>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</si>
  <si>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</si>
  <si>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</si>
  <si>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</si>
  <si>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</si>
  <si>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</si>
  <si>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</si>
  <si>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</si>
  <si>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</si>
  <si>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</si>
  <si>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</si>
  <si>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</si>
  <si>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</si>
  <si>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</si>
  <si>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</si>
  <si>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</si>
  <si>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</si>
  <si>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</si>
  <si>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</si>
  <si>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</si>
  <si>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</si>
  <si>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</si>
  <si>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</si>
  <si>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</si>
  <si>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</si>
  <si>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</si>
  <si>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</si>
  <si>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</si>
  <si>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</si>
  <si>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</si>
  <si>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</si>
  <si>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</si>
  <si>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</si>
  <si>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</si>
  <si>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</si>
  <si>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</si>
  <si>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</si>
  <si>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</si>
  <si>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</si>
  <si>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</si>
  <si>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</si>
  <si>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</si>
  <si>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</si>
  <si>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</si>
  <si>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</si>
  <si>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</si>
  <si>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</si>
  <si>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</si>
  <si>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</si>
  <si>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</si>
  <si>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</si>
  <si>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</si>
  <si>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</si>
  <si>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</si>
  <si>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</si>
  <si>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</si>
  <si>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</si>
  <si>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</si>
  <si>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</si>
  <si>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</si>
  <si>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</si>
  <si>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</si>
  <si>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</si>
  <si>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</si>
  <si>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</si>
  <si>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</si>
  <si>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</si>
  <si>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</si>
  <si>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</si>
  <si>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</si>
  <si>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</si>
  <si>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</si>
  <si>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</si>
  <si>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</si>
  <si>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</si>
  <si>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</si>
  <si>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</si>
  <si>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</si>
  <si>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</si>
  <si>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</si>
  <si>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</si>
  <si>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</si>
  <si>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</si>
  <si>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</si>
  <si>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</si>
  <si>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</si>
  <si>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</si>
  <si>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</si>
  <si>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</si>
  <si>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</si>
  <si>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</si>
  <si>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</si>
  <si>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</si>
  <si>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</si>
  <si>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</si>
  <si>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</si>
  <si>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</si>
  <si>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</si>
  <si>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</si>
  <si>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</si>
  <si>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</si>
  <si>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</si>
  <si>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</si>
  <si>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</si>
  <si>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</si>
  <si>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</si>
  <si>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</si>
  <si>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</si>
  <si>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</si>
  <si>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</si>
  <si>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</si>
  <si>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</si>
  <si>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</si>
  <si>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</si>
  <si>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</si>
  <si>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</si>
  <si>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</si>
  <si>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</si>
  <si>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</si>
  <si>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</si>
  <si>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</si>
  <si>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</si>
  <si>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</si>
  <si>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</si>
  <si>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</si>
  <si>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</si>
  <si>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</si>
  <si>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</si>
  <si>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</si>
  <si>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</si>
  <si>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</si>
  <si>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</si>
  <si>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</si>
  <si>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</si>
  <si>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</si>
  <si>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</si>
  <si>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</si>
  <si>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</si>
  <si>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</si>
  <si>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</si>
  <si>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</si>
  <si>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</si>
  <si>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</si>
  <si>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</si>
  <si>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</si>
  <si>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</si>
  <si>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</si>
  <si>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</si>
  <si>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</si>
  <si>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</si>
  <si>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</si>
  <si>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</si>
  <si>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</si>
  <si>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</si>
  <si>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</si>
  <si>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</si>
  <si>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</si>
  <si>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</si>
  <si>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</si>
  <si>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</si>
  <si>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</si>
  <si>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</si>
  <si>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</si>
  <si>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</si>
  <si>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</si>
  <si>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</si>
  <si>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</si>
  <si>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</si>
  <si>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</si>
  <si>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</si>
  <si>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</si>
  <si>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</si>
  <si>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</si>
  <si>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</si>
  <si>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</si>
  <si>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</si>
  <si>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</si>
  <si>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</si>
  <si>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</si>
  <si>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</si>
  <si>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</si>
  <si>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</si>
  <si>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</si>
  <si>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</si>
  <si>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</si>
  <si>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</si>
  <si>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</si>
  <si>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</si>
  <si>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</si>
  <si>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</si>
  <si>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</si>
  <si>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</si>
  <si>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</si>
  <si>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</si>
  <si>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</si>
  <si>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</si>
  <si>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</si>
  <si>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</si>
  <si>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</si>
  <si>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</si>
  <si>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</si>
  <si>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</si>
  <si>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</si>
  <si>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</si>
  <si>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</si>
  <si>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</si>
  <si>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</si>
  <si>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</si>
  <si>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</si>
  <si>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</si>
  <si>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</si>
  <si>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</si>
  <si>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</si>
  <si>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</si>
  <si>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</si>
  <si>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</si>
  <si>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</si>
  <si>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</si>
  <si>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</si>
  <si>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</si>
  <si>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</si>
  <si>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</si>
  <si>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</si>
  <si>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</si>
  <si>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</si>
  <si>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</si>
  <si>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</si>
  <si>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</si>
  <si>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</si>
  <si>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</si>
  <si>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</si>
  <si>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</si>
  <si>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</si>
  <si>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</si>
  <si>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</si>
  <si>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</si>
  <si>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</si>
  <si>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</si>
  <si>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</si>
  <si>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</si>
  <si>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</si>
  <si>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</si>
  <si>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</si>
  <si>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</si>
  <si>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</si>
  <si>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</si>
  <si>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</si>
  <si>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</si>
  <si>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</si>
  <si>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</si>
  <si>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</si>
  <si>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</si>
  <si>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</si>
  <si>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</si>
  <si>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</si>
  <si>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</si>
  <si>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</si>
  <si>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</si>
  <si>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</si>
  <si>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</si>
  <si>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</si>
  <si>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</si>
  <si>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</si>
  <si>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</si>
  <si>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</si>
  <si>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</si>
  <si>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</si>
  <si>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</si>
  <si>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</si>
  <si>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</si>
  <si>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</si>
  <si>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</si>
  <si>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</si>
  <si>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</si>
  <si>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</si>
  <si>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</si>
  <si>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</si>
  <si>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</si>
  <si>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</si>
  <si>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</si>
  <si>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</si>
  <si>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</si>
  <si>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</si>
  <si>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</si>
  <si>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</si>
  <si>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</si>
  <si>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</si>
  <si>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</si>
  <si>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</si>
  <si>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</si>
  <si>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</si>
  <si>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</si>
  <si>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</si>
  <si>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</si>
  <si>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</si>
  <si>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</si>
  <si>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</si>
  <si>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</si>
  <si>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</si>
  <si>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</si>
  <si>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</si>
  <si>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</si>
  <si>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</si>
  <si>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</si>
  <si>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</si>
  <si>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</si>
  <si>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</si>
  <si>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</si>
  <si>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</si>
  <si>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</si>
  <si>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</si>
  <si>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</si>
  <si>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</si>
  <si>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</si>
  <si>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</si>
  <si>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</si>
  <si>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</si>
  <si>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</si>
  <si>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</si>
  <si>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</si>
  <si>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</si>
  <si>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</si>
  <si>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</si>
  <si>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</si>
  <si>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</si>
  <si>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</si>
  <si>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</si>
  <si>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</si>
  <si>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</si>
  <si>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</si>
  <si>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</si>
  <si>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</si>
  <si>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</si>
  <si>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</si>
  <si>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</si>
  <si>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</si>
  <si>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</si>
  <si>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</si>
  <si>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</si>
  <si>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</si>
  <si>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</si>
  <si>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</si>
  <si>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</si>
  <si>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</si>
  <si>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</si>
  <si>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</si>
  <si>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</si>
  <si>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</si>
  <si>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</si>
  <si>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</si>
  <si>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</si>
  <si>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</si>
  <si>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</si>
  <si>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</si>
  <si>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</si>
  <si>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</si>
  <si>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</si>
  <si>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</si>
  <si>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</si>
  <si>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</si>
  <si>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</si>
  <si>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</si>
  <si>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</si>
  <si>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</si>
  <si>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</si>
  <si>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</si>
  <si>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</si>
  <si>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</si>
  <si>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</si>
  <si>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</si>
  <si>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</si>
  <si>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</si>
  <si>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</si>
  <si>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</si>
  <si>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</si>
  <si>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</si>
  <si>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</si>
  <si>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</si>
  <si>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</si>
  <si>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</si>
  <si>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</si>
  <si>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</si>
  <si>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</si>
  <si>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</si>
  <si>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</si>
  <si>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</si>
  <si>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</si>
  <si>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</si>
  <si>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</si>
  <si>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</si>
  <si>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</si>
  <si>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</si>
  <si>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</si>
  <si>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</si>
  <si>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</si>
  <si>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</si>
  <si>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</si>
  <si>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</si>
  <si>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</si>
  <si>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</si>
  <si>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</si>
  <si>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</si>
  <si>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</si>
  <si>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</si>
  <si>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</si>
  <si>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</si>
  <si>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</si>
  <si>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</si>
  <si>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</si>
  <si>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</si>
  <si>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</si>
  <si>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</si>
  <si>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</si>
  <si>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</si>
  <si>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</si>
  <si>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</si>
  <si>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</si>
  <si>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</si>
  <si>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</si>
  <si>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</si>
  <si>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</si>
  <si>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</si>
  <si>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</si>
  <si>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</si>
  <si>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</si>
  <si>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</si>
  <si>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</si>
  <si>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</si>
  <si>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</si>
  <si>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</si>
  <si>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</si>
  <si>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</si>
  <si>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</si>
  <si>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</si>
  <si>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</si>
  <si>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</si>
  <si>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</si>
  <si>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</si>
  <si>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</si>
  <si>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</si>
  <si>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</si>
  <si>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</si>
  <si>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</si>
  <si>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</si>
  <si>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</si>
  <si>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</si>
  <si>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</si>
  <si>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</si>
  <si>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</si>
  <si>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</si>
  <si>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</si>
  <si>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</si>
  <si>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</si>
  <si>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</si>
  <si>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</si>
  <si>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</si>
  <si>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</si>
  <si>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</si>
  <si>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</si>
  <si>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</si>
  <si>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</si>
  <si>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</si>
  <si>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</si>
  <si>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</si>
  <si>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</si>
  <si>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</si>
  <si>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</si>
  <si>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</si>
  <si>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</si>
  <si>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</si>
  <si>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</si>
  <si>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</si>
  <si>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</si>
  <si>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</si>
  <si>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</si>
  <si>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</si>
  <si>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</si>
  <si>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</si>
  <si>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</si>
  <si>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</si>
  <si>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</si>
  <si>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</si>
  <si>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</si>
  <si>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</si>
  <si>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</si>
  <si>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</si>
  <si>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</si>
  <si>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</si>
  <si>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</si>
  <si>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</si>
  <si>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</si>
  <si>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</si>
  <si>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</si>
  <si>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</si>
  <si>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</si>
  <si>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</si>
  <si>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</si>
  <si>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</si>
  <si>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</si>
  <si>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</si>
  <si>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</si>
  <si>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</si>
  <si>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</si>
  <si>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</si>
  <si>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</si>
  <si>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</si>
  <si>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</si>
  <si>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</si>
  <si>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</si>
  <si>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</si>
  <si>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</si>
  <si>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</si>
  <si>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</si>
  <si>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</si>
  <si>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</si>
  <si>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</si>
  <si>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</si>
  <si>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</si>
  <si>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</si>
  <si>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</si>
  <si>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</si>
  <si>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</si>
  <si>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</si>
  <si>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</si>
  <si>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</si>
  <si>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</si>
  <si>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</si>
  <si>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</si>
  <si>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</si>
  <si>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</si>
  <si>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</si>
  <si>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</si>
  <si>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</si>
  <si>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</si>
  <si>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</si>
  <si>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</si>
  <si>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</si>
  <si>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</si>
  <si>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</si>
  <si>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</si>
  <si>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</si>
  <si>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</si>
  <si>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</si>
  <si>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</si>
  <si>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</si>
  <si>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</si>
  <si>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</si>
  <si>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</si>
  <si>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</si>
  <si>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</si>
  <si>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</si>
  <si>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</si>
  <si>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</si>
  <si>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</si>
  <si>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</si>
  <si>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</si>
  <si>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</si>
  <si>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</si>
  <si>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</si>
  <si>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</si>
  <si>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</si>
  <si>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</si>
  <si>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</si>
  <si>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</si>
  <si>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</si>
  <si>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</si>
  <si>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</si>
  <si>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</si>
  <si>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</si>
  <si>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</si>
  <si>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</si>
  <si>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</si>
  <si>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</si>
  <si>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</si>
  <si>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</si>
  <si>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</si>
  <si>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</si>
  <si>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</si>
  <si>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</si>
  <si>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</si>
  <si>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</si>
  <si>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</si>
  <si>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</si>
  <si>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</si>
  <si>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</si>
  <si>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</si>
  <si>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</si>
  <si>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</si>
  <si>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</si>
  <si>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</si>
  <si>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</si>
  <si>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</si>
  <si>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</si>
  <si>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</si>
  <si>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</si>
  <si>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</si>
  <si>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</si>
  <si>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</si>
  <si>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</si>
  <si>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</si>
  <si>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</si>
  <si>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</si>
  <si>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</si>
  <si>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</si>
  <si>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</si>
  <si>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</si>
  <si>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</si>
  <si>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</si>
  <si>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</si>
  <si>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</si>
  <si>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</si>
  <si>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</si>
  <si>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</si>
  <si>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</si>
  <si>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</si>
  <si>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</si>
  <si>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</si>
  <si>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</si>
  <si>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</si>
  <si>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</si>
  <si>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</si>
  <si>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</si>
  <si>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</si>
  <si>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</si>
  <si>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</si>
  <si>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</si>
  <si>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</si>
  <si>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</si>
  <si>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</si>
  <si>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</si>
  <si>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</si>
  <si>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</si>
  <si>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</si>
  <si>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</si>
  <si>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</si>
  <si>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</si>
  <si>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</si>
  <si>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</si>
  <si>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</si>
  <si>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</si>
  <si>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</si>
  <si>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</si>
  <si>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</si>
  <si>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</si>
  <si>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</si>
  <si>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</si>
  <si>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</si>
  <si>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</si>
  <si>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</si>
  <si>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</si>
  <si>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</si>
  <si>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</si>
  <si>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</si>
  <si>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</si>
  <si>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</si>
  <si>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</si>
  <si>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</si>
  <si>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</si>
  <si>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</si>
  <si>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</si>
  <si>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</si>
  <si>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</si>
  <si>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</si>
  <si>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</si>
  <si>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</si>
  <si>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</si>
  <si>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</si>
  <si>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</si>
  <si>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</si>
  <si>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</si>
  <si>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</si>
  <si>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</si>
  <si>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</si>
  <si>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</si>
  <si>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</si>
  <si>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</si>
  <si>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</si>
  <si>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</si>
  <si>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</si>
  <si>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</si>
  <si>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</si>
  <si>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</si>
  <si>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</si>
  <si>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</si>
  <si>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</si>
  <si>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</si>
  <si>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</si>
  <si>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</si>
  <si>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</si>
  <si>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</si>
  <si>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</si>
  <si>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</si>
  <si>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</si>
  <si>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</si>
  <si>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</si>
  <si>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</si>
  <si>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</si>
  <si>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</si>
  <si>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</si>
  <si>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</si>
  <si>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</si>
  <si>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</si>
  <si>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</si>
  <si>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</si>
  <si>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</si>
  <si>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</si>
  <si>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</si>
  <si>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</si>
  <si>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</si>
  <si>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</si>
  <si>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</si>
  <si>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</si>
  <si>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</si>
  <si>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</si>
  <si>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</si>
  <si>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</si>
  <si>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</si>
  <si>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</si>
  <si>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</si>
  <si>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</si>
  <si>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</si>
  <si>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</si>
  <si>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</si>
  <si>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</si>
  <si>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</si>
  <si>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</si>
  <si>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</si>
  <si>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</si>
  <si>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</si>
  <si>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</si>
  <si>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</si>
  <si>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</si>
  <si>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</si>
  <si>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</si>
  <si>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</si>
  <si>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</si>
  <si>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</si>
  <si>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</si>
  <si>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</si>
  <si>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</si>
  <si>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</si>
  <si>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</si>
  <si>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</si>
  <si>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</si>
  <si>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</si>
  <si>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</si>
  <si>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</si>
  <si>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</si>
  <si>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</si>
  <si>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</si>
  <si>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</si>
  <si>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</si>
  <si>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</si>
  <si>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</si>
  <si>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</si>
  <si>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</si>
  <si>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</si>
  <si>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</si>
  <si>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</si>
  <si>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</si>
  <si>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</si>
  <si>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</si>
  <si>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</si>
  <si>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</si>
  <si>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</si>
  <si>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</si>
  <si>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</si>
  <si>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</si>
  <si>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</si>
  <si>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</si>
  <si>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</si>
  <si>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</si>
  <si>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</si>
  <si>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</si>
  <si>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</si>
  <si>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</si>
  <si>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</si>
  <si>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</si>
  <si>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</si>
  <si>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</si>
  <si>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</si>
  <si>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</si>
  <si>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</si>
  <si>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</si>
  <si>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</si>
  <si>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</si>
  <si>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</si>
  <si>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</si>
  <si>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</si>
  <si>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</si>
  <si>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</si>
  <si>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</si>
  <si>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</si>
  <si>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</si>
  <si>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</si>
  <si>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</si>
  <si>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</si>
  <si>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</si>
  <si>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</si>
  <si>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</si>
  <si>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</si>
  <si>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</si>
  <si>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</si>
  <si>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</si>
  <si>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</si>
  <si>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</si>
  <si>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</si>
  <si>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</si>
  <si>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</si>
  <si>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</si>
  <si>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</si>
  <si>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</si>
  <si>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</si>
  <si>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</si>
  <si>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</si>
  <si>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</si>
  <si>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</si>
  <si>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</si>
  <si>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</si>
  <si>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</si>
  <si>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</si>
  <si>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</si>
  <si>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</si>
  <si>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</si>
  <si>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</si>
  <si>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</si>
  <si>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</si>
  <si>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</si>
  <si>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</si>
  <si>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</si>
  <si>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</si>
  <si>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</si>
  <si>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</si>
  <si>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</si>
  <si>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</si>
  <si>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</si>
  <si>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</si>
  <si>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</si>
  <si>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</si>
  <si>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</si>
  <si>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</si>
  <si>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</si>
  <si>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</si>
  <si>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</si>
  <si>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</si>
  <si>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</si>
  <si>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</si>
  <si>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</si>
  <si>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</si>
  <si>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</si>
  <si>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</si>
  <si>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</si>
  <si>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</si>
  <si>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</si>
  <si>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</si>
  <si>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</si>
  <si>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</si>
  <si>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</si>
  <si>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</si>
  <si>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</si>
  <si>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</si>
  <si>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</si>
  <si>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</si>
  <si>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</si>
  <si>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</si>
  <si>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</si>
  <si>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</si>
  <si>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</si>
  <si>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</si>
  <si>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</si>
  <si>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</si>
  <si>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</si>
  <si>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</si>
  <si>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</si>
  <si>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</si>
  <si>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</si>
  <si>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</si>
  <si>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</si>
  <si>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</si>
  <si>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</si>
  <si>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</si>
  <si>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</si>
  <si>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</si>
  <si>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</si>
  <si>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</si>
  <si>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</si>
  <si>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</si>
  <si>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</si>
  <si>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</si>
  <si>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</si>
  <si>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</si>
  <si>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</si>
  <si>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</si>
  <si>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</si>
  <si>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</si>
  <si>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</si>
  <si>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</si>
  <si>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</si>
  <si>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</si>
  <si>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</si>
  <si>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</si>
  <si>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</si>
  <si>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</si>
  <si>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</si>
  <si>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</si>
  <si>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</si>
  <si>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</si>
  <si>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</si>
  <si>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</si>
  <si>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</si>
  <si>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</si>
  <si>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</si>
  <si>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</si>
  <si>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</si>
  <si>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</si>
  <si>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</si>
  <si>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</si>
  <si>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</si>
  <si>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</si>
  <si>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</si>
  <si>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</si>
  <si>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</si>
  <si>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</si>
  <si>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</si>
  <si>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</si>
  <si>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</si>
  <si>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</si>
  <si>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</si>
  <si>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</si>
  <si>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</si>
  <si>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</si>
  <si>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</si>
  <si>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</si>
  <si>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</si>
  <si>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</si>
  <si>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</si>
  <si>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</si>
  <si>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</si>
  <si>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</si>
  <si>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</si>
  <si>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</si>
  <si>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</si>
  <si>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</si>
  <si>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</si>
  <si>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</si>
  <si>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</si>
  <si>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</si>
  <si>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</si>
  <si>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</si>
  <si>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</si>
  <si>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</si>
  <si>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</si>
  <si>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</si>
  <si>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</si>
  <si>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</si>
  <si>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</si>
  <si>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</si>
  <si>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</si>
  <si>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</si>
  <si>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</si>
  <si>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</si>
  <si>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</si>
  <si>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</si>
  <si>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</si>
  <si>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</si>
  <si>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</si>
  <si>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</si>
  <si>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</si>
  <si>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</si>
  <si>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</si>
  <si>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</si>
  <si>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</si>
  <si>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</si>
  <si>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</si>
  <si>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</si>
  <si>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</si>
  <si>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</si>
  <si>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</si>
  <si>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</si>
  <si>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</si>
  <si>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</si>
  <si>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</si>
  <si>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</si>
  <si>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</si>
  <si>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</si>
  <si>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</si>
  <si>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</si>
  <si>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</si>
  <si>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</si>
  <si>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</si>
  <si>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</si>
  <si>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</si>
  <si>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</si>
  <si>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</si>
  <si>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</si>
  <si>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</si>
  <si>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</si>
  <si>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</si>
  <si>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</si>
  <si>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</si>
  <si>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</si>
  <si>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</si>
  <si>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</si>
  <si>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</si>
  <si>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</si>
  <si>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</si>
  <si>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</si>
  <si>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</si>
  <si>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</si>
  <si>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</si>
  <si>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</si>
  <si>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</si>
  <si>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</si>
  <si>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</si>
  <si>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</si>
  <si>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</si>
  <si>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</si>
  <si>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</si>
  <si>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</si>
  <si>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</si>
  <si>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</si>
  <si>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</si>
  <si>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</si>
  <si>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</si>
  <si>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</si>
  <si>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</si>
  <si>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</si>
  <si>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</si>
  <si>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</si>
  <si>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</si>
  <si>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</si>
  <si>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</si>
  <si>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</si>
  <si>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</si>
  <si>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</si>
  <si>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</si>
  <si>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</si>
  <si>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</si>
  <si>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</si>
  <si>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</si>
  <si>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</si>
  <si>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</si>
  <si>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</si>
  <si>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</si>
  <si>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</si>
  <si>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</si>
  <si>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</si>
  <si>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</si>
  <si>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</si>
  <si>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</si>
  <si>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</si>
  <si>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</si>
  <si>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</si>
  <si>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</si>
  <si>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</si>
  <si>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</si>
  <si>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</si>
  <si>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</si>
  <si>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</si>
  <si>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</si>
  <si>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</si>
  <si>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</si>
  <si>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</si>
  <si>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</si>
  <si>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</si>
  <si>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</si>
  <si>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</si>
  <si>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</si>
  <si>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</si>
  <si>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</si>
  <si>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</si>
  <si>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</si>
  <si>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</si>
  <si>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</si>
  <si>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</si>
  <si>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</si>
  <si>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</si>
  <si>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</si>
  <si>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</si>
  <si>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</si>
  <si>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</si>
  <si>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</si>
  <si>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</si>
  <si>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</si>
  <si>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</si>
  <si>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</si>
  <si>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</si>
  <si>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</si>
  <si>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</si>
  <si>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</si>
  <si>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</si>
  <si>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</si>
  <si>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</si>
  <si>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</si>
  <si>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</si>
  <si>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</si>
  <si>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</si>
  <si>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</si>
  <si>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</si>
  <si>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</si>
  <si>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</si>
  <si>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</si>
  <si>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</si>
  <si>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</si>
  <si>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</si>
  <si>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</si>
  <si>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</si>
  <si>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</si>
  <si>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</si>
  <si>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</si>
  <si>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</si>
  <si>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</si>
  <si>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</si>
  <si>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</si>
  <si>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</si>
  <si>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</si>
  <si>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</si>
  <si>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</si>
  <si>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</si>
  <si>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</si>
  <si>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</si>
  <si>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</si>
  <si>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</si>
  <si>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</si>
  <si>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</si>
  <si>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</si>
  <si>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</si>
  <si>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</si>
  <si>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</si>
  <si>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</si>
  <si>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</si>
  <si>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</si>
  <si>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</si>
  <si>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</si>
  <si>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</si>
  <si>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</si>
  <si>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</si>
  <si>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</si>
  <si>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</si>
  <si>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</si>
  <si>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</si>
  <si>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</si>
  <si>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</si>
  <si>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</si>
  <si>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</si>
  <si>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</si>
  <si>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</si>
  <si>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</si>
  <si>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</si>
  <si>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</si>
  <si>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</si>
  <si>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</si>
  <si>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</si>
  <si>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</si>
  <si>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</si>
  <si>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</si>
  <si>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</si>
  <si>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</si>
  <si>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</si>
  <si>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</si>
  <si>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</si>
  <si>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</si>
  <si>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</si>
  <si>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</si>
  <si>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</si>
  <si>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</si>
  <si>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</si>
  <si>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</si>
  <si>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</si>
  <si>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</si>
  <si>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</si>
  <si>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</si>
  <si>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</si>
  <si>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</si>
  <si>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</si>
  <si>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</si>
  <si>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</si>
  <si>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</si>
  <si>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</si>
  <si>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</si>
  <si>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</si>
  <si>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</si>
  <si>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</si>
  <si>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</si>
  <si>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</si>
  <si>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</si>
  <si>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</si>
  <si>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</si>
  <si>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</si>
  <si>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</si>
  <si>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</si>
  <si>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</si>
  <si>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</si>
  <si>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</si>
  <si>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</si>
  <si>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</si>
  <si>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</si>
  <si>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</si>
  <si>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</si>
  <si>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</si>
  <si>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</si>
  <si>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</si>
  <si>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</si>
  <si>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</si>
  <si>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</si>
  <si>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</si>
  <si>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</si>
  <si>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</si>
  <si>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</si>
  <si>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</si>
  <si>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</si>
  <si>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</si>
  <si>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</si>
  <si>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</si>
  <si>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</si>
  <si>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</si>
  <si>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</si>
  <si>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</si>
  <si>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</si>
  <si>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</si>
  <si>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</si>
  <si>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</si>
  <si>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</si>
  <si>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</si>
  <si>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</si>
  <si>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</si>
  <si>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</si>
  <si>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</si>
  <si>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</si>
  <si>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</si>
  <si>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</si>
  <si>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</si>
  <si>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</si>
  <si>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</si>
  <si>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</si>
  <si>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</si>
  <si>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</si>
  <si>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</si>
  <si>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</si>
  <si>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</si>
  <si>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</si>
  <si>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</si>
  <si>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</si>
  <si>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</si>
  <si>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</si>
  <si>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</si>
  <si>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</si>
  <si>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</si>
  <si>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</si>
  <si>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</si>
  <si>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</si>
  <si>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</si>
  <si>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</si>
  <si>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</si>
  <si>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</si>
  <si>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</si>
  <si>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</si>
  <si>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</si>
  <si>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</si>
  <si>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</si>
  <si>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</si>
  <si>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</si>
  <si>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</si>
  <si>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</si>
  <si>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</si>
  <si>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</si>
  <si>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</si>
  <si>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</si>
  <si>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</si>
  <si>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</si>
  <si>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</si>
  <si>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</si>
  <si>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</si>
  <si>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</si>
  <si>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</si>
  <si>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</si>
  <si>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</si>
  <si>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</si>
  <si>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</si>
  <si>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</si>
  <si>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</si>
  <si>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</si>
  <si>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</si>
  <si>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</si>
  <si>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</si>
  <si>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</si>
  <si>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</si>
  <si>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</si>
  <si>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</si>
  <si>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</si>
  <si>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</si>
  <si>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</si>
  <si>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</si>
  <si>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</si>
  <si>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</si>
  <si>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</si>
  <si>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</si>
  <si>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</si>
  <si>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</si>
  <si>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</si>
  <si>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</si>
  <si>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</si>
  <si>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</si>
  <si>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</si>
  <si>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</si>
  <si>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</si>
  <si>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</si>
  <si>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</si>
  <si>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</si>
  <si>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</si>
  <si>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</si>
  <si>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</si>
  <si>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</si>
  <si>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</si>
  <si>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</si>
  <si>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</si>
  <si>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</si>
  <si>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</si>
  <si>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</si>
  <si>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</si>
  <si>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</si>
  <si>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</si>
  <si>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</si>
  <si>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</si>
  <si>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</si>
  <si>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</si>
  <si>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</si>
  <si>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</si>
  <si>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</si>
  <si>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</si>
  <si>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</si>
  <si>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</si>
  <si>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</si>
  <si>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</si>
  <si>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</si>
  <si>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</si>
  <si>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</si>
  <si>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</si>
  <si>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</si>
  <si>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</si>
  <si>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</si>
  <si>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</si>
  <si>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</si>
  <si>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</si>
  <si>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</si>
  <si>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</si>
  <si>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</si>
  <si>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</si>
  <si>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</si>
  <si>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</si>
  <si>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</si>
  <si>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</si>
  <si>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</si>
  <si>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</si>
  <si>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</si>
  <si>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</si>
  <si>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</si>
  <si>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</si>
  <si>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</si>
  <si>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</si>
  <si>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</si>
  <si>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</si>
  <si>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</si>
  <si>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</si>
  <si>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</si>
  <si>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</si>
  <si>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</si>
  <si>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</si>
  <si>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</si>
  <si>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</si>
  <si>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</si>
  <si>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</si>
  <si>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</si>
  <si>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</si>
  <si>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</si>
  <si>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</si>
  <si>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</si>
  <si>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</si>
  <si>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</si>
  <si>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</si>
  <si>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</si>
  <si>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</si>
  <si>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</si>
  <si>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</si>
  <si>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</si>
  <si>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</si>
  <si>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</si>
  <si>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</si>
  <si>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</si>
  <si>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</si>
  <si>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</si>
  <si>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</si>
  <si>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</si>
  <si>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</si>
  <si>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</si>
  <si>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</si>
  <si>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</si>
  <si>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</si>
  <si>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</si>
  <si>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</si>
  <si>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</si>
  <si>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</si>
  <si>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</si>
  <si>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</si>
  <si>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</si>
  <si>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</si>
  <si>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</si>
  <si>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</si>
  <si>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</si>
  <si>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</si>
  <si>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</si>
  <si>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</si>
  <si>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</si>
  <si>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</si>
  <si>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</si>
  <si>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</si>
  <si>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</si>
  <si>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</si>
  <si>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</si>
  <si>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</si>
  <si>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</si>
  <si>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</si>
  <si>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</si>
  <si>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</si>
  <si>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</si>
  <si>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</si>
  <si>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</si>
  <si>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</si>
  <si>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</si>
  <si>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</si>
  <si>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</si>
  <si>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</si>
  <si>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</si>
  <si>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</si>
  <si>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</si>
  <si>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</si>
  <si>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</si>
  <si>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</si>
  <si>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</si>
  <si>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</si>
  <si>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</si>
  <si>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</si>
  <si>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</si>
  <si>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</si>
  <si>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</si>
  <si>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</si>
  <si>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</si>
  <si>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</si>
  <si>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</si>
  <si>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</si>
  <si>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</si>
  <si>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</si>
  <si>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</si>
  <si>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</si>
  <si>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</si>
  <si>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</si>
  <si>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</si>
  <si>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</si>
  <si>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</si>
  <si>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</si>
  <si>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</si>
  <si>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</si>
  <si>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</si>
  <si>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</si>
  <si>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</si>
  <si>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</si>
  <si>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</si>
  <si>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</si>
  <si>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</si>
  <si>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</si>
  <si>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</si>
  <si>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</si>
  <si>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</si>
  <si>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</si>
  <si>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</si>
  <si>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</si>
  <si>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</si>
  <si>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</si>
  <si>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</si>
  <si>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</si>
  <si>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</si>
  <si>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</si>
  <si>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</si>
  <si>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</si>
  <si>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</si>
  <si>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</si>
  <si>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</si>
  <si>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</si>
  <si>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</si>
  <si>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</si>
  <si>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</si>
  <si>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</si>
  <si>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</si>
  <si>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</si>
  <si>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</si>
  <si>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</si>
  <si>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</si>
  <si>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</si>
  <si>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</si>
  <si>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</si>
  <si>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</si>
  <si>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</si>
  <si>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</si>
  <si>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</si>
  <si>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</si>
  <si>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</si>
  <si>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</si>
  <si>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</si>
  <si>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</si>
  <si>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</si>
  <si>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</si>
  <si>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</si>
  <si>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</si>
  <si>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</si>
  <si>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</si>
  <si>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</si>
  <si>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</si>
  <si>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</si>
  <si>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</si>
  <si>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</si>
  <si>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</si>
  <si>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</si>
  <si>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</si>
  <si>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</si>
  <si>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</si>
  <si>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</si>
  <si>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</si>
  <si>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</si>
  <si>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</si>
  <si>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</si>
  <si>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</si>
  <si>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</si>
  <si>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</si>
  <si>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</si>
  <si>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</si>
  <si>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</si>
  <si>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</si>
  <si>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</si>
  <si>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</si>
  <si>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</si>
  <si>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</si>
  <si>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</si>
  <si>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</si>
  <si>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</si>
  <si>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</si>
  <si>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</si>
  <si>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</si>
  <si>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</si>
  <si>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</si>
  <si>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</si>
  <si>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</si>
  <si>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</si>
  <si>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</si>
  <si>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</si>
  <si>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</si>
  <si>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</si>
  <si>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</si>
  <si>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</si>
  <si>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</si>
  <si>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</si>
  <si>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</si>
  <si>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</si>
  <si>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</si>
  <si>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</si>
  <si>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</si>
  <si>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</si>
  <si>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</si>
  <si>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</si>
  <si>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</si>
  <si>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</si>
  <si>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</si>
  <si>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</si>
  <si>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</si>
  <si>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</si>
  <si>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</si>
  <si>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</si>
  <si>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</si>
  <si>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</si>
  <si>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</si>
  <si>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</si>
  <si>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</si>
  <si>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</si>
  <si>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</si>
  <si>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</si>
  <si>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</si>
  <si>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</si>
  <si>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</si>
  <si>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</si>
  <si>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</si>
  <si>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</si>
  <si>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</si>
  <si>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</si>
  <si>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</si>
  <si>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</si>
  <si>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</si>
  <si>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</si>
  <si>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</si>
  <si>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</si>
  <si>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</si>
  <si>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</si>
  <si>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</si>
  <si>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</si>
  <si>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</si>
  <si>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</si>
  <si>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</si>
  <si>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</si>
  <si>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</si>
  <si>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</si>
  <si>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</si>
  <si>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</si>
  <si>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</si>
  <si>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</si>
  <si>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</si>
  <si>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</si>
  <si>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</si>
  <si>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</si>
  <si>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</si>
  <si>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</si>
  <si>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</si>
  <si>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</si>
  <si>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</si>
  <si>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</si>
  <si>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</si>
  <si>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</si>
  <si>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</si>
  <si>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</si>
  <si>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</si>
  <si>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</si>
  <si>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</si>
  <si>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</si>
  <si>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</si>
  <si>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</si>
  <si>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</si>
  <si>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</si>
  <si>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</si>
  <si>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</si>
  <si>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</si>
  <si>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</si>
  <si>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</si>
  <si>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</si>
  <si>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</si>
  <si>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</si>
  <si>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</si>
  <si>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</si>
  <si>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</si>
  <si>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</si>
  <si>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</si>
  <si>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</si>
  <si>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</si>
  <si>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</si>
  <si>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</si>
  <si>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</si>
  <si>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</si>
  <si>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</si>
  <si>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</si>
  <si>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</si>
  <si>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</si>
  <si>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</si>
  <si>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</si>
  <si>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</si>
  <si>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</si>
  <si>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</si>
  <si>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</si>
  <si>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</si>
  <si>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</si>
  <si>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</si>
  <si>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</si>
  <si>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</si>
  <si>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</si>
  <si>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</si>
  <si>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</si>
  <si>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</si>
  <si>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</si>
  <si>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</si>
  <si>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</si>
  <si>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</si>
  <si>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</si>
  <si>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</si>
  <si>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</si>
  <si>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</si>
  <si>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</si>
  <si>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</si>
  <si>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</si>
  <si>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</si>
  <si>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</si>
  <si>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</si>
  <si>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</si>
  <si>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</si>
  <si>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</si>
  <si>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</si>
  <si>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</si>
  <si>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</si>
  <si>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</si>
  <si>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</si>
  <si>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</si>
  <si>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</si>
  <si>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</si>
  <si>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</si>
  <si>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</si>
  <si>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</si>
  <si>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</si>
  <si>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</si>
  <si>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</si>
  <si>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</si>
  <si>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</si>
  <si>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</si>
  <si>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</si>
  <si>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</si>
  <si>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</si>
  <si>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</si>
  <si>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</si>
  <si>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</si>
  <si>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</si>
  <si>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</si>
  <si>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</si>
  <si>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</si>
  <si>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</si>
  <si>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</si>
  <si>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</si>
  <si>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</si>
  <si>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</si>
  <si>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</si>
  <si>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</si>
  <si>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</si>
  <si>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</si>
  <si>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</si>
  <si>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</si>
  <si>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</si>
  <si>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</si>
  <si>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</si>
  <si>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</si>
  <si>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</si>
  <si>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</si>
  <si>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</si>
  <si>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</si>
  <si>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</si>
  <si>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</si>
  <si>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</si>
  <si>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</si>
  <si>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</si>
  <si>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</si>
  <si>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</si>
  <si>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</si>
  <si>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</si>
  <si>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</si>
  <si>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</si>
  <si>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</si>
  <si>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</si>
  <si>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</si>
  <si>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</si>
  <si>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</si>
  <si>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</si>
  <si>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</si>
  <si>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</si>
  <si>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</si>
  <si>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</si>
  <si>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</si>
  <si>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</si>
  <si>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</si>
  <si>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</si>
  <si>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</si>
  <si>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</si>
  <si>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</si>
  <si>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</si>
  <si>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</si>
  <si>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</si>
  <si>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</si>
  <si>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</si>
  <si>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</si>
  <si>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</si>
  <si>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</si>
  <si>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</si>
  <si>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</si>
  <si>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</si>
  <si>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</si>
  <si>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</si>
  <si>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</si>
  <si>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</si>
  <si>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</si>
  <si>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</si>
  <si>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</si>
  <si>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</si>
  <si>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</si>
  <si>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</si>
  <si>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</si>
  <si>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</si>
  <si>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</si>
  <si>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</si>
  <si>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</si>
  <si>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</si>
  <si>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</si>
  <si>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</si>
  <si>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</si>
  <si>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</si>
  <si>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</si>
  <si>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</si>
  <si>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</si>
  <si>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</si>
  <si>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</si>
  <si>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</si>
  <si>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</si>
  <si>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</si>
  <si>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</si>
  <si>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</si>
  <si>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</si>
  <si>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</si>
  <si>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</si>
  <si>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</si>
  <si>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</si>
  <si>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</si>
  <si>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</si>
  <si>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</si>
  <si>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</si>
  <si>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</si>
  <si>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</si>
  <si>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</si>
  <si>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</si>
  <si>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</si>
  <si>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</si>
  <si>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</si>
  <si>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</si>
  <si>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</si>
  <si>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</si>
  <si>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</si>
  <si>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</si>
  <si>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</si>
  <si>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</si>
  <si>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</si>
  <si>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</si>
  <si>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</si>
  <si>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</si>
  <si>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</si>
  <si>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</si>
  <si>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</si>
  <si>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</si>
  <si>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</si>
  <si>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</si>
  <si>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</si>
  <si>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</si>
  <si>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</si>
  <si>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</si>
  <si>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</si>
  <si>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</si>
  <si>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</si>
  <si>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</si>
  <si>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</si>
  <si>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</si>
  <si>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</si>
  <si>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</si>
  <si>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</si>
  <si>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</si>
  <si>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</si>
  <si>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</si>
  <si>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</si>
  <si>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</si>
  <si>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</si>
  <si>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</si>
  <si>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</si>
  <si>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</si>
  <si>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</si>
  <si>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</si>
  <si>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</si>
  <si>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</si>
  <si>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</si>
  <si>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</si>
  <si>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</si>
  <si>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</si>
  <si>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</si>
  <si>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</si>
  <si>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</si>
  <si>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</si>
  <si>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</si>
  <si>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</si>
  <si>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</si>
  <si>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</si>
  <si>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</si>
  <si>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</si>
  <si>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</si>
  <si>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</si>
  <si>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</si>
  <si>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</si>
  <si>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</si>
  <si>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</si>
  <si>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</si>
  <si>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</si>
  <si>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</si>
  <si>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</si>
  <si>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</si>
  <si>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</si>
  <si>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</si>
  <si>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</si>
  <si>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</si>
  <si>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</si>
  <si>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</si>
  <si>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</si>
  <si>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</si>
  <si>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</si>
  <si>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</si>
  <si>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</si>
  <si>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</si>
  <si>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</si>
  <si>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</si>
  <si>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</si>
  <si>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</si>
  <si>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</si>
  <si>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</si>
  <si>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</si>
  <si>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</si>
  <si>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</si>
  <si>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</si>
  <si>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</si>
  <si>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</si>
  <si>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</si>
  <si>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</si>
  <si>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</si>
  <si>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</si>
  <si>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</si>
  <si>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</si>
  <si>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</si>
  <si>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</si>
  <si>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</si>
  <si>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</si>
  <si>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</si>
  <si>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</si>
  <si>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</si>
  <si>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</si>
  <si>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</si>
  <si>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</si>
  <si>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</si>
  <si>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</si>
  <si>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</si>
  <si>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</si>
  <si>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</si>
  <si>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</si>
  <si>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</si>
  <si>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</si>
  <si>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</si>
  <si>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</si>
  <si>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</si>
  <si>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</si>
  <si>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</si>
  <si>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</si>
  <si>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</si>
  <si>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</si>
  <si>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</si>
  <si>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</si>
  <si>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</si>
  <si>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</si>
  <si>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</si>
  <si>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</si>
  <si>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</si>
  <si>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</si>
  <si>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</si>
  <si>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</si>
  <si>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</si>
  <si>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</si>
  <si>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</si>
  <si>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</si>
  <si>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</si>
  <si>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</si>
  <si>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</si>
  <si>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</si>
  <si>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</si>
  <si>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</si>
  <si>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</si>
  <si>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</si>
  <si>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</si>
  <si>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</si>
  <si>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</si>
  <si>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</si>
  <si>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</si>
  <si>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</si>
  <si>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</si>
  <si>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</si>
  <si>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</si>
  <si>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</si>
  <si>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</si>
  <si>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</si>
  <si>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</si>
  <si>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</si>
  <si>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</si>
  <si>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</si>
  <si>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</si>
  <si>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</si>
  <si>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</si>
  <si>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</si>
  <si>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</si>
  <si>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</si>
  <si>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</si>
  <si>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</si>
  <si>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</si>
  <si>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</si>
  <si>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</si>
  <si>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</si>
  <si>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</si>
  <si>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</si>
  <si>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</si>
  <si>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</si>
  <si>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</si>
  <si>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</si>
  <si>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</si>
  <si>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</si>
  <si>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</si>
  <si>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</si>
  <si>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</si>
  <si>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</si>
  <si>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</si>
  <si>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</si>
  <si>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</si>
  <si>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</si>
  <si>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</si>
  <si>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</si>
  <si>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</si>
  <si>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</si>
  <si>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</si>
  <si>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</si>
  <si>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</si>
  <si>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</si>
  <si>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</si>
  <si>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</si>
  <si>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</si>
  <si>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</si>
  <si>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</si>
  <si>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</si>
  <si>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</si>
  <si>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</si>
  <si>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</si>
  <si>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</si>
  <si>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</si>
  <si>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</si>
  <si>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</si>
  <si>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</si>
  <si>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</si>
  <si>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</si>
  <si>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</si>
  <si>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</si>
  <si>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</si>
  <si>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</si>
  <si>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</si>
  <si>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</si>
  <si>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</si>
  <si>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</si>
  <si>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</si>
  <si>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</si>
  <si>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</si>
  <si>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</si>
  <si>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</si>
  <si>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</si>
  <si>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</si>
  <si>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</si>
  <si>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</si>
  <si>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</si>
  <si>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</si>
  <si>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</si>
  <si>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</si>
  <si>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</si>
  <si>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</si>
  <si>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</si>
  <si>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</si>
  <si>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</si>
  <si>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</si>
  <si>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</si>
  <si>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</si>
  <si>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</si>
  <si>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</si>
  <si>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</si>
  <si>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</si>
  <si>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</si>
  <si>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</si>
  <si>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</si>
  <si>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</si>
  <si>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</si>
  <si>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</si>
  <si>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</si>
  <si>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</si>
  <si>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</si>
  <si>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</si>
  <si>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</si>
  <si>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</si>
  <si>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</si>
  <si>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</si>
  <si>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</si>
  <si>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</si>
  <si>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</si>
  <si>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</si>
  <si>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</si>
  <si>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</si>
  <si>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</si>
  <si>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</si>
  <si>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</si>
  <si>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</si>
  <si>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</si>
  <si>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</si>
  <si>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</si>
  <si>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</si>
  <si>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</si>
  <si>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</si>
  <si>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</si>
  <si>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</si>
  <si>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</si>
  <si>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</si>
  <si>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</si>
  <si>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</si>
  <si>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</si>
  <si>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</si>
  <si>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</si>
  <si>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</si>
  <si>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</si>
  <si>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</si>
  <si>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</si>
  <si>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</si>
  <si>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</si>
  <si>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</si>
  <si>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</si>
  <si>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</si>
  <si>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</si>
  <si>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</si>
  <si>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</si>
  <si>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</si>
  <si>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</si>
  <si>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</si>
  <si>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</si>
  <si>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</si>
  <si>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</si>
  <si>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</si>
  <si>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</si>
  <si>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</si>
  <si>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</si>
  <si>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</si>
  <si>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</si>
  <si>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</si>
  <si>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</si>
  <si>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</si>
  <si>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</si>
  <si>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</si>
  <si>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</si>
  <si>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</si>
  <si>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</si>
  <si>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</si>
  <si>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</si>
  <si>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</si>
  <si>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</si>
  <si>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</si>
  <si>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</si>
  <si>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</si>
  <si>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</si>
  <si>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</si>
  <si>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</si>
  <si>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</si>
  <si>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</si>
  <si>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</si>
  <si>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</si>
  <si>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</si>
  <si>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</si>
  <si>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</si>
  <si>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</si>
  <si>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</si>
  <si>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</si>
  <si>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</si>
  <si>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</si>
  <si>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</si>
  <si>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</si>
  <si>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</si>
  <si>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</si>
  <si>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</si>
  <si>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</si>
  <si>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</si>
  <si>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</si>
  <si>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</si>
  <si>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</si>
  <si>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</si>
  <si>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</si>
  <si>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</si>
  <si>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</si>
  <si>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</si>
  <si>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</si>
  <si>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</si>
  <si>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</si>
  <si>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</si>
  <si>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</si>
  <si>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</si>
  <si>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</si>
  <si>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</si>
  <si>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</si>
  <si>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</si>
  <si>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</si>
  <si>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</si>
  <si>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</si>
  <si>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</si>
  <si>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</si>
  <si>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</si>
  <si>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</si>
  <si>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</si>
  <si>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</si>
  <si>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</si>
  <si>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</si>
  <si>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</si>
  <si>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</si>
  <si>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</si>
  <si>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</si>
  <si>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</si>
  <si>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</si>
  <si>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</si>
  <si>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</si>
  <si>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</si>
  <si>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</si>
  <si>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</si>
  <si>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</si>
  <si>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</si>
  <si>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</si>
  <si>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</si>
  <si>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</si>
  <si>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</si>
  <si>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</si>
  <si>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</si>
  <si>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</si>
  <si>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</si>
  <si>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</si>
  <si>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</si>
  <si>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</si>
  <si>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</si>
  <si>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</si>
  <si>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</si>
  <si>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</si>
  <si>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</si>
  <si>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</si>
  <si>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</si>
  <si>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</si>
  <si>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</si>
  <si>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</si>
  <si>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</si>
  <si>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</si>
  <si>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</si>
  <si>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</si>
  <si>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</si>
  <si>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</si>
  <si>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</si>
  <si>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</si>
  <si>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</si>
  <si>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</si>
  <si>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</si>
  <si>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</si>
  <si>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</si>
  <si>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</si>
  <si>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</si>
  <si>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</si>
  <si>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</si>
  <si>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</si>
  <si>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</si>
  <si>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</si>
  <si>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</si>
  <si>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</si>
  <si>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</si>
  <si>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</si>
  <si>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</si>
  <si>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</si>
  <si>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</si>
  <si>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</si>
  <si>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</si>
  <si>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</si>
  <si>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</si>
  <si>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</si>
  <si>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</si>
  <si>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</si>
  <si>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</si>
  <si>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</si>
  <si>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</si>
  <si>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</si>
  <si>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</si>
  <si>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</si>
  <si>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</si>
  <si>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</si>
  <si>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</si>
  <si>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</si>
  <si>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</si>
  <si>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</si>
  <si>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</si>
  <si>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</si>
  <si>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</si>
  <si>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</si>
  <si>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</si>
  <si>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</si>
  <si>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</si>
  <si>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</si>
  <si>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</si>
  <si>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</si>
  <si>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</si>
  <si>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</si>
  <si>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</si>
  <si>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</si>
  <si>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</si>
  <si>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</si>
  <si>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</si>
  <si>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</si>
  <si>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</si>
  <si>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</si>
  <si>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</si>
  <si>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</si>
  <si>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</si>
  <si>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</si>
  <si>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</si>
  <si>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</si>
  <si>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</si>
  <si>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</si>
  <si>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</si>
  <si>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</si>
  <si>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</si>
  <si>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</si>
  <si>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</si>
  <si>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</si>
  <si>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</si>
  <si>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</si>
  <si>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</si>
  <si>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</si>
  <si>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</si>
  <si>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</si>
  <si>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</si>
  <si>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</si>
  <si>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</si>
  <si>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</si>
  <si>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</si>
  <si>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</si>
  <si>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</si>
  <si>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</si>
  <si>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</si>
  <si>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</si>
  <si>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</si>
  <si>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</si>
  <si>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</si>
  <si>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</si>
  <si>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</si>
  <si>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</si>
  <si>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</si>
  <si>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</si>
  <si>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</si>
  <si>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</si>
  <si>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</si>
  <si>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</si>
  <si>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</si>
  <si>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</si>
  <si>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</si>
  <si>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</si>
  <si>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</si>
  <si>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</si>
  <si>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</si>
  <si>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</si>
  <si>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</si>
  <si>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</si>
  <si>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</si>
  <si>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</si>
  <si>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</si>
  <si>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</si>
  <si>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</si>
  <si>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</si>
  <si>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</si>
  <si>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</si>
  <si>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</si>
  <si>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</si>
  <si>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</si>
  <si>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</si>
  <si>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</si>
  <si>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</si>
  <si>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</si>
  <si>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</si>
  <si>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</si>
  <si>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</si>
  <si>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</si>
  <si>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</si>
  <si>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</si>
  <si>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</si>
  <si>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</si>
  <si>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</si>
  <si>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</si>
  <si>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</si>
  <si>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</si>
  <si>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</si>
  <si>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</si>
  <si>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</si>
  <si>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</si>
  <si>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</si>
  <si>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</si>
  <si>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</si>
  <si>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</si>
  <si>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</si>
  <si>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</si>
  <si>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</si>
  <si>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</si>
  <si>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</si>
  <si>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</si>
  <si>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</si>
  <si>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</si>
  <si>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</si>
  <si>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</si>
  <si>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</si>
  <si>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</si>
  <si>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</si>
  <si>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</si>
  <si>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</si>
  <si>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</si>
  <si>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</si>
  <si>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</si>
  <si>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</si>
  <si>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</si>
  <si>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</si>
  <si>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</si>
  <si>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</si>
  <si>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</si>
  <si>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</si>
  <si>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</si>
  <si>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</si>
  <si>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</si>
  <si>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</si>
  <si>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</si>
  <si>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</si>
  <si>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</si>
  <si>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</si>
  <si>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</si>
  <si>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</si>
  <si>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</si>
  <si>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</si>
  <si>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</si>
  <si>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</si>
  <si>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</si>
  <si>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</si>
  <si>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</si>
  <si>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</si>
  <si>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</si>
  <si>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</si>
  <si>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</si>
  <si>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</si>
  <si>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</si>
  <si>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</si>
  <si>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</si>
  <si>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</si>
  <si>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</si>
  <si>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</si>
  <si>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</si>
  <si>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</si>
  <si>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</si>
  <si>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</si>
  <si>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</si>
  <si>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</si>
  <si>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</si>
  <si>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</si>
  <si>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</si>
  <si>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</si>
  <si>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</si>
  <si>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</si>
  <si>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</si>
  <si>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</si>
  <si>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</si>
  <si>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</si>
  <si>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</si>
  <si>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</si>
  <si>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</si>
  <si>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</si>
  <si>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</si>
  <si>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</si>
  <si>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</si>
  <si>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</si>
  <si>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</si>
  <si>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</si>
  <si>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</si>
  <si>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</si>
  <si>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</si>
  <si>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</si>
  <si>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</si>
  <si>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</si>
  <si>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</si>
  <si>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</si>
  <si>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</si>
  <si>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</si>
  <si>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</si>
  <si>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</si>
  <si>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</si>
  <si>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</si>
  <si>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</si>
  <si>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</si>
  <si>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</si>
  <si>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</si>
  <si>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</si>
  <si>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</si>
  <si>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</si>
  <si>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</si>
  <si>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</si>
  <si>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</si>
  <si>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</si>
  <si>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</si>
  <si>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</si>
  <si>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</si>
  <si>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</si>
  <si>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</si>
  <si>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</si>
  <si>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</si>
  <si>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</si>
  <si>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</si>
  <si>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</si>
  <si>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</si>
  <si>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</si>
  <si>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</si>
  <si>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</si>
  <si>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</si>
  <si>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</si>
  <si>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</si>
  <si>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</si>
  <si>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</si>
  <si>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</si>
  <si>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</si>
  <si>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</si>
  <si>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</si>
  <si>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</si>
  <si>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</si>
  <si>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</si>
  <si>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</si>
  <si>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</si>
  <si>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</si>
  <si>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</si>
  <si>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</si>
  <si>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</si>
  <si>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</si>
  <si>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</si>
  <si>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</si>
  <si>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</si>
  <si>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</si>
  <si>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</si>
  <si>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</si>
  <si>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</si>
  <si>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</si>
  <si>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</si>
  <si>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</si>
  <si>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</si>
  <si>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</si>
  <si>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</si>
  <si>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</si>
  <si>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</si>
  <si>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</si>
  <si>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</si>
  <si>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</si>
  <si>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</si>
  <si>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</si>
  <si>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</si>
  <si>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</si>
  <si>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</si>
  <si>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</si>
  <si>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</si>
  <si>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</si>
  <si>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</si>
  <si>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</si>
  <si>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</si>
  <si>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</si>
  <si>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</si>
  <si>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</si>
  <si>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</si>
  <si>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</si>
  <si>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</si>
  <si>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</si>
  <si>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</si>
  <si>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</si>
  <si>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</si>
  <si>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</si>
  <si>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</si>
  <si>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</si>
  <si>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</si>
  <si>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</si>
  <si>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</si>
  <si>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</si>
  <si>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</si>
  <si>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</si>
  <si>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</si>
  <si>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</si>
  <si>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</si>
  <si>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</si>
  <si>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</si>
  <si>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</si>
  <si>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</si>
  <si>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</si>
  <si>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</si>
  <si>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</si>
  <si>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</si>
  <si>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</si>
  <si>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</si>
  <si>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</si>
  <si>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</si>
  <si>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</si>
  <si>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</si>
  <si>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</si>
  <si>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</si>
  <si>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</si>
  <si>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</si>
  <si>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</si>
  <si>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</si>
  <si>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</si>
  <si>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</si>
  <si>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</si>
  <si>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</si>
  <si>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</si>
  <si>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</si>
  <si>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</si>
  <si>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</si>
  <si>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</si>
  <si>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</si>
  <si>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</si>
  <si>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</si>
  <si>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</si>
  <si>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</si>
  <si>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</si>
  <si>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</si>
  <si>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</si>
  <si>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</si>
  <si>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</si>
  <si>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</si>
  <si>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</si>
  <si>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</si>
  <si>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</si>
  <si>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</si>
  <si>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</si>
  <si>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</si>
  <si>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</si>
  <si>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</si>
  <si>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</si>
  <si>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</si>
  <si>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</si>
  <si>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</si>
  <si>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</si>
  <si>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</si>
  <si>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</si>
  <si>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</si>
  <si>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</si>
  <si>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</si>
  <si>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</si>
  <si>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</si>
  <si>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</si>
  <si>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</si>
  <si>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</si>
  <si>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</si>
  <si>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</si>
  <si>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</si>
  <si>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</si>
  <si>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</si>
  <si>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</si>
  <si>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</si>
  <si>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</si>
  <si>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</si>
  <si>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</si>
  <si>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</si>
  <si>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</si>
  <si>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</si>
  <si>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</si>
  <si>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</si>
  <si>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</si>
  <si>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</si>
  <si>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</si>
  <si>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</si>
  <si>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</si>
  <si>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</si>
  <si>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</si>
  <si>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</si>
  <si>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</si>
  <si>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</si>
  <si>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</si>
  <si>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</si>
  <si>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</si>
  <si>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</si>
  <si>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</si>
  <si>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</si>
  <si>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</si>
  <si>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</si>
  <si>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</si>
  <si>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</si>
  <si>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</si>
  <si>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</si>
  <si>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</si>
  <si>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</si>
  <si>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</si>
  <si>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</si>
  <si>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</si>
  <si>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</si>
  <si>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</si>
  <si>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</si>
  <si>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</si>
  <si>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</si>
  <si>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</si>
  <si>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</si>
  <si>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</si>
  <si>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</si>
  <si>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</si>
  <si>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</si>
  <si>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</si>
  <si>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</si>
  <si>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</si>
  <si>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</si>
  <si>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</si>
  <si>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</si>
  <si>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</si>
  <si>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</si>
  <si>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</si>
  <si>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</si>
  <si>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</si>
  <si>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</si>
  <si>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</si>
  <si>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</si>
  <si>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</si>
  <si>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</si>
  <si>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</si>
  <si>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</si>
  <si>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</si>
  <si>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</si>
  <si>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</si>
  <si>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</si>
  <si>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</si>
  <si>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</si>
  <si>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</si>
  <si>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</si>
  <si>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</si>
  <si>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</si>
  <si>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</si>
  <si>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</si>
  <si>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</si>
  <si>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</si>
  <si>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</si>
  <si>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</si>
  <si>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</si>
  <si>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</si>
  <si>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</si>
  <si>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</si>
  <si>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</si>
  <si>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</si>
  <si>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</si>
  <si>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</si>
  <si>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</si>
  <si>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</si>
  <si>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</si>
  <si>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</si>
  <si>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</si>
  <si>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</si>
  <si>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</si>
  <si>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</si>
  <si>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</si>
  <si>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</si>
  <si>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</si>
  <si>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</si>
  <si>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</si>
  <si>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</si>
  <si>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</si>
  <si>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</si>
  <si>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</si>
  <si>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</si>
  <si>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</si>
  <si>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</si>
  <si>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</si>
  <si>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</si>
  <si>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</si>
  <si>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</si>
  <si>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</si>
  <si>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</si>
  <si>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</si>
  <si>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</si>
  <si>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</si>
  <si>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</si>
  <si>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</si>
  <si>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</si>
  <si>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</si>
  <si>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</si>
  <si>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</si>
  <si>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</si>
  <si>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</si>
  <si>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</si>
  <si>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</si>
  <si>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</si>
  <si>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</si>
  <si>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</si>
  <si>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</si>
  <si>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</si>
  <si>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</si>
  <si>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</si>
  <si>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</si>
  <si>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</si>
  <si>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</si>
  <si>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</si>
  <si>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</si>
  <si>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</si>
  <si>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</si>
  <si>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</si>
  <si>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</si>
  <si>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</si>
  <si>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</si>
  <si>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</si>
  <si>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</si>
  <si>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</si>
  <si>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</si>
  <si>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</si>
  <si>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</si>
  <si>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</si>
  <si>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</si>
  <si>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</si>
  <si>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</si>
  <si>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</si>
  <si>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</si>
  <si>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</si>
  <si>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</si>
  <si>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</si>
  <si>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</si>
  <si>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</si>
  <si>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</si>
  <si>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</si>
  <si>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</si>
  <si>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</si>
  <si>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</si>
  <si>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</si>
  <si>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</si>
  <si>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</si>
  <si>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</si>
  <si>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</si>
  <si>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</si>
  <si>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</si>
  <si>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</si>
  <si>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</si>
  <si>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</si>
  <si>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</si>
  <si>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</si>
  <si>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</si>
  <si>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</si>
  <si>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</si>
  <si>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</si>
  <si>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</si>
  <si>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</si>
  <si>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</si>
  <si>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</si>
  <si>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</si>
  <si>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</si>
  <si>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</si>
  <si>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</si>
  <si>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</si>
  <si>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</si>
  <si>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</si>
  <si>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</si>
  <si>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</si>
  <si>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</si>
  <si>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</si>
  <si>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</si>
  <si>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</si>
  <si>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</si>
  <si>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</si>
  <si>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</si>
  <si>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</si>
  <si>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</si>
  <si>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</si>
  <si>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</si>
  <si>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</si>
  <si>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</si>
  <si>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</si>
  <si>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</si>
  <si>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</si>
  <si>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</si>
  <si>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</si>
  <si>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</si>
  <si>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</si>
  <si>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</si>
  <si>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</si>
  <si>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</si>
  <si>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</si>
  <si>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</si>
  <si>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</si>
  <si>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</si>
  <si>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</si>
  <si>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</si>
  <si>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</si>
  <si>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</si>
  <si>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</si>
  <si>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</si>
  <si>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</si>
  <si>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</si>
  <si>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</si>
  <si>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</si>
  <si>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</si>
  <si>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</si>
  <si>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</si>
  <si>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</si>
  <si>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</si>
  <si>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</si>
  <si>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</si>
  <si>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</si>
  <si>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</si>
  <si>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</si>
  <si>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</si>
  <si>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</si>
  <si>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</si>
  <si>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</si>
  <si>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</si>
  <si>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</si>
  <si>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</si>
  <si>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</si>
  <si>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</si>
  <si>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</si>
  <si>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</si>
  <si>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</si>
  <si>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</si>
  <si>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</si>
  <si>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</si>
  <si>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</si>
  <si>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</si>
  <si>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</si>
  <si>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</si>
  <si>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</si>
  <si>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</si>
  <si>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</si>
  <si>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</si>
  <si>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</si>
  <si>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</si>
  <si>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</si>
  <si>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</si>
  <si>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</si>
  <si>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</si>
  <si>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</si>
  <si>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</si>
  <si>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</si>
  <si>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</si>
  <si>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</si>
  <si>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</si>
  <si>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</si>
  <si>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</si>
  <si>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</si>
  <si>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</si>
  <si>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</si>
  <si>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</si>
  <si>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</si>
  <si>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</si>
  <si>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</si>
  <si>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</si>
  <si>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</si>
  <si>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</si>
  <si>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</si>
  <si>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</si>
  <si>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</si>
  <si>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</si>
  <si>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</si>
  <si>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</si>
  <si>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</si>
  <si>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</si>
  <si>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</si>
  <si>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</si>
  <si>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</si>
  <si>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</si>
  <si>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</si>
  <si>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</si>
  <si>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</si>
  <si>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</si>
  <si>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</si>
  <si>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</si>
  <si>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</si>
  <si>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</si>
  <si>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</si>
  <si>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</si>
  <si>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</si>
  <si>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</si>
  <si>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</si>
  <si>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</si>
  <si>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</si>
  <si>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</si>
  <si>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</si>
  <si>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</si>
  <si>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</si>
  <si>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</si>
  <si>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</si>
  <si>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</si>
  <si>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</si>
  <si>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</si>
  <si>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</si>
  <si>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</si>
  <si>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</si>
  <si>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</si>
  <si>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</si>
  <si>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</si>
  <si>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</si>
  <si>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</si>
  <si>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</si>
  <si>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</si>
  <si>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</si>
  <si>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</si>
  <si>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</si>
  <si>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</si>
  <si>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</si>
  <si>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</si>
  <si>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</si>
  <si>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</si>
  <si>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</si>
  <si>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</si>
  <si>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</si>
  <si>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</si>
  <si>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</si>
  <si>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</si>
  <si>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</si>
  <si>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</si>
  <si>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</si>
  <si>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</si>
  <si>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</si>
  <si>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</si>
  <si>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</si>
  <si>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</si>
  <si>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</si>
  <si>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</si>
  <si>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</si>
  <si>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</si>
  <si>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</si>
  <si>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</si>
  <si>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</si>
  <si>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</si>
  <si>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</si>
  <si>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</si>
  <si>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</si>
  <si>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</si>
  <si>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</si>
  <si>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</si>
  <si>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</si>
  <si>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</si>
  <si>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</si>
  <si>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</si>
  <si>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</si>
  <si>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</si>
  <si>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</si>
  <si>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</si>
  <si>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</si>
  <si>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</si>
  <si>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</si>
  <si>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</si>
  <si>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</si>
  <si>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</si>
  <si>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</si>
  <si>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</si>
  <si>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</si>
  <si>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</si>
  <si>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</si>
  <si>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</si>
  <si>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</si>
  <si>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</si>
  <si>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</si>
  <si>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</si>
  <si>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</si>
  <si>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</si>
  <si>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</si>
  <si>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</si>
  <si>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</si>
  <si>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</si>
  <si>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</si>
  <si>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</si>
  <si>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</si>
  <si>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</si>
  <si>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</si>
  <si>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</si>
  <si>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</si>
  <si>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</si>
  <si>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</si>
  <si>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</si>
  <si>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</si>
  <si>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</si>
  <si>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</si>
  <si>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</si>
  <si>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</si>
  <si>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</si>
  <si>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</si>
  <si>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</si>
  <si>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</si>
  <si>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</si>
  <si>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</si>
  <si>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</si>
  <si>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</si>
  <si>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</si>
  <si>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</si>
  <si>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</si>
  <si>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</si>
  <si>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</si>
  <si>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</si>
  <si>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</si>
  <si>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</si>
  <si>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</si>
  <si>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</si>
  <si>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</si>
  <si>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</si>
  <si>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</si>
  <si>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</si>
  <si>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</si>
  <si>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</si>
  <si>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</si>
  <si>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</si>
  <si>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</si>
  <si>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</si>
  <si>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</si>
  <si>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</si>
  <si>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</si>
  <si>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</si>
  <si>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</si>
  <si>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</si>
  <si>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</si>
  <si>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</si>
  <si>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</si>
  <si>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</si>
  <si>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</si>
  <si>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</si>
  <si>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</si>
  <si>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</si>
  <si>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</si>
  <si>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</si>
  <si>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</si>
  <si>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</si>
  <si>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</si>
  <si>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</si>
  <si>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</si>
  <si>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</si>
  <si>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</si>
  <si>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</si>
  <si>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</si>
  <si>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</si>
  <si>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</si>
  <si>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</si>
  <si>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</si>
  <si>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</si>
  <si>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</si>
  <si>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</si>
  <si>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</si>
  <si>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</si>
  <si>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</si>
  <si>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</si>
  <si>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</si>
  <si>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</si>
  <si>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</si>
  <si>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</si>
  <si>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</si>
  <si>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</si>
  <si>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</si>
  <si>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</si>
  <si>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</si>
  <si>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</si>
  <si>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</si>
  <si>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</si>
  <si>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</si>
  <si>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</si>
  <si>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</si>
  <si>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</si>
  <si>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</si>
  <si>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</si>
  <si>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</si>
  <si>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</si>
  <si>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</si>
  <si>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</si>
  <si>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</si>
  <si>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</si>
  <si>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</si>
  <si>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</si>
  <si>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</si>
  <si>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</si>
  <si>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</si>
  <si>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</si>
  <si>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</si>
  <si>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</si>
  <si>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</si>
  <si>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</si>
  <si>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</si>
  <si>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</si>
  <si>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</si>
  <si>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</si>
  <si>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</si>
  <si>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</si>
  <si>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</si>
  <si>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</si>
  <si>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</si>
  <si>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</si>
  <si>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</si>
  <si>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</si>
  <si>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</si>
  <si>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</si>
  <si>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</si>
  <si>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</si>
  <si>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</si>
  <si>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</si>
  <si>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</si>
  <si>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</si>
  <si>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</si>
  <si>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</si>
  <si>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</si>
  <si>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</si>
  <si>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</si>
  <si>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</si>
  <si>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</si>
  <si>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</si>
  <si>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</si>
  <si>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</si>
  <si>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</si>
  <si>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</si>
  <si>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</si>
  <si>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</si>
  <si>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</si>
  <si>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</si>
  <si>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</si>
  <si>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</si>
  <si>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</si>
  <si>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</si>
  <si>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</si>
  <si>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</si>
  <si>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</si>
  <si>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</si>
  <si>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</si>
  <si>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</si>
  <si>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</si>
  <si>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</si>
  <si>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</si>
  <si>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</si>
  <si>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</si>
  <si>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</si>
  <si>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</si>
  <si>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</si>
  <si>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</si>
  <si>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</si>
  <si>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</si>
  <si>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</si>
  <si>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</si>
  <si>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</si>
  <si>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</si>
  <si>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</si>
  <si>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</si>
  <si>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</si>
  <si>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</si>
  <si>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</si>
  <si>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</si>
  <si>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</si>
  <si>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</si>
  <si>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</si>
  <si>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</si>
  <si>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</si>
  <si>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</si>
  <si>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</si>
  <si>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</si>
  <si>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</si>
  <si>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</si>
  <si>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</si>
  <si>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</si>
  <si>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</si>
  <si>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</si>
  <si>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</si>
  <si>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</si>
  <si>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</si>
  <si>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</si>
  <si>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</si>
  <si>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</si>
  <si>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</si>
  <si>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</si>
  <si>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</si>
  <si>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</si>
  <si>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</si>
  <si>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</si>
  <si>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</si>
  <si>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</si>
  <si>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</si>
  <si>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</si>
  <si>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</si>
  <si>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</si>
  <si>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</si>
  <si>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</si>
  <si>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</si>
  <si>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</si>
  <si>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</si>
  <si>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</si>
  <si>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</si>
  <si>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</si>
  <si>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</si>
  <si>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</si>
  <si>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</si>
  <si>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</si>
  <si>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</si>
  <si>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</si>
  <si>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</si>
  <si>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</si>
  <si>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</si>
  <si>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</si>
  <si>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</si>
  <si>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</si>
  <si>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</si>
  <si>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</si>
  <si>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</si>
  <si>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</si>
  <si>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</si>
  <si>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</si>
  <si>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</si>
  <si>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</si>
  <si>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</si>
  <si>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</si>
  <si>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</si>
  <si>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</si>
  <si>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</si>
  <si>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</si>
  <si>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</si>
  <si>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</si>
  <si>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</si>
  <si>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</si>
  <si>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</si>
  <si>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</si>
  <si>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</si>
  <si>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</si>
  <si>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</si>
  <si>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</si>
  <si>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</si>
  <si>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</si>
  <si>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</si>
  <si>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</si>
  <si>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</si>
  <si>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</si>
  <si>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</si>
  <si>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</si>
  <si>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</si>
  <si>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</si>
  <si>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</si>
  <si>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</si>
  <si>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</si>
  <si>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</si>
  <si>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</si>
  <si>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</si>
  <si>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</si>
  <si>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</si>
  <si>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</si>
  <si>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</si>
  <si>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</si>
  <si>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</si>
  <si>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</si>
  <si>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</si>
  <si>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</si>
  <si>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</si>
  <si>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</si>
  <si>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</si>
  <si>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</si>
  <si>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</si>
  <si>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</si>
  <si>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</si>
  <si>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</si>
  <si>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</si>
  <si>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</si>
  <si>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</si>
  <si>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</si>
  <si>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</si>
  <si>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</si>
  <si>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</si>
  <si>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</si>
  <si>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</si>
  <si>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</si>
  <si>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</si>
  <si>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</si>
  <si>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</si>
  <si>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</si>
  <si>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</si>
  <si>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</si>
  <si>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</si>
  <si>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</si>
  <si>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</si>
  <si>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</si>
  <si>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</si>
  <si>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</si>
  <si>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</si>
  <si>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</si>
  <si>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</si>
  <si>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</si>
  <si>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</si>
  <si>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</si>
  <si>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</si>
  <si>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</si>
  <si>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</si>
  <si>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</si>
  <si>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</si>
  <si>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</si>
  <si>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</si>
  <si>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</si>
  <si>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</si>
  <si>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</si>
  <si>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</si>
  <si>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</si>
  <si>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</si>
  <si>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</si>
  <si>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</si>
  <si>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</si>
  <si>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</si>
  <si>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</si>
  <si>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</si>
  <si>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</si>
  <si>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</si>
  <si>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</si>
  <si>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</si>
  <si>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</si>
  <si>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</si>
  <si>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</si>
  <si>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</si>
  <si>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</si>
  <si>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</si>
  <si>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</si>
  <si>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</si>
  <si>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</si>
  <si>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</si>
  <si>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</si>
  <si>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</si>
  <si>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</si>
  <si>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</si>
  <si>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</si>
  <si>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</si>
  <si>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</si>
  <si>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</si>
  <si>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</si>
  <si>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</si>
  <si>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</si>
  <si>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</si>
  <si>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</si>
  <si>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</si>
  <si>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</si>
  <si>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</si>
  <si>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</si>
  <si>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</si>
  <si>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</si>
  <si>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</si>
  <si>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</si>
  <si>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</si>
  <si>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</si>
  <si>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</si>
  <si>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</si>
  <si>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</si>
  <si>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</si>
  <si>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</si>
  <si>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</si>
  <si>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</si>
  <si>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</si>
  <si>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</si>
  <si>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</si>
  <si>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</si>
  <si>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</si>
  <si>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</si>
  <si>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</si>
  <si>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</si>
  <si>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</si>
  <si>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</si>
  <si>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</si>
  <si>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</si>
  <si>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</si>
  <si>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</si>
  <si>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</si>
  <si>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</si>
  <si>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</si>
  <si>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</si>
  <si>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</si>
  <si>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</si>
  <si>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</si>
  <si>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</si>
  <si>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</si>
  <si>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</si>
  <si>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</si>
  <si>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</si>
  <si>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</si>
  <si>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</si>
  <si>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</si>
  <si>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</si>
  <si>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</si>
  <si>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</si>
  <si>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</si>
  <si>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</si>
  <si>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</si>
  <si>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</si>
  <si>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</si>
  <si>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</si>
  <si>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</si>
  <si>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</si>
  <si>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</si>
  <si>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</si>
  <si>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</si>
  <si>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</si>
  <si>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</si>
  <si>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</si>
  <si>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</si>
  <si>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</si>
  <si>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</si>
  <si>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</si>
  <si>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</si>
  <si>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</si>
  <si>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</si>
  <si>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</si>
  <si>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</si>
  <si>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</si>
  <si>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</si>
  <si>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</si>
  <si>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</si>
  <si>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</si>
  <si>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</si>
  <si>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</si>
  <si>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</si>
  <si>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</si>
  <si>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</si>
  <si>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</si>
  <si>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</si>
  <si>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</si>
  <si>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</si>
  <si>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</si>
  <si>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</si>
  <si>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</si>
  <si>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</si>
  <si>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</si>
  <si>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</si>
  <si>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</si>
  <si>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</si>
  <si>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</si>
  <si>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</si>
  <si>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</si>
  <si>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</si>
  <si>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</si>
  <si>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</si>
  <si>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</si>
  <si>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</si>
  <si>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</si>
  <si>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</si>
  <si>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</si>
  <si>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</si>
  <si>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</si>
  <si>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</si>
  <si>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</si>
  <si>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</si>
  <si>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</si>
  <si>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</si>
  <si>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</si>
  <si>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</si>
  <si>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</si>
  <si>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</si>
  <si>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</si>
  <si>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</si>
  <si>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</si>
  <si>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</si>
  <si>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</si>
  <si>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</si>
  <si>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</si>
  <si>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</si>
  <si>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</si>
  <si>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</si>
  <si>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</si>
  <si>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</si>
  <si>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</si>
  <si>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</si>
  <si>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</si>
  <si>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</si>
  <si>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</si>
  <si>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</si>
  <si>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</si>
  <si>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</si>
  <si>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</si>
  <si>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</si>
  <si>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</si>
  <si>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</si>
  <si>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</si>
  <si>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</si>
  <si>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</si>
  <si>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</si>
  <si>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</si>
  <si>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</si>
  <si>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</si>
  <si>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</si>
  <si>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</si>
  <si>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</si>
  <si>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</si>
  <si>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</si>
  <si>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</si>
  <si>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</si>
  <si>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</si>
  <si>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</si>
  <si>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</si>
  <si>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</si>
  <si>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</si>
  <si>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</si>
  <si>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</si>
  <si>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</si>
  <si>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</si>
  <si>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</si>
  <si>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</si>
  <si>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</si>
  <si>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</si>
  <si>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</si>
  <si>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</si>
  <si>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</si>
  <si>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</si>
  <si>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</si>
  <si>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</si>
  <si>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</si>
  <si>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</si>
  <si>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</si>
  <si>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</si>
  <si>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</si>
  <si>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</si>
  <si>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</si>
  <si>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</si>
  <si>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</si>
  <si>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</si>
  <si>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</si>
  <si>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</si>
  <si>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</si>
  <si>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</si>
  <si>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</si>
  <si>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</si>
  <si>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</si>
  <si>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</si>
  <si>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</si>
  <si>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</si>
  <si>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</si>
  <si>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</si>
  <si>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</si>
  <si>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</si>
  <si>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</si>
  <si>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</si>
  <si>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</si>
  <si>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</si>
  <si>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</si>
  <si>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</si>
  <si>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</si>
  <si>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</si>
  <si>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</si>
  <si>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</si>
  <si>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</si>
  <si>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</si>
  <si>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</si>
  <si>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</si>
  <si>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</si>
  <si>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</si>
  <si>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</si>
  <si>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</si>
  <si>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</si>
  <si>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</si>
  <si>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</si>
  <si>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</si>
  <si>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</si>
  <si>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</si>
  <si>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</si>
  <si>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</si>
  <si>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</si>
  <si>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</si>
  <si>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</si>
  <si>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</si>
  <si>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</si>
  <si>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</si>
  <si>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</si>
  <si>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</si>
  <si>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</si>
  <si>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</si>
  <si>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</si>
  <si>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</si>
  <si>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</si>
  <si>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</si>
  <si>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</si>
  <si>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</si>
  <si>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</si>
  <si>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</si>
  <si>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</si>
  <si>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</si>
  <si>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</si>
  <si>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</si>
  <si>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</si>
  <si>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</si>
  <si>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</si>
  <si>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</si>
  <si>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</si>
  <si>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</si>
  <si>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</si>
  <si>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</si>
  <si>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</si>
  <si>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</si>
  <si>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</si>
  <si>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</si>
  <si>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</si>
  <si>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</si>
  <si>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</si>
  <si>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</si>
  <si>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</si>
  <si>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</si>
  <si>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</si>
  <si>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</si>
  <si>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</si>
  <si>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</si>
  <si>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</si>
  <si>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</si>
  <si>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</si>
  <si>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</si>
  <si>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</si>
  <si>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</si>
  <si>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</si>
  <si>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</si>
  <si>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</si>
  <si>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</si>
  <si>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</si>
  <si>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</si>
  <si>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</si>
  <si>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</si>
  <si>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</si>
  <si>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</si>
  <si>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</si>
  <si>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</si>
  <si>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</si>
  <si>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</si>
  <si>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</si>
  <si>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</si>
  <si>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</si>
  <si>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</si>
  <si>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</si>
  <si>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</si>
  <si>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</si>
  <si>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</si>
  <si>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</si>
  <si>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</si>
  <si>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</si>
  <si>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</si>
  <si>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</si>
  <si>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</si>
  <si>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</si>
  <si>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</si>
  <si>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</si>
  <si>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</si>
  <si>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</si>
  <si>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</si>
  <si>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</si>
  <si>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</si>
  <si>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</si>
  <si>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</si>
  <si>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</si>
  <si>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</si>
  <si>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</si>
  <si>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</si>
  <si>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</si>
  <si>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</si>
  <si>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</si>
  <si>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</si>
  <si>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</si>
  <si>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</si>
  <si>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</si>
  <si>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</si>
  <si>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</si>
  <si>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</si>
  <si>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</si>
  <si>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</si>
  <si>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</si>
  <si>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</si>
  <si>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</si>
  <si>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</si>
  <si>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</si>
  <si>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</si>
  <si>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</si>
  <si>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</si>
  <si>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</si>
  <si>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</si>
  <si>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</si>
  <si>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</si>
  <si>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</si>
  <si>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</si>
  <si>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</si>
  <si>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</si>
  <si>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</si>
  <si>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</si>
  <si>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</si>
  <si>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</si>
  <si>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</si>
  <si>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</si>
  <si>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</si>
  <si>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</si>
  <si>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</si>
  <si>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</si>
  <si>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</si>
  <si>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</si>
  <si>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</si>
  <si>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</si>
  <si>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</si>
  <si>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</si>
  <si>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</si>
  <si>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</si>
  <si>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</si>
  <si>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</si>
  <si>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</si>
  <si>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</si>
  <si>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</si>
  <si>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</si>
  <si>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</si>
  <si>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</si>
  <si>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</si>
  <si>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</si>
  <si>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</si>
  <si>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</si>
  <si>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</si>
  <si>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</si>
  <si>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</si>
  <si>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</si>
  <si>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</si>
  <si>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</si>
  <si>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</si>
  <si>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</si>
  <si>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</si>
  <si>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</si>
  <si>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</si>
  <si>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</si>
  <si>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</si>
  <si>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</si>
  <si>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</si>
  <si>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</si>
  <si>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</si>
  <si>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</si>
  <si>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</si>
  <si>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</si>
  <si>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</si>
  <si>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</si>
  <si>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</si>
  <si>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</si>
  <si>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</si>
  <si>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</si>
  <si>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</si>
  <si>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</si>
  <si>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</si>
  <si>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</si>
  <si>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</si>
  <si>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</si>
  <si>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</si>
  <si>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</si>
  <si>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</si>
  <si>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</si>
  <si>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</si>
  <si>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</si>
  <si>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</si>
  <si>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</si>
  <si>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</si>
  <si>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</si>
  <si>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</si>
  <si>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</si>
  <si>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</si>
  <si>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</si>
  <si>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</si>
  <si>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</si>
  <si>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</si>
  <si>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</si>
  <si>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</si>
  <si>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</si>
  <si>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</si>
  <si>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</si>
  <si>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</si>
  <si>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</si>
  <si>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</si>
  <si>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</si>
  <si>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</si>
  <si>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</si>
  <si>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</si>
  <si>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</si>
  <si>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</si>
  <si>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</si>
  <si>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</si>
  <si>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</si>
  <si>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</si>
  <si>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</si>
  <si>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</si>
  <si>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</si>
  <si>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</si>
  <si>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</si>
  <si>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</si>
  <si>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</si>
  <si>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</si>
  <si>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</si>
  <si>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</si>
  <si>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</si>
  <si>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</si>
  <si>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</si>
  <si>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</si>
  <si>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</si>
  <si>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</si>
  <si>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</si>
  <si>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</si>
  <si>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</si>
  <si>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</si>
  <si>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</si>
  <si>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</si>
  <si>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</si>
  <si>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</si>
  <si>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</si>
  <si>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</si>
  <si>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</si>
  <si>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</si>
  <si>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</si>
  <si>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</si>
  <si>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</si>
  <si>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</si>
  <si>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</si>
  <si>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</si>
  <si>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</si>
  <si>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</si>
  <si>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</si>
  <si>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</si>
  <si>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</si>
  <si>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</si>
  <si>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</si>
  <si>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</si>
  <si>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</si>
  <si>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</si>
  <si>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</si>
  <si>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</si>
  <si>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</si>
  <si>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</si>
  <si>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</si>
  <si>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</si>
  <si>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</si>
  <si>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</si>
  <si>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</si>
  <si>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</si>
  <si>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</si>
  <si>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</si>
  <si>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</si>
  <si>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</si>
  <si>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</si>
  <si>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</si>
  <si>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</si>
  <si>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</si>
  <si>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</si>
  <si>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</si>
  <si>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</si>
  <si>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</si>
  <si>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</si>
  <si>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</si>
  <si>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</si>
  <si>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</si>
  <si>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</si>
  <si>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</si>
  <si>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</si>
  <si>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</si>
  <si>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</si>
  <si>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</si>
  <si>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</si>
  <si>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</si>
  <si>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</si>
  <si>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</si>
  <si>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</si>
  <si>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</si>
  <si>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</si>
  <si>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</si>
  <si>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</si>
  <si>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</si>
  <si>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</si>
  <si>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</si>
  <si>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</si>
  <si>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</si>
  <si>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</si>
  <si>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</si>
  <si>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</si>
  <si>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</si>
  <si>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</si>
  <si>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</si>
  <si>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</si>
  <si>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</si>
  <si>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</si>
  <si>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</si>
  <si>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</si>
  <si>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</si>
  <si>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</si>
  <si>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</si>
  <si>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</si>
  <si>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</si>
  <si>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</si>
  <si>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</si>
  <si>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</si>
  <si>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</si>
  <si>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</si>
  <si>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</si>
  <si>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</si>
  <si>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</si>
  <si>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</si>
  <si>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</si>
  <si>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</si>
  <si>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</si>
  <si>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</si>
  <si>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</si>
  <si>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</si>
  <si>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</si>
  <si>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</si>
  <si>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</si>
  <si>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</si>
  <si>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</si>
  <si>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</si>
  <si>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</si>
  <si>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</si>
  <si>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</si>
  <si>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</si>
  <si>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</si>
  <si>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</si>
  <si>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</si>
  <si>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</si>
  <si>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</si>
  <si>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</si>
  <si>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</si>
  <si>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</si>
  <si>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</si>
  <si>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</si>
  <si>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</si>
  <si>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</si>
  <si>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</si>
  <si>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</si>
  <si>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</si>
  <si>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</si>
  <si>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</si>
  <si>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</si>
  <si>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</si>
  <si>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</si>
  <si>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</si>
  <si>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</si>
  <si>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</si>
  <si>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</si>
  <si>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</si>
  <si>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</si>
  <si>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</si>
  <si>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</si>
  <si>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</si>
  <si>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</si>
  <si>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</si>
  <si>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</si>
  <si>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</si>
  <si>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</si>
  <si>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</si>
  <si>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</si>
  <si>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</si>
  <si>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</si>
  <si>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</si>
  <si>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</si>
  <si>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</si>
  <si>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</si>
  <si>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</si>
  <si>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</si>
  <si>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</si>
  <si>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</si>
  <si>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</si>
  <si>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</si>
  <si>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</si>
  <si>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</si>
  <si>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</si>
  <si>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</si>
  <si>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</si>
  <si>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</si>
  <si>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</si>
  <si>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</si>
  <si>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</si>
  <si>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</si>
  <si>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</si>
  <si>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</si>
  <si>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</si>
  <si>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</si>
  <si>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</si>
  <si>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</si>
  <si>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</si>
  <si>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</si>
  <si>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</si>
  <si>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</si>
  <si>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</si>
  <si>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</si>
  <si>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</si>
  <si>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</si>
  <si>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</si>
  <si>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</si>
  <si>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</si>
  <si>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</si>
  <si>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</si>
  <si>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</si>
  <si>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</si>
  <si>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</si>
  <si>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</si>
  <si>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</si>
  <si>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</si>
  <si>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</si>
  <si>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</si>
  <si>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</si>
  <si>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</si>
  <si>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</si>
  <si>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</si>
  <si>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</si>
  <si>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</si>
  <si>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</si>
  <si>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</si>
  <si>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</si>
  <si>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</si>
  <si>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</si>
  <si>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</si>
  <si>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</si>
  <si>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</si>
  <si>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</si>
  <si>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</si>
  <si>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</si>
  <si>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</si>
  <si>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</si>
  <si>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</si>
  <si>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</si>
  <si>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</si>
  <si>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</si>
  <si>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</si>
  <si>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</si>
  <si>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</si>
  <si>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</si>
  <si>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</si>
  <si>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</si>
  <si>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</si>
  <si>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</si>
  <si>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</si>
  <si>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</si>
  <si>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</si>
  <si>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</si>
  <si>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</si>
  <si>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</si>
  <si>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</si>
  <si>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</si>
  <si>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</si>
  <si>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</si>
  <si>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</si>
  <si>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</si>
  <si>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</si>
  <si>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</si>
  <si>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</si>
  <si>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</si>
  <si>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</si>
  <si>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</si>
  <si>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</si>
  <si>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</si>
  <si>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</si>
  <si>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</si>
  <si>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</si>
  <si>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</si>
  <si>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</si>
  <si>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</si>
  <si>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</si>
  <si>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</si>
  <si>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</si>
  <si>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</si>
  <si>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</si>
  <si>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</si>
  <si>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</si>
  <si>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</si>
  <si>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</si>
  <si>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</si>
  <si>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</si>
  <si>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</si>
  <si>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</si>
  <si>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</si>
  <si>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</si>
  <si>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</si>
  <si>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</si>
  <si>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</si>
  <si>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</si>
  <si>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</si>
  <si>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</si>
  <si>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</si>
  <si>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</si>
  <si>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</si>
  <si>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</si>
  <si>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</si>
  <si>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</si>
  <si>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</si>
  <si>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</si>
  <si>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</si>
  <si>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</si>
  <si>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</si>
  <si>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</si>
  <si>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</si>
  <si>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</si>
  <si>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</si>
  <si>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</si>
  <si>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</si>
  <si>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</si>
  <si>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</si>
  <si>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</si>
  <si>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</si>
  <si>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</si>
  <si>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</si>
  <si>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</si>
  <si>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</si>
  <si>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</si>
  <si>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</si>
  <si>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</si>
  <si>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</si>
  <si>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</si>
  <si>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</si>
  <si>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</si>
  <si>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</si>
  <si>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</si>
  <si>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</si>
  <si>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</si>
  <si>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</si>
  <si>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</si>
  <si>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</si>
  <si>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</si>
  <si>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</si>
  <si>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</si>
  <si>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</si>
  <si>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</si>
  <si>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</si>
  <si>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</si>
  <si>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</si>
  <si>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</si>
  <si>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</si>
  <si>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</si>
  <si>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</si>
  <si>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</si>
  <si>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</si>
  <si>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</si>
  <si>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</si>
  <si>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</si>
  <si>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</si>
  <si>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</si>
  <si>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</si>
  <si>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</si>
  <si>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</si>
  <si>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</si>
  <si>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</si>
  <si>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</si>
  <si>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</si>
  <si>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</si>
  <si>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</si>
  <si>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</si>
  <si>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</si>
  <si>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</si>
  <si>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</si>
  <si>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</si>
  <si>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</si>
  <si>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</si>
  <si>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</si>
  <si>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</si>
  <si>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</si>
  <si>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</si>
  <si>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</si>
  <si>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</si>
  <si>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</si>
  <si>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</si>
  <si>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</si>
  <si>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</si>
  <si>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</si>
  <si>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</si>
  <si>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</si>
  <si>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</si>
  <si>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</si>
  <si>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</si>
  <si>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</si>
  <si>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</si>
  <si>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</si>
  <si>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</si>
  <si>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</si>
  <si>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</si>
  <si>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</si>
  <si>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</si>
  <si>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</si>
  <si>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</si>
  <si>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</si>
  <si>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</si>
  <si>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</si>
  <si>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</si>
  <si>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</si>
  <si>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</si>
  <si>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</si>
  <si>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</si>
  <si>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</si>
  <si>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</si>
  <si>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</si>
  <si>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</si>
  <si>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</si>
  <si>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</si>
  <si>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</si>
  <si>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</si>
  <si>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</si>
  <si>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</si>
  <si>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</si>
  <si>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</si>
  <si>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</si>
  <si>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</si>
  <si>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</si>
  <si>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</si>
  <si>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</si>
  <si>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</si>
  <si>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</si>
  <si>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</si>
  <si>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</si>
  <si>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</si>
  <si>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</si>
  <si>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</si>
  <si>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</si>
  <si>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</si>
  <si>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</si>
  <si>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</si>
  <si>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</si>
  <si>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</si>
  <si>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</si>
  <si>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</si>
  <si>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</si>
  <si>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</si>
  <si>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</si>
  <si>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</si>
  <si>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</si>
  <si>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</si>
  <si>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</si>
  <si>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</si>
  <si>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</si>
  <si>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</si>
  <si>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</si>
  <si>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</si>
  <si>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</si>
  <si>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</si>
  <si>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</si>
  <si>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</si>
  <si>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</si>
  <si>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</si>
  <si>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</si>
  <si>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</si>
  <si>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</si>
  <si>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</si>
  <si>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</si>
  <si>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</si>
  <si>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</si>
  <si>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</si>
  <si>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</si>
  <si>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</si>
  <si>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</si>
  <si>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</si>
  <si>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</si>
  <si>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</si>
  <si>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</si>
  <si>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</si>
  <si>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</si>
  <si>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</si>
  <si>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</si>
  <si>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</si>
  <si>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</si>
  <si>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</si>
  <si>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</si>
  <si>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</si>
  <si>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</si>
  <si>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</si>
  <si>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</si>
  <si>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</si>
  <si>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</si>
  <si>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</si>
  <si>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</si>
  <si>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</si>
  <si>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</si>
  <si>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</si>
  <si>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</si>
  <si>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</si>
  <si>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</si>
  <si>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</si>
  <si>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</si>
  <si>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</si>
  <si>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</si>
  <si>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</si>
  <si>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</si>
  <si>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</si>
  <si>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</si>
  <si>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</si>
  <si>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</si>
  <si>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</si>
  <si>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</si>
  <si>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</si>
  <si>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</si>
  <si>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</si>
  <si>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</si>
  <si>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</si>
  <si>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</si>
  <si>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</si>
  <si>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</si>
  <si>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</si>
  <si>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</si>
  <si>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</si>
  <si>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</si>
  <si>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</si>
  <si>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</si>
  <si>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</si>
  <si>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</si>
  <si>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</si>
  <si>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</si>
  <si>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</si>
  <si>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</si>
  <si>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</si>
  <si>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</si>
  <si>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</si>
  <si>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</si>
  <si>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</si>
  <si>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</si>
  <si>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</si>
  <si>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</si>
  <si>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</si>
  <si>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</si>
  <si>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</si>
  <si>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</si>
  <si>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</si>
  <si>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</si>
  <si>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</si>
  <si>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</si>
  <si>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</si>
  <si>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</si>
  <si>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</si>
  <si>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</si>
  <si>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</si>
  <si>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</si>
  <si>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</si>
  <si>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</si>
  <si>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</si>
  <si>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</si>
  <si>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</si>
  <si>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</si>
  <si>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</si>
  <si>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</si>
  <si>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</si>
  <si>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</si>
  <si>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</si>
  <si>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</si>
  <si>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</si>
  <si>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</si>
  <si>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</si>
  <si>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</si>
  <si>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</si>
  <si>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</si>
  <si>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</si>
  <si>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</si>
  <si>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</si>
  <si>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</si>
  <si>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</si>
  <si>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</si>
  <si>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</si>
  <si>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</si>
  <si>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</si>
  <si>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</si>
  <si>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</si>
  <si>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</si>
  <si>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</si>
  <si>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</si>
  <si>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</si>
  <si>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</si>
  <si>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</si>
  <si>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</si>
  <si>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</si>
  <si>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</si>
  <si>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</si>
  <si>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</si>
  <si>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</si>
  <si>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</si>
  <si>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</si>
  <si>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</si>
  <si>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</si>
  <si>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</si>
  <si>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</si>
  <si>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</si>
  <si>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</si>
  <si>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</si>
  <si>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</si>
  <si>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</si>
  <si>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</si>
  <si>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</si>
  <si>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</si>
  <si>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</si>
  <si>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</si>
  <si>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</si>
  <si>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</si>
  <si>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</si>
  <si>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</si>
  <si>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</si>
  <si>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</si>
  <si>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</si>
  <si>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</si>
  <si>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</si>
  <si>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</si>
  <si>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</si>
  <si>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</si>
  <si>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</si>
  <si>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</si>
  <si>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</si>
  <si>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</si>
  <si>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</si>
  <si>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</si>
  <si>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</si>
  <si>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</si>
  <si>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</si>
  <si>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</si>
  <si>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</si>
  <si>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</si>
  <si>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</si>
  <si>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</si>
  <si>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</si>
  <si>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</si>
  <si>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</si>
  <si>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</si>
  <si>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</si>
  <si>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</si>
  <si>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</si>
  <si>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</si>
  <si>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</si>
  <si>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</si>
  <si>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</si>
  <si>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</si>
  <si>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</si>
  <si>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</si>
  <si>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</si>
  <si>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</si>
  <si>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</si>
  <si>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</si>
  <si>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</si>
  <si>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</si>
  <si>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</si>
  <si>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</si>
  <si>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</si>
  <si>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</si>
  <si>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</si>
  <si>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</si>
  <si>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</si>
  <si>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</si>
  <si>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</si>
  <si>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</si>
  <si>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</si>
  <si>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</si>
  <si>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</si>
  <si>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</si>
  <si>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</si>
  <si>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</si>
  <si>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</si>
  <si>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</si>
  <si>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</si>
  <si>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</si>
  <si>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</si>
  <si>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</si>
  <si>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</si>
  <si>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</si>
  <si>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</si>
  <si>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</si>
  <si>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</si>
  <si>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</si>
  <si>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</si>
  <si>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</si>
  <si>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</si>
  <si>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</si>
  <si>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</si>
  <si>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</si>
  <si>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</si>
  <si>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</si>
  <si>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</si>
  <si>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</si>
  <si>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</si>
  <si>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</si>
  <si>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</si>
  <si>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</si>
  <si>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</si>
  <si>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</si>
  <si>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</si>
  <si>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</si>
  <si>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</si>
  <si>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</si>
  <si>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</si>
  <si>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</si>
  <si>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</si>
  <si>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</si>
  <si>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</si>
  <si>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</si>
  <si>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</si>
  <si>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</si>
  <si>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</si>
  <si>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</si>
  <si>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</si>
  <si>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</si>
  <si>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</si>
  <si>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</si>
  <si>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</si>
  <si>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</si>
  <si>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</si>
  <si>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</si>
  <si>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</si>
  <si>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</si>
  <si>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</si>
  <si>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</si>
  <si>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</si>
  <si>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</si>
  <si>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</si>
  <si>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</si>
  <si>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</si>
  <si>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</si>
  <si>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</si>
  <si>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</si>
  <si>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</si>
  <si>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</si>
  <si>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</si>
  <si>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</si>
  <si>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</si>
  <si>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</si>
  <si>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</si>
  <si>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</si>
  <si>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</si>
  <si>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</si>
  <si>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</si>
  <si>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</si>
  <si>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</si>
  <si>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</si>
  <si>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</si>
  <si>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</si>
  <si>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</si>
  <si>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</si>
  <si>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</si>
  <si>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</si>
  <si>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</si>
  <si>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</si>
  <si>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</si>
  <si>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</si>
  <si>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</si>
  <si>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</si>
  <si>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</si>
  <si>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</si>
  <si>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</si>
  <si>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</si>
  <si>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</si>
  <si>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</si>
  <si>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</si>
  <si>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</si>
  <si>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</si>
  <si>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</si>
  <si>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</si>
  <si>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</si>
  <si>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</si>
  <si>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</si>
  <si>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</si>
  <si>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</si>
  <si>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</si>
  <si>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</si>
  <si>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</si>
  <si>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</si>
  <si>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</si>
  <si>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</si>
  <si>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</si>
  <si>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</si>
  <si>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</si>
  <si>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</si>
  <si>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</si>
  <si>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</si>
  <si>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</si>
  <si>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</si>
  <si>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</si>
  <si>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</si>
  <si>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</si>
  <si>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</si>
  <si>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</si>
  <si>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</si>
  <si>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</si>
  <si>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</si>
  <si>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</si>
  <si>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</si>
  <si>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</si>
  <si>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</si>
  <si>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</si>
  <si>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</si>
  <si>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</si>
  <si>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</si>
  <si>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</si>
  <si>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</si>
  <si>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</si>
  <si>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</si>
  <si>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</si>
  <si>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</si>
  <si>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</si>
  <si>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</si>
  <si>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</si>
  <si>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</si>
  <si>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</si>
  <si>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</si>
  <si>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</si>
  <si>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</si>
  <si>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</si>
  <si>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</si>
  <si>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</si>
  <si>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</si>
  <si>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</si>
  <si>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</si>
  <si>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</si>
  <si>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</si>
  <si>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</si>
  <si>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</si>
  <si>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</si>
  <si>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</si>
  <si>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</si>
  <si>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</si>
  <si>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</si>
  <si>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</si>
  <si>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</si>
  <si>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</si>
  <si>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</si>
  <si>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</si>
  <si>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</si>
  <si>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</si>
  <si>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</si>
  <si>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</si>
  <si>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</si>
  <si>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</si>
  <si>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</si>
  <si>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</si>
  <si>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</si>
  <si>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</si>
  <si>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</si>
  <si>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</si>
  <si>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</si>
  <si>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</si>
  <si>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</si>
  <si>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</si>
  <si>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</si>
  <si>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</si>
  <si>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</si>
  <si>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</si>
  <si>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</si>
  <si>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</si>
  <si>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</si>
  <si>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</si>
  <si>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</si>
  <si>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</si>
  <si>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</si>
  <si>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</si>
  <si>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</si>
  <si>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</si>
  <si>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</si>
  <si>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</si>
  <si>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</si>
  <si>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</si>
  <si>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</si>
  <si>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</si>
  <si>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</si>
  <si>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</si>
  <si>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</si>
  <si>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</si>
  <si>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</si>
  <si>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</si>
  <si>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</si>
  <si>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</si>
  <si>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</si>
  <si>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</si>
  <si>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</si>
  <si>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</si>
  <si>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</si>
  <si>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</si>
  <si>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</si>
  <si>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</si>
  <si>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</si>
  <si>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</si>
  <si>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</si>
  <si>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</si>
  <si>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</si>
  <si>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</si>
  <si>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</si>
  <si>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</si>
  <si>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</si>
  <si>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</si>
  <si>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</si>
  <si>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</si>
  <si>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</si>
  <si>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</si>
  <si>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</si>
  <si>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</si>
  <si>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</si>
  <si>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</si>
  <si>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</si>
  <si>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</si>
  <si>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</si>
  <si>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</si>
  <si>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</si>
  <si>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</si>
  <si>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</si>
  <si>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</si>
  <si>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</si>
  <si>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</si>
  <si>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</si>
  <si>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</si>
  <si>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</si>
  <si>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</si>
  <si>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</si>
  <si>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</si>
  <si>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</si>
  <si>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</si>
  <si>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</si>
  <si>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</si>
  <si>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</si>
  <si>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</si>
  <si>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</si>
  <si>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</si>
  <si>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</si>
  <si>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</si>
  <si>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</si>
  <si>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</si>
  <si>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</si>
  <si>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</si>
  <si>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</si>
  <si>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</si>
  <si>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</si>
  <si>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</si>
  <si>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</si>
  <si>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</si>
  <si>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</si>
  <si>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</si>
  <si>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</si>
  <si>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</si>
  <si>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</si>
  <si>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</si>
  <si>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</si>
  <si>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</si>
  <si>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</si>
  <si>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</si>
  <si>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</si>
  <si>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</si>
  <si>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</si>
  <si>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</si>
  <si>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</si>
  <si>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</si>
  <si>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</si>
  <si>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</si>
  <si>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</si>
  <si>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</si>
  <si>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</si>
  <si>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</si>
  <si>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</si>
  <si>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</si>
  <si>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</si>
  <si>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</si>
  <si>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</si>
  <si>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</si>
  <si>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</si>
  <si>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</si>
  <si>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</si>
  <si>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</si>
  <si>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</si>
  <si>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</si>
  <si>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</si>
  <si>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</si>
  <si>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</si>
  <si>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</si>
  <si>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</si>
  <si>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</si>
  <si>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</si>
  <si>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</si>
  <si>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</si>
  <si>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</si>
  <si>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</si>
  <si>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</si>
  <si>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</si>
  <si>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</si>
  <si>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</si>
  <si>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</si>
  <si>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</si>
  <si>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</si>
  <si>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</si>
  <si>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</si>
  <si>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</si>
  <si>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</si>
  <si>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</si>
  <si>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</si>
  <si>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</si>
  <si>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</si>
  <si>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</si>
  <si>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</si>
  <si>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</si>
  <si>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</si>
  <si>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</si>
  <si>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</si>
  <si>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</si>
  <si>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</si>
  <si>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</si>
  <si>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</si>
  <si>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</si>
  <si>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</si>
  <si>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</si>
  <si>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</si>
  <si>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</si>
  <si>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</si>
  <si>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</si>
  <si>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</si>
  <si>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</si>
  <si>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</si>
  <si>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</si>
  <si>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</si>
  <si>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</si>
  <si>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</si>
  <si>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</si>
  <si>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</si>
  <si>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</si>
  <si>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</si>
  <si>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</si>
  <si>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</si>
  <si>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</si>
  <si>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</si>
  <si>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</si>
  <si>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</si>
  <si>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</si>
  <si>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</si>
  <si>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</si>
  <si>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</si>
  <si>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</si>
  <si>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</si>
  <si>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</si>
  <si>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</si>
  <si>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</si>
  <si>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</si>
  <si>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</si>
  <si>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</si>
  <si>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</si>
  <si>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</si>
  <si>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</si>
  <si>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</si>
  <si>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</si>
  <si>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</si>
  <si>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</si>
  <si>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</si>
  <si>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</si>
  <si>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</si>
  <si>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</si>
  <si>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</si>
  <si>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</si>
  <si>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</si>
  <si>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</si>
  <si>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</si>
  <si>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</si>
  <si>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</si>
  <si>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</si>
  <si>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</si>
  <si>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</si>
  <si>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</si>
  <si>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</si>
  <si>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</si>
  <si>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</si>
  <si>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</si>
  <si>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</si>
  <si>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</si>
  <si>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</si>
  <si>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</si>
  <si>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</si>
  <si>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</si>
  <si>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</si>
  <si>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</si>
  <si>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</si>
  <si>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</si>
  <si>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</si>
  <si>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</si>
  <si>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</si>
  <si>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</si>
  <si>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</si>
  <si>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</si>
  <si>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</si>
  <si>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</si>
  <si>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</si>
  <si>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</si>
  <si>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</si>
  <si>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</si>
  <si>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</si>
  <si>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</si>
  <si>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</si>
  <si>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</si>
  <si>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</si>
  <si>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</si>
  <si>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</si>
  <si>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</si>
  <si>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</si>
  <si>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</si>
  <si>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</si>
  <si>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</si>
  <si>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</si>
  <si>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</si>
  <si>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</si>
  <si>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</si>
  <si>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</si>
  <si>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</si>
  <si>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</si>
  <si>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</si>
  <si>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</si>
  <si>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</si>
  <si>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</si>
  <si>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</si>
  <si>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</si>
  <si>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</si>
  <si>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</si>
  <si>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</si>
  <si>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</si>
  <si>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</si>
  <si>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</si>
  <si>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</si>
  <si>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</si>
  <si>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</si>
  <si>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</si>
  <si>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</si>
  <si>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</si>
  <si>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</si>
  <si>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</si>
  <si>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</si>
  <si>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</si>
  <si>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</si>
  <si>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</si>
  <si>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</si>
  <si>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</si>
  <si>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</si>
  <si>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</si>
  <si>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</si>
  <si>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</si>
  <si>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</si>
  <si>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</si>
  <si>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</si>
  <si>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</si>
  <si>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</si>
  <si>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</si>
  <si>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</si>
  <si>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</si>
  <si>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</si>
  <si>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</si>
  <si>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</si>
  <si>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</si>
  <si>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</si>
  <si>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</si>
  <si>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</si>
  <si>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</si>
  <si>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</si>
  <si>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</si>
  <si>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</si>
  <si>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</si>
  <si>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</si>
  <si>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</si>
  <si>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</si>
  <si>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</si>
  <si>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</si>
  <si>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</si>
  <si>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</si>
  <si>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</si>
  <si>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</si>
  <si>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</si>
  <si>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</si>
  <si>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</si>
  <si>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</si>
  <si>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</si>
  <si>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</si>
  <si>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</si>
  <si>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</si>
  <si>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</si>
  <si>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</si>
  <si>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</si>
  <si>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</si>
  <si>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</si>
  <si>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</si>
  <si>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</si>
  <si>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</si>
  <si>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</si>
  <si>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</si>
  <si>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</si>
  <si>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</si>
  <si>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</si>
  <si>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</si>
  <si>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</si>
  <si>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</si>
  <si>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</si>
  <si>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</si>
  <si>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</si>
  <si>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</si>
  <si>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</si>
  <si>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</si>
  <si>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</si>
  <si>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</si>
  <si>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</si>
  <si>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</si>
  <si>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</si>
  <si>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</si>
  <si>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</si>
  <si>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</si>
  <si>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</si>
  <si>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</si>
  <si>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</si>
  <si>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</si>
  <si>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</si>
  <si>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</si>
  <si>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</si>
  <si>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</si>
  <si>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</si>
  <si>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</si>
  <si>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</si>
  <si>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</si>
  <si>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</si>
  <si>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</si>
  <si>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</si>
  <si>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</si>
  <si>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</si>
  <si>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</si>
  <si>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</si>
  <si>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</si>
  <si>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</si>
  <si>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</si>
  <si>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</si>
  <si>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</si>
  <si>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</si>
  <si>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</si>
  <si>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</si>
  <si>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</si>
  <si>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</si>
  <si>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</si>
  <si>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</si>
  <si>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</si>
  <si>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</si>
  <si>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</si>
  <si>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</si>
  <si>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</si>
  <si>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</si>
  <si>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</si>
  <si>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</si>
  <si>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</si>
  <si>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</si>
  <si>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</si>
  <si>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</si>
  <si>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</si>
  <si>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</si>
  <si>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</si>
  <si>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</si>
  <si>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</si>
  <si>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</si>
  <si>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</si>
  <si>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</si>
  <si>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</si>
  <si>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</si>
  <si>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</si>
  <si>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</si>
  <si>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</si>
  <si>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</si>
  <si>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</si>
  <si>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</si>
  <si>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</si>
  <si>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</si>
  <si>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</si>
  <si>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</si>
  <si>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</si>
  <si>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</si>
  <si>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</si>
  <si>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</si>
  <si>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</si>
  <si>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</si>
  <si>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</si>
  <si>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</si>
  <si>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</si>
  <si>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</si>
  <si>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</si>
  <si>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</si>
  <si>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</si>
  <si>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</si>
  <si>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</si>
  <si>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</si>
  <si>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</si>
  <si>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</si>
  <si>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</si>
  <si>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</si>
  <si>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</si>
  <si>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</si>
  <si>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</si>
  <si>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</si>
  <si>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</si>
  <si>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</si>
  <si>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</si>
  <si>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</si>
  <si>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</si>
  <si>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</si>
  <si>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</si>
  <si>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</si>
  <si>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</si>
  <si>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</si>
  <si>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</si>
  <si>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</si>
  <si>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</si>
  <si>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</si>
  <si>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</si>
  <si>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</si>
  <si>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</si>
  <si>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</si>
  <si>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</si>
  <si>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</si>
  <si>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</si>
  <si>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</si>
  <si>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</si>
  <si>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</si>
  <si>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</si>
  <si>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</si>
  <si>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</si>
  <si>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</si>
  <si>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</si>
  <si>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</si>
  <si>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</si>
  <si>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</si>
  <si>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</si>
  <si>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</si>
  <si>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</si>
  <si>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</si>
  <si>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</si>
  <si>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</si>
  <si>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</si>
  <si>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</si>
  <si>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</si>
  <si>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</si>
  <si>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</si>
  <si>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</si>
  <si>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</si>
  <si>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</si>
  <si>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</si>
  <si>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</si>
  <si>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</si>
  <si>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</si>
  <si>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</si>
  <si>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</si>
  <si>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</si>
  <si>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</si>
  <si>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</si>
  <si>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</si>
  <si>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</si>
  <si>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</si>
  <si>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</si>
  <si>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</si>
  <si>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</si>
  <si>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</si>
  <si>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</si>
  <si>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</si>
  <si>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</si>
  <si>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</si>
  <si>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</si>
  <si>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</si>
  <si>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</si>
  <si>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</si>
  <si>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</si>
  <si>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</si>
  <si>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</si>
  <si>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</si>
  <si>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</si>
  <si>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</si>
  <si>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</si>
  <si>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</si>
  <si>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</si>
  <si>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</si>
  <si>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</si>
  <si>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</si>
  <si>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</si>
  <si>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</si>
  <si>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</si>
  <si>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</si>
  <si>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</si>
  <si>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</si>
  <si>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</si>
  <si>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</si>
  <si>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</si>
  <si>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</si>
  <si>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</si>
  <si>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</si>
  <si>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</si>
  <si>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</si>
  <si>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</si>
  <si>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</si>
  <si>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</si>
  <si>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</si>
  <si>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</si>
  <si>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</si>
  <si>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</si>
  <si>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</si>
  <si>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</si>
  <si>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</si>
  <si>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</si>
  <si>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</si>
  <si>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</si>
  <si>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</si>
  <si>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</si>
  <si>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</si>
  <si>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</si>
  <si>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</si>
  <si>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</si>
  <si>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</si>
  <si>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</si>
  <si>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</si>
  <si>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</si>
  <si>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</si>
  <si>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</si>
  <si>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</si>
  <si>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</si>
  <si>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</si>
  <si>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</si>
  <si>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</si>
  <si>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</si>
  <si>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</si>
  <si>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</si>
  <si>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</si>
  <si>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</si>
  <si>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</si>
  <si>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</si>
  <si>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</si>
  <si>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</si>
  <si>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</si>
  <si>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</si>
  <si>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</si>
  <si>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</si>
  <si>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</si>
  <si>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</si>
  <si>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</si>
  <si>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</si>
  <si>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</si>
  <si>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</si>
  <si>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</si>
  <si>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</si>
  <si>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</si>
  <si>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</si>
  <si>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</si>
  <si>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</si>
  <si>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</si>
  <si>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</si>
  <si>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</si>
  <si>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</si>
  <si>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</si>
  <si>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</si>
  <si>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</si>
  <si>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</si>
  <si>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</si>
  <si>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</si>
  <si>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</si>
  <si>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</si>
  <si>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</si>
  <si>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</si>
  <si>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</si>
  <si>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</si>
  <si>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</si>
  <si>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</si>
  <si>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</si>
  <si>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</si>
  <si>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</si>
  <si>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</si>
  <si>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</si>
  <si>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</si>
  <si>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</si>
  <si>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</si>
  <si>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</si>
  <si>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</si>
  <si>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</si>
  <si>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</si>
  <si>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</si>
  <si>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</si>
  <si>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</si>
  <si>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</si>
  <si>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</si>
  <si>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</si>
  <si>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</si>
  <si>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</si>
  <si>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</si>
  <si>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</si>
  <si>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</si>
  <si>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</si>
  <si>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</si>
  <si>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</si>
  <si>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</si>
  <si>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</si>
  <si>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</si>
  <si>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</si>
  <si>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</si>
  <si>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</si>
  <si>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</si>
  <si>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</si>
  <si>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</si>
  <si>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</si>
  <si>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</si>
  <si>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</si>
  <si>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</si>
  <si>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</si>
  <si>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</si>
  <si>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</si>
  <si>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</si>
  <si>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</si>
  <si>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</si>
  <si>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</si>
  <si>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</si>
  <si>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</si>
  <si>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</si>
  <si>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</si>
  <si>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</si>
  <si>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</si>
  <si>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</si>
  <si>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</si>
  <si>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</si>
  <si>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</si>
  <si>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</si>
  <si>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</si>
  <si>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</si>
  <si>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</si>
  <si>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</si>
  <si>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</si>
  <si>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</si>
  <si>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</si>
  <si>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</si>
  <si>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</si>
  <si>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</si>
  <si>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</si>
  <si>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</si>
  <si>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</si>
  <si>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</si>
  <si>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</si>
  <si>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</si>
  <si>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</si>
  <si>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</si>
  <si>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</si>
  <si>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</si>
  <si>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</si>
  <si>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</si>
  <si>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</si>
  <si>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</si>
  <si>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</si>
  <si>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</si>
  <si>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</si>
  <si>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</si>
  <si>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</si>
  <si>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</si>
  <si>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</si>
  <si>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</si>
  <si>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</si>
  <si>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</si>
  <si>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</si>
  <si>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</si>
  <si>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</si>
  <si>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</si>
  <si>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</si>
  <si>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</si>
  <si>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</si>
  <si>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</si>
  <si>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</si>
  <si>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</si>
  <si>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</si>
  <si>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</si>
  <si>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</si>
  <si>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</si>
  <si>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</si>
  <si>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</si>
  <si>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</si>
  <si>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</si>
  <si>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</si>
  <si>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</si>
  <si>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</si>
  <si>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</si>
  <si>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</si>
  <si>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</si>
  <si>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</si>
  <si>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</si>
  <si>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</si>
  <si>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</si>
  <si>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</si>
  <si>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</si>
  <si>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</si>
  <si>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</si>
  <si>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</si>
  <si>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</si>
  <si>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</si>
  <si>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</si>
  <si>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</si>
  <si>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</si>
  <si>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</si>
  <si>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</si>
  <si>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</si>
  <si>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</si>
  <si>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</si>
  <si>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</si>
  <si>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</si>
  <si>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</si>
  <si>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</si>
  <si>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</si>
  <si>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</si>
  <si>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</si>
  <si>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</si>
  <si>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</si>
  <si>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</si>
  <si>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</si>
  <si>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</si>
  <si>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</si>
  <si>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</si>
  <si>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</si>
  <si>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</si>
  <si>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</si>
  <si>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</si>
  <si>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</si>
  <si>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</si>
  <si>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</si>
  <si>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</si>
  <si>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</si>
  <si>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</si>
  <si>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</si>
  <si>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</si>
  <si>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</si>
  <si>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</si>
  <si>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</si>
  <si>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</si>
  <si>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</si>
  <si>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</si>
  <si>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</si>
  <si>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</si>
  <si>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</si>
  <si>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</si>
  <si>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</si>
  <si>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</si>
  <si>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</si>
  <si>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</si>
  <si>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</si>
  <si>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</si>
  <si>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</si>
  <si>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</si>
  <si>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</si>
  <si>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</si>
  <si>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</si>
  <si>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</si>
  <si>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</si>
  <si>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</si>
  <si>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</si>
  <si>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</si>
  <si>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</si>
  <si>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</si>
  <si>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</si>
  <si>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</si>
  <si>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</si>
  <si>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</si>
  <si>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</si>
  <si>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</si>
  <si>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</si>
  <si>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</si>
  <si>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</si>
  <si>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</si>
  <si>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</si>
  <si>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</si>
  <si>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</si>
  <si>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</si>
  <si>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</si>
  <si>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</si>
  <si>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</si>
  <si>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</si>
  <si>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</si>
  <si>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</si>
  <si>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</si>
  <si>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</si>
  <si>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</si>
  <si>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</si>
  <si>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</si>
  <si>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</si>
  <si>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</si>
  <si>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</si>
  <si>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</si>
  <si>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</si>
  <si>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</si>
  <si>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</si>
  <si>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</si>
  <si>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</si>
  <si>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</si>
  <si>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</si>
  <si>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</si>
  <si>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</si>
  <si>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</si>
  <si>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</si>
  <si>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</si>
  <si>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</si>
  <si>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</si>
  <si>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</si>
  <si>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</si>
  <si>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</si>
  <si>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</si>
  <si>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</si>
  <si>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</si>
  <si>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</si>
  <si>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</si>
  <si>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</si>
  <si>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</si>
  <si>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</si>
  <si>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</si>
  <si>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</si>
  <si>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</si>
  <si>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</si>
  <si>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</si>
  <si>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</si>
  <si>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</si>
  <si>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</si>
  <si>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</si>
  <si>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</si>
  <si>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</si>
  <si>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</si>
  <si>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</si>
  <si>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</si>
  <si>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</si>
  <si>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</si>
  <si>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</si>
  <si>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</si>
  <si>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</si>
  <si>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</si>
  <si>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</si>
  <si>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</si>
  <si>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</si>
  <si>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</si>
  <si>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</si>
  <si>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</si>
  <si>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</si>
  <si>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</si>
  <si>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</si>
  <si>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</si>
  <si>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</si>
  <si>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</si>
  <si>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</si>
  <si>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</si>
  <si>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</si>
  <si>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</si>
  <si>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</si>
  <si>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</si>
  <si>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</si>
  <si>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</si>
  <si>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</si>
  <si>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</si>
  <si>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</si>
  <si>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</si>
  <si>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</si>
  <si>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</si>
  <si>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</si>
  <si>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</si>
  <si>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</si>
  <si>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</si>
  <si>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</si>
  <si>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</si>
  <si>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</si>
  <si>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</si>
  <si>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</si>
  <si>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</si>
  <si>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</si>
  <si>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</si>
  <si>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</si>
  <si>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</si>
  <si>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</si>
  <si>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</si>
  <si>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</si>
  <si>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</si>
  <si>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</si>
  <si>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</si>
  <si>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</si>
  <si>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</si>
  <si>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</si>
  <si>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</si>
  <si>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</si>
  <si>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</si>
  <si>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</si>
  <si>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</si>
  <si>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</si>
  <si>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</si>
  <si>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</si>
  <si>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</si>
  <si>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</si>
  <si>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</si>
  <si>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</si>
  <si>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</si>
  <si>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</si>
  <si>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</si>
  <si>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</si>
  <si>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</si>
  <si>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</si>
  <si>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</si>
  <si>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</si>
  <si>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</si>
  <si>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</si>
  <si>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</si>
  <si>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</si>
  <si>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</si>
  <si>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</si>
  <si>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</si>
  <si>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</si>
  <si>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</si>
  <si>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</si>
  <si>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</si>
  <si>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</si>
  <si>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</si>
  <si>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</si>
  <si>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</si>
  <si>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</si>
  <si>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</si>
  <si>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</si>
  <si>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</si>
  <si>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</si>
  <si>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</si>
  <si>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</si>
  <si>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</si>
  <si>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</si>
  <si>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</si>
  <si>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</si>
  <si>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</si>
  <si>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</si>
  <si>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</si>
  <si>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</si>
  <si>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</si>
  <si>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</si>
  <si>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</si>
  <si>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</si>
  <si>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</si>
  <si>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</si>
  <si>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</si>
  <si>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</si>
  <si>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</si>
  <si>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</si>
  <si>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</si>
  <si>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</si>
  <si>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</si>
  <si>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</si>
  <si>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</si>
  <si>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</si>
  <si>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</si>
  <si>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</si>
  <si>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</si>
  <si>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</si>
  <si>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</si>
  <si>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</si>
  <si>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</si>
  <si>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</si>
  <si>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</si>
  <si>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</si>
  <si>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</si>
  <si>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</si>
  <si>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</si>
  <si>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</si>
  <si>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</si>
  <si>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</si>
  <si>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</si>
  <si>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</si>
  <si>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</si>
  <si>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</si>
  <si>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</si>
  <si>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</si>
  <si>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</si>
  <si>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</si>
  <si>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</si>
  <si>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</si>
  <si>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</si>
  <si>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</si>
  <si>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</si>
  <si>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</si>
  <si>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</si>
  <si>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</si>
  <si>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</si>
  <si>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</si>
  <si>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</si>
  <si>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</si>
  <si>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</si>
  <si>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</si>
  <si>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</si>
  <si>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</si>
  <si>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</si>
  <si>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</si>
  <si>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</si>
  <si>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</si>
  <si>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</si>
  <si>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</si>
  <si>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</si>
  <si>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</si>
  <si>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</si>
  <si>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</si>
  <si>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</si>
  <si>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</si>
  <si>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</si>
  <si>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</si>
  <si>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</si>
  <si>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</si>
  <si>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</si>
  <si>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</si>
  <si>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</si>
  <si>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</si>
  <si>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</si>
  <si>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</si>
  <si>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</si>
  <si>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</si>
  <si>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</si>
  <si>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</si>
  <si>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</si>
  <si>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</si>
  <si>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</si>
  <si>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</si>
  <si>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</si>
  <si>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</si>
  <si>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</si>
  <si>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</si>
  <si>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</si>
  <si>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</si>
  <si>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</si>
  <si>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</si>
  <si>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</si>
  <si>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</si>
  <si>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</si>
  <si>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</si>
  <si>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</si>
  <si>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</si>
  <si>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</si>
  <si>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</si>
  <si>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</si>
  <si>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</si>
  <si>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</si>
  <si>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</si>
  <si>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</si>
  <si>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</si>
  <si>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</si>
  <si>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</si>
  <si>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</si>
  <si>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</si>
  <si>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</si>
  <si>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</si>
  <si>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</si>
  <si>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</si>
  <si>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</si>
  <si>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</si>
  <si>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</si>
  <si>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</si>
  <si>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</si>
  <si>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</si>
  <si>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</si>
  <si>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</si>
  <si>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</si>
  <si>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</si>
  <si>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</si>
  <si>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</si>
  <si>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</si>
  <si>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</si>
  <si>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</si>
  <si>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</si>
  <si>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</si>
  <si>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</si>
  <si>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</si>
  <si>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</si>
  <si>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</si>
  <si>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</si>
  <si>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</si>
  <si>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</si>
  <si>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</si>
  <si>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</si>
  <si>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</si>
  <si>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</si>
  <si>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</si>
  <si>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</si>
  <si>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</si>
  <si>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</si>
  <si>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</si>
  <si>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</si>
  <si>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</si>
  <si>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</si>
  <si>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</si>
  <si>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</si>
  <si>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</si>
  <si>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</si>
  <si>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</si>
  <si>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</si>
  <si>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</si>
  <si>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</si>
  <si>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</si>
  <si>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</si>
  <si>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</si>
  <si>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</si>
  <si>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</si>
  <si>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</si>
  <si>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</si>
  <si>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</si>
  <si>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</si>
  <si>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</si>
  <si>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</si>
  <si>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</si>
  <si>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</si>
  <si>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</si>
  <si>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</si>
  <si>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</si>
  <si>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</si>
  <si>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</si>
  <si>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</si>
  <si>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</si>
  <si>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</si>
  <si>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</si>
  <si>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</si>
  <si>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</si>
  <si>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</si>
  <si>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</si>
  <si>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</si>
  <si>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</si>
  <si>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</si>
  <si>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</si>
  <si>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</si>
  <si>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</si>
  <si>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</si>
  <si>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</si>
  <si>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</si>
  <si>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</si>
  <si>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</si>
  <si>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</si>
  <si>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</si>
  <si>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</si>
  <si>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</si>
  <si>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</si>
  <si>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</si>
  <si>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</si>
  <si>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</si>
  <si>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</si>
  <si>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</si>
  <si>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</si>
  <si>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</si>
  <si>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</si>
  <si>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</si>
  <si>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</si>
  <si>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</si>
  <si>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</si>
  <si>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</si>
  <si>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</si>
  <si>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</si>
  <si>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</si>
  <si>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</si>
  <si>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</si>
  <si>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</si>
  <si>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</si>
  <si>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</si>
  <si>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</si>
  <si>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</si>
  <si>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</si>
  <si>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</si>
  <si>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</si>
  <si>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</si>
  <si>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</si>
  <si>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</si>
  <si>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</si>
  <si>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</si>
  <si>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</si>
  <si>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</si>
  <si>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</si>
  <si>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</si>
  <si>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</si>
  <si>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</si>
  <si>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</si>
  <si>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</si>
  <si>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</si>
  <si>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</si>
  <si>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</si>
  <si>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</si>
  <si>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</si>
  <si>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</si>
  <si>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</si>
  <si>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</si>
  <si>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</si>
  <si>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</si>
  <si>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</si>
  <si>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</si>
  <si>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</si>
  <si>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</si>
  <si>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</si>
  <si>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</si>
  <si>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</si>
  <si>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</si>
  <si>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</si>
  <si>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</si>
  <si>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</si>
  <si>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</si>
  <si>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</si>
  <si>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</si>
  <si>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</si>
  <si>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</si>
  <si>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</si>
  <si>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</si>
  <si>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</si>
  <si>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</si>
  <si>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</si>
  <si>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</si>
  <si>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</si>
  <si>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</si>
  <si>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</si>
  <si>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</si>
  <si>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</si>
  <si>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</si>
  <si>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</si>
  <si>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</si>
  <si>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</si>
  <si>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</si>
  <si>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</si>
  <si>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</si>
  <si>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</si>
  <si>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</si>
  <si>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</si>
  <si>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</si>
  <si>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</si>
  <si>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</si>
  <si>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</si>
  <si>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</si>
  <si>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</si>
  <si>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</si>
  <si>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</si>
  <si>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</si>
  <si>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</si>
  <si>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</si>
  <si>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</si>
  <si>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</si>
  <si>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</si>
  <si>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</si>
  <si>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</si>
  <si>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</si>
  <si>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</si>
  <si>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</si>
  <si>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</si>
  <si>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</si>
  <si>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</si>
  <si>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</si>
  <si>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</si>
  <si>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</si>
  <si>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</si>
  <si>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</si>
  <si>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</si>
  <si>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</si>
  <si>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</si>
  <si>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</si>
  <si>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</si>
  <si>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</si>
  <si>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</si>
  <si>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</si>
  <si>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</si>
  <si>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</si>
  <si>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</si>
  <si>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</si>
  <si>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</si>
  <si>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</si>
  <si>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</si>
  <si>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</si>
  <si>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</si>
  <si>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</si>
  <si>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</si>
  <si>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</si>
  <si>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</si>
  <si>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</si>
  <si>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</si>
  <si>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</si>
  <si>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</si>
  <si>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</si>
  <si>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</si>
  <si>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</si>
  <si>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</si>
  <si>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</si>
  <si>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</si>
  <si>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</si>
  <si>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</si>
  <si>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</si>
  <si>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</si>
  <si>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</si>
  <si>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</si>
  <si>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</si>
  <si>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</si>
  <si>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</si>
  <si>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</si>
  <si>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</si>
  <si>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</si>
  <si>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</si>
  <si>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</si>
  <si>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</si>
  <si>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</si>
  <si>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</si>
  <si>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</si>
  <si>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</si>
  <si>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</si>
  <si>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</si>
  <si>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</si>
  <si>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</si>
  <si>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</si>
  <si>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</si>
  <si>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</si>
  <si>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</si>
  <si>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</si>
  <si>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</si>
  <si>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</si>
  <si>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</si>
  <si>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</si>
  <si>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</si>
  <si>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</si>
  <si>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</si>
  <si>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</si>
  <si>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</si>
  <si>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</si>
  <si>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</si>
  <si>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</si>
  <si>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</si>
  <si>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</si>
  <si>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</si>
  <si>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</si>
  <si>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</si>
  <si>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</si>
  <si>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</si>
  <si>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</si>
  <si>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</si>
  <si>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</si>
  <si>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</si>
  <si>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</si>
  <si>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</si>
  <si>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</si>
  <si>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</si>
  <si>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</si>
  <si>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</si>
  <si>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</si>
  <si>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</si>
  <si>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</si>
  <si>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</si>
  <si>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</si>
  <si>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</si>
  <si>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</si>
  <si>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</si>
  <si>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</si>
  <si>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</si>
  <si>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</si>
  <si>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</si>
  <si>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</si>
  <si>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</si>
  <si>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</si>
  <si>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</si>
  <si>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</si>
  <si>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</si>
  <si>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</si>
  <si>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</si>
  <si>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</si>
  <si>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</si>
  <si>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</si>
  <si>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</si>
  <si>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</si>
  <si>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</si>
  <si>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</si>
  <si>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</si>
  <si>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</si>
  <si>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</si>
  <si>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</si>
  <si>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</si>
  <si>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</si>
  <si>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</si>
  <si>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</si>
  <si>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</si>
  <si>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</si>
  <si>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</si>
  <si>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</si>
  <si>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</si>
  <si>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</si>
  <si>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</si>
  <si>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</si>
  <si>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</si>
  <si>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</si>
  <si>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</si>
  <si>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</si>
  <si>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</si>
  <si>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</si>
  <si>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</si>
  <si>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</si>
  <si>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</si>
  <si>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</si>
  <si>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</si>
  <si>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</si>
  <si>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</si>
  <si>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</si>
  <si>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</si>
  <si>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</si>
  <si>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</si>
  <si>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</si>
  <si>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</si>
  <si>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</si>
  <si>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</si>
  <si>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</si>
  <si>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</si>
  <si>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</si>
  <si>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</si>
  <si>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</si>
  <si>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</si>
  <si>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</si>
  <si>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</si>
  <si>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</si>
  <si>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</si>
  <si>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</si>
  <si>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</si>
  <si>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</si>
  <si>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</si>
  <si>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</si>
  <si>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</si>
  <si>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</si>
  <si>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</si>
  <si>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</si>
  <si>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</si>
  <si>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</si>
  <si>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</si>
  <si>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</si>
  <si>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</si>
  <si>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</si>
  <si>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</si>
  <si>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</si>
  <si>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</si>
  <si>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</si>
  <si>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</si>
  <si>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</si>
  <si>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</si>
  <si>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</si>
  <si>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</si>
  <si>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</si>
  <si>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</si>
  <si>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</si>
  <si>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</si>
  <si>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</si>
  <si>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</si>
  <si>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</si>
  <si>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</si>
  <si>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</si>
  <si>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</si>
  <si>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</si>
  <si>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</si>
  <si>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</si>
  <si>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</si>
  <si>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</si>
  <si>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</si>
  <si>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</si>
  <si>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</si>
  <si>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</si>
  <si>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</si>
  <si>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</si>
  <si>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</si>
  <si>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</si>
  <si>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</si>
  <si>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</si>
  <si>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</si>
  <si>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</si>
  <si>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</si>
  <si>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</si>
  <si>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</si>
  <si>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</si>
  <si>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</si>
  <si>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</si>
  <si>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</si>
  <si>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</si>
  <si>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</si>
  <si>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</si>
  <si>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</si>
  <si>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</si>
  <si>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</si>
  <si>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</si>
  <si>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</si>
  <si>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</si>
  <si>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</si>
  <si>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</si>
  <si>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</si>
  <si>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</si>
  <si>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</si>
  <si>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</si>
  <si>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</si>
  <si>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</si>
  <si>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</si>
  <si>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</si>
  <si>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</si>
  <si>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</si>
  <si>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</si>
  <si>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</si>
  <si>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</si>
  <si>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</si>
  <si>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</si>
  <si>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</si>
  <si>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</si>
  <si>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</si>
  <si>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</si>
  <si>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</si>
  <si>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</si>
  <si>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</si>
  <si>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</si>
  <si>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</si>
  <si>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</si>
  <si>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</si>
  <si>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</si>
  <si>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</si>
  <si>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</si>
  <si>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</si>
  <si>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</si>
  <si>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</si>
  <si>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</si>
  <si>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</si>
  <si>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</si>
  <si>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</si>
  <si>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</si>
  <si>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</si>
  <si>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</si>
  <si>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</si>
  <si>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</si>
  <si>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</si>
  <si>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</si>
  <si>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</si>
  <si>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</si>
  <si>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</si>
  <si>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</si>
  <si>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</si>
  <si>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</si>
  <si>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</si>
  <si>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</si>
  <si>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</si>
  <si>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</si>
  <si>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</si>
  <si>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</si>
  <si>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</si>
  <si>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</si>
  <si>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</si>
  <si>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</si>
  <si>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</si>
  <si>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</si>
  <si>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</si>
  <si>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</si>
  <si>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</si>
  <si>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</si>
  <si>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</si>
  <si>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</si>
  <si>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</si>
  <si>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</si>
  <si>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</si>
  <si>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</si>
  <si>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</si>
  <si>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</si>
  <si>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</si>
  <si>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</si>
  <si>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</si>
  <si>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</si>
  <si>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</si>
  <si>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</si>
  <si>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</si>
  <si>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</si>
  <si>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</si>
  <si>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</si>
  <si>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</si>
  <si>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</si>
  <si>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</si>
  <si>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</si>
  <si>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</si>
  <si>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</si>
  <si>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</si>
  <si>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</si>
  <si>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</si>
  <si>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</si>
  <si>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</si>
  <si>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</si>
  <si>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</si>
  <si>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</si>
  <si>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</si>
  <si>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</si>
  <si>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</si>
  <si>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</si>
  <si>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</si>
  <si>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</si>
  <si>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</si>
  <si>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</si>
  <si>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</si>
  <si>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</si>
  <si>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</si>
  <si>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</si>
  <si>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</si>
  <si>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</si>
  <si>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</si>
  <si>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</si>
  <si>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</si>
  <si>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</si>
  <si>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</si>
  <si>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</si>
  <si>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</si>
  <si>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</si>
  <si>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</si>
  <si>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</si>
  <si>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</si>
  <si>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</si>
  <si>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</si>
  <si>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</si>
  <si>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</si>
  <si>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</si>
  <si>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</si>
  <si>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</si>
  <si>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</si>
  <si>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</si>
  <si>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</si>
  <si>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</si>
  <si>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</si>
  <si>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</si>
  <si>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</si>
  <si>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</si>
  <si>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</si>
  <si>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</si>
  <si>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</si>
  <si>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</si>
  <si>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</si>
  <si>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</si>
  <si>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</si>
  <si>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</si>
  <si>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</si>
  <si>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</si>
  <si>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</si>
  <si>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</si>
  <si>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</si>
  <si>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</si>
  <si>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</si>
  <si>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</si>
  <si>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</si>
  <si>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</si>
  <si>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</si>
  <si>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</si>
  <si>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</si>
  <si>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</si>
  <si>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</si>
  <si>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</si>
  <si>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</si>
  <si>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</si>
  <si>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</si>
  <si>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</si>
  <si>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</si>
  <si>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</si>
  <si>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</si>
  <si>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</si>
  <si>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</si>
  <si>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</si>
  <si>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</si>
  <si>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</si>
  <si>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</si>
  <si>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</si>
  <si>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</si>
  <si>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</si>
  <si>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</si>
  <si>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</si>
  <si>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</si>
  <si>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</si>
  <si>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</si>
  <si>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</si>
  <si>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</si>
  <si>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</si>
  <si>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</si>
  <si>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</si>
  <si>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</si>
  <si>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</si>
  <si>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</si>
  <si>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</si>
  <si>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</si>
  <si>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</si>
  <si>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</si>
  <si>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</si>
  <si>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</si>
  <si>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</si>
  <si>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</si>
  <si>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</si>
  <si>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</si>
  <si>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</si>
  <si>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</si>
  <si>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</si>
  <si>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</si>
  <si>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</si>
  <si>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</si>
  <si>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</si>
  <si>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</si>
  <si>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</si>
  <si>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</si>
  <si>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</si>
  <si>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</si>
  <si>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</si>
  <si>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</si>
  <si>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</si>
  <si>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</si>
  <si>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</si>
  <si>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</si>
  <si>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</si>
  <si>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</si>
  <si>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</si>
  <si>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</si>
  <si>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</si>
  <si>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</si>
  <si>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</si>
  <si>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</si>
  <si>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</si>
  <si>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</si>
  <si>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</si>
  <si>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</si>
  <si>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</si>
  <si>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</si>
  <si>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</si>
  <si>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</si>
  <si>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</si>
  <si>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</si>
  <si>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</si>
  <si>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</si>
  <si>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</si>
  <si>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</si>
  <si>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</si>
  <si>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</si>
  <si>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</si>
  <si>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</si>
  <si>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</si>
  <si>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</si>
  <si>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</si>
  <si>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</si>
  <si>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</si>
  <si>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</si>
  <si>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</si>
  <si>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</si>
  <si>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</si>
  <si>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</si>
  <si>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</si>
  <si>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</si>
  <si>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</si>
  <si>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</si>
  <si>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</si>
  <si>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</si>
  <si>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</si>
  <si>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</si>
  <si>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</si>
  <si>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</si>
  <si>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</si>
  <si>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</si>
  <si>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</si>
  <si>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</si>
  <si>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</si>
  <si>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</si>
  <si>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</si>
  <si>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</si>
  <si>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</si>
  <si>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</si>
  <si>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</si>
  <si>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</si>
  <si>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</si>
  <si>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</si>
  <si>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</si>
  <si>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</si>
  <si>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</si>
  <si>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</si>
  <si>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</si>
  <si>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</si>
  <si>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</si>
  <si>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</si>
  <si>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</si>
  <si>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</si>
  <si>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</si>
  <si>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</si>
  <si>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</si>
  <si>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</si>
  <si>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</si>
  <si>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</si>
  <si>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</si>
  <si>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</si>
  <si>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</si>
  <si>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</si>
  <si>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</si>
  <si>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</si>
  <si>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</si>
  <si>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</si>
  <si>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</si>
  <si>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</si>
  <si>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</si>
  <si>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</si>
  <si>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</si>
  <si>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</si>
  <si>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</si>
  <si>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</si>
  <si>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</si>
  <si>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</si>
  <si>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</si>
  <si>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</si>
  <si>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</si>
  <si>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</si>
  <si>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</si>
  <si>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</si>
  <si>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</si>
  <si>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</si>
  <si>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</si>
  <si>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</si>
  <si>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</si>
  <si>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</si>
  <si>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</si>
  <si>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</si>
  <si>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</si>
  <si>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</si>
  <si>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</si>
  <si>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</si>
  <si>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</si>
  <si>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</si>
  <si>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</si>
  <si>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</si>
  <si>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</si>
  <si>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</si>
  <si>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</si>
  <si>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</si>
  <si>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</si>
  <si>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</si>
  <si>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</si>
  <si>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</si>
  <si>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</si>
  <si>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</si>
  <si>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</si>
  <si>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</si>
  <si>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</si>
  <si>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</si>
  <si>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</si>
  <si>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</si>
  <si>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</si>
  <si>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</si>
  <si>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</si>
  <si>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</si>
  <si>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</si>
  <si>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</si>
  <si>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</si>
  <si>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</si>
  <si>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</si>
  <si>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</si>
  <si>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</si>
  <si>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</si>
  <si>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</si>
  <si>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</si>
  <si>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</si>
  <si>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</si>
  <si>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</si>
  <si>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</si>
  <si>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</si>
  <si>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</si>
  <si>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</si>
  <si>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</si>
  <si>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</si>
  <si>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</si>
  <si>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</si>
  <si>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</si>
  <si>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</si>
  <si>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</si>
  <si>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</si>
  <si>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</si>
  <si>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</si>
  <si>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</si>
  <si>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</si>
  <si>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</si>
  <si>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</si>
  <si>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</si>
  <si>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</si>
  <si>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</si>
  <si>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</si>
  <si>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</si>
  <si>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</si>
  <si>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</si>
  <si>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</si>
  <si>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</si>
  <si>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</si>
  <si>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</si>
  <si>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</si>
  <si>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</si>
  <si>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</si>
  <si>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</si>
  <si>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</si>
  <si>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</si>
  <si>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</si>
  <si>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</si>
  <si>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</si>
  <si>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</si>
  <si>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</si>
  <si>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</si>
  <si>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</si>
  <si>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</si>
  <si>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</si>
  <si>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</si>
  <si>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</si>
  <si>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</si>
  <si>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</si>
  <si>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</si>
  <si>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</si>
  <si>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</si>
  <si>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</si>
  <si>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</si>
  <si>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</si>
  <si>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</si>
  <si>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</si>
  <si>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</si>
  <si>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</si>
  <si>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</si>
  <si>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</si>
  <si>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</si>
  <si>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</si>
  <si>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</si>
  <si>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</si>
  <si>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</si>
  <si>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</si>
  <si>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</si>
  <si>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</si>
  <si>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</si>
  <si>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</si>
  <si>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</si>
  <si>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</si>
  <si>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</si>
  <si>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</si>
  <si>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</si>
  <si>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</si>
  <si>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</si>
  <si>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</si>
  <si>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</si>
  <si>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</si>
  <si>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</si>
  <si>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</si>
  <si>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</si>
  <si>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</si>
  <si>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</si>
  <si>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</si>
  <si>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</si>
  <si>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</si>
  <si>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</si>
  <si>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</si>
  <si>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</si>
  <si>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</si>
  <si>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</si>
  <si>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</si>
  <si>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</si>
  <si>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</si>
  <si>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</si>
  <si>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</si>
  <si>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</si>
  <si>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</si>
  <si>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</si>
  <si>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</si>
  <si>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</si>
  <si>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</si>
  <si>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</si>
  <si>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</si>
  <si>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</si>
  <si>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</si>
  <si>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</si>
  <si>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</si>
  <si>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</si>
  <si>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</si>
  <si>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</si>
  <si>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</si>
  <si>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</si>
  <si>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</si>
  <si>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</si>
  <si>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</si>
  <si>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</si>
  <si>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</si>
  <si>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</si>
  <si>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</si>
  <si>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</si>
  <si>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</si>
  <si>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</si>
  <si>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</si>
  <si>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</si>
  <si>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</si>
  <si>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</si>
  <si>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</si>
  <si>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</si>
  <si>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</si>
  <si>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</si>
  <si>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</si>
  <si>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</si>
  <si>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</si>
  <si>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</si>
  <si>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</si>
  <si>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</si>
  <si>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</si>
  <si>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</si>
  <si>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</si>
  <si>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</si>
  <si>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</si>
  <si>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</si>
  <si>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</si>
  <si>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</si>
  <si>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</si>
  <si>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</si>
  <si>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</si>
  <si>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</si>
  <si>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</si>
  <si>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</si>
  <si>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</si>
  <si>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</si>
  <si>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</si>
  <si>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</si>
  <si>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</si>
  <si>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</si>
  <si>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</si>
  <si>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</si>
  <si>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</si>
  <si>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</si>
  <si>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</si>
  <si>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</si>
  <si>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</si>
  <si>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</si>
  <si>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</si>
  <si>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</si>
  <si>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</si>
  <si>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</si>
  <si>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</si>
  <si>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</si>
  <si>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</si>
  <si>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</si>
  <si>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</si>
  <si>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</si>
  <si>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</si>
  <si>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</si>
  <si>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</si>
  <si>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</si>
  <si>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</si>
  <si>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</si>
  <si>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</si>
  <si>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</si>
  <si>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</si>
  <si>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</si>
  <si>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</si>
  <si>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</si>
  <si>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</si>
  <si>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</si>
  <si>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</si>
  <si>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</si>
  <si>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</si>
  <si>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</si>
  <si>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</si>
  <si>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</si>
  <si>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</si>
  <si>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</si>
  <si>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</si>
  <si>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</si>
  <si>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</si>
  <si>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</si>
  <si>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</si>
  <si>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</si>
  <si>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</si>
  <si>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</si>
  <si>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</si>
  <si>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</si>
  <si>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</si>
  <si>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</si>
  <si>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</si>
  <si>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</si>
  <si>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</si>
  <si>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</si>
  <si>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</si>
  <si>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</si>
  <si>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</si>
  <si>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</si>
  <si>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</si>
  <si>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</si>
  <si>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</si>
  <si>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</si>
  <si>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</si>
  <si>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</si>
  <si>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</si>
  <si>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</si>
  <si>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</si>
  <si>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</si>
  <si>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</si>
  <si>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</si>
  <si>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</si>
  <si>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</si>
  <si>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</si>
  <si>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</si>
  <si>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</si>
  <si>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</si>
  <si>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</si>
  <si>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</si>
  <si>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</si>
  <si>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</si>
  <si>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</si>
  <si>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</si>
  <si>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</si>
  <si>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</si>
  <si>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</si>
  <si>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</si>
  <si>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</si>
  <si>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</si>
  <si>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</si>
  <si>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</si>
  <si>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</si>
  <si>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</si>
  <si>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</si>
  <si>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</si>
  <si>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</si>
  <si>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</si>
  <si>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</si>
  <si>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</si>
  <si>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</si>
  <si>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</si>
  <si>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</si>
  <si>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</si>
  <si>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</si>
  <si>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</si>
  <si>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</si>
  <si>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</si>
  <si>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</si>
  <si>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</si>
  <si>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</si>
  <si>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</si>
  <si>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</si>
  <si>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</si>
  <si>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</si>
  <si>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</si>
  <si>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</si>
  <si>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</si>
  <si>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</si>
  <si>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</si>
  <si>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</si>
  <si>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</si>
  <si>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</si>
  <si>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</si>
  <si>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</si>
  <si>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</si>
  <si>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</si>
  <si>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</si>
  <si>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</si>
  <si>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</si>
  <si>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</si>
  <si>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</si>
  <si>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</si>
  <si>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</si>
  <si>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</si>
  <si>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</si>
  <si>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</si>
  <si>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</si>
  <si>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</si>
  <si>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</si>
  <si>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</si>
  <si>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</si>
  <si>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</si>
  <si>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</si>
  <si>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</si>
  <si>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</si>
  <si>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</si>
  <si>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</si>
  <si>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</si>
  <si>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</si>
  <si>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</si>
  <si>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</si>
  <si>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</si>
  <si>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</si>
  <si>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</si>
  <si>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</si>
  <si>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</si>
  <si>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</si>
  <si>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</si>
  <si>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</si>
  <si>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</si>
  <si>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</si>
  <si>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</si>
  <si>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</si>
  <si>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</si>
  <si>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</si>
  <si>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</si>
  <si>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</si>
  <si>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</si>
  <si>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</si>
  <si>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</si>
  <si>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</si>
  <si>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</si>
  <si>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</si>
  <si>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</si>
  <si>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</si>
  <si>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</si>
  <si>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</si>
  <si>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</si>
  <si>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</si>
  <si>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</si>
  <si>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</si>
  <si>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</si>
  <si>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</si>
  <si>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</si>
  <si>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</si>
  <si>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</si>
  <si>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</si>
  <si>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</si>
  <si>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</si>
  <si>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</si>
  <si>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</si>
  <si>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</si>
  <si>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</si>
  <si>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</si>
  <si>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</si>
  <si>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</si>
  <si>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</si>
  <si>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</si>
  <si>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</si>
  <si>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</si>
  <si>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</si>
  <si>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</si>
  <si>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</si>
  <si>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</si>
  <si>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</si>
  <si>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</si>
  <si>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</si>
  <si>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</si>
  <si>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</si>
  <si>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</si>
  <si>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</si>
  <si>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</si>
  <si>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</si>
  <si>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</si>
  <si>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</si>
  <si>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</si>
  <si>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</si>
  <si>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</si>
  <si>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</si>
  <si>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</si>
  <si>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</si>
  <si>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</si>
  <si>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</si>
  <si>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</si>
  <si>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</si>
  <si>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</si>
  <si>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</si>
  <si>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</si>
  <si>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</si>
  <si>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</si>
  <si>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</si>
  <si>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</si>
  <si>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</si>
  <si>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</si>
  <si>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</si>
  <si>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</si>
  <si>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</si>
  <si>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</si>
  <si>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</si>
  <si>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</si>
  <si>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</si>
  <si>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</si>
  <si>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</si>
  <si>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</si>
  <si>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</si>
  <si>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</si>
  <si>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</si>
  <si>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</si>
  <si>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</si>
  <si>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</si>
  <si>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</si>
  <si>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</si>
  <si>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</si>
  <si>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</si>
  <si>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</si>
  <si>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</si>
  <si>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</si>
  <si>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</si>
  <si>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</si>
  <si>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</si>
  <si>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</si>
  <si>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</si>
  <si>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</si>
  <si>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</si>
  <si>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</si>
  <si>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</si>
  <si>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</si>
  <si>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</si>
  <si>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</si>
  <si>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</si>
  <si>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</si>
  <si>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</si>
  <si>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</si>
  <si>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</si>
  <si>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</si>
  <si>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</si>
  <si>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</si>
  <si>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</si>
  <si>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</si>
  <si>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</si>
  <si>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</si>
  <si>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</si>
  <si>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</si>
  <si>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</si>
  <si>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</si>
  <si>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</si>
  <si>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</si>
  <si>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</si>
  <si>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</si>
  <si>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</si>
  <si>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</si>
  <si>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</si>
  <si>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</si>
  <si>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</si>
  <si>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</si>
  <si>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</si>
  <si>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</si>
  <si>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</si>
  <si>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</si>
  <si>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</si>
  <si>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</si>
  <si>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</si>
  <si>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</si>
  <si>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</si>
  <si>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</si>
  <si>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</si>
  <si>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</si>
  <si>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</si>
  <si>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</si>
  <si>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</si>
  <si>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</si>
  <si>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</si>
  <si>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</si>
  <si>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</si>
  <si>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</si>
  <si>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</si>
  <si>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</si>
  <si>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</si>
  <si>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</si>
  <si>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</si>
  <si>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</si>
  <si>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</si>
  <si>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</si>
  <si>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</si>
  <si>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</si>
  <si>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</si>
  <si>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</si>
  <si>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</si>
  <si>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</si>
  <si>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</si>
  <si>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</si>
  <si>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</si>
  <si>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</si>
  <si>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</si>
  <si>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</si>
  <si>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</si>
  <si>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</si>
  <si>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</si>
  <si>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</si>
  <si>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</si>
  <si>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</si>
  <si>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</si>
  <si>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</si>
  <si>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</si>
  <si>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</si>
  <si>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</si>
  <si>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</si>
  <si>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</si>
  <si>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</si>
  <si>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</si>
  <si>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</si>
  <si>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</si>
  <si>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</si>
  <si>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</si>
  <si>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</si>
  <si>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</si>
  <si>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</si>
  <si>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</si>
  <si>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</si>
  <si>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</si>
  <si>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</si>
  <si>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</si>
  <si>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</si>
  <si>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</si>
  <si>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</si>
  <si>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</si>
  <si>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</si>
  <si>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</si>
  <si>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</si>
  <si>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</si>
  <si>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</si>
  <si>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</si>
  <si>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</si>
  <si>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</si>
  <si>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</si>
  <si>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</si>
  <si>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</si>
  <si>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</si>
  <si>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</si>
  <si>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</si>
  <si>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</si>
  <si>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</si>
  <si>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</si>
  <si>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</si>
  <si>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</si>
  <si>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</si>
  <si>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</si>
  <si>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</si>
  <si>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</si>
  <si>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</si>
  <si>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</si>
  <si>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</si>
  <si>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</si>
  <si>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</si>
  <si>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</si>
  <si>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</si>
  <si>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</si>
  <si>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</si>
  <si>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</si>
  <si>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</si>
  <si>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</si>
  <si>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</si>
  <si>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</si>
  <si>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</si>
  <si>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</si>
  <si>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</si>
  <si>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</si>
  <si>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</si>
  <si>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</si>
  <si>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</si>
  <si>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</si>
  <si>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</si>
  <si>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</si>
  <si>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</si>
  <si>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</si>
  <si>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</si>
  <si>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</si>
  <si>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</si>
  <si>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</si>
  <si>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</si>
  <si>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</si>
  <si>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</si>
  <si>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</si>
  <si>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</si>
  <si>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</si>
  <si>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</si>
  <si>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</si>
  <si>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</si>
  <si>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</si>
  <si>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</si>
  <si>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</si>
  <si>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</si>
  <si>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</si>
  <si>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</si>
  <si>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</si>
  <si>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</si>
  <si>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</si>
  <si>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</si>
  <si>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</si>
  <si>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</si>
  <si>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</si>
  <si>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</si>
  <si>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</si>
  <si>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</si>
  <si>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</si>
  <si>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</si>
  <si>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</si>
  <si>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</si>
  <si>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</si>
  <si>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</si>
  <si>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</si>
  <si>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</si>
  <si>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</si>
  <si>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</si>
  <si>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</si>
  <si>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</si>
  <si>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</si>
  <si>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</si>
  <si>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</si>
  <si>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</si>
  <si>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</si>
  <si>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</si>
  <si>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</si>
  <si>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</si>
  <si>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</si>
  <si>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</si>
  <si>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</si>
  <si>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</si>
  <si>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</si>
  <si>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</si>
  <si>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</si>
  <si>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</si>
  <si>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</si>
  <si>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</si>
  <si>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</si>
  <si>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</si>
  <si>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</si>
  <si>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</si>
  <si>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</si>
  <si>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</si>
  <si>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</si>
  <si>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</si>
  <si>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</si>
  <si>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</si>
  <si>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</si>
  <si>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</si>
  <si>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</si>
  <si>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</si>
  <si>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</si>
  <si>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</si>
  <si>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</si>
  <si>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</si>
  <si>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</si>
  <si>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</si>
  <si>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</si>
  <si>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</si>
  <si>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</si>
  <si>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</si>
  <si>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</si>
  <si>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</si>
  <si>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</si>
  <si>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</si>
  <si>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</si>
  <si>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</si>
  <si>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</si>
  <si>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</si>
  <si>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</si>
  <si>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</si>
  <si>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</si>
  <si>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</si>
  <si>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</si>
  <si>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</si>
  <si>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</si>
  <si>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</si>
  <si>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</si>
  <si>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</si>
  <si>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</si>
  <si>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</si>
  <si>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</si>
  <si>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</si>
  <si>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</si>
  <si>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</si>
  <si>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</si>
  <si>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</si>
  <si>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</si>
  <si>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</si>
  <si>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</si>
  <si>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</si>
  <si>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</si>
  <si>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</si>
  <si>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</si>
  <si>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</si>
  <si>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</si>
  <si>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</si>
  <si>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</si>
  <si>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</si>
  <si>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</si>
  <si>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</si>
  <si>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</si>
  <si>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</si>
  <si>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</si>
  <si>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</si>
  <si>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</si>
  <si>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</si>
  <si>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</si>
  <si>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</si>
  <si>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</si>
  <si>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</si>
  <si>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</si>
  <si>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</si>
  <si>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</si>
  <si>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</si>
  <si>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</si>
  <si>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</si>
  <si>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</si>
  <si>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</si>
  <si>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</si>
  <si>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</si>
  <si>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</si>
  <si>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</si>
  <si>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</si>
  <si>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</si>
  <si>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</si>
  <si>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</si>
  <si>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</si>
  <si>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</si>
  <si>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</si>
  <si>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</si>
  <si>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</si>
  <si>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</si>
  <si>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</si>
  <si>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</si>
  <si>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</si>
  <si>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</si>
  <si>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</si>
  <si>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</si>
  <si>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</si>
  <si>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</si>
  <si>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</si>
  <si>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</si>
  <si>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</si>
  <si>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</si>
  <si>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</si>
  <si>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</si>
  <si>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</si>
  <si>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</si>
  <si>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</si>
  <si>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</si>
  <si>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</si>
  <si>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</si>
  <si>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</si>
  <si>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</si>
  <si>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</si>
  <si>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</si>
  <si>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</si>
  <si>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</si>
  <si>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</si>
  <si>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</si>
  <si>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</si>
  <si>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</si>
  <si>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</si>
  <si>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</si>
  <si>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</si>
  <si>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</si>
  <si>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</si>
  <si>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</si>
  <si>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</si>
  <si>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</si>
  <si>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</si>
  <si>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</si>
  <si>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</si>
  <si>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</si>
  <si>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</si>
  <si>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</si>
  <si>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</si>
  <si>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</si>
  <si>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</si>
  <si>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</si>
  <si>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</si>
  <si>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</si>
  <si>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</si>
  <si>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</si>
  <si>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</si>
  <si>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</si>
  <si>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</si>
  <si>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</si>
  <si>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</si>
  <si>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</si>
  <si>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</si>
  <si>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</si>
  <si>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</si>
  <si>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</si>
  <si>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</si>
  <si>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</si>
  <si>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</si>
  <si>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</si>
  <si>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</si>
  <si>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</si>
  <si>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</si>
  <si>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</si>
  <si>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</si>
  <si>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</si>
  <si>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</si>
  <si>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</si>
  <si>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</si>
  <si>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</si>
  <si>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</si>
  <si>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</si>
  <si>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</si>
  <si>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</si>
  <si>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</si>
  <si>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</si>
  <si>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</si>
  <si>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</si>
  <si>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</si>
  <si>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</si>
  <si>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</si>
  <si>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</si>
  <si>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</si>
  <si>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</si>
  <si>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</si>
  <si>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</si>
  <si>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</si>
  <si>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</si>
  <si>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</si>
  <si>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</si>
  <si>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</si>
  <si>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</si>
  <si>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</si>
  <si>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</si>
  <si>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</si>
  <si>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</si>
  <si>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</si>
  <si>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</si>
  <si>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</si>
  <si>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</si>
  <si>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</si>
  <si>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</si>
  <si>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</si>
  <si>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</si>
  <si>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</si>
  <si>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</si>
  <si>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</si>
  <si>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</si>
  <si>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</si>
  <si>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</si>
  <si>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</si>
  <si>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</si>
  <si>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</si>
  <si>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</si>
  <si>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</si>
  <si>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</si>
  <si>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</si>
  <si>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</si>
  <si>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</si>
  <si>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</si>
  <si>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</si>
  <si>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</si>
  <si>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</si>
  <si>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</si>
  <si>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</si>
  <si>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</si>
  <si>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</si>
  <si>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</si>
  <si>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</si>
  <si>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</si>
  <si>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</si>
  <si>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</si>
  <si>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</si>
  <si>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</si>
  <si>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</si>
  <si>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</si>
  <si>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</si>
  <si>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</si>
  <si>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</si>
  <si>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</si>
  <si>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</si>
  <si>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</si>
  <si>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</si>
  <si>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</si>
  <si>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</si>
  <si>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</si>
  <si>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</si>
  <si>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</si>
  <si>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</si>
  <si>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</si>
  <si>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</si>
  <si>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</si>
  <si>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</si>
  <si>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</si>
  <si>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</si>
  <si>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</si>
  <si>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</si>
  <si>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</si>
  <si>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</si>
  <si>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</si>
  <si>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</si>
  <si>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</si>
  <si>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</si>
  <si>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</si>
  <si>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</si>
  <si>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</si>
  <si>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</si>
  <si>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</si>
  <si>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</si>
  <si>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</si>
  <si>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</si>
  <si>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</si>
  <si>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</si>
  <si>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</si>
  <si>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</si>
  <si>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</si>
  <si>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</si>
  <si>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</si>
  <si>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</si>
  <si>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</si>
  <si>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</si>
  <si>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</si>
  <si>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</si>
  <si>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</si>
  <si>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</si>
  <si>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</si>
  <si>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</si>
  <si>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</si>
  <si>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</si>
  <si>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</si>
  <si>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</si>
  <si>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</si>
  <si>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</si>
  <si>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</si>
  <si>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</si>
  <si>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</si>
  <si>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</si>
  <si>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</si>
  <si>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</si>
  <si>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</si>
  <si>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</si>
  <si>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</si>
  <si>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</si>
  <si>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</si>
  <si>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</si>
  <si>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</si>
  <si>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</si>
  <si>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</si>
  <si>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</si>
  <si>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</si>
  <si>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</si>
  <si>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</si>
  <si>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</si>
  <si>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</si>
  <si>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</si>
  <si>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</si>
  <si>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</si>
  <si>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</si>
  <si>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</si>
  <si>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</si>
  <si>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</si>
  <si>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</si>
  <si>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</si>
  <si>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</si>
  <si>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</si>
  <si>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</si>
  <si>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</si>
  <si>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</si>
  <si>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</si>
  <si>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</si>
  <si>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</si>
  <si>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</si>
  <si>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</si>
  <si>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</si>
  <si>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</si>
  <si>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</si>
  <si>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</si>
  <si>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</si>
  <si>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</si>
  <si>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</si>
  <si>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</si>
  <si>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</si>
  <si>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</si>
  <si>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</si>
  <si>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</si>
  <si>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</si>
  <si>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</si>
  <si>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</si>
  <si>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</si>
  <si>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</si>
  <si>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</si>
  <si>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</si>
  <si>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</si>
  <si>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</si>
  <si>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</si>
  <si>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</si>
  <si>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</si>
  <si>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</si>
  <si>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</si>
  <si>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</si>
  <si>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</si>
  <si>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</si>
  <si>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</si>
  <si>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</si>
  <si>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</si>
  <si>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</si>
  <si>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</si>
  <si>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</si>
  <si>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</si>
  <si>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</si>
  <si>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</si>
  <si>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</si>
  <si>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</si>
  <si>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</si>
  <si>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</si>
  <si>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</si>
  <si>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</si>
  <si>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</si>
  <si>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</si>
  <si>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</si>
  <si>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</si>
  <si>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</si>
  <si>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</si>
  <si>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</si>
  <si>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</si>
  <si>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</si>
  <si>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</si>
  <si>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</si>
  <si>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</si>
  <si>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</si>
  <si>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</si>
  <si>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</si>
  <si>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</si>
  <si>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</si>
  <si>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</si>
  <si>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</si>
  <si>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</si>
  <si>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</si>
  <si>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</si>
  <si>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</si>
  <si>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</si>
  <si>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</si>
  <si>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</si>
  <si>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</si>
  <si>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</si>
  <si>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</si>
  <si>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</si>
  <si>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</si>
  <si>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</si>
  <si>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</si>
  <si>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</si>
  <si>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</si>
  <si>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</si>
  <si>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</si>
  <si>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</si>
  <si>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</si>
  <si>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</si>
  <si>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</si>
  <si>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</si>
  <si>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</si>
  <si>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</si>
  <si>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</si>
  <si>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</si>
  <si>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</si>
  <si>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</si>
  <si>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</si>
  <si>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</si>
  <si>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</si>
  <si>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</si>
  <si>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</si>
  <si>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</si>
  <si>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</si>
  <si>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</si>
  <si>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</si>
  <si>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</si>
  <si>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</si>
  <si>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</si>
  <si>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</si>
  <si>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</si>
  <si>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</si>
  <si>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</si>
  <si>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</si>
  <si>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</si>
  <si>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</si>
  <si>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</si>
  <si>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</si>
  <si>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</si>
  <si>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</si>
  <si>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</si>
  <si>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</si>
  <si>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</si>
  <si>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</si>
  <si>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</si>
  <si>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</si>
  <si>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</si>
  <si>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</si>
  <si>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</si>
  <si>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</si>
  <si>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</si>
  <si>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</si>
  <si>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</si>
  <si>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</si>
  <si>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</si>
  <si>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</si>
  <si>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</si>
  <si>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</si>
  <si>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</si>
  <si>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</si>
  <si>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</si>
  <si>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</si>
  <si>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</si>
  <si>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</si>
  <si>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</si>
  <si>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</si>
  <si>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</si>
  <si>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</si>
  <si>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</si>
  <si>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</si>
  <si>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</si>
  <si>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</si>
  <si>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</si>
  <si>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</si>
  <si>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</si>
  <si>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</si>
  <si>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</si>
  <si>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</si>
  <si>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</si>
  <si>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</si>
  <si>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</si>
  <si>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</si>
  <si>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</si>
  <si>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</si>
  <si>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</si>
  <si>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</si>
  <si>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</si>
  <si>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</si>
  <si>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</si>
  <si>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</si>
  <si>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</si>
  <si>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</si>
  <si>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</si>
  <si>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</si>
  <si>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</si>
  <si>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</si>
  <si>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</si>
  <si>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</si>
  <si>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</si>
  <si>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</si>
  <si>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</si>
  <si>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</si>
  <si>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</si>
  <si>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</si>
  <si>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</si>
  <si>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</si>
  <si>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</si>
  <si>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</si>
  <si>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</si>
  <si>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</si>
  <si>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</si>
  <si>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</si>
  <si>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</si>
  <si>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</si>
  <si>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</si>
  <si>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</si>
  <si>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</si>
  <si>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</si>
  <si>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</si>
  <si>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</si>
  <si>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</si>
  <si>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</si>
  <si>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</si>
  <si>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</si>
  <si>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</si>
  <si>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</si>
  <si>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</si>
  <si>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</si>
  <si>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</si>
  <si>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</si>
  <si>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</si>
  <si>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</si>
  <si>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</si>
  <si>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</si>
  <si>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</si>
  <si>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</si>
  <si>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</si>
  <si>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</si>
  <si>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</si>
  <si>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</si>
  <si>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</si>
  <si>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</si>
  <si>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</si>
  <si>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</si>
  <si>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</si>
  <si>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</si>
  <si>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</si>
  <si>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</si>
  <si>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</si>
  <si>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</si>
  <si>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</si>
  <si>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</si>
  <si>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</si>
  <si>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</si>
  <si>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</si>
  <si>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</si>
  <si>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</si>
  <si>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</si>
  <si>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</si>
  <si>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</si>
  <si>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</si>
  <si>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</si>
  <si>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</si>
  <si>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</si>
  <si>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</si>
  <si>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</si>
  <si>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</si>
  <si>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</si>
  <si>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</si>
  <si>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</si>
  <si>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</si>
  <si>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</si>
  <si>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</si>
  <si>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</si>
  <si>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</si>
  <si>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</si>
  <si>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</si>
  <si>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</si>
  <si>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</si>
  <si>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</si>
  <si>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</si>
  <si>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</si>
  <si>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</si>
  <si>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</si>
  <si>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</si>
  <si>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</si>
  <si>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</si>
  <si>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</si>
  <si>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</si>
  <si>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</si>
  <si>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</si>
  <si>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</si>
  <si>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</si>
  <si>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</si>
  <si>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</si>
  <si>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</si>
  <si>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</si>
  <si>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</si>
  <si>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</si>
  <si>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</si>
  <si>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</si>
  <si>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</si>
  <si>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</si>
  <si>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</si>
  <si>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</si>
  <si>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</si>
  <si>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</si>
  <si>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</si>
  <si>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</si>
  <si>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</si>
  <si>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</si>
  <si>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</si>
  <si>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</si>
  <si>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</si>
  <si>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</si>
  <si>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</si>
  <si>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</si>
  <si>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</si>
  <si>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</si>
  <si>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</si>
  <si>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</si>
  <si>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</si>
  <si>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</si>
  <si>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</si>
  <si>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</si>
  <si>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</si>
  <si>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</si>
  <si>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</si>
  <si>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</si>
  <si>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</si>
  <si>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</si>
  <si>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</si>
  <si>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</si>
  <si>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</si>
  <si>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</si>
  <si>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</si>
  <si>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</si>
  <si>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</si>
  <si>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</si>
  <si>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</si>
  <si>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</si>
  <si>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</si>
  <si>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</si>
  <si>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</si>
  <si>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</si>
  <si>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</si>
  <si>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</si>
  <si>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</si>
  <si>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</si>
  <si>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</si>
  <si>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</si>
  <si>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</si>
  <si>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</si>
  <si>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</si>
  <si>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</si>
  <si>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</si>
  <si>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</si>
  <si>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</si>
  <si>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</si>
  <si>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</si>
  <si>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</si>
  <si>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</si>
  <si>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</si>
  <si>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</si>
  <si>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</si>
  <si>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</si>
  <si>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</si>
  <si>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</si>
  <si>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</si>
  <si>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</si>
  <si>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</si>
  <si>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</si>
  <si>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</si>
  <si>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</si>
  <si>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</si>
  <si>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</si>
  <si>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</si>
  <si>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</si>
  <si>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</si>
  <si>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</si>
  <si>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</si>
  <si>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</si>
  <si>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</si>
  <si>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</si>
  <si>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</si>
  <si>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</si>
  <si>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</si>
  <si>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</si>
  <si>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</si>
  <si>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</si>
  <si>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</si>
  <si>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</si>
  <si>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</si>
  <si>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</si>
  <si>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</si>
  <si>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</si>
  <si>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</si>
  <si>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</si>
  <si>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</si>
  <si>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</si>
  <si>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</si>
  <si>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</si>
  <si>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</si>
  <si>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</si>
  <si>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</si>
  <si>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</si>
  <si>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</si>
  <si>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</si>
  <si>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</si>
  <si>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</si>
  <si>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</si>
  <si>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</si>
  <si>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</si>
  <si>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</si>
  <si>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</si>
  <si>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</si>
  <si>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</si>
  <si>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</si>
  <si>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</si>
  <si>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</si>
  <si>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</si>
  <si>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</si>
  <si>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</si>
  <si>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</si>
  <si>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</si>
  <si>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</si>
  <si>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</si>
  <si>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</si>
  <si>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</si>
  <si>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</si>
  <si>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</si>
  <si>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</si>
  <si>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</si>
  <si>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</si>
  <si>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</si>
  <si>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</si>
  <si>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</si>
  <si>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</si>
  <si>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</si>
  <si>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</si>
  <si>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</si>
  <si>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</si>
  <si>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</si>
  <si>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</si>
  <si>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</si>
  <si>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</si>
  <si>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</si>
  <si>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</si>
  <si>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</si>
  <si>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</si>
  <si>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</si>
  <si>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</si>
  <si>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</si>
  <si>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</si>
  <si>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</si>
  <si>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</si>
  <si>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</si>
  <si>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</si>
  <si>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</si>
  <si>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</si>
  <si>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</si>
  <si>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</si>
  <si>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</si>
  <si>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</si>
  <si>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</si>
  <si>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</si>
  <si>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</si>
  <si>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</si>
  <si>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</si>
  <si>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</si>
  <si>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</si>
  <si>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</si>
  <si>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</si>
  <si>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</si>
  <si>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</si>
  <si>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</si>
  <si>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</si>
  <si>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</si>
  <si>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</si>
  <si>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</si>
  <si>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</si>
  <si>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</si>
  <si>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</si>
  <si>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</si>
  <si>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</si>
  <si>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</si>
  <si>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</si>
  <si>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</si>
  <si>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</si>
  <si>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</si>
  <si>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</si>
  <si>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</si>
  <si>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</si>
  <si>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</si>
  <si>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</si>
  <si>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</si>
  <si>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</si>
  <si>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</si>
  <si>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</si>
  <si>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</si>
  <si>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</si>
  <si>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</si>
  <si>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</si>
  <si>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</si>
  <si>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</si>
  <si>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</si>
  <si>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</si>
  <si>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</si>
  <si>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</si>
  <si>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</si>
  <si>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</si>
  <si>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</si>
  <si>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</si>
  <si>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</si>
  <si>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</si>
  <si>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</si>
  <si>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</si>
  <si>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</si>
  <si>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</si>
  <si>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</si>
  <si>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</si>
  <si>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</si>
  <si>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</si>
  <si>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</si>
  <si>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</si>
  <si>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</si>
  <si>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</si>
  <si>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</si>
  <si>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</si>
  <si>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</si>
  <si>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</si>
  <si>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</si>
  <si>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</si>
  <si>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</si>
  <si>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</si>
  <si>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</si>
  <si>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</si>
  <si>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</si>
  <si>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</si>
  <si>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</si>
  <si>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</si>
  <si>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</si>
  <si>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</si>
  <si>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</si>
  <si>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</si>
  <si>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</si>
  <si>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</si>
  <si>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</si>
  <si>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</si>
  <si>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</si>
  <si>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</si>
  <si>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</si>
  <si>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</si>
  <si>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</si>
  <si>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</si>
  <si>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</si>
  <si>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</si>
  <si>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</si>
  <si>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</si>
  <si>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</si>
  <si>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</si>
  <si>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</si>
  <si>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</si>
  <si>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</si>
  <si>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</si>
  <si>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</si>
  <si>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</si>
  <si>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</si>
  <si>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</si>
  <si>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</si>
  <si>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</si>
  <si>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</si>
  <si>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</si>
  <si>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</si>
  <si>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</si>
  <si>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</si>
  <si>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</si>
  <si>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</si>
  <si>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</si>
  <si>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</si>
  <si>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</si>
  <si>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</si>
  <si>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</si>
  <si>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</si>
  <si>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</si>
  <si>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</si>
  <si>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</si>
  <si>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</si>
  <si>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</si>
  <si>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</si>
  <si>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</si>
  <si>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</si>
  <si>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</si>
  <si>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</si>
  <si>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</si>
  <si>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</si>
  <si>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</si>
  <si>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</si>
  <si>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</si>
  <si>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</si>
  <si>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</si>
  <si>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</si>
  <si>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</si>
  <si>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</si>
  <si>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</si>
  <si>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</si>
  <si>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</si>
  <si>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</si>
  <si>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</si>
  <si>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</si>
  <si>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</si>
  <si>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</si>
  <si>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</si>
  <si>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</si>
  <si>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</si>
  <si>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</si>
  <si>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</si>
  <si>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</si>
  <si>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</si>
  <si>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</si>
  <si>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</si>
  <si>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</si>
  <si>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</si>
  <si>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</si>
  <si>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</si>
  <si>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</si>
  <si>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</si>
  <si>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</si>
  <si>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</si>
  <si>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</si>
  <si>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</si>
  <si>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</si>
  <si>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</si>
  <si>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</si>
  <si>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</si>
  <si>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</si>
  <si>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</si>
  <si>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</si>
  <si>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</si>
  <si>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</si>
  <si>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</si>
  <si>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</si>
  <si>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</si>
  <si>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</si>
  <si>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</si>
  <si>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</si>
  <si>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</si>
  <si>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</si>
  <si>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</si>
  <si>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</si>
  <si>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</si>
  <si>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</si>
  <si>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</si>
  <si>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</si>
  <si>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</si>
  <si>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</si>
  <si>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</si>
  <si>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</si>
  <si>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</si>
  <si>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</si>
  <si>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</si>
  <si>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</si>
  <si>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</si>
  <si>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</si>
  <si>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</si>
  <si>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</si>
  <si>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</si>
  <si>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</si>
  <si>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</si>
  <si>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</si>
  <si>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</si>
  <si>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</si>
  <si>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</si>
  <si>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</si>
  <si>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</si>
  <si>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</si>
  <si>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</si>
  <si>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</si>
  <si>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</si>
  <si>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</si>
  <si>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</si>
  <si>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</si>
  <si>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</si>
  <si>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</si>
  <si>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</si>
  <si>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</si>
  <si>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</si>
  <si>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</si>
  <si>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</si>
  <si>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</si>
  <si>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</si>
  <si>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</si>
  <si>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</si>
  <si>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</si>
  <si>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</si>
  <si>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</si>
  <si>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</si>
  <si>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</si>
  <si>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</si>
  <si>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</si>
  <si>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</si>
  <si>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</si>
  <si>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</si>
  <si>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</si>
  <si>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</si>
  <si>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</si>
  <si>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</si>
  <si>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</si>
  <si>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</si>
  <si>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</si>
  <si>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</si>
  <si>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</si>
  <si>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</si>
  <si>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</si>
  <si>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</si>
  <si>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</si>
  <si>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</si>
  <si>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</si>
  <si>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</si>
  <si>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</si>
  <si>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</si>
  <si>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</si>
  <si>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</si>
  <si>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</si>
  <si>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</si>
  <si>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</si>
  <si>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</si>
  <si>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</si>
  <si>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</si>
  <si>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</si>
  <si>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</si>
  <si>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</si>
  <si>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</si>
  <si>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</si>
  <si>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</si>
  <si>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</si>
  <si>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</si>
  <si>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</si>
  <si>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</si>
  <si>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</si>
  <si>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</si>
  <si>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</si>
  <si>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</si>
  <si>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</si>
  <si>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</si>
  <si>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</si>
  <si>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</si>
  <si>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</si>
  <si>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</si>
  <si>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</si>
  <si>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</si>
  <si>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</si>
  <si>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</si>
  <si>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</si>
  <si>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</si>
  <si>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</si>
  <si>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</si>
  <si>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</si>
  <si>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</si>
  <si>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</si>
  <si>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</si>
  <si>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</si>
  <si>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</si>
  <si>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</si>
  <si>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</si>
  <si>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</si>
  <si>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</si>
  <si>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</si>
  <si>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</si>
  <si>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</si>
  <si>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</si>
  <si>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</si>
  <si>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</si>
  <si>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</si>
  <si>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</si>
  <si>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</si>
  <si>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</si>
  <si>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</si>
  <si>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</si>
  <si>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</si>
  <si>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</si>
  <si>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</si>
  <si>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</si>
  <si>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</si>
  <si>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</si>
  <si>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</si>
  <si>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</si>
  <si>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</si>
  <si>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</si>
  <si>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</si>
  <si>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</si>
  <si>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</si>
  <si>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</si>
  <si>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</si>
  <si>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</si>
  <si>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</si>
  <si>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</si>
  <si>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</si>
  <si>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</si>
  <si>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</si>
  <si>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</si>
  <si>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</si>
  <si>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</si>
  <si>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</si>
  <si>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</si>
  <si>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</si>
  <si>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</si>
  <si>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</si>
  <si>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</si>
  <si>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</si>
  <si>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</si>
  <si>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</si>
  <si>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</si>
  <si>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</si>
  <si>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</si>
  <si>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</si>
  <si>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</si>
  <si>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</si>
  <si>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</si>
  <si>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</si>
  <si>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</si>
  <si>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</si>
  <si>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</si>
  <si>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</si>
  <si>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</si>
  <si>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</si>
  <si>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</si>
  <si>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</si>
  <si>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</si>
  <si>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</si>
  <si>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</si>
  <si>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</si>
  <si>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</si>
  <si>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</si>
  <si>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</si>
  <si>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</si>
  <si>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</si>
  <si>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</si>
  <si>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</si>
  <si>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</si>
  <si>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</si>
  <si>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</si>
  <si>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</si>
  <si>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</si>
  <si>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</si>
  <si>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</si>
  <si>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</si>
  <si>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</si>
  <si>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</si>
  <si>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</si>
  <si>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</si>
  <si>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</si>
  <si>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</si>
  <si>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</si>
  <si>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</si>
  <si>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</si>
  <si>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</si>
  <si>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</si>
  <si>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</si>
  <si>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</si>
  <si>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</si>
  <si>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</si>
  <si>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</si>
  <si>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</si>
  <si>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</si>
  <si>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</si>
  <si>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</si>
  <si>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</si>
  <si>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</si>
  <si>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</si>
  <si>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</si>
  <si>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</si>
  <si>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</si>
  <si>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</si>
  <si>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</si>
  <si>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</si>
  <si>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</si>
  <si>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</si>
  <si>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</si>
  <si>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</si>
  <si>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</si>
  <si>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</si>
  <si>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</si>
  <si>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</si>
  <si>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</si>
  <si>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</si>
  <si>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</si>
  <si>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</si>
  <si>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</si>
  <si>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</si>
  <si>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</si>
  <si>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</si>
  <si>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</si>
  <si>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</si>
  <si>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</si>
  <si>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</si>
  <si>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</si>
  <si>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</si>
  <si>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</si>
  <si>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</si>
  <si>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</si>
  <si>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</si>
  <si>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</si>
  <si>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</si>
  <si>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</si>
  <si>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</si>
  <si>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</si>
  <si>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</si>
  <si>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</si>
  <si>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</si>
  <si>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</si>
  <si>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</si>
  <si>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</si>
  <si>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</si>
  <si>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</si>
  <si>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</si>
  <si>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</si>
  <si>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</si>
  <si>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</si>
  <si>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</si>
  <si>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</si>
  <si>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</si>
  <si>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</si>
  <si>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</si>
  <si>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</si>
  <si>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</si>
  <si>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</si>
  <si>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</si>
  <si>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</si>
  <si>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</si>
  <si>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</si>
  <si>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</si>
  <si>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</si>
  <si>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</si>
  <si>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</si>
  <si>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</si>
  <si>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</si>
  <si>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</si>
  <si>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</si>
  <si>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</si>
  <si>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</si>
  <si>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</si>
  <si>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</si>
  <si>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</si>
  <si>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</si>
  <si>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</si>
  <si>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</si>
  <si>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</si>
  <si>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</si>
  <si>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</si>
  <si>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</si>
  <si>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</si>
  <si>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</si>
  <si>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</si>
  <si>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</si>
  <si>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</si>
  <si>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</si>
  <si>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</si>
  <si>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</si>
  <si>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</si>
  <si>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</si>
  <si>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</si>
  <si>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</si>
  <si>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</si>
  <si>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</si>
  <si>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</si>
  <si>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</si>
  <si>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</si>
  <si>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</si>
  <si>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</si>
  <si>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</si>
  <si>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</si>
  <si>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</si>
  <si>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</si>
  <si>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</si>
  <si>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</si>
  <si>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</si>
  <si>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</si>
  <si>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</si>
  <si>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</si>
  <si>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</si>
  <si>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</si>
  <si>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</si>
  <si>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</si>
  <si>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</si>
  <si>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</si>
  <si>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</si>
  <si>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</si>
  <si>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</si>
  <si>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</si>
  <si>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</si>
  <si>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</si>
  <si>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</si>
  <si>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</si>
  <si>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</si>
  <si>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</si>
  <si>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</si>
  <si>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</si>
  <si>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</si>
  <si>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</si>
  <si>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</si>
  <si>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</si>
  <si>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</si>
  <si>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</si>
  <si>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</si>
  <si>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</si>
  <si>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</si>
  <si>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</si>
  <si>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</si>
  <si>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</si>
  <si>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</si>
  <si>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</si>
  <si>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</si>
  <si>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</si>
  <si>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</si>
  <si>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</si>
  <si>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</si>
  <si>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</si>
  <si>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</si>
  <si>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</si>
  <si>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</si>
  <si>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</si>
  <si>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</si>
  <si>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</si>
  <si>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</si>
  <si>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</si>
  <si>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</si>
  <si>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</si>
  <si>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</si>
  <si>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</si>
  <si>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</si>
  <si>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</si>
  <si>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</si>
  <si>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</si>
  <si>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</si>
  <si>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</si>
  <si>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</si>
  <si>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</si>
  <si>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</si>
  <si>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</si>
  <si>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</si>
  <si>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</si>
  <si>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</si>
  <si>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</si>
  <si>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</si>
  <si>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</si>
  <si>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</si>
  <si>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</si>
  <si>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</si>
  <si>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</si>
  <si>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</si>
  <si>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</si>
  <si>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</si>
  <si>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</si>
  <si>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</si>
  <si>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</si>
  <si>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</si>
  <si>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</si>
  <si>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</si>
  <si>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</si>
  <si>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</si>
  <si>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</si>
  <si>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</si>
  <si>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</si>
  <si>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</si>
  <si>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</si>
  <si>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</si>
  <si>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</si>
  <si>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</si>
  <si>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</si>
  <si>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</si>
  <si>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</si>
  <si>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</si>
  <si>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</si>
  <si>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</si>
  <si>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</si>
  <si>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</si>
  <si>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</si>
  <si>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</si>
  <si>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</si>
  <si>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</si>
  <si>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</si>
  <si>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</si>
  <si>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</si>
  <si>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</si>
  <si>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</si>
  <si>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</si>
  <si>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</si>
  <si>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</si>
  <si>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</si>
  <si>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</si>
  <si>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</si>
  <si>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</si>
  <si>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</si>
  <si>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</si>
  <si>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</si>
  <si>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</si>
  <si>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</si>
  <si>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</si>
  <si>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</si>
  <si>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</si>
  <si>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</si>
  <si>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</si>
  <si>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</si>
  <si>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</si>
  <si>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</si>
  <si>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</si>
  <si>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</si>
  <si>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</si>
  <si>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</si>
  <si>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</si>
  <si>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</si>
  <si>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</si>
  <si>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</si>
  <si>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</si>
  <si>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</si>
  <si>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</si>
  <si>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</si>
  <si>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</si>
  <si>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</si>
  <si>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</si>
  <si>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</si>
  <si>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</si>
  <si>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</si>
  <si>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</si>
  <si>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</si>
  <si>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</si>
  <si>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</si>
  <si>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</si>
  <si>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</si>
  <si>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</si>
  <si>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</si>
  <si>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</si>
  <si>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</si>
  <si>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</si>
  <si>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</si>
  <si>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</si>
  <si>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</si>
  <si>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</si>
  <si>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</si>
  <si>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</si>
  <si>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</si>
  <si>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</si>
  <si>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</si>
  <si>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</si>
  <si>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</si>
  <si>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</si>
  <si>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</si>
  <si>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</si>
  <si>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</si>
  <si>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</si>
  <si>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</si>
  <si>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</si>
  <si>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</si>
  <si>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</si>
  <si>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</si>
  <si>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</si>
  <si>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</si>
  <si>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</si>
  <si>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</si>
  <si>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</si>
  <si>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</si>
  <si>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</si>
  <si>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</si>
  <si>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</si>
  <si>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</si>
  <si>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</si>
  <si>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</si>
  <si>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</si>
  <si>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</si>
  <si>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</si>
  <si>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</si>
  <si>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</si>
  <si>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</si>
  <si>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</si>
  <si>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</si>
  <si>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</si>
  <si>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</si>
  <si>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</si>
  <si>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</si>
  <si>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</si>
  <si>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</si>
  <si>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</si>
  <si>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</si>
  <si>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</si>
  <si>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</si>
  <si>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</si>
  <si>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</si>
  <si>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</si>
  <si>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</si>
  <si>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</si>
  <si>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</si>
  <si>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</si>
  <si>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</si>
  <si>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</si>
  <si>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</si>
  <si>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</si>
  <si>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</si>
  <si>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</si>
  <si>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</si>
  <si>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</si>
  <si>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</si>
  <si>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</si>
  <si>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</si>
  <si>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</si>
  <si>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</si>
  <si>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</si>
  <si>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</si>
  <si>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</si>
  <si>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</si>
  <si>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</si>
  <si>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</si>
  <si>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</si>
  <si>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</si>
  <si>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</si>
  <si>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</si>
  <si>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</si>
  <si>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</si>
  <si>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</si>
  <si>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</si>
  <si>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</si>
  <si>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</si>
  <si>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</si>
  <si>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</si>
  <si>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</si>
  <si>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</si>
  <si>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</si>
  <si>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</si>
  <si>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</si>
  <si>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</si>
  <si>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</si>
  <si>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</si>
  <si>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</si>
  <si>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</si>
  <si>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</si>
  <si>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</si>
  <si>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</si>
  <si>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</si>
  <si>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</si>
  <si>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</si>
  <si>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</si>
  <si>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</si>
  <si>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</si>
  <si>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</si>
  <si>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</si>
  <si>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</si>
  <si>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</si>
  <si>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</si>
  <si>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</si>
  <si>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</si>
  <si>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</si>
  <si>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</si>
  <si>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</si>
  <si>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</si>
  <si>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</si>
  <si>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</si>
  <si>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</si>
  <si>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</si>
  <si>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</si>
  <si>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</si>
  <si>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</si>
  <si>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</si>
  <si>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</si>
  <si>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</si>
  <si>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</si>
  <si>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</si>
  <si>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</si>
  <si>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</si>
  <si>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</si>
  <si>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</si>
  <si>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</si>
  <si>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</si>
  <si>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</si>
  <si>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</si>
  <si>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</si>
  <si>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</si>
  <si>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</si>
  <si>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</si>
  <si>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</si>
  <si>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</si>
  <si>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</si>
  <si>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</si>
  <si>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</si>
  <si>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</si>
  <si>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</si>
  <si>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</si>
  <si>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</si>
  <si>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</si>
  <si>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</si>
  <si>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</si>
  <si>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</si>
  <si>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</si>
  <si>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</si>
  <si>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</si>
  <si>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</si>
  <si>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</si>
  <si>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</si>
  <si>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</si>
  <si>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</si>
  <si>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</si>
  <si>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</si>
  <si>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</si>
  <si>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</si>
  <si>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</si>
  <si>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</si>
  <si>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</si>
  <si>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</si>
  <si>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</si>
  <si>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</si>
  <si>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</si>
  <si>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</si>
  <si>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</si>
  <si>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</si>
  <si>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</si>
  <si>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</si>
  <si>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</si>
  <si>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</si>
  <si>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</si>
  <si>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</si>
  <si>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</si>
  <si>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</si>
  <si>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</si>
  <si>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</si>
  <si>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</si>
  <si>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</si>
  <si>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</si>
  <si>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</si>
  <si>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</si>
  <si>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</si>
  <si>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</si>
  <si>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</si>
  <si>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</si>
  <si>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</si>
  <si>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</si>
  <si>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</si>
  <si>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</si>
  <si>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</si>
  <si>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</si>
  <si>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</si>
  <si>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</si>
  <si>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</si>
  <si>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</si>
  <si>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</si>
  <si>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</si>
  <si>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</si>
  <si>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</si>
  <si>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</si>
  <si>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</si>
  <si>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</si>
  <si>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</si>
  <si>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</si>
  <si>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</si>
  <si>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</si>
  <si>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</si>
  <si>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</si>
  <si>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</si>
  <si>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</si>
  <si>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</si>
  <si>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</si>
  <si>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</si>
  <si>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</si>
  <si>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</si>
  <si>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</si>
  <si>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</si>
  <si>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</si>
  <si>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</si>
  <si>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</si>
  <si>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</si>
  <si>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</si>
  <si>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</si>
  <si>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</si>
  <si>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</si>
  <si>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</si>
  <si>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</si>
  <si>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</si>
  <si>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</si>
  <si>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</si>
  <si>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</si>
  <si>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</si>
  <si>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</si>
  <si>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</si>
  <si>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</si>
  <si>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</si>
  <si>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</si>
  <si>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</si>
  <si>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</si>
  <si>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</si>
  <si>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</si>
  <si>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</si>
  <si>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</si>
  <si>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</si>
  <si>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</si>
  <si>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</si>
  <si>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</si>
  <si>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</si>
  <si>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</si>
  <si>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</si>
  <si>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</si>
  <si>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</si>
  <si>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</si>
  <si>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</si>
  <si>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</si>
  <si>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</si>
  <si>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</si>
  <si>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</si>
  <si>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</si>
  <si>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</si>
  <si>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</si>
  <si>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</si>
  <si>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</si>
  <si>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</si>
  <si>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</si>
  <si>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</si>
  <si>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</si>
  <si>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</si>
  <si>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</si>
  <si>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</si>
  <si>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</si>
  <si>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</si>
  <si>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</si>
  <si>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</si>
  <si>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</si>
  <si>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</si>
  <si>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</si>
  <si>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</si>
  <si>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</si>
  <si>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</si>
  <si>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</si>
  <si>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</si>
  <si>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</si>
  <si>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</si>
  <si>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</si>
  <si>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</si>
  <si>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</si>
  <si>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</si>
  <si>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</si>
  <si>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</si>
  <si>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</si>
  <si>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</si>
  <si>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</si>
  <si>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</si>
  <si>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</si>
  <si>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</si>
  <si>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</si>
  <si>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</si>
  <si>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</si>
  <si>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</si>
  <si>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</si>
  <si>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</si>
  <si>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</si>
  <si>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</si>
  <si>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</si>
  <si>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</si>
  <si>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</si>
  <si>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</si>
  <si>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</si>
  <si>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</si>
  <si>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</si>
  <si>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</si>
  <si>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</si>
  <si>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</si>
  <si>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</si>
  <si>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</si>
  <si>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</si>
  <si>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</si>
  <si>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</si>
  <si>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</si>
  <si>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</si>
  <si>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</si>
  <si>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</si>
  <si>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</si>
  <si>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</si>
  <si>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</si>
  <si>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</si>
  <si>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</si>
  <si>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</si>
  <si>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</si>
  <si>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</si>
  <si>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</si>
  <si>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</si>
  <si>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</si>
  <si>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</si>
  <si>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</si>
  <si>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</si>
  <si>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</si>
  <si>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</si>
  <si>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</si>
  <si>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</si>
  <si>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</si>
  <si>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</si>
  <si>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</si>
  <si>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</si>
  <si>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</si>
  <si>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</si>
  <si>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</si>
  <si>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</si>
  <si>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</si>
  <si>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</si>
  <si>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</si>
  <si>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</si>
  <si>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</si>
  <si>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</si>
  <si>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</si>
  <si>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</si>
  <si>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</si>
  <si>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</si>
  <si>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</si>
  <si>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</si>
  <si>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</si>
  <si>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</si>
  <si>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</si>
  <si>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</si>
  <si>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</si>
  <si>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</si>
  <si>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</si>
  <si>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</si>
  <si>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</si>
  <si>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</si>
  <si>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</si>
  <si>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</si>
  <si>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</si>
  <si>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</si>
  <si>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</si>
  <si>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</si>
  <si>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</si>
  <si>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</si>
  <si>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</si>
  <si>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</si>
  <si>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</si>
  <si>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</si>
  <si>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</si>
  <si>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</si>
  <si>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</si>
  <si>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</si>
  <si>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</si>
  <si>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</si>
  <si>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</si>
  <si>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</si>
  <si>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</si>
  <si>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</si>
  <si>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</si>
  <si>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</si>
  <si>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</si>
  <si>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</si>
  <si>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</si>
  <si>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</si>
  <si>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</si>
  <si>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</si>
  <si>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</si>
  <si>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</si>
  <si>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</si>
  <si>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</si>
  <si>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</si>
  <si>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</si>
  <si>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</si>
  <si>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</si>
  <si>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</si>
  <si>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</si>
  <si>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</si>
  <si>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</si>
  <si>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</si>
  <si>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</si>
  <si>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</si>
  <si>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</si>
  <si>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</si>
  <si>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</si>
  <si>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</si>
  <si>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</si>
  <si>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</si>
  <si>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</si>
  <si>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</si>
  <si>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</si>
  <si>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</si>
  <si>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</si>
  <si>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</si>
  <si>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</si>
  <si>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</si>
  <si>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</si>
  <si>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</si>
  <si>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</si>
  <si>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</si>
  <si>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</si>
  <si>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</si>
  <si>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</si>
  <si>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</si>
  <si>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</si>
  <si>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</si>
  <si>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</si>
  <si>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</si>
  <si>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</si>
  <si>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</si>
  <si>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</si>
  <si>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</si>
  <si>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</si>
  <si>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</si>
  <si>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</si>
  <si>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</si>
  <si>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</si>
  <si>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</si>
  <si>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</si>
  <si>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</si>
  <si>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</si>
  <si>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</si>
  <si>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</si>
  <si>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</si>
  <si>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</si>
  <si>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</si>
  <si>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</si>
  <si>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</si>
  <si>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</si>
  <si>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</si>
  <si>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</si>
  <si>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</si>
  <si>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</si>
  <si>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</si>
  <si>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</si>
  <si>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</si>
  <si>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</si>
  <si>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</si>
  <si>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</si>
  <si>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</si>
  <si>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</si>
  <si>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</si>
  <si>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</si>
  <si>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</si>
  <si>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</si>
  <si>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</si>
  <si>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</si>
  <si>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</si>
  <si>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</si>
  <si>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</si>
  <si>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</si>
  <si>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</si>
  <si>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</si>
  <si>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</si>
  <si>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</si>
  <si>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</si>
  <si>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</si>
  <si>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</si>
  <si>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</si>
  <si>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</si>
  <si>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</si>
  <si>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</si>
  <si>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</si>
  <si>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</si>
  <si>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</si>
  <si>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</si>
  <si>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</si>
  <si>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</si>
  <si>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</si>
  <si>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</si>
  <si>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</si>
  <si>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</si>
  <si>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</si>
  <si>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</si>
  <si>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</si>
  <si>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</si>
  <si>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</si>
  <si>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</si>
  <si>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</si>
  <si>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</si>
  <si>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</si>
  <si>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</si>
  <si>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</si>
  <si>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</si>
  <si>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</si>
  <si>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</si>
  <si>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</si>
  <si>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</si>
  <si>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</si>
  <si>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</si>
  <si>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</si>
  <si>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</si>
  <si>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</si>
  <si>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</si>
  <si>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</si>
  <si>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</si>
  <si>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</si>
  <si>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</si>
  <si>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</si>
  <si>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</si>
  <si>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</si>
  <si>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</si>
  <si>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</si>
  <si>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</si>
  <si>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</si>
  <si>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</si>
  <si>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</si>
  <si>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</si>
  <si>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</si>
  <si>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</si>
  <si>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</si>
  <si>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</si>
  <si>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</si>
  <si>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</si>
  <si>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</si>
  <si>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</si>
  <si>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</si>
  <si>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</si>
  <si>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</si>
  <si>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</si>
  <si>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</si>
  <si>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</si>
  <si>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</si>
  <si>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</si>
  <si>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</si>
  <si>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</si>
  <si>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</si>
  <si>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</si>
  <si>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</si>
  <si>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</si>
  <si>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</si>
  <si>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</si>
  <si>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</si>
  <si>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</si>
  <si>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</si>
  <si>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</si>
  <si>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</si>
  <si>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</si>
  <si>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</si>
  <si>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</si>
  <si>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</si>
  <si>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</si>
  <si>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</si>
  <si>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</si>
  <si>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</si>
  <si>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</si>
  <si>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</si>
  <si>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</si>
  <si>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</si>
  <si>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</si>
  <si>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</si>
  <si>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</si>
  <si>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</si>
  <si>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</si>
  <si>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</si>
  <si>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</si>
  <si>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</si>
  <si>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</si>
  <si>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</si>
  <si>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</si>
  <si>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</si>
  <si>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</si>
  <si>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</si>
  <si>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</si>
  <si>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</si>
  <si>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</si>
  <si>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</si>
  <si>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</si>
  <si>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</si>
  <si>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</si>
  <si>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</si>
  <si>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</si>
  <si>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</si>
  <si>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</si>
  <si>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</si>
  <si>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</si>
  <si>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</si>
  <si>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</si>
  <si>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</si>
  <si>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</si>
  <si>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</si>
  <si>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</si>
  <si>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</si>
  <si>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</si>
  <si>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</si>
  <si>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</si>
  <si>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</si>
  <si>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</si>
  <si>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</si>
  <si>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</si>
  <si>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</si>
  <si>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</si>
  <si>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</si>
  <si>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</si>
  <si>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</si>
  <si>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</si>
  <si>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</si>
  <si>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</si>
  <si>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</si>
  <si>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</si>
  <si>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</si>
  <si>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</si>
  <si>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</si>
  <si>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</si>
  <si>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</si>
  <si>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</si>
  <si>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</si>
  <si>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</si>
  <si>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</si>
  <si>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</si>
  <si>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</si>
  <si>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</si>
  <si>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</si>
  <si>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</si>
  <si>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</si>
  <si>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</si>
  <si>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</si>
  <si>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</si>
  <si>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</si>
  <si>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</si>
  <si>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</si>
  <si>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</si>
  <si>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</si>
  <si>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</si>
  <si>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</si>
  <si>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</si>
  <si>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</si>
  <si>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</si>
  <si>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</si>
  <si>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</si>
  <si>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</si>
  <si>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</si>
  <si>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</si>
  <si>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</si>
  <si>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</si>
  <si>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</si>
  <si>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</si>
  <si>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</si>
  <si>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</si>
  <si>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</si>
  <si>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</si>
  <si>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</si>
  <si>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</si>
  <si>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</si>
  <si>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</si>
  <si>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</si>
  <si>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</si>
  <si>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</si>
  <si>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</si>
  <si>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</si>
  <si>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</si>
  <si>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</si>
  <si>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</si>
  <si>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</si>
  <si>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</si>
  <si>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</si>
  <si>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</si>
  <si>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</si>
  <si>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</si>
  <si>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</si>
  <si>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</si>
  <si>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</si>
  <si>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</si>
  <si>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</si>
  <si>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</si>
  <si>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</si>
  <si>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</si>
  <si>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</si>
  <si>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</si>
  <si>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</si>
  <si>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</si>
  <si>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</si>
  <si>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</si>
  <si>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</si>
  <si>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</si>
  <si>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</si>
  <si>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</si>
  <si>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</si>
  <si>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</si>
  <si>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</si>
  <si>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</si>
  <si>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</si>
  <si>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</si>
  <si>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</si>
  <si>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</si>
  <si>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</si>
  <si>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</si>
  <si>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</si>
  <si>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</si>
  <si>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</si>
  <si>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</si>
  <si>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</si>
  <si>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</si>
  <si>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</si>
  <si>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</si>
  <si>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</si>
  <si>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</si>
  <si>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</si>
  <si>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</si>
  <si>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</si>
  <si>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</si>
  <si>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</si>
  <si>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</si>
  <si>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</si>
  <si>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</si>
  <si>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</si>
  <si>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</si>
  <si>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</si>
  <si>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</si>
  <si>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</si>
  <si>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</si>
  <si>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</si>
  <si>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</si>
  <si>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</si>
  <si>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</si>
  <si>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</si>
  <si>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</si>
  <si>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</si>
  <si>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</si>
  <si>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</si>
  <si>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</si>
  <si>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</si>
  <si>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</si>
  <si>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</si>
  <si>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</si>
  <si>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</si>
  <si>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</si>
  <si>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</si>
  <si>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</si>
  <si>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</si>
  <si>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</si>
  <si>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</si>
  <si>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</si>
  <si>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</si>
  <si>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</si>
  <si>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</si>
  <si>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</si>
  <si>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</si>
  <si>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</si>
  <si>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</si>
  <si>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</si>
  <si>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</si>
  <si>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</si>
  <si>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</si>
  <si>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</si>
  <si>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</si>
  <si>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</si>
  <si>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</si>
  <si>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</si>
  <si>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</si>
  <si>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</si>
  <si>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</si>
  <si>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</si>
  <si>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</si>
  <si>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</si>
  <si>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</si>
  <si>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</si>
  <si>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</si>
  <si>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</si>
  <si>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</si>
  <si>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</si>
  <si>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</si>
  <si>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</si>
  <si>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</si>
  <si>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</si>
  <si>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</si>
  <si>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</si>
  <si>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</si>
  <si>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</si>
  <si>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</si>
  <si>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</si>
  <si>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</si>
  <si>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</si>
  <si>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</si>
  <si>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</si>
  <si>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</si>
  <si>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</si>
  <si>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</si>
  <si>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</si>
  <si>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</si>
  <si>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</si>
  <si>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</si>
  <si>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</si>
  <si>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</si>
  <si>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</si>
  <si>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</si>
  <si>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</si>
  <si>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</si>
  <si>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</si>
  <si>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</si>
  <si>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</si>
  <si>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</si>
  <si>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</si>
  <si>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</si>
  <si>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</si>
  <si>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</si>
  <si>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</si>
  <si>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</si>
  <si>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</si>
  <si>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</si>
  <si>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</si>
  <si>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</si>
  <si>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</si>
  <si>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</si>
  <si>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</si>
  <si>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</si>
  <si>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</si>
  <si>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</si>
  <si>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</si>
  <si>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</si>
  <si>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</si>
  <si>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</si>
  <si>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</si>
  <si>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</si>
  <si>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</si>
  <si>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</si>
  <si>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</si>
  <si>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</si>
  <si>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</si>
  <si>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</si>
  <si>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</si>
  <si>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</si>
  <si>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</si>
  <si>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</si>
  <si>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</si>
  <si>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</si>
  <si>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</si>
  <si>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</si>
  <si>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</si>
  <si>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</si>
  <si>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</si>
  <si>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</si>
  <si>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</si>
  <si>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</si>
  <si>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</si>
  <si>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</si>
  <si>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</si>
  <si>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</si>
  <si>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</si>
  <si>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</si>
  <si>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</si>
  <si>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</si>
  <si>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</si>
  <si>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</si>
  <si>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</si>
  <si>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</si>
  <si>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</si>
  <si>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</si>
  <si>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</si>
  <si>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</si>
  <si>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</si>
  <si>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</si>
  <si>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</si>
  <si>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</si>
  <si>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</si>
  <si>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</si>
  <si>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</si>
  <si>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</si>
  <si>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</si>
  <si>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</si>
  <si>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</si>
  <si>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</si>
  <si>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</si>
  <si>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</si>
  <si>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</si>
  <si>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</si>
  <si>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</si>
  <si>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</si>
  <si>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</si>
  <si>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</si>
  <si>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</si>
  <si>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</si>
  <si>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</si>
  <si>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</si>
  <si>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</si>
  <si>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</si>
  <si>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</si>
  <si>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</si>
  <si>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</si>
  <si>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</si>
  <si>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</si>
  <si>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</si>
  <si>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</si>
  <si>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</si>
  <si>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</si>
  <si>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</si>
  <si>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</si>
  <si>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</si>
  <si>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</si>
  <si>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</si>
  <si>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</si>
  <si>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</si>
  <si>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</si>
  <si>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</si>
  <si>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</si>
  <si>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</si>
  <si>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</si>
  <si>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</si>
  <si>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</si>
  <si>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</si>
  <si>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</si>
  <si>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</si>
  <si>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</si>
  <si>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</si>
  <si>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</si>
  <si>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</si>
  <si>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</si>
  <si>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</si>
  <si>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</si>
  <si>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</si>
  <si>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</si>
  <si>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</si>
  <si>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</si>
  <si>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</si>
  <si>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</si>
  <si>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</si>
  <si>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</si>
  <si>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</si>
  <si>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</si>
  <si>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</si>
  <si>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</si>
  <si>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</si>
  <si>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</si>
  <si>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</si>
  <si>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</si>
  <si>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</si>
  <si>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</si>
  <si>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</si>
  <si>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</si>
  <si>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</si>
  <si>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</si>
  <si>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</si>
  <si>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</si>
  <si>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</si>
  <si>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</si>
  <si>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</si>
  <si>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</si>
  <si>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</si>
  <si>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</si>
  <si>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</si>
  <si>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</si>
  <si>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</si>
  <si>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</si>
  <si>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</si>
  <si>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</si>
  <si>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</si>
  <si>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</si>
  <si>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</si>
  <si>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</si>
  <si>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</si>
  <si>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</si>
  <si>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</si>
  <si>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</si>
  <si>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</si>
  <si>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</si>
  <si>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</si>
  <si>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</si>
  <si>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</si>
  <si>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</si>
  <si>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</si>
  <si>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</si>
  <si>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</si>
  <si>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</si>
  <si>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</si>
  <si>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</si>
  <si>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</si>
  <si>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</si>
  <si>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</si>
  <si>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</si>
  <si>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</si>
  <si>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</si>
  <si>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</si>
  <si>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</si>
  <si>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</si>
  <si>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</si>
  <si>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</si>
  <si>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</si>
  <si>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</si>
  <si>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</si>
  <si>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</si>
  <si>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</si>
  <si>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</si>
  <si>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</si>
  <si>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</si>
  <si>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</si>
  <si>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</si>
  <si>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</si>
  <si>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</si>
  <si>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</si>
  <si>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</si>
  <si>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</si>
  <si>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</si>
  <si>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</si>
  <si>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</si>
  <si>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</si>
  <si>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</si>
  <si>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</si>
  <si>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</si>
  <si>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</si>
  <si>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</si>
  <si>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</si>
  <si>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</si>
  <si>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</si>
  <si>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</si>
  <si>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</si>
  <si>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</si>
  <si>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</si>
  <si>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</si>
  <si>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</si>
  <si>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</si>
  <si>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</si>
  <si>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</si>
  <si>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</si>
  <si>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</si>
  <si>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</si>
  <si>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</si>
  <si>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</si>
  <si>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</si>
  <si>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</si>
  <si>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</si>
  <si>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</si>
  <si>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</si>
  <si>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</si>
  <si>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</si>
  <si>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</si>
  <si>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</si>
  <si>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</si>
  <si>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</si>
  <si>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</si>
  <si>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</si>
  <si>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</si>
  <si>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</si>
  <si>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</si>
  <si>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</si>
  <si>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</si>
  <si>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</si>
  <si>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</si>
  <si>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</si>
  <si>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</si>
  <si>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</si>
  <si>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</si>
  <si>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</si>
  <si>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</si>
  <si>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</si>
  <si>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</si>
  <si>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</si>
  <si>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</si>
  <si>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</si>
  <si>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</si>
  <si>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</si>
  <si>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</si>
  <si>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</si>
  <si>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</si>
  <si>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</si>
  <si>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</si>
  <si>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</si>
  <si>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</si>
  <si>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</si>
  <si>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</si>
  <si>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</si>
  <si>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</si>
  <si>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</si>
  <si>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</si>
  <si>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</si>
  <si>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</si>
  <si>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</si>
  <si>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</si>
  <si>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</si>
  <si>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</si>
  <si>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</si>
  <si>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</si>
  <si>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</si>
  <si>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</si>
  <si>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</si>
  <si>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</si>
  <si>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</si>
  <si>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</si>
  <si>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</si>
  <si>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</si>
  <si>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</si>
  <si>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</si>
  <si>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</si>
  <si>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</si>
  <si>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</si>
  <si>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</si>
  <si>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</si>
  <si>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</si>
  <si>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</si>
  <si>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</si>
  <si>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</si>
  <si>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</si>
  <si>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</si>
  <si>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</si>
  <si>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</si>
  <si>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</si>
  <si>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</si>
  <si>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</si>
  <si>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</si>
  <si>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</si>
  <si>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</si>
  <si>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</si>
  <si>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</si>
  <si>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</si>
  <si>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</si>
  <si>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</si>
  <si>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</si>
  <si>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</si>
  <si>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</si>
  <si>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</si>
  <si>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</si>
  <si>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</si>
  <si>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</si>
  <si>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</si>
  <si>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</si>
  <si>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</si>
  <si>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</si>
  <si>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</si>
  <si>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</si>
  <si>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</si>
  <si>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</si>
  <si>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</si>
  <si>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</si>
  <si>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</si>
  <si>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</si>
  <si>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</si>
  <si>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</si>
  <si>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</si>
  <si>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</si>
  <si>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</si>
  <si>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</si>
  <si>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</si>
  <si>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</si>
  <si>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</si>
  <si>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</si>
  <si>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</si>
  <si>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</si>
  <si>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</si>
  <si>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</si>
  <si>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</si>
  <si>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</si>
  <si>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</si>
  <si>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</si>
  <si>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</si>
  <si>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</si>
  <si>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</si>
  <si>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</si>
  <si>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</si>
  <si>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</si>
  <si>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</si>
  <si>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</si>
  <si>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</si>
  <si>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</si>
  <si>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</si>
  <si>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</si>
  <si>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</si>
  <si>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</si>
  <si>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</si>
  <si>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</si>
  <si>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</si>
  <si>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</si>
  <si>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</si>
  <si>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</si>
  <si>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</si>
  <si>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</si>
  <si>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</si>
  <si>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</si>
  <si>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</si>
  <si>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</si>
  <si>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</si>
  <si>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</si>
  <si>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</si>
  <si>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</si>
  <si>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</si>
  <si>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</si>
  <si>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</si>
  <si>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</si>
  <si>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</si>
  <si>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</si>
  <si>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</si>
  <si>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</si>
  <si>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</si>
  <si>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</si>
  <si>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</si>
  <si>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</si>
  <si>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</si>
  <si>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</si>
  <si>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</si>
  <si>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</si>
  <si>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</si>
  <si>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</si>
  <si>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</si>
  <si>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</si>
  <si>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</si>
  <si>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</si>
  <si>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</si>
  <si>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</si>
  <si>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</si>
  <si>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</si>
  <si>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</si>
  <si>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</si>
  <si>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</si>
  <si>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</si>
  <si>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</si>
  <si>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</si>
  <si>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</si>
  <si>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</si>
  <si>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</si>
  <si>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</si>
  <si>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</si>
  <si>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</si>
  <si>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</si>
  <si>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</si>
  <si>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</si>
  <si>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</si>
  <si>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</si>
  <si>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</si>
  <si>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</si>
  <si>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</si>
  <si>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</si>
  <si>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</si>
  <si>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</si>
  <si>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</si>
  <si>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</si>
  <si>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</si>
  <si>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</si>
  <si>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</si>
  <si>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</si>
  <si>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</si>
  <si>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</si>
  <si>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</si>
  <si>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</si>
  <si>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</si>
  <si>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</si>
  <si>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</si>
  <si>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</si>
  <si>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</si>
  <si>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</si>
  <si>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</si>
  <si>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</si>
  <si>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</si>
  <si>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</si>
  <si>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</si>
  <si>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</si>
  <si>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</si>
  <si>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</si>
  <si>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</si>
  <si>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</si>
  <si>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</si>
  <si>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</si>
  <si>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</si>
  <si>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</si>
  <si>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</si>
  <si>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</si>
  <si>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</si>
  <si>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</si>
  <si>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</si>
  <si>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</si>
  <si>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</si>
  <si>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</si>
  <si>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</si>
  <si>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</si>
  <si>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</si>
  <si>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</si>
  <si>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</si>
  <si>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</si>
  <si>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</si>
  <si>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</si>
  <si>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</si>
  <si>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</si>
  <si>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</si>
  <si>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</si>
  <si>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</si>
  <si>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</si>
  <si>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</si>
  <si>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</si>
  <si>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</si>
  <si>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</si>
  <si>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</si>
  <si>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</si>
  <si>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</si>
  <si>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</si>
  <si>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</si>
  <si>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</si>
  <si>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</si>
  <si>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</si>
  <si>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</si>
  <si>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</si>
  <si>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</si>
  <si>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</si>
  <si>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</si>
  <si>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</si>
  <si>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</si>
  <si>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</si>
  <si>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</si>
  <si>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</si>
  <si>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</si>
  <si>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</si>
  <si>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</si>
  <si>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</si>
  <si>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</si>
  <si>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</si>
  <si>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</si>
  <si>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</si>
  <si>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</si>
  <si>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</si>
  <si>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</si>
  <si>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</si>
  <si>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</si>
  <si>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</si>
  <si>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</si>
  <si>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</si>
  <si>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</si>
  <si>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</si>
  <si>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</si>
  <si>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</si>
  <si>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</si>
  <si>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</si>
  <si>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</si>
  <si>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</si>
  <si>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</si>
  <si>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</si>
  <si>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</si>
  <si>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</si>
  <si>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</si>
  <si>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</si>
  <si>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</si>
  <si>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</si>
  <si>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</si>
  <si>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</si>
  <si>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</si>
  <si>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</si>
  <si>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</si>
  <si>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</si>
  <si>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</si>
  <si>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</si>
  <si>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</si>
  <si>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</si>
  <si>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</si>
  <si>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</si>
  <si>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</si>
  <si>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</si>
  <si>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</si>
  <si>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</si>
  <si>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</si>
  <si>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</si>
  <si>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</si>
  <si>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</si>
  <si>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</si>
  <si>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</si>
  <si>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</si>
  <si>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</si>
  <si>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</si>
  <si>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</si>
  <si>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</si>
  <si>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</si>
  <si>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</si>
  <si>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</si>
  <si>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</si>
  <si>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</si>
  <si>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</si>
  <si>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</si>
  <si>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</si>
  <si>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</si>
  <si>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</si>
  <si>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</si>
  <si>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</si>
  <si>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</si>
  <si>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</si>
  <si>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</si>
  <si>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</si>
  <si>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</si>
  <si>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</si>
  <si>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</si>
  <si>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</si>
  <si>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</si>
  <si>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</si>
  <si>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</si>
  <si>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</si>
  <si>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</si>
  <si>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</si>
  <si>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</si>
  <si>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</si>
  <si>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</si>
  <si>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</si>
  <si>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</si>
  <si>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</si>
  <si>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</si>
  <si>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</si>
  <si>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</si>
  <si>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</si>
  <si>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</si>
  <si>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</si>
  <si>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</si>
  <si>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</si>
  <si>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</si>
  <si>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</si>
  <si>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</si>
  <si>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</si>
  <si>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</si>
  <si>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</si>
  <si>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</si>
  <si>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</si>
  <si>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</si>
  <si>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</si>
  <si>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</si>
  <si>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</si>
  <si>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</si>
  <si>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</si>
  <si>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</si>
  <si>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</si>
  <si>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</si>
  <si>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</si>
  <si>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</si>
  <si>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</si>
  <si>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</si>
  <si>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</si>
  <si>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</si>
  <si>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</si>
  <si>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</si>
  <si>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</si>
  <si>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</si>
  <si>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</si>
  <si>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</si>
  <si>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</si>
  <si>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</si>
  <si>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</si>
  <si>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</si>
  <si>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</si>
  <si>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</si>
  <si>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</si>
  <si>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</si>
  <si>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</si>
  <si>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</si>
  <si>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</si>
  <si>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</si>
  <si>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</si>
  <si>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</si>
  <si>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</si>
  <si>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</si>
  <si>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</si>
  <si>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</si>
  <si>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</si>
  <si>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</si>
  <si>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</si>
  <si>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</si>
  <si>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</si>
  <si>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</si>
  <si>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</si>
  <si>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</si>
  <si>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</si>
  <si>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</si>
  <si>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</si>
  <si>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</si>
  <si>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</si>
  <si>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</si>
  <si>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</si>
  <si>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</si>
  <si>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</si>
  <si>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</si>
  <si>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</si>
  <si>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</si>
  <si>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</si>
  <si>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</si>
  <si>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</si>
  <si>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</si>
  <si>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</si>
  <si>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</si>
  <si>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</si>
  <si>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</si>
  <si>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</si>
  <si>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</si>
  <si>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</si>
  <si>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</si>
  <si>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</si>
  <si>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</si>
  <si>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</si>
  <si>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</si>
  <si>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</si>
  <si>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</si>
  <si>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</si>
  <si>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</si>
  <si>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</si>
  <si>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</si>
  <si>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</si>
  <si>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</si>
  <si>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</si>
  <si>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</si>
  <si>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</si>
  <si>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</si>
  <si>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</si>
  <si>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</si>
  <si>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</si>
  <si>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</si>
  <si>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</si>
  <si>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</si>
  <si>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</si>
  <si>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</si>
  <si>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</si>
  <si>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</si>
  <si>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</si>
  <si>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</si>
  <si>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</si>
  <si>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</si>
  <si>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</si>
  <si>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</si>
  <si>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</si>
  <si>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</si>
  <si>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</si>
  <si>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</si>
  <si>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</si>
  <si>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</si>
  <si>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</si>
  <si>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</si>
  <si>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</si>
  <si>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</si>
  <si>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</si>
  <si>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</si>
  <si>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</si>
  <si>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</si>
  <si>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</si>
  <si>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</si>
  <si>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</si>
  <si>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</si>
  <si>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</si>
  <si>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</si>
  <si>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</si>
  <si>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</si>
  <si>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</si>
  <si>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</si>
  <si>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</si>
  <si>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</si>
  <si>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</si>
  <si>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</si>
  <si>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</si>
  <si>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</si>
  <si>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</si>
  <si>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</si>
  <si>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</si>
  <si>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</si>
  <si>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</si>
  <si>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</si>
  <si>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</si>
  <si>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</si>
  <si>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</si>
  <si>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</si>
  <si>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</si>
  <si>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</si>
  <si>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</si>
  <si>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</si>
  <si>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</si>
  <si>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</si>
  <si>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</si>
  <si>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</si>
  <si>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</si>
  <si>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</si>
  <si>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</si>
  <si>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</si>
  <si>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</si>
  <si>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</si>
  <si>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</si>
  <si>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</si>
  <si>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</si>
  <si>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</si>
  <si>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</si>
  <si>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</si>
  <si>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</si>
  <si>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</si>
  <si>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</si>
  <si>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</si>
  <si>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</si>
  <si>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</si>
  <si>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</si>
  <si>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</si>
  <si>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</si>
  <si>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</si>
  <si>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</si>
  <si>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</si>
  <si>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</si>
  <si>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</si>
  <si>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</si>
  <si>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</si>
  <si>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</si>
  <si>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</si>
  <si>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</si>
  <si>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</si>
  <si>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</si>
  <si>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</si>
  <si>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</si>
  <si>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</si>
  <si>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</si>
  <si>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</si>
  <si>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</si>
  <si>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</si>
  <si>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</si>
  <si>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</si>
  <si>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</si>
  <si>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</si>
  <si>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</si>
  <si>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</si>
  <si>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</si>
  <si>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</si>
  <si>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</si>
  <si>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</si>
  <si>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</si>
  <si>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</si>
  <si>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</si>
  <si>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</si>
  <si>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</si>
  <si>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</si>
  <si>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</si>
  <si>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</si>
  <si>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</si>
  <si>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</si>
  <si>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</si>
  <si>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</si>
  <si>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</si>
  <si>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</si>
  <si>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</si>
  <si>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</si>
  <si>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</si>
  <si>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</si>
  <si>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</si>
  <si>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</si>
  <si>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</si>
  <si>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</si>
  <si>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</si>
  <si>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</si>
  <si>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</si>
  <si>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</si>
  <si>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</si>
  <si>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</si>
  <si>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</si>
  <si>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</si>
  <si>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</si>
  <si>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</si>
  <si>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</si>
  <si>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</si>
  <si>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</si>
  <si>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</si>
  <si>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</si>
  <si>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</si>
  <si>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</si>
  <si>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</si>
  <si>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</si>
  <si>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</si>
  <si>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</si>
  <si>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</si>
  <si>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</si>
  <si>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</si>
  <si>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</si>
  <si>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</si>
  <si>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</si>
  <si>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</si>
  <si>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</si>
  <si>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</si>
  <si>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</si>
  <si>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</si>
  <si>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</si>
  <si>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</si>
  <si>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</si>
  <si>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</si>
  <si>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</si>
  <si>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</si>
  <si>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</si>
  <si>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</si>
  <si>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</si>
  <si>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</si>
  <si>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</si>
  <si>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</si>
  <si>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</si>
  <si>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</si>
  <si>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</si>
  <si>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</si>
  <si>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</si>
  <si>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</si>
  <si>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</si>
  <si>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</si>
  <si>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</si>
  <si>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</si>
  <si>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</si>
  <si>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</si>
  <si>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</si>
  <si>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</si>
  <si>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</si>
  <si>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</si>
  <si>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</si>
  <si>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</si>
  <si>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</si>
  <si>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</si>
  <si>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</si>
  <si>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</si>
  <si>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</si>
  <si>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</si>
  <si>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</si>
  <si>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</si>
  <si>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</si>
  <si>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</si>
  <si>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</si>
  <si>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</si>
  <si>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</si>
  <si>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</si>
  <si>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</si>
  <si>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</si>
  <si>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</si>
  <si>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</si>
  <si>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</si>
  <si>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</si>
  <si>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</si>
  <si>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</si>
  <si>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</si>
  <si>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</si>
  <si>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</si>
  <si>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</si>
  <si>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</si>
  <si>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</si>
  <si>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</si>
  <si>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</si>
  <si>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</si>
  <si>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</si>
  <si>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</si>
  <si>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</si>
  <si>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</si>
  <si>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</si>
  <si>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</si>
  <si>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</si>
  <si>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</si>
  <si>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</si>
  <si>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</si>
  <si>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</si>
  <si>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</si>
  <si>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</si>
  <si>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</si>
  <si>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</si>
  <si>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</si>
  <si>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</si>
  <si>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</si>
  <si>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</si>
  <si>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</si>
  <si>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</si>
  <si>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</si>
  <si>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</si>
  <si>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</si>
  <si>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</si>
  <si>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</si>
  <si>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</si>
  <si>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</si>
  <si>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</si>
  <si>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</si>
  <si>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</si>
  <si>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</si>
  <si>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</si>
  <si>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</si>
  <si>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</si>
  <si>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</si>
  <si>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</si>
  <si>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</si>
  <si>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</si>
  <si>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</si>
  <si>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</si>
  <si>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</si>
  <si>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</si>
  <si>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</si>
  <si>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</si>
  <si>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</si>
  <si>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</si>
  <si>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</si>
  <si>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</si>
  <si>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</si>
  <si>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</si>
  <si>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</si>
  <si>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</si>
  <si>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</si>
  <si>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</si>
  <si>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</si>
  <si>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</si>
  <si>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</si>
  <si>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</si>
  <si>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</si>
  <si>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</si>
  <si>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</si>
  <si>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</si>
  <si>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</si>
  <si>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</si>
  <si>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</si>
  <si>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</si>
  <si>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</si>
  <si>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</si>
  <si>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</si>
  <si>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</si>
  <si>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</si>
  <si>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</si>
  <si>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</si>
  <si>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</si>
  <si>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</si>
  <si>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</si>
  <si>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</si>
  <si>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</si>
  <si>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</si>
  <si>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</si>
  <si>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</si>
  <si>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</si>
  <si>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</si>
  <si>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</si>
  <si>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</si>
  <si>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</si>
  <si>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</si>
  <si>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</si>
  <si>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</si>
  <si>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</si>
  <si>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</si>
  <si>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</si>
  <si>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</si>
  <si>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</si>
  <si>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</si>
  <si>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</si>
  <si>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</si>
  <si>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</si>
  <si>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</si>
  <si>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</si>
  <si>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</si>
  <si>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</si>
  <si>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</si>
  <si>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</si>
  <si>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</si>
  <si>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</si>
  <si>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</si>
  <si>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</si>
  <si>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</si>
  <si>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</si>
  <si>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</si>
  <si>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</si>
  <si>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</si>
  <si>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</si>
  <si>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</si>
  <si>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</si>
  <si>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</si>
  <si>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</si>
  <si>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</si>
  <si>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</si>
  <si>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</si>
  <si>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</si>
  <si>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</si>
  <si>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</si>
  <si>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</si>
  <si>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</si>
  <si>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</si>
  <si>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</si>
  <si>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</si>
  <si>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</si>
  <si>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</si>
  <si>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</si>
  <si>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</si>
  <si>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</si>
  <si>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</si>
  <si>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</si>
  <si>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</si>
  <si>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</si>
  <si>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</si>
  <si>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</si>
  <si>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</si>
  <si>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</si>
  <si>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</si>
  <si>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</si>
  <si>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</si>
  <si>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</si>
  <si>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</si>
  <si>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</si>
  <si>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</si>
  <si>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</si>
  <si>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</si>
  <si>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</si>
  <si>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</si>
  <si>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</si>
  <si>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</si>
  <si>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</si>
  <si>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</si>
  <si>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</si>
  <si>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</si>
  <si>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</si>
  <si>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</si>
  <si>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</si>
  <si>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</si>
  <si>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</si>
  <si>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</si>
  <si>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</si>
  <si>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</si>
  <si>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</si>
  <si>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</si>
  <si>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</si>
  <si>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</si>
  <si>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</si>
  <si>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</si>
  <si>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</si>
  <si>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</si>
  <si>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</si>
  <si>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</si>
  <si>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</si>
  <si>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</si>
  <si>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</si>
  <si>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</si>
  <si>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</si>
  <si>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</si>
  <si>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</si>
  <si>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</si>
  <si>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</si>
  <si>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</si>
  <si>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</si>
  <si>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</si>
  <si>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</si>
  <si>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</si>
  <si>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</si>
  <si>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</si>
  <si>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</si>
  <si>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</si>
  <si>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</si>
  <si>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</si>
  <si>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</si>
  <si>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</si>
  <si>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</si>
  <si>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</si>
  <si>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</si>
  <si>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</si>
  <si>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</si>
  <si>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</si>
  <si>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</si>
  <si>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</si>
  <si>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</si>
  <si>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</si>
  <si>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</si>
  <si>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</si>
  <si>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</si>
  <si>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</si>
  <si>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</si>
  <si>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</si>
  <si>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</si>
  <si>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</si>
  <si>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</si>
  <si>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</si>
  <si>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</si>
  <si>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</si>
  <si>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</si>
  <si>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</si>
  <si>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</si>
  <si>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</si>
  <si>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</si>
  <si>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</si>
  <si>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</si>
  <si>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</si>
  <si>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</si>
  <si>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</si>
  <si>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</si>
  <si>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</si>
  <si>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</si>
  <si>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</si>
  <si>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</si>
  <si>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</si>
  <si>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</si>
  <si>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</si>
  <si>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</si>
  <si>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</si>
  <si>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</si>
  <si>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</si>
  <si>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</si>
  <si>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</si>
  <si>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</si>
  <si>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</si>
  <si>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</si>
  <si>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</si>
  <si>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</si>
  <si>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</si>
  <si>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</si>
  <si>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</si>
  <si>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</si>
  <si>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</si>
  <si>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</si>
  <si>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</si>
  <si>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</si>
  <si>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</si>
  <si>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</si>
  <si>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</si>
  <si>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</si>
  <si>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</si>
  <si>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</si>
  <si>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</si>
  <si>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</si>
  <si>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</si>
  <si>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</si>
  <si>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</si>
  <si>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</si>
  <si>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</si>
  <si>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</si>
  <si>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</si>
  <si>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</si>
  <si>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</si>
  <si>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</si>
  <si>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</si>
  <si>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</si>
  <si>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</si>
  <si>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</si>
  <si>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</si>
  <si>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</si>
  <si>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</si>
  <si>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</si>
  <si>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</si>
  <si>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</si>
  <si>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</si>
  <si>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</si>
  <si>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</si>
  <si>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</si>
  <si>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</si>
  <si>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</si>
  <si>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</si>
  <si>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</si>
  <si>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</si>
  <si>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</si>
  <si>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</si>
  <si>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</si>
  <si>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</si>
  <si>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</si>
  <si>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</si>
  <si>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</si>
  <si>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</si>
  <si>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</si>
  <si>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</si>
  <si>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</si>
  <si>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</si>
  <si>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</si>
  <si>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</si>
  <si>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</si>
  <si>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</si>
  <si>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</si>
  <si>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</si>
  <si>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</si>
  <si>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</si>
  <si>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</si>
  <si>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</si>
  <si>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</si>
  <si>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</si>
  <si>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</si>
  <si>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</si>
  <si>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</si>
  <si>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</si>
  <si>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</si>
  <si>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</si>
  <si>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</si>
  <si>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</si>
  <si>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</si>
  <si>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</si>
  <si>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</si>
  <si>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</si>
  <si>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</si>
  <si>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</si>
  <si>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</si>
  <si>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</si>
  <si>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</si>
  <si>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</si>
  <si>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</si>
  <si>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</si>
  <si>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</si>
  <si>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</si>
  <si>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</si>
  <si>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</si>
  <si>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</si>
  <si>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</si>
  <si>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</si>
  <si>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</si>
  <si>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</si>
  <si>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</si>
  <si>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</si>
  <si>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</si>
  <si>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</si>
  <si>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</si>
  <si>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</si>
  <si>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</si>
  <si>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</si>
  <si>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</si>
  <si>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</si>
  <si>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</si>
  <si>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</si>
  <si>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</si>
  <si>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</si>
  <si>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</si>
  <si>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</si>
  <si>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</si>
  <si>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</si>
  <si>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</si>
  <si>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</si>
  <si>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</si>
  <si>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</si>
  <si>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</si>
  <si>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</si>
  <si>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</si>
  <si>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</si>
  <si>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</si>
  <si>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</si>
  <si>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</si>
  <si>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</si>
  <si>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</si>
  <si>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</si>
  <si>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</si>
  <si>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</si>
  <si>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</si>
  <si>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</si>
  <si>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</si>
  <si>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</si>
  <si>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</si>
  <si>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</si>
  <si>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</si>
  <si>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</si>
  <si>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</si>
  <si>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</si>
  <si>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</si>
  <si>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</si>
  <si>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</si>
  <si>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</si>
  <si>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</si>
  <si>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</si>
  <si>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</si>
  <si>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</si>
  <si>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</si>
  <si>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</si>
  <si>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</si>
  <si>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</si>
  <si>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</si>
  <si>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</si>
  <si>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</si>
  <si>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</si>
  <si>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</si>
  <si>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</si>
  <si>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</si>
  <si>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</si>
  <si>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</si>
  <si>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</si>
  <si>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</si>
  <si>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</si>
  <si>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</si>
  <si>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</si>
  <si>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</si>
  <si>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</si>
  <si>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</si>
  <si>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</si>
  <si>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</si>
  <si>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</si>
  <si>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</si>
  <si>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</si>
  <si>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</si>
  <si>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</si>
  <si>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</si>
  <si>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</si>
  <si>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</si>
  <si>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</si>
  <si>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</si>
  <si>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</si>
  <si>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</si>
  <si>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</si>
  <si>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</si>
  <si>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</si>
  <si>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</si>
  <si>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</si>
  <si>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</si>
  <si>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</si>
  <si>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</si>
  <si>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</si>
  <si>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</si>
  <si>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</si>
  <si>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</si>
  <si>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</si>
  <si>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</si>
  <si>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</si>
  <si>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</si>
  <si>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</si>
  <si>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</si>
  <si>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</si>
  <si>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</si>
  <si>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</si>
  <si>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</si>
  <si>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</si>
  <si>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</si>
  <si>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</si>
  <si>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</si>
  <si>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</si>
  <si>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</si>
  <si>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</si>
  <si>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</si>
  <si>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</si>
  <si>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</si>
  <si>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</si>
  <si>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</si>
  <si>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</si>
  <si>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</si>
  <si>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</si>
  <si>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</si>
  <si>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</si>
  <si>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</si>
  <si>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</si>
  <si>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</si>
  <si>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</si>
  <si>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</si>
  <si>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</si>
  <si>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</si>
  <si>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</si>
  <si>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</si>
  <si>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</si>
  <si>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</si>
  <si>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</si>
  <si>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</si>
  <si>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</si>
  <si>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</si>
  <si>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</si>
  <si>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</si>
  <si>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</si>
  <si>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</si>
  <si>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</si>
  <si>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</si>
  <si>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</si>
  <si>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</si>
  <si>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</si>
  <si>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</si>
  <si>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</si>
  <si>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</si>
  <si>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</si>
  <si>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</si>
  <si>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</si>
  <si>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</si>
  <si>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</si>
  <si>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</si>
  <si>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</si>
  <si>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</si>
  <si>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</si>
  <si>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</si>
  <si>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</si>
  <si>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</si>
  <si>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</si>
  <si>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</si>
  <si>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</si>
  <si>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</si>
  <si>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</si>
  <si>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</si>
  <si>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</si>
  <si>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</si>
  <si>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</si>
  <si>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</si>
  <si>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</si>
  <si>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</si>
  <si>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</si>
  <si>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</si>
  <si>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</si>
  <si>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</si>
  <si>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</si>
  <si>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</si>
  <si>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</si>
  <si>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</si>
  <si>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</si>
  <si>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</si>
  <si>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</si>
  <si>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</si>
  <si>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</si>
  <si>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</si>
  <si>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</si>
  <si>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</si>
  <si>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</si>
  <si>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</si>
  <si>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</si>
  <si>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</si>
  <si>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</si>
  <si>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</si>
  <si>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</si>
  <si>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</si>
  <si>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</si>
  <si>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</si>
  <si>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</si>
  <si>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</si>
  <si>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</si>
  <si>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</si>
  <si>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</si>
  <si>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</si>
  <si>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</si>
  <si>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</si>
  <si>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</si>
  <si>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</si>
  <si>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</si>
  <si>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</si>
  <si>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</si>
  <si>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</si>
  <si>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</si>
  <si>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</si>
  <si>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</si>
  <si>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</si>
  <si>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</si>
  <si>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</si>
  <si>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</si>
  <si>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</si>
  <si>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</si>
  <si>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</si>
  <si>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</si>
  <si>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</si>
  <si>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</si>
  <si>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</si>
  <si>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</si>
  <si>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</si>
  <si>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</si>
  <si>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</si>
  <si>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</si>
  <si>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</si>
  <si>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</si>
  <si>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</si>
  <si>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</si>
  <si>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</si>
  <si>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</si>
  <si>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</si>
  <si>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</si>
  <si>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</si>
  <si>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</si>
  <si>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</si>
  <si>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</si>
  <si>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</si>
  <si>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</si>
  <si>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</si>
  <si>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</si>
  <si>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</si>
  <si>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</si>
  <si>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</si>
  <si>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</si>
  <si>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</si>
  <si>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</si>
  <si>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</si>
  <si>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</si>
  <si>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</si>
  <si>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</si>
  <si>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</si>
  <si>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</si>
  <si>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</si>
  <si>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</si>
  <si>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</si>
  <si>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</si>
  <si>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</si>
  <si>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</si>
  <si>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</si>
  <si>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</si>
  <si>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</si>
  <si>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</si>
  <si>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</si>
  <si>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</si>
  <si>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</si>
  <si>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</si>
  <si>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</si>
  <si>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</si>
  <si>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</si>
  <si>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</si>
  <si>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</si>
  <si>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</si>
  <si>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</si>
  <si>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</si>
  <si>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</si>
  <si>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</si>
  <si>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</si>
  <si>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</si>
  <si>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</si>
  <si>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</si>
  <si>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</si>
  <si>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</si>
  <si>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</si>
  <si>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</si>
  <si>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</si>
  <si>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</si>
  <si>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</si>
  <si>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</si>
  <si>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</si>
  <si>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</si>
  <si>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</si>
  <si>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</si>
  <si>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</si>
  <si>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</si>
  <si>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</si>
  <si>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</si>
  <si>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</si>
  <si>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</si>
  <si>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</si>
  <si>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</si>
  <si>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</si>
  <si>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</si>
  <si>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</si>
  <si>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</si>
  <si>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</si>
  <si>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</si>
  <si>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</si>
  <si>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</si>
  <si>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</si>
  <si>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</si>
  <si>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</si>
  <si>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</si>
  <si>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</si>
  <si>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</si>
  <si>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</si>
  <si>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</si>
  <si>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</si>
  <si>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</si>
  <si>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</si>
  <si>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</si>
  <si>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</si>
  <si>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</si>
  <si>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</si>
  <si>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</si>
  <si>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</si>
  <si>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</si>
  <si>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</si>
  <si>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</si>
  <si>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</si>
  <si>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</si>
  <si>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</si>
  <si>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</si>
  <si>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</si>
  <si>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</si>
  <si>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</si>
  <si>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</si>
  <si>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</si>
  <si>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</si>
  <si>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</si>
  <si>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</si>
  <si>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</si>
  <si>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</si>
  <si>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</si>
  <si>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</si>
  <si>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</si>
  <si>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</si>
  <si>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</si>
  <si>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</si>
  <si>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</si>
  <si>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</si>
  <si>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</si>
  <si>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</si>
  <si>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</si>
  <si>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</si>
  <si>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</si>
  <si>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</si>
  <si>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</si>
  <si>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</si>
  <si>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</si>
  <si>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</si>
  <si>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</si>
  <si>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</si>
  <si>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</si>
  <si>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</si>
  <si>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</si>
  <si>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</si>
  <si>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</si>
  <si>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</si>
  <si>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</si>
  <si>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</si>
  <si>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</si>
  <si>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</si>
  <si>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</si>
  <si>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</si>
  <si>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</si>
  <si>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</si>
  <si>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</si>
  <si>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</si>
  <si>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</si>
  <si>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</si>
  <si>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</si>
  <si>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</si>
  <si>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</si>
  <si>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</si>
  <si>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</si>
  <si>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</si>
  <si>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</si>
  <si>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</si>
  <si>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</si>
  <si>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</si>
  <si>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</si>
  <si>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</si>
  <si>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</si>
  <si>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</si>
  <si>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</si>
  <si>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</si>
  <si>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</si>
  <si>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</si>
  <si>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</si>
  <si>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</si>
  <si>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</si>
  <si>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</si>
  <si>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</si>
  <si>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</si>
  <si>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</si>
  <si>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</si>
  <si>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</si>
  <si>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</si>
  <si>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</si>
  <si>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</si>
  <si>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</si>
  <si>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</si>
  <si>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</si>
  <si>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</si>
  <si>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</si>
  <si>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</si>
  <si>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</si>
  <si>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</si>
  <si>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</si>
  <si>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</si>
  <si>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</si>
  <si>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</si>
  <si>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</si>
  <si>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</si>
  <si>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</si>
  <si>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</si>
  <si>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</si>
  <si>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</si>
  <si>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</si>
  <si>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</si>
  <si>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</si>
  <si>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</si>
  <si>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</si>
  <si>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</si>
  <si>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</si>
  <si>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</si>
  <si>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</si>
  <si>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</si>
  <si>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</si>
  <si>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</si>
  <si>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</si>
  <si>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</si>
  <si>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</si>
  <si>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</si>
  <si>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</si>
  <si>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</si>
  <si>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</si>
  <si>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</si>
  <si>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</si>
  <si>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</si>
  <si>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</si>
  <si>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</si>
  <si>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</si>
  <si>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</si>
  <si>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</si>
  <si>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</si>
  <si>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</si>
  <si>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</si>
  <si>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</si>
  <si>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</si>
  <si>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</si>
  <si>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</si>
  <si>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</si>
  <si>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</si>
  <si>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</si>
  <si>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</si>
  <si>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</si>
  <si>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</si>
  <si>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</si>
  <si>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</si>
  <si>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</si>
  <si>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</si>
  <si>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</si>
  <si>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</si>
  <si>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</si>
  <si>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</si>
  <si>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</si>
  <si>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</si>
  <si>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</si>
  <si>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</si>
  <si>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</si>
  <si>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</si>
  <si>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</si>
  <si>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</si>
  <si>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</si>
  <si>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</si>
  <si>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</si>
  <si>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</si>
  <si>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</si>
  <si>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</si>
  <si>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</si>
  <si>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</si>
  <si>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</si>
  <si>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</si>
  <si>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</si>
  <si>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</si>
  <si>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</si>
  <si>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</si>
  <si>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</si>
  <si>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</si>
  <si>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</si>
  <si>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</si>
  <si>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</si>
  <si>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</si>
  <si>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</si>
  <si>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</si>
  <si>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</si>
  <si>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</si>
  <si>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</si>
  <si>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</si>
  <si>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</si>
  <si>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</si>
  <si>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</si>
  <si>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</si>
  <si>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</si>
  <si>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</si>
  <si>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</si>
  <si>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</si>
  <si>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</si>
  <si>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</si>
  <si>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</si>
  <si>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</si>
  <si>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</si>
  <si>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</si>
  <si>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</si>
  <si>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</si>
  <si>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</si>
  <si>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</si>
  <si>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</si>
  <si>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</si>
  <si>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</si>
  <si>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</si>
  <si>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</si>
  <si>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</si>
  <si>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</si>
  <si>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</si>
  <si>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</si>
  <si>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</si>
  <si>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</si>
  <si>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</si>
  <si>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</si>
  <si>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</si>
  <si>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</si>
  <si>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</si>
  <si>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</si>
  <si>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</si>
  <si>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</si>
  <si>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</si>
  <si>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</si>
  <si>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</si>
  <si>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</si>
  <si>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</si>
  <si>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</si>
  <si>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</si>
  <si>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</si>
  <si>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</si>
  <si>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</si>
  <si>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</si>
  <si>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</si>
  <si>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</si>
  <si>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</si>
  <si>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</si>
  <si>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</si>
  <si>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</si>
  <si>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</si>
  <si>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</si>
  <si>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</si>
  <si>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</si>
  <si>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</si>
  <si>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</si>
  <si>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</si>
  <si>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</si>
  <si>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</si>
  <si>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</si>
  <si>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</si>
  <si>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</si>
  <si>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</si>
  <si>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</si>
  <si>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</si>
  <si>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</si>
  <si>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</si>
  <si>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</si>
  <si>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</si>
  <si>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</si>
  <si>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</si>
  <si>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</si>
  <si>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</si>
  <si>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</si>
  <si>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</si>
  <si>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</si>
  <si>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</si>
  <si>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</si>
  <si>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</si>
  <si>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</si>
  <si>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</si>
  <si>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</si>
  <si>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</si>
  <si>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</si>
  <si>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</si>
  <si>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</si>
  <si>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</si>
  <si>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</si>
  <si>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</si>
  <si>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</si>
  <si>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</si>
  <si>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</si>
  <si>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</si>
  <si>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</si>
  <si>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</si>
  <si>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</si>
  <si>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</si>
  <si>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</si>
  <si>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</si>
  <si>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</si>
  <si>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</si>
  <si>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</si>
  <si>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</si>
  <si>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</si>
  <si>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</si>
  <si>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</si>
  <si>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</si>
  <si>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</si>
  <si>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</si>
  <si>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</si>
  <si>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</si>
  <si>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</si>
  <si>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</si>
  <si>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</si>
  <si>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</si>
  <si>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</si>
  <si>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</si>
  <si>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</si>
  <si>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</si>
  <si>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</si>
  <si>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</si>
  <si>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</si>
  <si>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</si>
  <si>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</si>
  <si>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</si>
  <si>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</si>
  <si>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</si>
  <si>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</si>
  <si>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</si>
  <si>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</si>
  <si>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</si>
  <si>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</si>
  <si>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</si>
  <si>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</si>
  <si>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</si>
  <si>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</si>
  <si>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</si>
  <si>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</si>
  <si>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</si>
  <si>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</si>
  <si>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</si>
  <si>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</si>
  <si>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</si>
  <si>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</si>
  <si>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</si>
  <si>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</si>
  <si>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</si>
  <si>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</si>
  <si>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</si>
  <si>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</si>
  <si>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</si>
  <si>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</si>
  <si>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</si>
  <si>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</si>
  <si>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</si>
  <si>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</si>
  <si>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</si>
  <si>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</si>
  <si>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</si>
  <si>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</si>
  <si>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</si>
  <si>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</si>
  <si>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</si>
  <si>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</si>
  <si>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</si>
  <si>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</si>
  <si>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</si>
  <si>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</si>
  <si>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</si>
  <si>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</si>
  <si>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</si>
  <si>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</si>
  <si>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</si>
  <si>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</si>
  <si>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</si>
  <si>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</si>
  <si>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</si>
  <si>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</si>
  <si>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</si>
  <si>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</si>
  <si>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</si>
  <si>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</si>
  <si>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</si>
  <si>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</si>
  <si>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</si>
  <si>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</si>
  <si>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</si>
  <si>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</si>
  <si>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</si>
  <si>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</si>
  <si>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</si>
  <si>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</si>
  <si>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</si>
  <si>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</si>
  <si>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</si>
  <si>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</si>
  <si>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</si>
  <si>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</si>
  <si>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</si>
  <si>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</si>
  <si>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</si>
  <si>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</si>
  <si>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</si>
  <si>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</si>
  <si>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</si>
  <si>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</si>
  <si>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</si>
  <si>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</si>
  <si>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</si>
  <si>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</si>
  <si>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</si>
  <si>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</si>
  <si>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</si>
  <si>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</si>
  <si>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</si>
  <si>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</si>
  <si>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</si>
  <si>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</si>
  <si>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</si>
  <si>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</si>
  <si>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</si>
  <si>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</si>
  <si>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</si>
  <si>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</si>
  <si>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</si>
  <si>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</si>
  <si>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</si>
  <si>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</si>
  <si>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</si>
  <si>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</si>
  <si>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</si>
  <si>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</si>
  <si>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</si>
  <si>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</si>
  <si>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</si>
  <si>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</si>
  <si>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</si>
  <si>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</si>
  <si>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</si>
  <si>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</si>
  <si>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</si>
  <si>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</si>
  <si>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</si>
  <si>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</si>
  <si>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</si>
  <si>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</si>
  <si>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</si>
  <si>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</si>
  <si>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</si>
  <si>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</si>
  <si>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</si>
  <si>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</si>
  <si>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</si>
  <si>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</si>
  <si>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</si>
  <si>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</si>
  <si>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</si>
  <si>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</si>
  <si>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</si>
  <si>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</si>
  <si>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</si>
  <si>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</si>
  <si>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</si>
  <si>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</si>
  <si>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</si>
  <si>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</si>
  <si>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</si>
  <si>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</si>
  <si>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</si>
  <si>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</si>
  <si>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</si>
  <si>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</si>
  <si>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</si>
  <si>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</si>
  <si>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</si>
  <si>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</si>
  <si>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</si>
  <si>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</si>
  <si>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</si>
  <si>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</si>
  <si>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</si>
  <si>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</si>
  <si>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</si>
  <si>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</si>
  <si>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</si>
  <si>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</si>
  <si>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</si>
  <si>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</si>
  <si>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</si>
  <si>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</si>
  <si>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</si>
  <si>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</si>
  <si>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</si>
  <si>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</si>
  <si>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</si>
  <si>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</si>
  <si>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</si>
  <si>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Computers&amp;Accessories</t>
  </si>
  <si>
    <t>Accessories&amp;Peripherals</t>
  </si>
  <si>
    <t>NetworkingDevices</t>
  </si>
  <si>
    <t>Electronics</t>
  </si>
  <si>
    <t>Accessories</t>
  </si>
  <si>
    <t>HomeAudio</t>
  </si>
  <si>
    <t>Adapters</t>
  </si>
  <si>
    <t>Speakers</t>
  </si>
  <si>
    <t>WearableTechnology</t>
  </si>
  <si>
    <t>SmartWatches</t>
  </si>
  <si>
    <t>MemoryCards</t>
  </si>
  <si>
    <t>MicroSD</t>
  </si>
  <si>
    <t>Headphones,Earbuds&amp;Accessories</t>
  </si>
  <si>
    <t>Headphones</t>
  </si>
  <si>
    <t>In-Ear</t>
  </si>
  <si>
    <t>ScreenProtectors</t>
  </si>
  <si>
    <t>LaptopAccessories</t>
  </si>
  <si>
    <t>Keyboards,Mice&amp;InputDevices</t>
  </si>
  <si>
    <t>Mice</t>
  </si>
  <si>
    <t>GraphicTablets</t>
  </si>
  <si>
    <t>Lapdesks</t>
  </si>
  <si>
    <t>GeneralPurposeBatteries&amp;BatteryChargers</t>
  </si>
  <si>
    <t>DisposableBatteries</t>
  </si>
  <si>
    <t>OfficeProducts</t>
  </si>
  <si>
    <t>OfficePaperProducts</t>
  </si>
  <si>
    <t>Paper</t>
  </si>
  <si>
    <t>Stationery</t>
  </si>
  <si>
    <t>Keyboard&amp;MouseSets</t>
  </si>
  <si>
    <t>Cameras&amp;Photography</t>
  </si>
  <si>
    <t>OfficeElectronics</t>
  </si>
  <si>
    <t>Calculators</t>
  </si>
  <si>
    <t>PCGamingPeripherals</t>
  </si>
  <si>
    <t>GamingMice</t>
  </si>
  <si>
    <t>HardDiskBags</t>
  </si>
  <si>
    <t>Routers</t>
  </si>
  <si>
    <t>BluetoothSpeakers</t>
  </si>
  <si>
    <t>RechargeableBatteries</t>
  </si>
  <si>
    <t>USBtoUSBAdapters</t>
  </si>
  <si>
    <t>SecurityCameras</t>
  </si>
  <si>
    <t>DomeCameras</t>
  </si>
  <si>
    <t>TabletAccessories</t>
  </si>
  <si>
    <t>Gamepads</t>
  </si>
  <si>
    <t>Basic</t>
  </si>
  <si>
    <t>USBHubs</t>
  </si>
  <si>
    <t>Audio&amp;VideoAccessories</t>
  </si>
  <si>
    <t>PCMicrophones</t>
  </si>
  <si>
    <t>Major Category</t>
  </si>
  <si>
    <t>Category A</t>
  </si>
  <si>
    <t>Category B</t>
  </si>
  <si>
    <t>Category C</t>
  </si>
  <si>
    <t>Total Potential Revnue</t>
  </si>
  <si>
    <t>Discount Range Bucket</t>
  </si>
  <si>
    <t>Price Range Bucket</t>
  </si>
  <si>
    <t>Discount validity</t>
  </si>
  <si>
    <t>Discount Bucket Range</t>
  </si>
  <si>
    <t>Cables&amp;Accessories</t>
  </si>
  <si>
    <t>Cables</t>
  </si>
  <si>
    <t>NetworkAdapters</t>
  </si>
  <si>
    <t>WirelessUSBAdapters</t>
  </si>
  <si>
    <t>HomeTheater,TV&amp;Video</t>
  </si>
  <si>
    <t>Televisions</t>
  </si>
  <si>
    <t>SmartTelevisions</t>
  </si>
  <si>
    <t>RemoteControls</t>
  </si>
  <si>
    <t>StandardTelevisions</t>
  </si>
  <si>
    <t>TVMounts,Stands&amp;Turntables</t>
  </si>
  <si>
    <t>SpeakerAccessories</t>
  </si>
  <si>
    <t>Mounts</t>
  </si>
  <si>
    <t>Projectors</t>
  </si>
  <si>
    <t>SatelliteEquipment</t>
  </si>
  <si>
    <t>SatelliteReceivers</t>
  </si>
  <si>
    <t>MediaStreamingDevices</t>
  </si>
  <si>
    <t>StreamingClients</t>
  </si>
  <si>
    <t>AVReceivers&amp;Amplifiers</t>
  </si>
  <si>
    <t>TowerSpeakers</t>
  </si>
  <si>
    <t>3DGlasses</t>
  </si>
  <si>
    <t>Mobiles&amp;Accessories</t>
  </si>
  <si>
    <t>MobileAccessories</t>
  </si>
  <si>
    <t>Chargers</t>
  </si>
  <si>
    <t>Smartphones&amp;BasicMobiles</t>
  </si>
  <si>
    <t>Smartphones</t>
  </si>
  <si>
    <t>BasicMobiles</t>
  </si>
  <si>
    <t>AutomobileAccessories</t>
  </si>
  <si>
    <t>Cables&amp;Adapters</t>
  </si>
  <si>
    <t>Photo&amp;VideoAccessories</t>
  </si>
  <si>
    <t>Stands</t>
  </si>
  <si>
    <t>CableConnectionProtectors</t>
  </si>
  <si>
    <t>D√©cor</t>
  </si>
  <si>
    <t>Maintenance,Upkeep&amp;Repairs</t>
  </si>
  <si>
    <t>StylusPens</t>
  </si>
  <si>
    <t>Cases&amp;Covers</t>
  </si>
  <si>
    <t>On-Ear</t>
  </si>
  <si>
    <t>CameraPrivacyCovers</t>
  </si>
  <si>
    <t>ExternalDevices&amp;DataStorage</t>
  </si>
  <si>
    <t>PenDrives</t>
  </si>
  <si>
    <t>NotebookComputerStands</t>
  </si>
  <si>
    <t>Keyboards</t>
  </si>
  <si>
    <t>MusicalInstruments</t>
  </si>
  <si>
    <t>Microphones</t>
  </si>
  <si>
    <t>Condenser</t>
  </si>
  <si>
    <t>Home&amp;Kitchen</t>
  </si>
  <si>
    <t>CraftMaterials</t>
  </si>
  <si>
    <t>Scrapbooking</t>
  </si>
  <si>
    <t>Tape</t>
  </si>
  <si>
    <t>ExternalHardDisks</t>
  </si>
  <si>
    <t>VideoCameras</t>
  </si>
  <si>
    <t>Tripods&amp;Monopods</t>
  </si>
  <si>
    <t>Scientific</t>
  </si>
  <si>
    <t>Repeaters&amp;Extenders</t>
  </si>
  <si>
    <t>Printers,Inks&amp;Accessories</t>
  </si>
  <si>
    <t>Inks,Toners&amp;Cartridges</t>
  </si>
  <si>
    <t>InkjetInkCartridges</t>
  </si>
  <si>
    <t>Keyboard&amp;MiceAccessories</t>
  </si>
  <si>
    <t>PaintingMaterials</t>
  </si>
  <si>
    <t>Paints</t>
  </si>
  <si>
    <t>Flashes</t>
  </si>
  <si>
    <t>Macro&amp;RinglightFlashes</t>
  </si>
  <si>
    <t>Over-Ear</t>
  </si>
  <si>
    <t>BluetoothAdapters</t>
  </si>
  <si>
    <t>Film</t>
  </si>
  <si>
    <t>USBGadgets</t>
  </si>
  <si>
    <t>Lamps</t>
  </si>
  <si>
    <t>Cleaners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</si>
  <si>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</si>
  <si>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</si>
  <si>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</si>
  <si>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</si>
  <si>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</si>
  <si>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</si>
  <si>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</si>
  <si>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</si>
  <si>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</si>
  <si>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</si>
  <si>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</si>
  <si>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</si>
  <si>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</si>
  <si>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</si>
  <si>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</si>
  <si>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</si>
  <si>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</si>
  <si>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</si>
  <si>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</si>
  <si>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</si>
  <si>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</si>
  <si>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</si>
  <si>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</si>
  <si>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</si>
  <si>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</si>
  <si>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</si>
  <si>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</si>
  <si>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</si>
  <si>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</si>
  <si>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</si>
  <si>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</si>
  <si>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</si>
  <si>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</si>
  <si>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</si>
  <si>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</si>
  <si>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</si>
  <si>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</si>
  <si>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</si>
  <si>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</si>
  <si>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</si>
  <si>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</si>
  <si>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</si>
  <si>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</si>
  <si>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</si>
  <si>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</si>
  <si>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</si>
  <si>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</si>
  <si>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</si>
  <si>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</si>
  <si>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</si>
  <si>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</si>
  <si>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</si>
  <si>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</si>
  <si>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</si>
  <si>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</si>
  <si>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</si>
  <si>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</si>
  <si>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</si>
  <si>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</si>
  <si>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</si>
  <si>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</si>
  <si>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</si>
  <si>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</si>
  <si>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</si>
  <si>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</si>
  <si>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</si>
  <si>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</si>
  <si>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</si>
  <si>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</si>
  <si>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</si>
  <si>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</si>
  <si>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</si>
  <si>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</si>
  <si>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</si>
  <si>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</si>
  <si>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</si>
  <si>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</si>
  <si>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</si>
  <si>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</si>
  <si>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</si>
  <si>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</si>
  <si>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</si>
  <si>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</si>
  <si>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</si>
  <si>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</si>
  <si>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</si>
  <si>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</si>
  <si>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</si>
  <si>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</si>
  <si>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</si>
  <si>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</si>
  <si>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</si>
  <si>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</si>
  <si>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</si>
  <si>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</si>
  <si>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</si>
  <si>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</si>
  <si>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</si>
  <si>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</si>
  <si>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</si>
  <si>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</si>
  <si>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</si>
  <si>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</si>
  <si>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</si>
  <si>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</si>
  <si>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</si>
  <si>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</si>
  <si>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</si>
  <si>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</si>
  <si>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</si>
  <si>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</si>
  <si>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</si>
  <si>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</si>
  <si>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</si>
  <si>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</si>
  <si>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</si>
  <si>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</si>
  <si>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</si>
  <si>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</si>
  <si>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</si>
  <si>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</si>
  <si>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</si>
  <si>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</si>
  <si>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</si>
  <si>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</si>
  <si>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</si>
  <si>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</si>
  <si>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</si>
  <si>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</si>
  <si>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Product_ID</t>
  </si>
  <si>
    <t>Product_Name</t>
  </si>
  <si>
    <t>Category</t>
  </si>
  <si>
    <t>Category Unit  2</t>
  </si>
  <si>
    <t>Category Unit  3</t>
  </si>
  <si>
    <t>Category Unit 4</t>
  </si>
  <si>
    <t>1. AVERAGE DISCOUNT PRODUCT BY CATEGORY</t>
  </si>
  <si>
    <t>Count of Main Category</t>
  </si>
  <si>
    <t>2. PRODUCT COUNT BY CATEGORY</t>
  </si>
  <si>
    <t>3. TOTAL NUMBER OF REVIEWS PER CATEGORY</t>
  </si>
  <si>
    <t>4. PRODUCT WITH HIGHEST AVERAGE RATINGS</t>
  </si>
  <si>
    <t>5. AVERAGE ACTUAL PRICE VS DISCOUNTED PRICE</t>
  </si>
  <si>
    <t>6. PRODUCT WITH HIGHEST REVIEW COUNT</t>
  </si>
  <si>
    <r>
      <rPr>
        <b/>
        <sz val="12"/>
        <color theme="1"/>
        <rFont val="Aptos Narrow"/>
        <family val="2"/>
        <scheme val="minor"/>
      </rPr>
      <t>7. NUMBER OF PRODUCT &gt;= 50</t>
    </r>
    <r>
      <rPr>
        <b/>
        <strike/>
        <sz val="12"/>
        <color theme="1"/>
        <rFont val="Aptos Narrow"/>
        <family val="2"/>
        <scheme val="minor"/>
      </rPr>
      <t>%</t>
    </r>
  </si>
  <si>
    <t>8. DISTRIBUTION OF RATINGS</t>
  </si>
  <si>
    <t>Sum of TotaL Potential Revenue</t>
  </si>
  <si>
    <t>9. TOTAL NO OF TOTAL POTENTIAL REVENUE</t>
  </si>
  <si>
    <t>Ratings</t>
  </si>
  <si>
    <t>12. PRODUCTS WITH THE HIGHEST DISCOUNTS</t>
  </si>
  <si>
    <t>Count of Price Range Bucket</t>
  </si>
  <si>
    <t>Rating Count</t>
  </si>
  <si>
    <t>Total Potential Revenue</t>
  </si>
  <si>
    <t>About Product</t>
  </si>
  <si>
    <t>User ID</t>
  </si>
  <si>
    <t>User Name</t>
  </si>
  <si>
    <t>Review ID</t>
  </si>
  <si>
    <t>Review Title</t>
  </si>
  <si>
    <t>Review Content</t>
  </si>
  <si>
    <t>Image Link</t>
  </si>
  <si>
    <t>Discount Percentage (%)</t>
  </si>
  <si>
    <t>10. NUMBER OF UNIT PRODUCT PER PRICE RANGE BUCKET</t>
  </si>
  <si>
    <t>12. PRODUCTS WITH &lt;1000 REVIEWS</t>
  </si>
  <si>
    <t>KPIs</t>
  </si>
  <si>
    <t>Total Products By Category</t>
  </si>
  <si>
    <t xml:space="preserve">Total Sum of Products </t>
  </si>
  <si>
    <t>Average Ratings</t>
  </si>
  <si>
    <t>Average Discount %</t>
  </si>
  <si>
    <t>Actual Price (₹)</t>
  </si>
  <si>
    <t>Discounted Price (₹)</t>
  </si>
  <si>
    <t>Average Potential Revenue</t>
  </si>
  <si>
    <t>₹200 - ₹500</t>
  </si>
  <si>
    <t>&lt;₹200</t>
  </si>
  <si>
    <t>&gt;₹500</t>
  </si>
  <si>
    <t>Average of Ratings</t>
  </si>
  <si>
    <t>Sum of Discounted Price (₹)</t>
  </si>
  <si>
    <t>Average of Actual Price (₹)</t>
  </si>
  <si>
    <t>Average of Discounted Price (₹)</t>
  </si>
  <si>
    <t>Sum of Rating Count</t>
  </si>
  <si>
    <t>Average of Discount Percentage (%)</t>
  </si>
  <si>
    <t>Count of Rating Count</t>
  </si>
  <si>
    <t>Count of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</si>
</sst>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quot;* #,##0.00_);_(&quot;$&quot;* \(#,##0.00\);_(&quot;$&quot;* &quot;-&quot;??_);_(@_)"/>
    <numFmt numFmtId="43" formatCode="_(* #,##0.00_);_(* \(#,##0.00\);_(* &quot;-&quot;??_);_(@_)"/>
    <numFmt numFmtId="164" formatCode="_(* #,##0_);_(* \(#,##0\);_(* &quot;-&quot;??_);_(@_)"/>
    <numFmt numFmtId="165" formatCode="_ [$₹-4009]\ * #,##0_ ;_ [$₹-4009]\ * \-#,##0_ ;_ [$₹-4009]\ * &quot;-&quot;??_ ;_ @_ "/>
    <numFmt numFmtId="166" formatCode="_([$BND]\ * #,##0.0_);_([$BND]\ * \(#,##0.0\);_([$BND]\ * &quot;-&quot;?_);_(@_)"/>
    <numFmt numFmtId="167" formatCode="_ [$₹-446]\ * #,##0.00_ ;_ [$₹-446]\ * \-#,##0.00_ ;_ [$₹-446]\ * &quot;-&quot;??_ ;_ @_ "/>
    <numFmt numFmtId="168" formatCode="_ [$₹-4009]\ * #,##0.00_ ;_ [$₹-4009]\ * \-#,##0.00_ ;_ [$₹-4009]\ * &quot;-&quot;??_ ;_ @_ "/>
    <numFmt numFmtId="169" formatCode="00000"/>
    <numFmt numFmtId="170" formatCode="_(&quot;$&quot;* #,##0_);_(&quot;$&quot;* \(#,##0\);_(&quot;$&quot;* &quot;-&quot;??_);_(@_)"/>
    <numFmt numFmtId="171" formatCode="_(\₹* #,##0.00_);_(\₹* \(#,##0.00\);_(\₹* &quot;-&quot;??_);_(@_)"/>
    <numFmt numFmtId="172" formatCode="_(\₹\ #,##0.00_);_(\₹\ \(#,##0.00\);_(\₹\ &quot;-&quot;??_);_(@_)"/>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trike/>
      <sz val="12"/>
      <color theme="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tint="0.39997558519241921"/>
        <bgColor indexed="64"/>
      </patternFill>
    </fill>
    <fill>
      <patternFill patternType="solid">
        <fgColor theme="1" tint="0.499984740745262"/>
        <bgColor indexed="64"/>
      </patternFill>
    </fill>
    <fill>
      <patternFill patternType="solid">
        <fgColor theme="1" tint="0.499984740745262"/>
        <bgColor theme="4" tint="0.79998168889431442"/>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medium">
        <color indexed="64"/>
      </right>
      <top style="medium">
        <color indexed="64"/>
      </top>
      <bottom/>
      <diagonal/>
    </border>
    <border>
      <left/>
      <right/>
      <top style="medium">
        <color indexed="64"/>
      </top>
      <bottom style="medium">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64">
    <xf numFmtId="0" fontId="0" fillId="0" borderId="0" xfId="0"/>
    <xf numFmtId="9" fontId="0" fillId="0" borderId="0" xfId="0" applyNumberFormat="1"/>
    <xf numFmtId="164" fontId="0" fillId="0" borderId="0" xfId="42" applyNumberFormat="1" applyFont="1"/>
    <xf numFmtId="0" fontId="16" fillId="0" borderId="0" xfId="0" applyFont="1"/>
    <xf numFmtId="9" fontId="0" fillId="0" borderId="0" xfId="0" applyNumberFormat="1" applyAlignment="1">
      <alignment horizontal="center"/>
    </xf>
    <xf numFmtId="165" fontId="16" fillId="0" borderId="0" xfId="0" applyNumberFormat="1" applyFont="1"/>
    <xf numFmtId="165" fontId="0" fillId="0" borderId="0" xfId="0" applyNumberFormat="1"/>
    <xf numFmtId="165" fontId="0" fillId="0" borderId="0" xfId="42" applyNumberFormat="1" applyFont="1"/>
    <xf numFmtId="165" fontId="16" fillId="0" borderId="0" xfId="42" applyNumberFormat="1" applyFont="1"/>
    <xf numFmtId="166" fontId="16" fillId="0" borderId="0" xfId="42" applyNumberFormat="1" applyFont="1"/>
    <xf numFmtId="167" fontId="0" fillId="0" borderId="0" xfId="0" applyNumberFormat="1" applyAlignment="1">
      <alignment horizontal="center"/>
    </xf>
    <xf numFmtId="164" fontId="16" fillId="0" borderId="0" xfId="42" applyNumberFormat="1" applyFont="1"/>
    <xf numFmtId="168" fontId="16" fillId="0" borderId="0" xfId="0" applyNumberFormat="1" applyFont="1" applyAlignment="1">
      <alignment horizontal="center"/>
    </xf>
    <xf numFmtId="169" fontId="16" fillId="0" borderId="0" xfId="0" applyNumberFormat="1" applyFont="1" applyAlignment="1">
      <alignment horizontal="center"/>
    </xf>
    <xf numFmtId="170" fontId="0" fillId="0" borderId="0" xfId="43" applyNumberFormat="1" applyFont="1"/>
    <xf numFmtId="0" fontId="0" fillId="0" borderId="0" xfId="44" applyNumberFormat="1" applyFont="1"/>
    <xf numFmtId="0" fontId="16" fillId="0" borderId="0" xfId="0" applyFont="1" applyAlignment="1">
      <alignment horizontal="center"/>
    </xf>
    <xf numFmtId="0" fontId="0" fillId="0" borderId="0" xfId="43" applyNumberFormat="1" applyFont="1"/>
    <xf numFmtId="0" fontId="16" fillId="0" borderId="0" xfId="43" applyNumberFormat="1" applyFont="1"/>
    <xf numFmtId="1" fontId="0" fillId="0" borderId="0" xfId="43" applyNumberFormat="1" applyFont="1"/>
    <xf numFmtId="0" fontId="0" fillId="35" borderId="0" xfId="0" applyFill="1"/>
    <xf numFmtId="0" fontId="13" fillId="35" borderId="0" xfId="0" applyFont="1" applyFill="1"/>
    <xf numFmtId="3" fontId="13" fillId="35" borderId="0" xfId="0" applyNumberFormat="1" applyFont="1" applyFill="1"/>
    <xf numFmtId="171" fontId="13" fillId="35" borderId="0" xfId="0" applyNumberFormat="1" applyFont="1" applyFill="1"/>
    <xf numFmtId="0" fontId="16" fillId="35" borderId="0" xfId="0" applyFont="1" applyFill="1" applyBorder="1" applyAlignment="1">
      <alignment horizontal="center" vertical="center"/>
    </xf>
    <xf numFmtId="0" fontId="16" fillId="35" borderId="0" xfId="0" applyFont="1" applyFill="1" applyBorder="1" applyAlignment="1">
      <alignment vertical="center"/>
    </xf>
    <xf numFmtId="172" fontId="13" fillId="36" borderId="0" xfId="43" applyNumberFormat="1" applyFont="1" applyFill="1" applyBorder="1"/>
    <xf numFmtId="9" fontId="13" fillId="36" borderId="0" xfId="0" applyNumberFormat="1" applyFont="1" applyFill="1"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0" xfId="0" applyBorder="1" applyAlignment="1">
      <alignment horizontal="left"/>
    </xf>
    <xf numFmtId="0" fontId="0" fillId="0" borderId="10" xfId="0" applyBorder="1" applyAlignment="1">
      <alignment horizontal="left" indent="1"/>
    </xf>
    <xf numFmtId="0" fontId="0" fillId="0" borderId="11" xfId="0" applyBorder="1" applyAlignment="1">
      <alignment horizontal="left" indent="1"/>
    </xf>
    <xf numFmtId="0" fontId="0" fillId="0" borderId="12" xfId="0" applyBorder="1" applyAlignment="1">
      <alignment horizontal="left" indent="1"/>
    </xf>
    <xf numFmtId="0" fontId="0" fillId="0" borderId="13" xfId="0" applyBorder="1" applyAlignment="1">
      <alignment horizontal="left" indent="1"/>
    </xf>
    <xf numFmtId="0" fontId="0" fillId="34" borderId="10" xfId="0" applyFill="1" applyBorder="1"/>
    <xf numFmtId="0" fontId="0" fillId="34" borderId="14" xfId="0" applyFill="1" applyBorder="1"/>
    <xf numFmtId="0" fontId="0" fillId="34" borderId="15" xfId="0" applyFill="1" applyBorder="1"/>
    <xf numFmtId="0" fontId="0" fillId="34" borderId="18" xfId="0" applyFill="1" applyBorder="1" applyAlignment="1">
      <alignment horizontal="left"/>
    </xf>
    <xf numFmtId="0" fontId="0" fillId="34" borderId="19" xfId="0" applyNumberFormat="1" applyFill="1" applyBorder="1"/>
    <xf numFmtId="0" fontId="0" fillId="34" borderId="21" xfId="0" applyFill="1" applyBorder="1" applyAlignment="1">
      <alignment horizontal="left"/>
    </xf>
    <xf numFmtId="0" fontId="0" fillId="34" borderId="22" xfId="0" applyNumberFormat="1" applyFill="1" applyBorder="1"/>
    <xf numFmtId="0" fontId="0" fillId="34" borderId="23" xfId="0" applyFill="1" applyBorder="1"/>
    <xf numFmtId="0" fontId="0" fillId="34" borderId="24" xfId="0" applyNumberFormat="1" applyFill="1" applyBorder="1"/>
    <xf numFmtId="4" fontId="0" fillId="34" borderId="19" xfId="0" applyNumberFormat="1" applyFill="1" applyBorder="1"/>
    <xf numFmtId="0" fontId="0" fillId="33" borderId="16" xfId="0" applyFill="1" applyBorder="1" applyAlignment="1">
      <alignment horizontal="left"/>
    </xf>
    <xf numFmtId="0" fontId="0" fillId="33" borderId="17" xfId="0" applyNumberFormat="1" applyFill="1" applyBorder="1"/>
    <xf numFmtId="0" fontId="0" fillId="33" borderId="16" xfId="0" applyFill="1" applyBorder="1" applyAlignment="1">
      <alignment horizontal="left" indent="1"/>
    </xf>
    <xf numFmtId="164" fontId="0" fillId="33" borderId="17" xfId="0" applyNumberFormat="1" applyFill="1" applyBorder="1"/>
    <xf numFmtId="164" fontId="0" fillId="34" borderId="19" xfId="0" applyNumberFormat="1" applyFill="1" applyBorder="1"/>
    <xf numFmtId="0" fontId="16" fillId="0" borderId="24" xfId="0" applyFont="1" applyBorder="1" applyAlignment="1">
      <alignment horizontal="center"/>
    </xf>
    <xf numFmtId="0" fontId="0" fillId="34" borderId="25" xfId="0" applyFill="1" applyBorder="1"/>
    <xf numFmtId="0" fontId="0" fillId="34" borderId="20" xfId="0" applyFill="1" applyBorder="1"/>
    <xf numFmtId="0" fontId="16" fillId="34" borderId="21" xfId="0" applyFont="1" applyFill="1" applyBorder="1" applyAlignment="1">
      <alignment horizontal="center"/>
    </xf>
    <xf numFmtId="0" fontId="16" fillId="34" borderId="26" xfId="0" applyFont="1" applyFill="1" applyBorder="1" applyAlignment="1">
      <alignment horizontal="center"/>
    </xf>
    <xf numFmtId="0" fontId="0" fillId="33" borderId="22" xfId="0" applyFill="1" applyBorder="1"/>
    <xf numFmtId="0" fontId="16" fillId="34" borderId="21" xfId="0" applyFont="1" applyFill="1" applyBorder="1"/>
    <xf numFmtId="4" fontId="0" fillId="33" borderId="17" xfId="0" applyNumberFormat="1" applyFill="1" applyBorder="1"/>
    <xf numFmtId="0" fontId="0" fillId="33" borderId="0" xfId="0" applyNumberFormat="1" applyFill="1" applyBorder="1"/>
    <xf numFmtId="0" fontId="0" fillId="33" borderId="18" xfId="0" applyFill="1" applyBorder="1" applyAlignment="1">
      <alignment horizontal="left"/>
    </xf>
    <xf numFmtId="0" fontId="0" fillId="33" borderId="19" xfId="0" applyNumberFormat="1" applyFill="1" applyBorder="1"/>
    <xf numFmtId="0" fontId="0" fillId="33" borderId="14" xfId="0" applyFill="1" applyBorder="1" applyAlignment="1">
      <alignment horizontal="left"/>
    </xf>
    <xf numFmtId="0" fontId="0" fillId="33" borderId="15" xfId="0" applyNumberFormat="1" applyFill="1"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430">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right/>
        <top/>
        <bottom/>
        <vertical/>
      </border>
    </dxf>
    <dxf>
      <border>
        <left/>
        <right/>
        <top/>
        <bottom/>
        <vertical/>
      </border>
    </dxf>
    <dxf>
      <border>
        <left/>
        <right/>
        <top/>
        <bottom/>
        <vertical/>
      </border>
    </dxf>
    <dxf>
      <border>
        <left style="medium">
          <color indexed="64"/>
        </left>
        <right style="medium">
          <color indexed="64"/>
        </right>
        <top style="medium">
          <color indexed="64"/>
        </top>
        <bottom style="medium">
          <color indexed="64"/>
        </bottom>
      </bord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left style="medium">
          <color indexed="64"/>
        </left>
        <right style="medium">
          <color indexed="64"/>
        </right>
        <top style="medium">
          <color indexed="64"/>
        </top>
        <bottom style="medium">
          <color indexed="64"/>
        </bottom>
      </border>
    </dxf>
    <dxf>
      <border>
        <left style="thin">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theme="3" tint="0.39997558519241921"/>
        </patternFill>
      </fill>
    </dxf>
    <dxf>
      <fill>
        <patternFill patternType="solid">
          <bgColor theme="3" tint="0.39997558519241921"/>
        </patternFill>
      </fill>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ont>
        <b/>
        <i val="0"/>
      </font>
      <border diagonalUp="0" diagonalDown="0">
        <left/>
        <right/>
        <top/>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4" formatCode="#,##0.00"/>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ont>
        <b/>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alignment horizontal="center" vertical="bottom" textRotation="0" wrapText="0" indent="0" justifyLastLine="0" shrinkToFit="0" readingOrder="0"/>
    </dxf>
    <dxf>
      <numFmt numFmtId="13" formatCode="0%"/>
    </dxf>
    <dxf>
      <font>
        <b/>
        <i val="0"/>
        <strike val="0"/>
        <condense val="0"/>
        <extend val="0"/>
        <outline val="0"/>
        <shadow val="0"/>
        <u val="none"/>
        <vertAlign val="baseline"/>
        <sz val="12"/>
        <color theme="1"/>
        <name val="Aptos Narrow"/>
        <family val="2"/>
        <scheme val="minor"/>
      </font>
      <numFmt numFmtId="170" formatCode="_(&quot;$&quot;* #,##0_);_(&quot;$&quot;* \(#,##0\);_(&quot;$&quot;* &quot;-&quot;??_);_(@_)"/>
      <alignment horizontal="center" vertical="bottom" textRotation="0" wrapText="0" indent="0" justifyLastLine="0" shrinkToFit="0" readingOrder="0"/>
    </dxf>
    <dxf>
      <font>
        <b/>
        <i val="0"/>
        <strike val="0"/>
        <condense val="0"/>
        <extend val="0"/>
        <outline val="0"/>
        <shadow val="0"/>
        <u val="none"/>
        <vertAlign val="baseline"/>
        <sz val="12"/>
        <color theme="1"/>
        <name val="Aptos Narrow"/>
        <family val="2"/>
        <scheme val="minor"/>
      </font>
      <numFmt numFmtId="169" formatCode="00000"/>
      <alignment horizontal="center" vertical="bottom" textRotation="0" wrapText="0" indent="0" justifyLastLine="0" shrinkToFit="0" readingOrder="0"/>
    </dxf>
    <dxf>
      <numFmt numFmtId="170" formatCode="_(&quot;$&quot;* #,##0_);_(&quot;$&quot;* \(#,##0\);_(&quot;$&quot;* &quot;-&quot;??_);_(@_)"/>
    </dxf>
    <dxf>
      <font>
        <b val="0"/>
        <i val="0"/>
        <strike val="0"/>
        <condense val="0"/>
        <extend val="0"/>
        <outline val="0"/>
        <shadow val="0"/>
        <u val="none"/>
        <vertAlign val="baseline"/>
        <sz val="12"/>
        <color theme="1"/>
        <name val="Aptos Narrow"/>
        <family val="2"/>
        <scheme val="minor"/>
      </font>
      <numFmt numFmtId="165" formatCode="_ [$₹-4009]\ * #,##0_ ;_ [$₹-4009]\ * \-#,##0_ ;_ [$₹-4009]\ * &quot;-&quot;??_ ;_ @_ "/>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65" formatCode="_ [$₹-4009]\ * #,##0_ ;_ [$₹-4009]\ * \-#,##0_ ;_ [$₹-4009]\ * &quot;-&quot;??_ ;_ @_ "/>
    </dxf>
    <dxf>
      <numFmt numFmtId="167" formatCode="_ [$₹-446]\ * #,##0.00_ ;_ [$₹-446]\ * \-#,##0.00_ ;_ [$₹-446]\ * &quot;-&quot;??_ ;_ @_ "/>
      <alignment horizontal="center" vertical="bottom" textRotation="0" wrapText="0" indent="0" justifyLastLine="0" shrinkToFit="0" readingOrder="0"/>
    </dxf>
    <dxf>
      <numFmt numFmtId="165" formatCode="_ [$₹-4009]\ * #,##0_ ;_ [$₹-4009]\ * \-#,##0_ ;_ [$₹-4009]\ * &quot;-&quot;??_ ;_ @_ "/>
    </dxf>
    <dxf>
      <font>
        <b/>
        <i val="0"/>
        <strike val="0"/>
        <condense val="0"/>
        <extend val="0"/>
        <outline val="0"/>
        <shadow val="0"/>
        <u val="none"/>
        <vertAlign val="baseline"/>
        <sz val="12"/>
        <color theme="1"/>
        <name val="Aptos Narrow"/>
        <family val="2"/>
        <scheme val="minor"/>
      </font>
    </dxf>
    <dxf>
      <font>
        <b/>
        <i val="0"/>
      </font>
      <border diagonalUp="0" diagonalDown="0">
        <left/>
        <right/>
        <top/>
        <bottom/>
        <vertical/>
        <horizontal/>
      </border>
    </dxf>
  </dxfs>
  <tableStyles count="2" defaultTableStyle="TableStyleMedium2" defaultPivotStyle="PivotStyleLight16">
    <tableStyle name="Slicer Style 1" pivot="0" table="0" count="1" xr9:uid="{96256022-76A3-4428-8E71-C3692237FE76}">
      <tableStyleElement type="wholeTable" dxfId="429"/>
    </tableStyle>
    <tableStyle name="Slicer Style 2" pivot="0" table="0" count="1" xr9:uid="{0625FD91-77E3-4437-916A-3C67E90A1098}">
      <tableStyleElement type="wholeTable" dxfId="266"/>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Amazon!$K$2:$K$1349</c:f>
              <c:numCache>
                <c:formatCode>General</c:formatCode>
                <c:ptCount val="975"/>
                <c:pt idx="0">
                  <c:v>0.64</c:v>
                </c:pt>
                <c:pt idx="1">
                  <c:v>0.43</c:v>
                </c:pt>
                <c:pt idx="2">
                  <c:v>0.53</c:v>
                </c:pt>
                <c:pt idx="3">
                  <c:v>0.61</c:v>
                </c:pt>
                <c:pt idx="4">
                  <c:v>0.65</c:v>
                </c:pt>
                <c:pt idx="5">
                  <c:v>0.23</c:v>
                </c:pt>
                <c:pt idx="6">
                  <c:v>0.5</c:v>
                </c:pt>
                <c:pt idx="7">
                  <c:v>0.33</c:v>
                </c:pt>
                <c:pt idx="8">
                  <c:v>0.55000000000000004</c:v>
                </c:pt>
                <c:pt idx="9">
                  <c:v>0.63</c:v>
                </c:pt>
                <c:pt idx="10">
                  <c:v>0.69</c:v>
                </c:pt>
                <c:pt idx="11">
                  <c:v>0.61</c:v>
                </c:pt>
                <c:pt idx="12">
                  <c:v>0.6</c:v>
                </c:pt>
                <c:pt idx="13">
                  <c:v>0.13</c:v>
                </c:pt>
                <c:pt idx="14">
                  <c:v>0.44</c:v>
                </c:pt>
                <c:pt idx="15">
                  <c:v>0.38</c:v>
                </c:pt>
                <c:pt idx="16">
                  <c:v>0.6</c:v>
                </c:pt>
                <c:pt idx="17">
                  <c:v>0.39</c:v>
                </c:pt>
                <c:pt idx="18">
                  <c:v>0.46</c:v>
                </c:pt>
                <c:pt idx="19">
                  <c:v>0.41</c:v>
                </c:pt>
                <c:pt idx="20">
                  <c:v>0.7</c:v>
                </c:pt>
                <c:pt idx="21">
                  <c:v>0.42</c:v>
                </c:pt>
                <c:pt idx="22">
                  <c:v>0.72</c:v>
                </c:pt>
                <c:pt idx="23">
                  <c:v>0.25</c:v>
                </c:pt>
                <c:pt idx="24">
                  <c:v>0.25</c:v>
                </c:pt>
                <c:pt idx="25">
                  <c:v>0.51</c:v>
                </c:pt>
                <c:pt idx="26">
                  <c:v>0.7</c:v>
                </c:pt>
                <c:pt idx="27">
                  <c:v>0.73</c:v>
                </c:pt>
                <c:pt idx="28">
                  <c:v>0.64</c:v>
                </c:pt>
                <c:pt idx="29">
                  <c:v>0.65</c:v>
                </c:pt>
                <c:pt idx="30">
                  <c:v>0</c:v>
                </c:pt>
                <c:pt idx="31">
                  <c:v>0.53</c:v>
                </c:pt>
                <c:pt idx="32">
                  <c:v>0.8</c:v>
                </c:pt>
                <c:pt idx="33">
                  <c:v>0.28000000000000003</c:v>
                </c:pt>
                <c:pt idx="34">
                  <c:v>0.51</c:v>
                </c:pt>
                <c:pt idx="35">
                  <c:v>0.7</c:v>
                </c:pt>
                <c:pt idx="36">
                  <c:v>0.43</c:v>
                </c:pt>
                <c:pt idx="37">
                  <c:v>0.64</c:v>
                </c:pt>
                <c:pt idx="38">
                  <c:v>0.38</c:v>
                </c:pt>
                <c:pt idx="39">
                  <c:v>0.7</c:v>
                </c:pt>
                <c:pt idx="40">
                  <c:v>0.57999999999999996</c:v>
                </c:pt>
                <c:pt idx="41">
                  <c:v>0.35</c:v>
                </c:pt>
                <c:pt idx="42">
                  <c:v>0.5</c:v>
                </c:pt>
                <c:pt idx="43">
                  <c:v>0.45</c:v>
                </c:pt>
                <c:pt idx="44">
                  <c:v>0.64</c:v>
                </c:pt>
                <c:pt idx="45">
                  <c:v>0.62</c:v>
                </c:pt>
                <c:pt idx="46">
                  <c:v>0.46</c:v>
                </c:pt>
                <c:pt idx="47">
                  <c:v>0.43</c:v>
                </c:pt>
                <c:pt idx="48">
                  <c:v>0.54</c:v>
                </c:pt>
                <c:pt idx="49">
                  <c:v>0.27</c:v>
                </c:pt>
                <c:pt idx="50">
                  <c:v>0.77</c:v>
                </c:pt>
                <c:pt idx="51">
                  <c:v>0.56000000000000005</c:v>
                </c:pt>
                <c:pt idx="52">
                  <c:v>0.31</c:v>
                </c:pt>
                <c:pt idx="53">
                  <c:v>0.86</c:v>
                </c:pt>
                <c:pt idx="54">
                  <c:v>0.61</c:v>
                </c:pt>
                <c:pt idx="55">
                  <c:v>0.44</c:v>
                </c:pt>
                <c:pt idx="56">
                  <c:v>0.78</c:v>
                </c:pt>
                <c:pt idx="57">
                  <c:v>0.62</c:v>
                </c:pt>
                <c:pt idx="58">
                  <c:v>0.47</c:v>
                </c:pt>
                <c:pt idx="59">
                  <c:v>0.47</c:v>
                </c:pt>
                <c:pt idx="60">
                  <c:v>0.69</c:v>
                </c:pt>
                <c:pt idx="61">
                  <c:v>0.61</c:v>
                </c:pt>
                <c:pt idx="62">
                  <c:v>0.42</c:v>
                </c:pt>
                <c:pt idx="63">
                  <c:v>0.37</c:v>
                </c:pt>
                <c:pt idx="64">
                  <c:v>0.77</c:v>
                </c:pt>
                <c:pt idx="65">
                  <c:v>0.6</c:v>
                </c:pt>
                <c:pt idx="66">
                  <c:v>0.6</c:v>
                </c:pt>
                <c:pt idx="67">
                  <c:v>0.55000000000000004</c:v>
                </c:pt>
                <c:pt idx="68">
                  <c:v>0.65</c:v>
                </c:pt>
                <c:pt idx="69">
                  <c:v>0.64</c:v>
                </c:pt>
                <c:pt idx="70">
                  <c:v>0.64</c:v>
                </c:pt>
                <c:pt idx="71">
                  <c:v>0.44</c:v>
                </c:pt>
                <c:pt idx="72">
                  <c:v>0.63</c:v>
                </c:pt>
                <c:pt idx="73">
                  <c:v>0.75</c:v>
                </c:pt>
                <c:pt idx="74">
                  <c:v>0.25</c:v>
                </c:pt>
                <c:pt idx="75">
                  <c:v>0.32</c:v>
                </c:pt>
                <c:pt idx="76">
                  <c:v>0.41</c:v>
                </c:pt>
                <c:pt idx="77">
                  <c:v>0.8</c:v>
                </c:pt>
                <c:pt idx="78">
                  <c:v>0.68</c:v>
                </c:pt>
                <c:pt idx="79">
                  <c:v>0.22</c:v>
                </c:pt>
                <c:pt idx="80">
                  <c:v>0.56999999999999995</c:v>
                </c:pt>
                <c:pt idx="81">
                  <c:v>0.8</c:v>
                </c:pt>
                <c:pt idx="82">
                  <c:v>0.54</c:v>
                </c:pt>
                <c:pt idx="83">
                  <c:v>0.42</c:v>
                </c:pt>
                <c:pt idx="84">
                  <c:v>0.52</c:v>
                </c:pt>
                <c:pt idx="85">
                  <c:v>0.77</c:v>
                </c:pt>
                <c:pt idx="86">
                  <c:v>0.53</c:v>
                </c:pt>
                <c:pt idx="87">
                  <c:v>0.67</c:v>
                </c:pt>
                <c:pt idx="88">
                  <c:v>0.27</c:v>
                </c:pt>
                <c:pt idx="89">
                  <c:v>0.65</c:v>
                </c:pt>
                <c:pt idx="90">
                  <c:v>0.6</c:v>
                </c:pt>
                <c:pt idx="91">
                  <c:v>0.65</c:v>
                </c:pt>
                <c:pt idx="92">
                  <c:v>0.7</c:v>
                </c:pt>
                <c:pt idx="93">
                  <c:v>0.42</c:v>
                </c:pt>
                <c:pt idx="94">
                  <c:v>0.63</c:v>
                </c:pt>
                <c:pt idx="95">
                  <c:v>0.73</c:v>
                </c:pt>
                <c:pt idx="96">
                  <c:v>0.33</c:v>
                </c:pt>
                <c:pt idx="97">
                  <c:v>0.6</c:v>
                </c:pt>
                <c:pt idx="98">
                  <c:v>0.8</c:v>
                </c:pt>
                <c:pt idx="99">
                  <c:v>0.47</c:v>
                </c:pt>
                <c:pt idx="100">
                  <c:v>0.85</c:v>
                </c:pt>
                <c:pt idx="101">
                  <c:v>0.2</c:v>
                </c:pt>
                <c:pt idx="102">
                  <c:v>0.47</c:v>
                </c:pt>
                <c:pt idx="103">
                  <c:v>0.53</c:v>
                </c:pt>
                <c:pt idx="104">
                  <c:v>0.27</c:v>
                </c:pt>
                <c:pt idx="105">
                  <c:v>0.53</c:v>
                </c:pt>
                <c:pt idx="106">
                  <c:v>0.62</c:v>
                </c:pt>
                <c:pt idx="107">
                  <c:v>0.64</c:v>
                </c:pt>
                <c:pt idx="108">
                  <c:v>0.42</c:v>
                </c:pt>
                <c:pt idx="109">
                  <c:v>0.59</c:v>
                </c:pt>
                <c:pt idx="110">
                  <c:v>0.31</c:v>
                </c:pt>
                <c:pt idx="111">
                  <c:v>0.6</c:v>
                </c:pt>
                <c:pt idx="112">
                  <c:v>0.73</c:v>
                </c:pt>
                <c:pt idx="113">
                  <c:v>0.54</c:v>
                </c:pt>
                <c:pt idx="114">
                  <c:v>0.38</c:v>
                </c:pt>
                <c:pt idx="115">
                  <c:v>0.5</c:v>
                </c:pt>
                <c:pt idx="116">
                  <c:v>0.64</c:v>
                </c:pt>
                <c:pt idx="117">
                  <c:v>0.43</c:v>
                </c:pt>
                <c:pt idx="118">
                  <c:v>0.44</c:v>
                </c:pt>
                <c:pt idx="119">
                  <c:v>0.23</c:v>
                </c:pt>
                <c:pt idx="120">
                  <c:v>0.52</c:v>
                </c:pt>
                <c:pt idx="121">
                  <c:v>0.44</c:v>
                </c:pt>
                <c:pt idx="122">
                  <c:v>0.31</c:v>
                </c:pt>
                <c:pt idx="123">
                  <c:v>0.47</c:v>
                </c:pt>
                <c:pt idx="124">
                  <c:v>0.54</c:v>
                </c:pt>
                <c:pt idx="125">
                  <c:v>0.69</c:v>
                </c:pt>
                <c:pt idx="126">
                  <c:v>0.26</c:v>
                </c:pt>
                <c:pt idx="127">
                  <c:v>0.62</c:v>
                </c:pt>
                <c:pt idx="128">
                  <c:v>0.5</c:v>
                </c:pt>
                <c:pt idx="129">
                  <c:v>0.25</c:v>
                </c:pt>
                <c:pt idx="130">
                  <c:v>0.57999999999999996</c:v>
                </c:pt>
                <c:pt idx="131">
                  <c:v>0.32</c:v>
                </c:pt>
                <c:pt idx="132">
                  <c:v>0.66</c:v>
                </c:pt>
                <c:pt idx="133">
                  <c:v>0.7</c:v>
                </c:pt>
                <c:pt idx="134">
                  <c:v>0.28999999999999998</c:v>
                </c:pt>
                <c:pt idx="135">
                  <c:v>0.69</c:v>
                </c:pt>
                <c:pt idx="136">
                  <c:v>0.83</c:v>
                </c:pt>
                <c:pt idx="137">
                  <c:v>0.46</c:v>
                </c:pt>
                <c:pt idx="138">
                  <c:v>0.38</c:v>
                </c:pt>
                <c:pt idx="139">
                  <c:v>0.44</c:v>
                </c:pt>
                <c:pt idx="140">
                  <c:v>0.31</c:v>
                </c:pt>
                <c:pt idx="141">
                  <c:v>0.63</c:v>
                </c:pt>
                <c:pt idx="142">
                  <c:v>0.67</c:v>
                </c:pt>
                <c:pt idx="143">
                  <c:v>0.71</c:v>
                </c:pt>
                <c:pt idx="144">
                  <c:v>0.64</c:v>
                </c:pt>
                <c:pt idx="145">
                  <c:v>0.71</c:v>
                </c:pt>
                <c:pt idx="146">
                  <c:v>0.56999999999999995</c:v>
                </c:pt>
                <c:pt idx="147">
                  <c:v>0.15</c:v>
                </c:pt>
                <c:pt idx="148">
                  <c:v>0.53</c:v>
                </c:pt>
                <c:pt idx="149">
                  <c:v>0.57999999999999996</c:v>
                </c:pt>
                <c:pt idx="150">
                  <c:v>0.38</c:v>
                </c:pt>
                <c:pt idx="151">
                  <c:v>0.53</c:v>
                </c:pt>
                <c:pt idx="152">
                  <c:v>0.66</c:v>
                </c:pt>
                <c:pt idx="153">
                  <c:v>0.76</c:v>
                </c:pt>
                <c:pt idx="154">
                  <c:v>0.48</c:v>
                </c:pt>
                <c:pt idx="155">
                  <c:v>0.65</c:v>
                </c:pt>
                <c:pt idx="156">
                  <c:v>0.32</c:v>
                </c:pt>
                <c:pt idx="157">
                  <c:v>0.47</c:v>
                </c:pt>
                <c:pt idx="158">
                  <c:v>0.48</c:v>
                </c:pt>
                <c:pt idx="159">
                  <c:v>0.31</c:v>
                </c:pt>
                <c:pt idx="160">
                  <c:v>0.41</c:v>
                </c:pt>
                <c:pt idx="161">
                  <c:v>0.55000000000000004</c:v>
                </c:pt>
                <c:pt idx="162">
                  <c:v>0.82</c:v>
                </c:pt>
                <c:pt idx="163">
                  <c:v>0.66</c:v>
                </c:pt>
                <c:pt idx="164">
                  <c:v>0.65</c:v>
                </c:pt>
                <c:pt idx="165">
                  <c:v>0.22</c:v>
                </c:pt>
                <c:pt idx="166">
                  <c:v>0.25</c:v>
                </c:pt>
                <c:pt idx="167">
                  <c:v>0.63</c:v>
                </c:pt>
                <c:pt idx="168">
                  <c:v>0.35</c:v>
                </c:pt>
                <c:pt idx="169">
                  <c:v>0.63</c:v>
                </c:pt>
                <c:pt idx="170">
                  <c:v>0.6</c:v>
                </c:pt>
                <c:pt idx="171">
                  <c:v>0.28000000000000003</c:v>
                </c:pt>
                <c:pt idx="172">
                  <c:v>0.83</c:v>
                </c:pt>
                <c:pt idx="173">
                  <c:v>0.65</c:v>
                </c:pt>
                <c:pt idx="174">
                  <c:v>0.68</c:v>
                </c:pt>
                <c:pt idx="175">
                  <c:v>0.5</c:v>
                </c:pt>
                <c:pt idx="176">
                  <c:v>0.5</c:v>
                </c:pt>
                <c:pt idx="177">
                  <c:v>0.46</c:v>
                </c:pt>
                <c:pt idx="178">
                  <c:v>0.57999999999999996</c:v>
                </c:pt>
                <c:pt idx="179">
                  <c:v>0.88</c:v>
                </c:pt>
                <c:pt idx="180">
                  <c:v>0.54</c:v>
                </c:pt>
                <c:pt idx="181">
                  <c:v>0.73</c:v>
                </c:pt>
                <c:pt idx="182">
                  <c:v>0.55000000000000004</c:v>
                </c:pt>
                <c:pt idx="183">
                  <c:v>0.36</c:v>
                </c:pt>
                <c:pt idx="184">
                  <c:v>0.42</c:v>
                </c:pt>
                <c:pt idx="185">
                  <c:v>0.28999999999999998</c:v>
                </c:pt>
                <c:pt idx="186">
                  <c:v>0.59</c:v>
                </c:pt>
                <c:pt idx="187">
                  <c:v>0.68</c:v>
                </c:pt>
                <c:pt idx="188">
                  <c:v>0.5</c:v>
                </c:pt>
                <c:pt idx="189">
                  <c:v>0.55000000000000004</c:v>
                </c:pt>
                <c:pt idx="190">
                  <c:v>0.66</c:v>
                </c:pt>
                <c:pt idx="191">
                  <c:v>0.6</c:v>
                </c:pt>
                <c:pt idx="192">
                  <c:v>0.5</c:v>
                </c:pt>
                <c:pt idx="193">
                  <c:v>0.63</c:v>
                </c:pt>
                <c:pt idx="194">
                  <c:v>0.45</c:v>
                </c:pt>
                <c:pt idx="195">
                  <c:v>0.63</c:v>
                </c:pt>
                <c:pt idx="196">
                  <c:v>0.7</c:v>
                </c:pt>
                <c:pt idx="197">
                  <c:v>0.35</c:v>
                </c:pt>
                <c:pt idx="198">
                  <c:v>0.42</c:v>
                </c:pt>
                <c:pt idx="199">
                  <c:v>0.7</c:v>
                </c:pt>
                <c:pt idx="200">
                  <c:v>0.63</c:v>
                </c:pt>
                <c:pt idx="201">
                  <c:v>0.61</c:v>
                </c:pt>
                <c:pt idx="202">
                  <c:v>0.56999999999999995</c:v>
                </c:pt>
                <c:pt idx="203">
                  <c:v>0.7</c:v>
                </c:pt>
                <c:pt idx="204">
                  <c:v>0.35</c:v>
                </c:pt>
                <c:pt idx="205">
                  <c:v>0</c:v>
                </c:pt>
                <c:pt idx="206">
                  <c:v>0.24</c:v>
                </c:pt>
                <c:pt idx="207">
                  <c:v>0.8</c:v>
                </c:pt>
                <c:pt idx="208">
                  <c:v>0.59</c:v>
                </c:pt>
                <c:pt idx="209">
                  <c:v>0.36</c:v>
                </c:pt>
                <c:pt idx="210">
                  <c:v>0.28000000000000003</c:v>
                </c:pt>
                <c:pt idx="211">
                  <c:v>0.65</c:v>
                </c:pt>
                <c:pt idx="212">
                  <c:v>0.52</c:v>
                </c:pt>
                <c:pt idx="213">
                  <c:v>0.53</c:v>
                </c:pt>
                <c:pt idx="214">
                  <c:v>0.6</c:v>
                </c:pt>
                <c:pt idx="215">
                  <c:v>0.34</c:v>
                </c:pt>
                <c:pt idx="216">
                  <c:v>0.27</c:v>
                </c:pt>
                <c:pt idx="217">
                  <c:v>0.37</c:v>
                </c:pt>
                <c:pt idx="218">
                  <c:v>0.4</c:v>
                </c:pt>
                <c:pt idx="219">
                  <c:v>0.46</c:v>
                </c:pt>
                <c:pt idx="220">
                  <c:v>0.75</c:v>
                </c:pt>
                <c:pt idx="221">
                  <c:v>0.59</c:v>
                </c:pt>
                <c:pt idx="222">
                  <c:v>0.59</c:v>
                </c:pt>
                <c:pt idx="223">
                  <c:v>0.4</c:v>
                </c:pt>
                <c:pt idx="224">
                  <c:v>0.7</c:v>
                </c:pt>
                <c:pt idx="225">
                  <c:v>0.61</c:v>
                </c:pt>
                <c:pt idx="226">
                  <c:v>0.41</c:v>
                </c:pt>
                <c:pt idx="227">
                  <c:v>0.5</c:v>
                </c:pt>
                <c:pt idx="228">
                  <c:v>0.59</c:v>
                </c:pt>
                <c:pt idx="229">
                  <c:v>0.52</c:v>
                </c:pt>
                <c:pt idx="230">
                  <c:v>0.62</c:v>
                </c:pt>
                <c:pt idx="231">
                  <c:v>0.63</c:v>
                </c:pt>
                <c:pt idx="232">
                  <c:v>0.78</c:v>
                </c:pt>
                <c:pt idx="233">
                  <c:v>0.8</c:v>
                </c:pt>
                <c:pt idx="234">
                  <c:v>0.45</c:v>
                </c:pt>
                <c:pt idx="235">
                  <c:v>0.37</c:v>
                </c:pt>
                <c:pt idx="236">
                  <c:v>0.15</c:v>
                </c:pt>
                <c:pt idx="237">
                  <c:v>0.66</c:v>
                </c:pt>
                <c:pt idx="238">
                  <c:v>0.35</c:v>
                </c:pt>
                <c:pt idx="239">
                  <c:v>0.63</c:v>
                </c:pt>
                <c:pt idx="240">
                  <c:v>0.78</c:v>
                </c:pt>
                <c:pt idx="241">
                  <c:v>0.61</c:v>
                </c:pt>
                <c:pt idx="242">
                  <c:v>0.59</c:v>
                </c:pt>
                <c:pt idx="243">
                  <c:v>0.63</c:v>
                </c:pt>
                <c:pt idx="244">
                  <c:v>0.5</c:v>
                </c:pt>
                <c:pt idx="245">
                  <c:v>0</c:v>
                </c:pt>
                <c:pt idx="246">
                  <c:v>0.52</c:v>
                </c:pt>
                <c:pt idx="247">
                  <c:v>0.11</c:v>
                </c:pt>
                <c:pt idx="248">
                  <c:v>0.46</c:v>
                </c:pt>
                <c:pt idx="249">
                  <c:v>0.65</c:v>
                </c:pt>
                <c:pt idx="250">
                  <c:v>0.48</c:v>
                </c:pt>
                <c:pt idx="251">
                  <c:v>0.2</c:v>
                </c:pt>
                <c:pt idx="252">
                  <c:v>0.33</c:v>
                </c:pt>
                <c:pt idx="253">
                  <c:v>0.63</c:v>
                </c:pt>
                <c:pt idx="254">
                  <c:v>0.91</c:v>
                </c:pt>
                <c:pt idx="255">
                  <c:v>0.8</c:v>
                </c:pt>
                <c:pt idx="256">
                  <c:v>7.0000000000000007E-2</c:v>
                </c:pt>
                <c:pt idx="257">
                  <c:v>0.28000000000000003</c:v>
                </c:pt>
                <c:pt idx="258">
                  <c:v>0</c:v>
                </c:pt>
                <c:pt idx="259">
                  <c:v>0</c:v>
                </c:pt>
                <c:pt idx="260">
                  <c:v>0.28000000000000003</c:v>
                </c:pt>
                <c:pt idx="261">
                  <c:v>0.28000000000000003</c:v>
                </c:pt>
                <c:pt idx="262">
                  <c:v>0.43</c:v>
                </c:pt>
                <c:pt idx="263">
                  <c:v>0.62</c:v>
                </c:pt>
                <c:pt idx="264">
                  <c:v>0.19</c:v>
                </c:pt>
                <c:pt idx="265">
                  <c:v>0.4</c:v>
                </c:pt>
                <c:pt idx="266">
                  <c:v>0.21</c:v>
                </c:pt>
                <c:pt idx="267">
                  <c:v>0.25</c:v>
                </c:pt>
                <c:pt idx="268">
                  <c:v>0.73</c:v>
                </c:pt>
                <c:pt idx="269">
                  <c:v>0.65</c:v>
                </c:pt>
                <c:pt idx="270">
                  <c:v>0.47</c:v>
                </c:pt>
                <c:pt idx="271">
                  <c:v>0.21</c:v>
                </c:pt>
                <c:pt idx="272">
                  <c:v>0.4</c:v>
                </c:pt>
                <c:pt idx="273">
                  <c:v>0.48</c:v>
                </c:pt>
                <c:pt idx="274">
                  <c:v>0.28000000000000003</c:v>
                </c:pt>
                <c:pt idx="275">
                  <c:v>0.6</c:v>
                </c:pt>
                <c:pt idx="276">
                  <c:v>0.81</c:v>
                </c:pt>
                <c:pt idx="277">
                  <c:v>0.28999999999999998</c:v>
                </c:pt>
                <c:pt idx="278">
                  <c:v>0.47</c:v>
                </c:pt>
                <c:pt idx="279">
                  <c:v>0.28000000000000003</c:v>
                </c:pt>
                <c:pt idx="280">
                  <c:v>0.91</c:v>
                </c:pt>
                <c:pt idx="281">
                  <c:v>0.78</c:v>
                </c:pt>
                <c:pt idx="282">
                  <c:v>0.32</c:v>
                </c:pt>
                <c:pt idx="283">
                  <c:v>0.21</c:v>
                </c:pt>
                <c:pt idx="284">
                  <c:v>0.91</c:v>
                </c:pt>
                <c:pt idx="285">
                  <c:v>0.23</c:v>
                </c:pt>
                <c:pt idx="286">
                  <c:v>0.24</c:v>
                </c:pt>
                <c:pt idx="287">
                  <c:v>0.91</c:v>
                </c:pt>
                <c:pt idx="288">
                  <c:v>0.25</c:v>
                </c:pt>
                <c:pt idx="289">
                  <c:v>0.72</c:v>
                </c:pt>
                <c:pt idx="290">
                  <c:v>0.76</c:v>
                </c:pt>
                <c:pt idx="291">
                  <c:v>0.5</c:v>
                </c:pt>
                <c:pt idx="292">
                  <c:v>0.18</c:v>
                </c:pt>
                <c:pt idx="293">
                  <c:v>0.91</c:v>
                </c:pt>
                <c:pt idx="294">
                  <c:v>0.25</c:v>
                </c:pt>
                <c:pt idx="295">
                  <c:v>0.49</c:v>
                </c:pt>
                <c:pt idx="296">
                  <c:v>0.19</c:v>
                </c:pt>
                <c:pt idx="297">
                  <c:v>0.8</c:v>
                </c:pt>
                <c:pt idx="298">
                  <c:v>0.26</c:v>
                </c:pt>
                <c:pt idx="299">
                  <c:v>0.37</c:v>
                </c:pt>
                <c:pt idx="300">
                  <c:v>0.43</c:v>
                </c:pt>
                <c:pt idx="301">
                  <c:v>0.5</c:v>
                </c:pt>
                <c:pt idx="302">
                  <c:v>0.17</c:v>
                </c:pt>
                <c:pt idx="303">
                  <c:v>0.71</c:v>
                </c:pt>
                <c:pt idx="304">
                  <c:v>0.8</c:v>
                </c:pt>
                <c:pt idx="305">
                  <c:v>0.71</c:v>
                </c:pt>
                <c:pt idx="306">
                  <c:v>0.65</c:v>
                </c:pt>
                <c:pt idx="307">
                  <c:v>0.28000000000000003</c:v>
                </c:pt>
                <c:pt idx="308">
                  <c:v>0.62</c:v>
                </c:pt>
                <c:pt idx="309">
                  <c:v>0.3</c:v>
                </c:pt>
                <c:pt idx="310">
                  <c:v>0.6</c:v>
                </c:pt>
                <c:pt idx="311">
                  <c:v>0.8</c:v>
                </c:pt>
                <c:pt idx="312">
                  <c:v>0.7</c:v>
                </c:pt>
                <c:pt idx="313">
                  <c:v>0</c:v>
                </c:pt>
                <c:pt idx="314">
                  <c:v>0.9</c:v>
                </c:pt>
                <c:pt idx="315">
                  <c:v>0.27</c:v>
                </c:pt>
                <c:pt idx="316">
                  <c:v>0.1</c:v>
                </c:pt>
                <c:pt idx="317">
                  <c:v>0.32</c:v>
                </c:pt>
                <c:pt idx="318">
                  <c:v>0.6</c:v>
                </c:pt>
                <c:pt idx="319">
                  <c:v>0.38</c:v>
                </c:pt>
                <c:pt idx="320">
                  <c:v>0.19</c:v>
                </c:pt>
                <c:pt idx="321">
                  <c:v>0.68</c:v>
                </c:pt>
                <c:pt idx="322">
                  <c:v>0.28000000000000003</c:v>
                </c:pt>
                <c:pt idx="323">
                  <c:v>0.27</c:v>
                </c:pt>
                <c:pt idx="324">
                  <c:v>0.62</c:v>
                </c:pt>
                <c:pt idx="325">
                  <c:v>0.35</c:v>
                </c:pt>
                <c:pt idx="326">
                  <c:v>0.28000000000000003</c:v>
                </c:pt>
                <c:pt idx="327">
                  <c:v>0.6</c:v>
                </c:pt>
                <c:pt idx="328">
                  <c:v>0.28000000000000003</c:v>
                </c:pt>
                <c:pt idx="329">
                  <c:v>0.62</c:v>
                </c:pt>
                <c:pt idx="330">
                  <c:v>0.42</c:v>
                </c:pt>
                <c:pt idx="331">
                  <c:v>0.76</c:v>
                </c:pt>
                <c:pt idx="332">
                  <c:v>0.77</c:v>
                </c:pt>
                <c:pt idx="333">
                  <c:v>0.26</c:v>
                </c:pt>
                <c:pt idx="334">
                  <c:v>0.18</c:v>
                </c:pt>
                <c:pt idx="335">
                  <c:v>0.6</c:v>
                </c:pt>
                <c:pt idx="336">
                  <c:v>0.81</c:v>
                </c:pt>
                <c:pt idx="337">
                  <c:v>0.06</c:v>
                </c:pt>
                <c:pt idx="338">
                  <c:v>0.48</c:v>
                </c:pt>
                <c:pt idx="339">
                  <c:v>0.22</c:v>
                </c:pt>
                <c:pt idx="340">
                  <c:v>0.3</c:v>
                </c:pt>
                <c:pt idx="341">
                  <c:v>0.38</c:v>
                </c:pt>
                <c:pt idx="342">
                  <c:v>0.28000000000000003</c:v>
                </c:pt>
                <c:pt idx="343">
                  <c:v>0.26</c:v>
                </c:pt>
                <c:pt idx="344">
                  <c:v>0.68</c:v>
                </c:pt>
                <c:pt idx="345">
                  <c:v>0.22</c:v>
                </c:pt>
                <c:pt idx="346">
                  <c:v>0.3</c:v>
                </c:pt>
                <c:pt idx="347">
                  <c:v>0.5</c:v>
                </c:pt>
                <c:pt idx="348">
                  <c:v>0.22</c:v>
                </c:pt>
                <c:pt idx="349">
                  <c:v>0.18</c:v>
                </c:pt>
                <c:pt idx="350">
                  <c:v>0.14000000000000001</c:v>
                </c:pt>
                <c:pt idx="351">
                  <c:v>0.65</c:v>
                </c:pt>
                <c:pt idx="352">
                  <c:v>0.52</c:v>
                </c:pt>
                <c:pt idx="353">
                  <c:v>0.62</c:v>
                </c:pt>
                <c:pt idx="354">
                  <c:v>0.21</c:v>
                </c:pt>
                <c:pt idx="355">
                  <c:v>0</c:v>
                </c:pt>
                <c:pt idx="356">
                  <c:v>0.22</c:v>
                </c:pt>
                <c:pt idx="357">
                  <c:v>0.19</c:v>
                </c:pt>
                <c:pt idx="358">
                  <c:v>0.7</c:v>
                </c:pt>
                <c:pt idx="359">
                  <c:v>0.81</c:v>
                </c:pt>
                <c:pt idx="360">
                  <c:v>0.82</c:v>
                </c:pt>
                <c:pt idx="361">
                  <c:v>0.54</c:v>
                </c:pt>
                <c:pt idx="362">
                  <c:v>0.28000000000000003</c:v>
                </c:pt>
                <c:pt idx="363">
                  <c:v>0.17</c:v>
                </c:pt>
                <c:pt idx="364">
                  <c:v>0.78</c:v>
                </c:pt>
                <c:pt idx="365">
                  <c:v>0.81</c:v>
                </c:pt>
                <c:pt idx="366">
                  <c:v>0.44</c:v>
                </c:pt>
                <c:pt idx="367">
                  <c:v>0.85</c:v>
                </c:pt>
                <c:pt idx="368">
                  <c:v>0.26</c:v>
                </c:pt>
                <c:pt idx="369">
                  <c:v>0.4</c:v>
                </c:pt>
                <c:pt idx="370">
                  <c:v>0.82</c:v>
                </c:pt>
                <c:pt idx="371">
                  <c:v>0.74</c:v>
                </c:pt>
                <c:pt idx="372">
                  <c:v>0.3</c:v>
                </c:pt>
                <c:pt idx="373">
                  <c:v>0.04</c:v>
                </c:pt>
                <c:pt idx="374">
                  <c:v>0.19</c:v>
                </c:pt>
                <c:pt idx="375">
                  <c:v>0.28999999999999998</c:v>
                </c:pt>
                <c:pt idx="376">
                  <c:v>0.32</c:v>
                </c:pt>
                <c:pt idx="377">
                  <c:v>0.5</c:v>
                </c:pt>
                <c:pt idx="378">
                  <c:v>0.67</c:v>
                </c:pt>
                <c:pt idx="379">
                  <c:v>0.43</c:v>
                </c:pt>
                <c:pt idx="380">
                  <c:v>0.8</c:v>
                </c:pt>
                <c:pt idx="381">
                  <c:v>0.32</c:v>
                </c:pt>
                <c:pt idx="382">
                  <c:v>0.7</c:v>
                </c:pt>
                <c:pt idx="383">
                  <c:v>0.19</c:v>
                </c:pt>
                <c:pt idx="384">
                  <c:v>0.76</c:v>
                </c:pt>
                <c:pt idx="385">
                  <c:v>0.14000000000000001</c:v>
                </c:pt>
                <c:pt idx="386">
                  <c:v>0.85</c:v>
                </c:pt>
                <c:pt idx="387">
                  <c:v>0.75</c:v>
                </c:pt>
                <c:pt idx="388">
                  <c:v>0.84</c:v>
                </c:pt>
                <c:pt idx="389">
                  <c:v>0.05</c:v>
                </c:pt>
                <c:pt idx="390">
                  <c:v>0.8</c:v>
                </c:pt>
                <c:pt idx="391">
                  <c:v>0.69</c:v>
                </c:pt>
                <c:pt idx="392">
                  <c:v>0.66</c:v>
                </c:pt>
                <c:pt idx="393">
                  <c:v>0.74</c:v>
                </c:pt>
                <c:pt idx="394">
                  <c:v>0.7</c:v>
                </c:pt>
                <c:pt idx="395">
                  <c:v>0.35</c:v>
                </c:pt>
                <c:pt idx="396">
                  <c:v>0.46</c:v>
                </c:pt>
                <c:pt idx="397">
                  <c:v>0.19</c:v>
                </c:pt>
                <c:pt idx="398">
                  <c:v>0.1</c:v>
                </c:pt>
                <c:pt idx="399">
                  <c:v>0.56999999999999995</c:v>
                </c:pt>
                <c:pt idx="400">
                  <c:v>0.53</c:v>
                </c:pt>
                <c:pt idx="401">
                  <c:v>0.73</c:v>
                </c:pt>
                <c:pt idx="402">
                  <c:v>0</c:v>
                </c:pt>
                <c:pt idx="403">
                  <c:v>0.9</c:v>
                </c:pt>
                <c:pt idx="404">
                  <c:v>0.25</c:v>
                </c:pt>
                <c:pt idx="405">
                  <c:v>0.75</c:v>
                </c:pt>
                <c:pt idx="406">
                  <c:v>0.5</c:v>
                </c:pt>
                <c:pt idx="407">
                  <c:v>0.74</c:v>
                </c:pt>
                <c:pt idx="408">
                  <c:v>0.54</c:v>
                </c:pt>
                <c:pt idx="409">
                  <c:v>0.43</c:v>
                </c:pt>
                <c:pt idx="410">
                  <c:v>0.32</c:v>
                </c:pt>
                <c:pt idx="411">
                  <c:v>0.38</c:v>
                </c:pt>
                <c:pt idx="412">
                  <c:v>0.42</c:v>
                </c:pt>
                <c:pt idx="413">
                  <c:v>0.9</c:v>
                </c:pt>
                <c:pt idx="414">
                  <c:v>0.21</c:v>
                </c:pt>
                <c:pt idx="415">
                  <c:v>0.81</c:v>
                </c:pt>
                <c:pt idx="416">
                  <c:v>0.75</c:v>
                </c:pt>
                <c:pt idx="417">
                  <c:v>0.74</c:v>
                </c:pt>
                <c:pt idx="418">
                  <c:v>0.21</c:v>
                </c:pt>
                <c:pt idx="419">
                  <c:v>0.49</c:v>
                </c:pt>
                <c:pt idx="420">
                  <c:v>0.5</c:v>
                </c:pt>
                <c:pt idx="421">
                  <c:v>0.78</c:v>
                </c:pt>
                <c:pt idx="422">
                  <c:v>0.56000000000000005</c:v>
                </c:pt>
                <c:pt idx="423">
                  <c:v>0.56999999999999995</c:v>
                </c:pt>
                <c:pt idx="424">
                  <c:v>0.17</c:v>
                </c:pt>
                <c:pt idx="425">
                  <c:v>0.82</c:v>
                </c:pt>
                <c:pt idx="426">
                  <c:v>0.75</c:v>
                </c:pt>
                <c:pt idx="427">
                  <c:v>0.79</c:v>
                </c:pt>
                <c:pt idx="428">
                  <c:v>0.28000000000000003</c:v>
                </c:pt>
                <c:pt idx="429">
                  <c:v>0.72</c:v>
                </c:pt>
                <c:pt idx="430">
                  <c:v>0.63</c:v>
                </c:pt>
                <c:pt idx="431">
                  <c:v>0.63</c:v>
                </c:pt>
                <c:pt idx="432">
                  <c:v>0.56000000000000005</c:v>
                </c:pt>
                <c:pt idx="433">
                  <c:v>0.33</c:v>
                </c:pt>
                <c:pt idx="434">
                  <c:v>0.65</c:v>
                </c:pt>
                <c:pt idx="435">
                  <c:v>0.77</c:v>
                </c:pt>
                <c:pt idx="436">
                  <c:v>0.69</c:v>
                </c:pt>
                <c:pt idx="437">
                  <c:v>0.9</c:v>
                </c:pt>
                <c:pt idx="438">
                  <c:v>0.68</c:v>
                </c:pt>
                <c:pt idx="439">
                  <c:v>0.59</c:v>
                </c:pt>
                <c:pt idx="440">
                  <c:v>0.5</c:v>
                </c:pt>
                <c:pt idx="441">
                  <c:v>0.69</c:v>
                </c:pt>
                <c:pt idx="442">
                  <c:v>0.54</c:v>
                </c:pt>
                <c:pt idx="443">
                  <c:v>0.6</c:v>
                </c:pt>
                <c:pt idx="444">
                  <c:v>0.16</c:v>
                </c:pt>
                <c:pt idx="445">
                  <c:v>0</c:v>
                </c:pt>
                <c:pt idx="446">
                  <c:v>0.65</c:v>
                </c:pt>
                <c:pt idx="447">
                  <c:v>0.69</c:v>
                </c:pt>
                <c:pt idx="448">
                  <c:v>0.44</c:v>
                </c:pt>
                <c:pt idx="449">
                  <c:v>0.18</c:v>
                </c:pt>
                <c:pt idx="450">
                  <c:v>0.8</c:v>
                </c:pt>
                <c:pt idx="451">
                  <c:v>0.62</c:v>
                </c:pt>
                <c:pt idx="452">
                  <c:v>0.62</c:v>
                </c:pt>
                <c:pt idx="453">
                  <c:v>0</c:v>
                </c:pt>
                <c:pt idx="454">
                  <c:v>0.66</c:v>
                </c:pt>
                <c:pt idx="455">
                  <c:v>0.69</c:v>
                </c:pt>
                <c:pt idx="456">
                  <c:v>0.06</c:v>
                </c:pt>
                <c:pt idx="457">
                  <c:v>0.64</c:v>
                </c:pt>
                <c:pt idx="458">
                  <c:v>0.56000000000000005</c:v>
                </c:pt>
                <c:pt idx="459">
                  <c:v>0.17</c:v>
                </c:pt>
                <c:pt idx="460">
                  <c:v>0.27</c:v>
                </c:pt>
                <c:pt idx="461">
                  <c:v>0.15</c:v>
                </c:pt>
                <c:pt idx="462">
                  <c:v>0.87</c:v>
                </c:pt>
                <c:pt idx="463">
                  <c:v>0.67</c:v>
                </c:pt>
                <c:pt idx="464">
                  <c:v>0.05</c:v>
                </c:pt>
                <c:pt idx="465">
                  <c:v>0.43</c:v>
                </c:pt>
                <c:pt idx="466">
                  <c:v>0.5</c:v>
                </c:pt>
                <c:pt idx="467">
                  <c:v>0.64</c:v>
                </c:pt>
                <c:pt idx="468">
                  <c:v>0.28000000000000003</c:v>
                </c:pt>
                <c:pt idx="469">
                  <c:v>0.52</c:v>
                </c:pt>
                <c:pt idx="470">
                  <c:v>0.56000000000000005</c:v>
                </c:pt>
                <c:pt idx="471">
                  <c:v>0.6</c:v>
                </c:pt>
                <c:pt idx="472">
                  <c:v>0.43</c:v>
                </c:pt>
                <c:pt idx="473">
                  <c:v>0.24</c:v>
                </c:pt>
                <c:pt idx="474">
                  <c:v>0.55000000000000004</c:v>
                </c:pt>
                <c:pt idx="475">
                  <c:v>0.38</c:v>
                </c:pt>
                <c:pt idx="476">
                  <c:v>0.02</c:v>
                </c:pt>
                <c:pt idx="477">
                  <c:v>0.33</c:v>
                </c:pt>
                <c:pt idx="478">
                  <c:v>0.2</c:v>
                </c:pt>
                <c:pt idx="479">
                  <c:v>0.33</c:v>
                </c:pt>
                <c:pt idx="480">
                  <c:v>0.56999999999999995</c:v>
                </c:pt>
                <c:pt idx="481">
                  <c:v>0.94</c:v>
                </c:pt>
                <c:pt idx="482">
                  <c:v>0.04</c:v>
                </c:pt>
                <c:pt idx="483">
                  <c:v>0.06</c:v>
                </c:pt>
                <c:pt idx="484">
                  <c:v>0.38</c:v>
                </c:pt>
                <c:pt idx="485">
                  <c:v>0.41</c:v>
                </c:pt>
                <c:pt idx="486">
                  <c:v>0.75</c:v>
                </c:pt>
                <c:pt idx="487">
                  <c:v>0</c:v>
                </c:pt>
                <c:pt idx="488">
                  <c:v>0.6</c:v>
                </c:pt>
                <c:pt idx="489">
                  <c:v>0.15</c:v>
                </c:pt>
                <c:pt idx="490">
                  <c:v>0.47</c:v>
                </c:pt>
                <c:pt idx="491">
                  <c:v>0.43</c:v>
                </c:pt>
                <c:pt idx="492">
                  <c:v>0.4</c:v>
                </c:pt>
                <c:pt idx="493">
                  <c:v>0.59</c:v>
                </c:pt>
                <c:pt idx="494">
                  <c:v>0.24</c:v>
                </c:pt>
                <c:pt idx="495">
                  <c:v>0.2</c:v>
                </c:pt>
                <c:pt idx="496">
                  <c:v>0.26</c:v>
                </c:pt>
                <c:pt idx="497">
                  <c:v>0.14000000000000001</c:v>
                </c:pt>
                <c:pt idx="498">
                  <c:v>0.4</c:v>
                </c:pt>
                <c:pt idx="499">
                  <c:v>0.33</c:v>
                </c:pt>
                <c:pt idx="500">
                  <c:v>0.73</c:v>
                </c:pt>
                <c:pt idx="501">
                  <c:v>0.57999999999999996</c:v>
                </c:pt>
                <c:pt idx="502">
                  <c:v>0.3</c:v>
                </c:pt>
                <c:pt idx="503">
                  <c:v>0.32</c:v>
                </c:pt>
                <c:pt idx="504">
                  <c:v>0.25</c:v>
                </c:pt>
                <c:pt idx="505">
                  <c:v>0.83</c:v>
                </c:pt>
                <c:pt idx="506">
                  <c:v>0</c:v>
                </c:pt>
                <c:pt idx="507">
                  <c:v>0.63</c:v>
                </c:pt>
                <c:pt idx="508">
                  <c:v>0.71</c:v>
                </c:pt>
                <c:pt idx="509">
                  <c:v>0.7</c:v>
                </c:pt>
                <c:pt idx="510">
                  <c:v>0.25</c:v>
                </c:pt>
                <c:pt idx="511">
                  <c:v>0.75</c:v>
                </c:pt>
                <c:pt idx="512">
                  <c:v>0.12</c:v>
                </c:pt>
                <c:pt idx="513">
                  <c:v>0.54</c:v>
                </c:pt>
                <c:pt idx="514">
                  <c:v>0.43</c:v>
                </c:pt>
                <c:pt idx="515">
                  <c:v>0.55000000000000004</c:v>
                </c:pt>
                <c:pt idx="516">
                  <c:v>0.55000000000000004</c:v>
                </c:pt>
                <c:pt idx="517">
                  <c:v>0.45</c:v>
                </c:pt>
                <c:pt idx="518">
                  <c:v>0.36</c:v>
                </c:pt>
                <c:pt idx="519">
                  <c:v>0</c:v>
                </c:pt>
                <c:pt idx="520">
                  <c:v>0.8</c:v>
                </c:pt>
                <c:pt idx="521">
                  <c:v>0.28000000000000003</c:v>
                </c:pt>
                <c:pt idx="522">
                  <c:v>0.3</c:v>
                </c:pt>
                <c:pt idx="523">
                  <c:v>0.2</c:v>
                </c:pt>
                <c:pt idx="524">
                  <c:v>0.14000000000000001</c:v>
                </c:pt>
                <c:pt idx="525">
                  <c:v>0.19</c:v>
                </c:pt>
                <c:pt idx="526">
                  <c:v>0.56000000000000005</c:v>
                </c:pt>
                <c:pt idx="527">
                  <c:v>0.2</c:v>
                </c:pt>
                <c:pt idx="528">
                  <c:v>0.6</c:v>
                </c:pt>
                <c:pt idx="529">
                  <c:v>0.66</c:v>
                </c:pt>
                <c:pt idx="530">
                  <c:v>0.39</c:v>
                </c:pt>
                <c:pt idx="531">
                  <c:v>0.8</c:v>
                </c:pt>
                <c:pt idx="532">
                  <c:v>0.49</c:v>
                </c:pt>
                <c:pt idx="533">
                  <c:v>0.31</c:v>
                </c:pt>
                <c:pt idx="534">
                  <c:v>0.66</c:v>
                </c:pt>
                <c:pt idx="535">
                  <c:v>0.1</c:v>
                </c:pt>
                <c:pt idx="536">
                  <c:v>0.77</c:v>
                </c:pt>
                <c:pt idx="537">
                  <c:v>0.76</c:v>
                </c:pt>
                <c:pt idx="538">
                  <c:v>0.44</c:v>
                </c:pt>
                <c:pt idx="539">
                  <c:v>0.51</c:v>
                </c:pt>
                <c:pt idx="540">
                  <c:v>0.22</c:v>
                </c:pt>
                <c:pt idx="541">
                  <c:v>0.51</c:v>
                </c:pt>
                <c:pt idx="542">
                  <c:v>0.7</c:v>
                </c:pt>
                <c:pt idx="543">
                  <c:v>0.24</c:v>
                </c:pt>
                <c:pt idx="544">
                  <c:v>0.23</c:v>
                </c:pt>
                <c:pt idx="545">
                  <c:v>0.38</c:v>
                </c:pt>
                <c:pt idx="546">
                  <c:v>0.55000000000000004</c:v>
                </c:pt>
                <c:pt idx="547">
                  <c:v>0.5</c:v>
                </c:pt>
                <c:pt idx="548">
                  <c:v>0.77</c:v>
                </c:pt>
                <c:pt idx="549">
                  <c:v>0.4</c:v>
                </c:pt>
                <c:pt idx="550">
                  <c:v>0.44</c:v>
                </c:pt>
                <c:pt idx="551">
                  <c:v>0.7</c:v>
                </c:pt>
                <c:pt idx="552">
                  <c:v>0.64</c:v>
                </c:pt>
                <c:pt idx="553">
                  <c:v>0.56999999999999995</c:v>
                </c:pt>
                <c:pt idx="554">
                  <c:v>0.6</c:v>
                </c:pt>
                <c:pt idx="555">
                  <c:v>0.62</c:v>
                </c:pt>
                <c:pt idx="556">
                  <c:v>0</c:v>
                </c:pt>
                <c:pt idx="557">
                  <c:v>0.5</c:v>
                </c:pt>
                <c:pt idx="558">
                  <c:v>0.41</c:v>
                </c:pt>
                <c:pt idx="559">
                  <c:v>0.11</c:v>
                </c:pt>
                <c:pt idx="560">
                  <c:v>0.3</c:v>
                </c:pt>
                <c:pt idx="561">
                  <c:v>0.5</c:v>
                </c:pt>
                <c:pt idx="562">
                  <c:v>0.28000000000000003</c:v>
                </c:pt>
                <c:pt idx="563">
                  <c:v>0.59</c:v>
                </c:pt>
                <c:pt idx="564">
                  <c:v>0.22</c:v>
                </c:pt>
                <c:pt idx="565">
                  <c:v>0.55000000000000004</c:v>
                </c:pt>
                <c:pt idx="566">
                  <c:v>0.21</c:v>
                </c:pt>
                <c:pt idx="567">
                  <c:v>0.38</c:v>
                </c:pt>
                <c:pt idx="568">
                  <c:v>0.49</c:v>
                </c:pt>
                <c:pt idx="569">
                  <c:v>0</c:v>
                </c:pt>
                <c:pt idx="570">
                  <c:v>0.75</c:v>
                </c:pt>
                <c:pt idx="571">
                  <c:v>0.64</c:v>
                </c:pt>
                <c:pt idx="572">
                  <c:v>0.41</c:v>
                </c:pt>
                <c:pt idx="573">
                  <c:v>0.65</c:v>
                </c:pt>
                <c:pt idx="574">
                  <c:v>0.42</c:v>
                </c:pt>
                <c:pt idx="575">
                  <c:v>0.22</c:v>
                </c:pt>
                <c:pt idx="576">
                  <c:v>0.21</c:v>
                </c:pt>
                <c:pt idx="577">
                  <c:v>0.69</c:v>
                </c:pt>
                <c:pt idx="578">
                  <c:v>0.38</c:v>
                </c:pt>
                <c:pt idx="579">
                  <c:v>0.43</c:v>
                </c:pt>
                <c:pt idx="580">
                  <c:v>0.18</c:v>
                </c:pt>
                <c:pt idx="581">
                  <c:v>0.62</c:v>
                </c:pt>
                <c:pt idx="582">
                  <c:v>0.63</c:v>
                </c:pt>
                <c:pt idx="583">
                  <c:v>0.05</c:v>
                </c:pt>
                <c:pt idx="584">
                  <c:v>0</c:v>
                </c:pt>
                <c:pt idx="585">
                  <c:v>0</c:v>
                </c:pt>
                <c:pt idx="586">
                  <c:v>0.4</c:v>
                </c:pt>
                <c:pt idx="587">
                  <c:v>0.79</c:v>
                </c:pt>
                <c:pt idx="588">
                  <c:v>0.15</c:v>
                </c:pt>
                <c:pt idx="589">
                  <c:v>0.6</c:v>
                </c:pt>
                <c:pt idx="590">
                  <c:v>0.57999999999999996</c:v>
                </c:pt>
                <c:pt idx="591">
                  <c:v>0.8</c:v>
                </c:pt>
                <c:pt idx="592">
                  <c:v>0.48</c:v>
                </c:pt>
                <c:pt idx="593">
                  <c:v>0.75</c:v>
                </c:pt>
                <c:pt idx="594">
                  <c:v>0.5</c:v>
                </c:pt>
                <c:pt idx="595">
                  <c:v>0.02</c:v>
                </c:pt>
                <c:pt idx="596">
                  <c:v>0.65</c:v>
                </c:pt>
                <c:pt idx="597">
                  <c:v>0.5</c:v>
                </c:pt>
                <c:pt idx="598">
                  <c:v>0.7</c:v>
                </c:pt>
                <c:pt idx="599">
                  <c:v>0.3</c:v>
                </c:pt>
                <c:pt idx="600">
                  <c:v>0.66</c:v>
                </c:pt>
                <c:pt idx="601">
                  <c:v>0.1</c:v>
                </c:pt>
                <c:pt idx="602">
                  <c:v>0.4</c:v>
                </c:pt>
                <c:pt idx="603">
                  <c:v>0.53</c:v>
                </c:pt>
                <c:pt idx="604">
                  <c:v>0.63</c:v>
                </c:pt>
                <c:pt idx="605">
                  <c:v>0.78</c:v>
                </c:pt>
                <c:pt idx="606">
                  <c:v>0</c:v>
                </c:pt>
                <c:pt idx="607">
                  <c:v>0.23</c:v>
                </c:pt>
                <c:pt idx="608">
                  <c:v>0.62</c:v>
                </c:pt>
                <c:pt idx="609">
                  <c:v>0.56999999999999995</c:v>
                </c:pt>
                <c:pt idx="610">
                  <c:v>0</c:v>
                </c:pt>
                <c:pt idx="611">
                  <c:v>0.1</c:v>
                </c:pt>
                <c:pt idx="612">
                  <c:v>0.66</c:v>
                </c:pt>
                <c:pt idx="613">
                  <c:v>0.25</c:v>
                </c:pt>
                <c:pt idx="614">
                  <c:v>0.64</c:v>
                </c:pt>
                <c:pt idx="615">
                  <c:v>0.38</c:v>
                </c:pt>
                <c:pt idx="616">
                  <c:v>0.13</c:v>
                </c:pt>
                <c:pt idx="617">
                  <c:v>0.55000000000000004</c:v>
                </c:pt>
                <c:pt idx="618">
                  <c:v>0.24</c:v>
                </c:pt>
                <c:pt idx="619">
                  <c:v>0.18</c:v>
                </c:pt>
                <c:pt idx="620">
                  <c:v>0.57999999999999996</c:v>
                </c:pt>
                <c:pt idx="621">
                  <c:v>0.6</c:v>
                </c:pt>
                <c:pt idx="622">
                  <c:v>0.69</c:v>
                </c:pt>
                <c:pt idx="623">
                  <c:v>0.25</c:v>
                </c:pt>
                <c:pt idx="624">
                  <c:v>0.23</c:v>
                </c:pt>
                <c:pt idx="625">
                  <c:v>0.15</c:v>
                </c:pt>
                <c:pt idx="626">
                  <c:v>0.55000000000000004</c:v>
                </c:pt>
                <c:pt idx="627">
                  <c:v>0</c:v>
                </c:pt>
                <c:pt idx="628">
                  <c:v>0.6</c:v>
                </c:pt>
                <c:pt idx="629">
                  <c:v>0.56000000000000005</c:v>
                </c:pt>
                <c:pt idx="630">
                  <c:v>0.53</c:v>
                </c:pt>
                <c:pt idx="631">
                  <c:v>0.16</c:v>
                </c:pt>
                <c:pt idx="632">
                  <c:v>0.76</c:v>
                </c:pt>
                <c:pt idx="633">
                  <c:v>0.75</c:v>
                </c:pt>
                <c:pt idx="634">
                  <c:v>0.36</c:v>
                </c:pt>
                <c:pt idx="635">
                  <c:v>0.68</c:v>
                </c:pt>
                <c:pt idx="636">
                  <c:v>0.5</c:v>
                </c:pt>
                <c:pt idx="637">
                  <c:v>0.4</c:v>
                </c:pt>
                <c:pt idx="638">
                  <c:v>0.56000000000000005</c:v>
                </c:pt>
                <c:pt idx="639">
                  <c:v>0.73</c:v>
                </c:pt>
                <c:pt idx="640">
                  <c:v>0.57999999999999996</c:v>
                </c:pt>
                <c:pt idx="641">
                  <c:v>0.66</c:v>
                </c:pt>
                <c:pt idx="642">
                  <c:v>0.25</c:v>
                </c:pt>
                <c:pt idx="643">
                  <c:v>0.8</c:v>
                </c:pt>
                <c:pt idx="644">
                  <c:v>0.75</c:v>
                </c:pt>
                <c:pt idx="645">
                  <c:v>0.53</c:v>
                </c:pt>
                <c:pt idx="646">
                  <c:v>0.46</c:v>
                </c:pt>
                <c:pt idx="647">
                  <c:v>0</c:v>
                </c:pt>
                <c:pt idx="648">
                  <c:v>0.5</c:v>
                </c:pt>
                <c:pt idx="649">
                  <c:v>0</c:v>
                </c:pt>
                <c:pt idx="650">
                  <c:v>0.76</c:v>
                </c:pt>
                <c:pt idx="651">
                  <c:v>0.24</c:v>
                </c:pt>
                <c:pt idx="652">
                  <c:v>0.38</c:v>
                </c:pt>
                <c:pt idx="653">
                  <c:v>0.48</c:v>
                </c:pt>
                <c:pt idx="654">
                  <c:v>0.59</c:v>
                </c:pt>
                <c:pt idx="655">
                  <c:v>0.34</c:v>
                </c:pt>
                <c:pt idx="656">
                  <c:v>0.17</c:v>
                </c:pt>
                <c:pt idx="657">
                  <c:v>0.34</c:v>
                </c:pt>
                <c:pt idx="658">
                  <c:v>0.14000000000000001</c:v>
                </c:pt>
                <c:pt idx="659">
                  <c:v>0</c:v>
                </c:pt>
                <c:pt idx="660">
                  <c:v>0.69</c:v>
                </c:pt>
                <c:pt idx="661">
                  <c:v>0.25</c:v>
                </c:pt>
                <c:pt idx="662">
                  <c:v>0.8</c:v>
                </c:pt>
                <c:pt idx="663">
                  <c:v>0.5</c:v>
                </c:pt>
                <c:pt idx="664">
                  <c:v>0.79</c:v>
                </c:pt>
                <c:pt idx="665">
                  <c:v>0.57999999999999996</c:v>
                </c:pt>
                <c:pt idx="666">
                  <c:v>0</c:v>
                </c:pt>
                <c:pt idx="667">
                  <c:v>0.14000000000000001</c:v>
                </c:pt>
                <c:pt idx="668">
                  <c:v>0.48</c:v>
                </c:pt>
                <c:pt idx="669">
                  <c:v>0.73</c:v>
                </c:pt>
                <c:pt idx="670">
                  <c:v>0.62</c:v>
                </c:pt>
                <c:pt idx="671">
                  <c:v>0.47</c:v>
                </c:pt>
                <c:pt idx="672">
                  <c:v>0.1</c:v>
                </c:pt>
                <c:pt idx="673">
                  <c:v>0.55000000000000004</c:v>
                </c:pt>
                <c:pt idx="674">
                  <c:v>0.36</c:v>
                </c:pt>
                <c:pt idx="675">
                  <c:v>0.5</c:v>
                </c:pt>
                <c:pt idx="676">
                  <c:v>0.56000000000000005</c:v>
                </c:pt>
                <c:pt idx="677">
                  <c:v>0.7</c:v>
                </c:pt>
                <c:pt idx="678">
                  <c:v>0.27</c:v>
                </c:pt>
                <c:pt idx="679">
                  <c:v>0</c:v>
                </c:pt>
                <c:pt idx="680">
                  <c:v>0.56999999999999995</c:v>
                </c:pt>
                <c:pt idx="681">
                  <c:v>0</c:v>
                </c:pt>
                <c:pt idx="682">
                  <c:v>0</c:v>
                </c:pt>
                <c:pt idx="683">
                  <c:v>0.75</c:v>
                </c:pt>
                <c:pt idx="684">
                  <c:v>0.46</c:v>
                </c:pt>
                <c:pt idx="685">
                  <c:v>0.65</c:v>
                </c:pt>
                <c:pt idx="686">
                  <c:v>0.05</c:v>
                </c:pt>
                <c:pt idx="687">
                  <c:v>0.38</c:v>
                </c:pt>
                <c:pt idx="688">
                  <c:v>0.66</c:v>
                </c:pt>
                <c:pt idx="689">
                  <c:v>0.7</c:v>
                </c:pt>
                <c:pt idx="690">
                  <c:v>0.5</c:v>
                </c:pt>
                <c:pt idx="691">
                  <c:v>0.4</c:v>
                </c:pt>
                <c:pt idx="692">
                  <c:v>0.54</c:v>
                </c:pt>
                <c:pt idx="693">
                  <c:v>0.6</c:v>
                </c:pt>
                <c:pt idx="694">
                  <c:v>0.5</c:v>
                </c:pt>
                <c:pt idx="695">
                  <c:v>0.11</c:v>
                </c:pt>
                <c:pt idx="696">
                  <c:v>0.55000000000000004</c:v>
                </c:pt>
                <c:pt idx="697">
                  <c:v>0.48</c:v>
                </c:pt>
                <c:pt idx="698">
                  <c:v>0.42</c:v>
                </c:pt>
                <c:pt idx="699">
                  <c:v>0.53</c:v>
                </c:pt>
                <c:pt idx="700">
                  <c:v>0.46</c:v>
                </c:pt>
                <c:pt idx="701">
                  <c:v>0.56000000000000005</c:v>
                </c:pt>
                <c:pt idx="702">
                  <c:v>0.4</c:v>
                </c:pt>
                <c:pt idx="703">
                  <c:v>0.57999999999999996</c:v>
                </c:pt>
                <c:pt idx="704">
                  <c:v>0.24</c:v>
                </c:pt>
                <c:pt idx="705">
                  <c:v>0.38</c:v>
                </c:pt>
                <c:pt idx="706">
                  <c:v>0.8</c:v>
                </c:pt>
                <c:pt idx="707">
                  <c:v>0.25</c:v>
                </c:pt>
                <c:pt idx="708">
                  <c:v>0.56000000000000005</c:v>
                </c:pt>
                <c:pt idx="709">
                  <c:v>0.41</c:v>
                </c:pt>
                <c:pt idx="710">
                  <c:v>0.55000000000000004</c:v>
                </c:pt>
                <c:pt idx="711">
                  <c:v>0.65</c:v>
                </c:pt>
                <c:pt idx="712">
                  <c:v>0.08</c:v>
                </c:pt>
                <c:pt idx="713">
                  <c:v>0.44</c:v>
                </c:pt>
                <c:pt idx="714">
                  <c:v>0.55000000000000004</c:v>
                </c:pt>
                <c:pt idx="715">
                  <c:v>0.61</c:v>
                </c:pt>
                <c:pt idx="716">
                  <c:v>0.12</c:v>
                </c:pt>
                <c:pt idx="717">
                  <c:v>0.21</c:v>
                </c:pt>
                <c:pt idx="718">
                  <c:v>0.39</c:v>
                </c:pt>
                <c:pt idx="719">
                  <c:v>0.26</c:v>
                </c:pt>
                <c:pt idx="720">
                  <c:v>0.34</c:v>
                </c:pt>
                <c:pt idx="721">
                  <c:v>0.62</c:v>
                </c:pt>
                <c:pt idx="722">
                  <c:v>0.42</c:v>
                </c:pt>
                <c:pt idx="723">
                  <c:v>0</c:v>
                </c:pt>
                <c:pt idx="724">
                  <c:v>0.5</c:v>
                </c:pt>
                <c:pt idx="725">
                  <c:v>0.14000000000000001</c:v>
                </c:pt>
                <c:pt idx="726">
                  <c:v>0.45</c:v>
                </c:pt>
                <c:pt idx="727">
                  <c:v>0.11</c:v>
                </c:pt>
                <c:pt idx="728">
                  <c:v>0.59</c:v>
                </c:pt>
                <c:pt idx="729">
                  <c:v>0.24</c:v>
                </c:pt>
                <c:pt idx="730">
                  <c:v>0.6</c:v>
                </c:pt>
                <c:pt idx="731">
                  <c:v>0.46</c:v>
                </c:pt>
                <c:pt idx="732">
                  <c:v>0.33</c:v>
                </c:pt>
                <c:pt idx="733">
                  <c:v>0.4</c:v>
                </c:pt>
                <c:pt idx="734">
                  <c:v>0.27</c:v>
                </c:pt>
                <c:pt idx="735">
                  <c:v>0.37</c:v>
                </c:pt>
                <c:pt idx="736">
                  <c:v>0.65</c:v>
                </c:pt>
                <c:pt idx="737">
                  <c:v>0.47</c:v>
                </c:pt>
                <c:pt idx="738">
                  <c:v>0.48</c:v>
                </c:pt>
                <c:pt idx="739">
                  <c:v>0.34</c:v>
                </c:pt>
                <c:pt idx="740">
                  <c:v>0.6</c:v>
                </c:pt>
                <c:pt idx="741">
                  <c:v>0</c:v>
                </c:pt>
                <c:pt idx="742">
                  <c:v>0.44</c:v>
                </c:pt>
                <c:pt idx="743">
                  <c:v>0.61</c:v>
                </c:pt>
                <c:pt idx="744">
                  <c:v>0.34</c:v>
                </c:pt>
                <c:pt idx="745">
                  <c:v>0.51</c:v>
                </c:pt>
                <c:pt idx="746">
                  <c:v>0.2</c:v>
                </c:pt>
                <c:pt idx="747">
                  <c:v>0.36</c:v>
                </c:pt>
                <c:pt idx="748">
                  <c:v>0.47</c:v>
                </c:pt>
                <c:pt idx="749">
                  <c:v>0.16</c:v>
                </c:pt>
                <c:pt idx="750">
                  <c:v>0.71</c:v>
                </c:pt>
                <c:pt idx="751">
                  <c:v>0.42</c:v>
                </c:pt>
                <c:pt idx="752">
                  <c:v>0.24</c:v>
                </c:pt>
                <c:pt idx="753">
                  <c:v>0</c:v>
                </c:pt>
                <c:pt idx="754">
                  <c:v>0.14000000000000001</c:v>
                </c:pt>
                <c:pt idx="755">
                  <c:v>0.11</c:v>
                </c:pt>
                <c:pt idx="756">
                  <c:v>0.18</c:v>
                </c:pt>
                <c:pt idx="757">
                  <c:v>0.39</c:v>
                </c:pt>
                <c:pt idx="758">
                  <c:v>0.4</c:v>
                </c:pt>
                <c:pt idx="759">
                  <c:v>0.33</c:v>
                </c:pt>
                <c:pt idx="760">
                  <c:v>0.41</c:v>
                </c:pt>
                <c:pt idx="761">
                  <c:v>0</c:v>
                </c:pt>
                <c:pt idx="762">
                  <c:v>0</c:v>
                </c:pt>
                <c:pt idx="763">
                  <c:v>0.62</c:v>
                </c:pt>
                <c:pt idx="764">
                  <c:v>0.47</c:v>
                </c:pt>
                <c:pt idx="765">
                  <c:v>0.36</c:v>
                </c:pt>
                <c:pt idx="766">
                  <c:v>0.2</c:v>
                </c:pt>
                <c:pt idx="767">
                  <c:v>0.48</c:v>
                </c:pt>
                <c:pt idx="768">
                  <c:v>0.28999999999999998</c:v>
                </c:pt>
                <c:pt idx="769">
                  <c:v>0.26</c:v>
                </c:pt>
                <c:pt idx="770">
                  <c:v>0.33</c:v>
                </c:pt>
                <c:pt idx="771">
                  <c:v>0.1</c:v>
                </c:pt>
                <c:pt idx="772">
                  <c:v>0.55000000000000004</c:v>
                </c:pt>
                <c:pt idx="773">
                  <c:v>0.59</c:v>
                </c:pt>
                <c:pt idx="774">
                  <c:v>0.2</c:v>
                </c:pt>
                <c:pt idx="775">
                  <c:v>0.62</c:v>
                </c:pt>
                <c:pt idx="776">
                  <c:v>0.48</c:v>
                </c:pt>
                <c:pt idx="777">
                  <c:v>0.41</c:v>
                </c:pt>
                <c:pt idx="778">
                  <c:v>0.52</c:v>
                </c:pt>
                <c:pt idx="779">
                  <c:v>0.18</c:v>
                </c:pt>
                <c:pt idx="780">
                  <c:v>0.31</c:v>
                </c:pt>
                <c:pt idx="781">
                  <c:v>0.48</c:v>
                </c:pt>
                <c:pt idx="782">
                  <c:v>0.51</c:v>
                </c:pt>
                <c:pt idx="783">
                  <c:v>0.55000000000000004</c:v>
                </c:pt>
                <c:pt idx="784">
                  <c:v>0</c:v>
                </c:pt>
                <c:pt idx="785">
                  <c:v>0.47</c:v>
                </c:pt>
                <c:pt idx="786">
                  <c:v>0.43</c:v>
                </c:pt>
                <c:pt idx="787">
                  <c:v>0.52</c:v>
                </c:pt>
                <c:pt idx="788">
                  <c:v>0</c:v>
                </c:pt>
                <c:pt idx="789">
                  <c:v>0.51</c:v>
                </c:pt>
                <c:pt idx="790">
                  <c:v>0.32</c:v>
                </c:pt>
                <c:pt idx="791">
                  <c:v>0.47</c:v>
                </c:pt>
                <c:pt idx="792">
                  <c:v>0.49</c:v>
                </c:pt>
                <c:pt idx="793">
                  <c:v>0.4</c:v>
                </c:pt>
                <c:pt idx="794">
                  <c:v>0.23</c:v>
                </c:pt>
                <c:pt idx="795">
                  <c:v>0</c:v>
                </c:pt>
                <c:pt idx="796">
                  <c:v>0.31</c:v>
                </c:pt>
                <c:pt idx="797">
                  <c:v>0.6</c:v>
                </c:pt>
                <c:pt idx="798">
                  <c:v>0.4</c:v>
                </c:pt>
                <c:pt idx="799">
                  <c:v>0.47</c:v>
                </c:pt>
                <c:pt idx="800">
                  <c:v>0</c:v>
                </c:pt>
                <c:pt idx="801">
                  <c:v>0.76</c:v>
                </c:pt>
                <c:pt idx="802">
                  <c:v>0.49</c:v>
                </c:pt>
                <c:pt idx="803">
                  <c:v>0.6</c:v>
                </c:pt>
                <c:pt idx="804">
                  <c:v>0.42</c:v>
                </c:pt>
                <c:pt idx="805">
                  <c:v>0.55000000000000004</c:v>
                </c:pt>
                <c:pt idx="806">
                  <c:v>0.24</c:v>
                </c:pt>
                <c:pt idx="807">
                  <c:v>0.74</c:v>
                </c:pt>
                <c:pt idx="808">
                  <c:v>0.57999999999999996</c:v>
                </c:pt>
                <c:pt idx="809">
                  <c:v>0.37</c:v>
                </c:pt>
                <c:pt idx="810">
                  <c:v>0.6</c:v>
                </c:pt>
                <c:pt idx="811">
                  <c:v>0.64</c:v>
                </c:pt>
                <c:pt idx="812">
                  <c:v>0.57999999999999996</c:v>
                </c:pt>
                <c:pt idx="813">
                  <c:v>0.35</c:v>
                </c:pt>
                <c:pt idx="814">
                  <c:v>0.53</c:v>
                </c:pt>
                <c:pt idx="815">
                  <c:v>0.15</c:v>
                </c:pt>
                <c:pt idx="816">
                  <c:v>0.12</c:v>
                </c:pt>
                <c:pt idx="817">
                  <c:v>0.37</c:v>
                </c:pt>
                <c:pt idx="818">
                  <c:v>0.43</c:v>
                </c:pt>
                <c:pt idx="819">
                  <c:v>0.53</c:v>
                </c:pt>
                <c:pt idx="820">
                  <c:v>0.11</c:v>
                </c:pt>
                <c:pt idx="821">
                  <c:v>0.61</c:v>
                </c:pt>
                <c:pt idx="822">
                  <c:v>0.27</c:v>
                </c:pt>
                <c:pt idx="823">
                  <c:v>0.28999999999999998</c:v>
                </c:pt>
                <c:pt idx="824">
                  <c:v>0.41</c:v>
                </c:pt>
                <c:pt idx="825">
                  <c:v>0.28000000000000003</c:v>
                </c:pt>
                <c:pt idx="826">
                  <c:v>0</c:v>
                </c:pt>
                <c:pt idx="827">
                  <c:v>0.39</c:v>
                </c:pt>
                <c:pt idx="828">
                  <c:v>0.2</c:v>
                </c:pt>
                <c:pt idx="829">
                  <c:v>0.43</c:v>
                </c:pt>
                <c:pt idx="830">
                  <c:v>0.66</c:v>
                </c:pt>
                <c:pt idx="831">
                  <c:v>0.39</c:v>
                </c:pt>
                <c:pt idx="832">
                  <c:v>0.38</c:v>
                </c:pt>
                <c:pt idx="833">
                  <c:v>0.41</c:v>
                </c:pt>
                <c:pt idx="834">
                  <c:v>0.28000000000000003</c:v>
                </c:pt>
                <c:pt idx="835">
                  <c:v>0.04</c:v>
                </c:pt>
                <c:pt idx="836">
                  <c:v>0.13</c:v>
                </c:pt>
                <c:pt idx="837">
                  <c:v>0.2</c:v>
                </c:pt>
                <c:pt idx="838">
                  <c:v>0.19</c:v>
                </c:pt>
                <c:pt idx="839">
                  <c:v>0.22</c:v>
                </c:pt>
                <c:pt idx="840">
                  <c:v>0.49</c:v>
                </c:pt>
                <c:pt idx="841">
                  <c:v>0.53</c:v>
                </c:pt>
                <c:pt idx="842">
                  <c:v>0.27</c:v>
                </c:pt>
                <c:pt idx="843">
                  <c:v>0.38</c:v>
                </c:pt>
                <c:pt idx="844">
                  <c:v>0.31</c:v>
                </c:pt>
                <c:pt idx="845">
                  <c:v>0.12</c:v>
                </c:pt>
                <c:pt idx="846">
                  <c:v>0.39</c:v>
                </c:pt>
                <c:pt idx="847">
                  <c:v>0.39</c:v>
                </c:pt>
                <c:pt idx="848">
                  <c:v>0.33</c:v>
                </c:pt>
                <c:pt idx="849">
                  <c:v>7.0000000000000007E-2</c:v>
                </c:pt>
                <c:pt idx="850">
                  <c:v>0.55000000000000004</c:v>
                </c:pt>
                <c:pt idx="851">
                  <c:v>0.55000000000000004</c:v>
                </c:pt>
                <c:pt idx="852">
                  <c:v>0.41</c:v>
                </c:pt>
                <c:pt idx="853">
                  <c:v>0.15</c:v>
                </c:pt>
                <c:pt idx="854">
                  <c:v>0.17</c:v>
                </c:pt>
                <c:pt idx="855">
                  <c:v>0.73</c:v>
                </c:pt>
                <c:pt idx="856">
                  <c:v>0</c:v>
                </c:pt>
                <c:pt idx="857">
                  <c:v>0.16</c:v>
                </c:pt>
                <c:pt idx="858">
                  <c:v>0.37</c:v>
                </c:pt>
                <c:pt idx="859">
                  <c:v>0.18</c:v>
                </c:pt>
                <c:pt idx="860">
                  <c:v>0.41</c:v>
                </c:pt>
                <c:pt idx="861">
                  <c:v>0.14000000000000001</c:v>
                </c:pt>
                <c:pt idx="862">
                  <c:v>0.56999999999999995</c:v>
                </c:pt>
                <c:pt idx="863">
                  <c:v>0.55000000000000004</c:v>
                </c:pt>
                <c:pt idx="864">
                  <c:v>0.24</c:v>
                </c:pt>
                <c:pt idx="865">
                  <c:v>0.26</c:v>
                </c:pt>
                <c:pt idx="866">
                  <c:v>0.5</c:v>
                </c:pt>
                <c:pt idx="867">
                  <c:v>0.38</c:v>
                </c:pt>
                <c:pt idx="868">
                  <c:v>0.22</c:v>
                </c:pt>
                <c:pt idx="869">
                  <c:v>0.4</c:v>
                </c:pt>
                <c:pt idx="870">
                  <c:v>0.25</c:v>
                </c:pt>
                <c:pt idx="871">
                  <c:v>0.52</c:v>
                </c:pt>
                <c:pt idx="872">
                  <c:v>0.44</c:v>
                </c:pt>
                <c:pt idx="873">
                  <c:v>0.48</c:v>
                </c:pt>
                <c:pt idx="874">
                  <c:v>0.03</c:v>
                </c:pt>
                <c:pt idx="875">
                  <c:v>0.21</c:v>
                </c:pt>
                <c:pt idx="876">
                  <c:v>0</c:v>
                </c:pt>
                <c:pt idx="877">
                  <c:v>0.48</c:v>
                </c:pt>
                <c:pt idx="878">
                  <c:v>0.53</c:v>
                </c:pt>
                <c:pt idx="879">
                  <c:v>0.03</c:v>
                </c:pt>
                <c:pt idx="880">
                  <c:v>0.28000000000000003</c:v>
                </c:pt>
                <c:pt idx="881">
                  <c:v>0.5</c:v>
                </c:pt>
                <c:pt idx="882">
                  <c:v>0.73</c:v>
                </c:pt>
                <c:pt idx="883">
                  <c:v>0.45</c:v>
                </c:pt>
                <c:pt idx="884">
                  <c:v>0.57999999999999996</c:v>
                </c:pt>
                <c:pt idx="885">
                  <c:v>0.33</c:v>
                </c:pt>
                <c:pt idx="886">
                  <c:v>0.28000000000000003</c:v>
                </c:pt>
                <c:pt idx="887">
                  <c:v>0.68</c:v>
                </c:pt>
                <c:pt idx="888">
                  <c:v>0.35</c:v>
                </c:pt>
                <c:pt idx="889">
                  <c:v>0.4</c:v>
                </c:pt>
                <c:pt idx="890">
                  <c:v>0.25</c:v>
                </c:pt>
                <c:pt idx="891">
                  <c:v>0.27</c:v>
                </c:pt>
                <c:pt idx="892">
                  <c:v>0.62</c:v>
                </c:pt>
                <c:pt idx="893">
                  <c:v>0.53</c:v>
                </c:pt>
                <c:pt idx="894">
                  <c:v>0.21</c:v>
                </c:pt>
                <c:pt idx="895">
                  <c:v>0.33</c:v>
                </c:pt>
                <c:pt idx="896">
                  <c:v>0.55000000000000004</c:v>
                </c:pt>
                <c:pt idx="897">
                  <c:v>0.47</c:v>
                </c:pt>
                <c:pt idx="898">
                  <c:v>0.18</c:v>
                </c:pt>
                <c:pt idx="899">
                  <c:v>0.37</c:v>
                </c:pt>
                <c:pt idx="900">
                  <c:v>0.37</c:v>
                </c:pt>
                <c:pt idx="901">
                  <c:v>0.09</c:v>
                </c:pt>
                <c:pt idx="902">
                  <c:v>0.3</c:v>
                </c:pt>
                <c:pt idx="903">
                  <c:v>0.5</c:v>
                </c:pt>
                <c:pt idx="904">
                  <c:v>0.38</c:v>
                </c:pt>
                <c:pt idx="905">
                  <c:v>0.6</c:v>
                </c:pt>
                <c:pt idx="906">
                  <c:v>0.41</c:v>
                </c:pt>
                <c:pt idx="907">
                  <c:v>0.49</c:v>
                </c:pt>
                <c:pt idx="908">
                  <c:v>0.43</c:v>
                </c:pt>
                <c:pt idx="909">
                  <c:v>0</c:v>
                </c:pt>
                <c:pt idx="910">
                  <c:v>0.08</c:v>
                </c:pt>
                <c:pt idx="911">
                  <c:v>0.28999999999999998</c:v>
                </c:pt>
                <c:pt idx="912">
                  <c:v>0.55000000000000004</c:v>
                </c:pt>
                <c:pt idx="913">
                  <c:v>0.51</c:v>
                </c:pt>
                <c:pt idx="914">
                  <c:v>0.39</c:v>
                </c:pt>
                <c:pt idx="915">
                  <c:v>0.41</c:v>
                </c:pt>
                <c:pt idx="916">
                  <c:v>0.54</c:v>
                </c:pt>
                <c:pt idx="917">
                  <c:v>0.5</c:v>
                </c:pt>
                <c:pt idx="918">
                  <c:v>0.28999999999999998</c:v>
                </c:pt>
                <c:pt idx="919">
                  <c:v>0.38</c:v>
                </c:pt>
                <c:pt idx="920">
                  <c:v>0.6</c:v>
                </c:pt>
                <c:pt idx="921">
                  <c:v>0.31</c:v>
                </c:pt>
                <c:pt idx="922">
                  <c:v>0.33</c:v>
                </c:pt>
                <c:pt idx="923">
                  <c:v>0.04</c:v>
                </c:pt>
                <c:pt idx="924">
                  <c:v>0.31</c:v>
                </c:pt>
                <c:pt idx="925">
                  <c:v>0.62</c:v>
                </c:pt>
                <c:pt idx="926">
                  <c:v>0.45</c:v>
                </c:pt>
                <c:pt idx="927">
                  <c:v>0.56999999999999995</c:v>
                </c:pt>
                <c:pt idx="928">
                  <c:v>0.25</c:v>
                </c:pt>
                <c:pt idx="929">
                  <c:v>0.45</c:v>
                </c:pt>
                <c:pt idx="930">
                  <c:v>0.27</c:v>
                </c:pt>
                <c:pt idx="931">
                  <c:v>0.26</c:v>
                </c:pt>
                <c:pt idx="932">
                  <c:v>0.33</c:v>
                </c:pt>
                <c:pt idx="933">
                  <c:v>0.54</c:v>
                </c:pt>
                <c:pt idx="934">
                  <c:v>0.46</c:v>
                </c:pt>
                <c:pt idx="935">
                  <c:v>0.37</c:v>
                </c:pt>
                <c:pt idx="936">
                  <c:v>0.43</c:v>
                </c:pt>
                <c:pt idx="937">
                  <c:v>0.5</c:v>
                </c:pt>
                <c:pt idx="938">
                  <c:v>0.24</c:v>
                </c:pt>
                <c:pt idx="939">
                  <c:v>0.03</c:v>
                </c:pt>
                <c:pt idx="940">
                  <c:v>0.33</c:v>
                </c:pt>
                <c:pt idx="941">
                  <c:v>0.49</c:v>
                </c:pt>
                <c:pt idx="942">
                  <c:v>0.27</c:v>
                </c:pt>
                <c:pt idx="943">
                  <c:v>0.4</c:v>
                </c:pt>
                <c:pt idx="944">
                  <c:v>0.8</c:v>
                </c:pt>
                <c:pt idx="945">
                  <c:v>0.33</c:v>
                </c:pt>
                <c:pt idx="946">
                  <c:v>0.35</c:v>
                </c:pt>
                <c:pt idx="947">
                  <c:v>0.59</c:v>
                </c:pt>
                <c:pt idx="948">
                  <c:v>0.55000000000000004</c:v>
                </c:pt>
                <c:pt idx="949">
                  <c:v>0.59</c:v>
                </c:pt>
                <c:pt idx="950">
                  <c:v>0.59</c:v>
                </c:pt>
                <c:pt idx="951">
                  <c:v>0.11</c:v>
                </c:pt>
                <c:pt idx="952">
                  <c:v>0.37</c:v>
                </c:pt>
                <c:pt idx="953">
                  <c:v>0.15</c:v>
                </c:pt>
                <c:pt idx="954">
                  <c:v>0.48</c:v>
                </c:pt>
                <c:pt idx="955">
                  <c:v>0.12</c:v>
                </c:pt>
                <c:pt idx="956">
                  <c:v>0.33</c:v>
                </c:pt>
                <c:pt idx="957">
                  <c:v>0.44</c:v>
                </c:pt>
                <c:pt idx="958">
                  <c:v>0.38</c:v>
                </c:pt>
                <c:pt idx="959">
                  <c:v>0.4</c:v>
                </c:pt>
                <c:pt idx="960">
                  <c:v>0.5</c:v>
                </c:pt>
                <c:pt idx="961">
                  <c:v>0.18</c:v>
                </c:pt>
                <c:pt idx="962">
                  <c:v>0.28000000000000003</c:v>
                </c:pt>
                <c:pt idx="963">
                  <c:v>0.17</c:v>
                </c:pt>
                <c:pt idx="964">
                  <c:v>0.49</c:v>
                </c:pt>
                <c:pt idx="965">
                  <c:v>0.43</c:v>
                </c:pt>
                <c:pt idx="966">
                  <c:v>0.55000000000000004</c:v>
                </c:pt>
                <c:pt idx="967">
                  <c:v>0.32</c:v>
                </c:pt>
                <c:pt idx="968">
                  <c:v>0.56999999999999995</c:v>
                </c:pt>
                <c:pt idx="969">
                  <c:v>0.3</c:v>
                </c:pt>
                <c:pt idx="970">
                  <c:v>0</c:v>
                </c:pt>
                <c:pt idx="971">
                  <c:v>0.59</c:v>
                </c:pt>
                <c:pt idx="972">
                  <c:v>0.25</c:v>
                </c:pt>
                <c:pt idx="973">
                  <c:v>0.26</c:v>
                </c:pt>
                <c:pt idx="974">
                  <c:v>0.22</c:v>
                </c:pt>
              </c:numCache>
            </c:numRef>
          </c:xVal>
          <c:yVal>
            <c:numRef>
              <c:f>Amazon!$M$2:$M$1349</c:f>
              <c:numCache>
                <c:formatCode>General</c:formatCode>
                <c:ptCount val="975"/>
                <c:pt idx="0">
                  <c:v>4.2</c:v>
                </c:pt>
                <c:pt idx="1">
                  <c:v>4</c:v>
                </c:pt>
                <c:pt idx="2">
                  <c:v>4.2</c:v>
                </c:pt>
                <c:pt idx="3">
                  <c:v>4.2</c:v>
                </c:pt>
                <c:pt idx="4">
                  <c:v>4.0999999999999996</c:v>
                </c:pt>
                <c:pt idx="5">
                  <c:v>4.3</c:v>
                </c:pt>
                <c:pt idx="6">
                  <c:v>4.2</c:v>
                </c:pt>
                <c:pt idx="7">
                  <c:v>4</c:v>
                </c:pt>
                <c:pt idx="8">
                  <c:v>4.3</c:v>
                </c:pt>
                <c:pt idx="9">
                  <c:v>4.2</c:v>
                </c:pt>
                <c:pt idx="10">
                  <c:v>4.4000000000000004</c:v>
                </c:pt>
                <c:pt idx="11">
                  <c:v>4.2</c:v>
                </c:pt>
                <c:pt idx="12">
                  <c:v>4.0999999999999996</c:v>
                </c:pt>
                <c:pt idx="13">
                  <c:v>4.4000000000000004</c:v>
                </c:pt>
                <c:pt idx="14">
                  <c:v>4.2</c:v>
                </c:pt>
                <c:pt idx="15">
                  <c:v>4</c:v>
                </c:pt>
                <c:pt idx="16">
                  <c:v>4.0999999999999996</c:v>
                </c:pt>
                <c:pt idx="17">
                  <c:v>4.3</c:v>
                </c:pt>
                <c:pt idx="18">
                  <c:v>4.5</c:v>
                </c:pt>
                <c:pt idx="19">
                  <c:v>4.3</c:v>
                </c:pt>
                <c:pt idx="20">
                  <c:v>4</c:v>
                </c:pt>
                <c:pt idx="21">
                  <c:v>4.3</c:v>
                </c:pt>
                <c:pt idx="22">
                  <c:v>4.2</c:v>
                </c:pt>
                <c:pt idx="23">
                  <c:v>4.2</c:v>
                </c:pt>
                <c:pt idx="24">
                  <c:v>4</c:v>
                </c:pt>
                <c:pt idx="25">
                  <c:v>4.4000000000000004</c:v>
                </c:pt>
                <c:pt idx="26">
                  <c:v>4.3</c:v>
                </c:pt>
                <c:pt idx="27">
                  <c:v>4.5</c:v>
                </c:pt>
                <c:pt idx="28">
                  <c:v>4</c:v>
                </c:pt>
                <c:pt idx="29">
                  <c:v>4.3</c:v>
                </c:pt>
                <c:pt idx="30">
                  <c:v>4.3</c:v>
                </c:pt>
                <c:pt idx="31">
                  <c:v>4.4000000000000004</c:v>
                </c:pt>
                <c:pt idx="32">
                  <c:v>4</c:v>
                </c:pt>
                <c:pt idx="33">
                  <c:v>4.2</c:v>
                </c:pt>
                <c:pt idx="34">
                  <c:v>4.2</c:v>
                </c:pt>
                <c:pt idx="35">
                  <c:v>4.5</c:v>
                </c:pt>
                <c:pt idx="36">
                  <c:v>4.3</c:v>
                </c:pt>
                <c:pt idx="37">
                  <c:v>4.2</c:v>
                </c:pt>
                <c:pt idx="38">
                  <c:v>4.3</c:v>
                </c:pt>
                <c:pt idx="39">
                  <c:v>4</c:v>
                </c:pt>
                <c:pt idx="40">
                  <c:v>4.0999999999999996</c:v>
                </c:pt>
                <c:pt idx="41">
                  <c:v>4.4000000000000004</c:v>
                </c:pt>
                <c:pt idx="42">
                  <c:v>4.2</c:v>
                </c:pt>
                <c:pt idx="43">
                  <c:v>4.4000000000000004</c:v>
                </c:pt>
                <c:pt idx="44">
                  <c:v>4.2</c:v>
                </c:pt>
                <c:pt idx="45">
                  <c:v>4.3</c:v>
                </c:pt>
                <c:pt idx="46">
                  <c:v>4.2</c:v>
                </c:pt>
                <c:pt idx="47">
                  <c:v>4.0999999999999996</c:v>
                </c:pt>
                <c:pt idx="48">
                  <c:v>4.2</c:v>
                </c:pt>
                <c:pt idx="49">
                  <c:v>4.2</c:v>
                </c:pt>
                <c:pt idx="50">
                  <c:v>4.2</c:v>
                </c:pt>
                <c:pt idx="51">
                  <c:v>4.3</c:v>
                </c:pt>
                <c:pt idx="52">
                  <c:v>4.3</c:v>
                </c:pt>
                <c:pt idx="53">
                  <c:v>4</c:v>
                </c:pt>
                <c:pt idx="54">
                  <c:v>4.2</c:v>
                </c:pt>
                <c:pt idx="55">
                  <c:v>4.2</c:v>
                </c:pt>
                <c:pt idx="56">
                  <c:v>4.4000000000000004</c:v>
                </c:pt>
                <c:pt idx="57">
                  <c:v>4.0999999999999996</c:v>
                </c:pt>
                <c:pt idx="58">
                  <c:v>4.3</c:v>
                </c:pt>
                <c:pt idx="59">
                  <c:v>4.2</c:v>
                </c:pt>
                <c:pt idx="60">
                  <c:v>4.3</c:v>
                </c:pt>
                <c:pt idx="61">
                  <c:v>4.5</c:v>
                </c:pt>
                <c:pt idx="62">
                  <c:v>4.0999999999999996</c:v>
                </c:pt>
                <c:pt idx="63">
                  <c:v>4.2</c:v>
                </c:pt>
                <c:pt idx="64">
                  <c:v>4</c:v>
                </c:pt>
                <c:pt idx="65">
                  <c:v>4.0999999999999996</c:v>
                </c:pt>
                <c:pt idx="66">
                  <c:v>4.0999999999999996</c:v>
                </c:pt>
                <c:pt idx="67">
                  <c:v>4</c:v>
                </c:pt>
                <c:pt idx="68">
                  <c:v>4.0999999999999996</c:v>
                </c:pt>
                <c:pt idx="69">
                  <c:v>4</c:v>
                </c:pt>
                <c:pt idx="70">
                  <c:v>4.2</c:v>
                </c:pt>
                <c:pt idx="71">
                  <c:v>4</c:v>
                </c:pt>
                <c:pt idx="72">
                  <c:v>4.4000000000000004</c:v>
                </c:pt>
                <c:pt idx="73">
                  <c:v>4.2</c:v>
                </c:pt>
                <c:pt idx="74">
                  <c:v>4.2</c:v>
                </c:pt>
                <c:pt idx="75">
                  <c:v>4.3</c:v>
                </c:pt>
                <c:pt idx="76">
                  <c:v>4.3</c:v>
                </c:pt>
                <c:pt idx="77">
                  <c:v>4.5</c:v>
                </c:pt>
                <c:pt idx="78">
                  <c:v>4.2</c:v>
                </c:pt>
                <c:pt idx="79">
                  <c:v>4.2</c:v>
                </c:pt>
                <c:pt idx="80">
                  <c:v>4.2</c:v>
                </c:pt>
                <c:pt idx="81">
                  <c:v>4.0999999999999996</c:v>
                </c:pt>
                <c:pt idx="82">
                  <c:v>4.2</c:v>
                </c:pt>
                <c:pt idx="83">
                  <c:v>4.5</c:v>
                </c:pt>
                <c:pt idx="84">
                  <c:v>4.0999999999999996</c:v>
                </c:pt>
                <c:pt idx="85">
                  <c:v>4.3</c:v>
                </c:pt>
                <c:pt idx="86">
                  <c:v>4.3</c:v>
                </c:pt>
                <c:pt idx="87">
                  <c:v>4</c:v>
                </c:pt>
                <c:pt idx="88">
                  <c:v>4.2</c:v>
                </c:pt>
                <c:pt idx="89">
                  <c:v>4.2</c:v>
                </c:pt>
                <c:pt idx="90">
                  <c:v>4.3</c:v>
                </c:pt>
                <c:pt idx="91">
                  <c:v>4.2</c:v>
                </c:pt>
                <c:pt idx="92">
                  <c:v>4.3</c:v>
                </c:pt>
                <c:pt idx="93">
                  <c:v>4.3</c:v>
                </c:pt>
                <c:pt idx="94">
                  <c:v>4.0999999999999996</c:v>
                </c:pt>
                <c:pt idx="95">
                  <c:v>4.3</c:v>
                </c:pt>
                <c:pt idx="96">
                  <c:v>4.3</c:v>
                </c:pt>
                <c:pt idx="97">
                  <c:v>4.0999999999999996</c:v>
                </c:pt>
                <c:pt idx="98">
                  <c:v>4.5</c:v>
                </c:pt>
                <c:pt idx="99">
                  <c:v>4.0999999999999996</c:v>
                </c:pt>
                <c:pt idx="100">
                  <c:v>4</c:v>
                </c:pt>
                <c:pt idx="101">
                  <c:v>4.4000000000000004</c:v>
                </c:pt>
                <c:pt idx="102">
                  <c:v>4.3</c:v>
                </c:pt>
                <c:pt idx="103">
                  <c:v>4.0999999999999996</c:v>
                </c:pt>
                <c:pt idx="104">
                  <c:v>4.2</c:v>
                </c:pt>
                <c:pt idx="105">
                  <c:v>4.0999999999999996</c:v>
                </c:pt>
                <c:pt idx="106">
                  <c:v>4.3</c:v>
                </c:pt>
                <c:pt idx="107">
                  <c:v>4.2</c:v>
                </c:pt>
                <c:pt idx="108">
                  <c:v>4.2</c:v>
                </c:pt>
                <c:pt idx="109">
                  <c:v>4.4000000000000004</c:v>
                </c:pt>
                <c:pt idx="110">
                  <c:v>4.3</c:v>
                </c:pt>
                <c:pt idx="111">
                  <c:v>4.3</c:v>
                </c:pt>
                <c:pt idx="112">
                  <c:v>4</c:v>
                </c:pt>
                <c:pt idx="113">
                  <c:v>4.2</c:v>
                </c:pt>
                <c:pt idx="114">
                  <c:v>4.3</c:v>
                </c:pt>
                <c:pt idx="115">
                  <c:v>4.3</c:v>
                </c:pt>
                <c:pt idx="116">
                  <c:v>4.0999999999999996</c:v>
                </c:pt>
                <c:pt idx="117">
                  <c:v>4.4000000000000004</c:v>
                </c:pt>
                <c:pt idx="118">
                  <c:v>4.2</c:v>
                </c:pt>
                <c:pt idx="119">
                  <c:v>4.2</c:v>
                </c:pt>
                <c:pt idx="120">
                  <c:v>4.5</c:v>
                </c:pt>
                <c:pt idx="121">
                  <c:v>4.2</c:v>
                </c:pt>
                <c:pt idx="122">
                  <c:v>4.2</c:v>
                </c:pt>
                <c:pt idx="123">
                  <c:v>4.2</c:v>
                </c:pt>
                <c:pt idx="124">
                  <c:v>4.0999999999999996</c:v>
                </c:pt>
                <c:pt idx="125">
                  <c:v>4.3</c:v>
                </c:pt>
                <c:pt idx="126">
                  <c:v>4.3</c:v>
                </c:pt>
                <c:pt idx="127">
                  <c:v>4.3</c:v>
                </c:pt>
                <c:pt idx="128">
                  <c:v>4.3</c:v>
                </c:pt>
                <c:pt idx="129">
                  <c:v>4.4000000000000004</c:v>
                </c:pt>
                <c:pt idx="130">
                  <c:v>4.0999999999999996</c:v>
                </c:pt>
                <c:pt idx="131">
                  <c:v>4</c:v>
                </c:pt>
                <c:pt idx="132">
                  <c:v>4.3</c:v>
                </c:pt>
                <c:pt idx="133">
                  <c:v>4</c:v>
                </c:pt>
                <c:pt idx="134">
                  <c:v>4.5</c:v>
                </c:pt>
                <c:pt idx="135">
                  <c:v>4.2</c:v>
                </c:pt>
                <c:pt idx="136">
                  <c:v>4</c:v>
                </c:pt>
                <c:pt idx="137">
                  <c:v>4.3</c:v>
                </c:pt>
                <c:pt idx="138">
                  <c:v>4</c:v>
                </c:pt>
                <c:pt idx="139">
                  <c:v>4.4000000000000004</c:v>
                </c:pt>
                <c:pt idx="140">
                  <c:v>4.3</c:v>
                </c:pt>
                <c:pt idx="141">
                  <c:v>4</c:v>
                </c:pt>
                <c:pt idx="142">
                  <c:v>4.3</c:v>
                </c:pt>
                <c:pt idx="143">
                  <c:v>4</c:v>
                </c:pt>
                <c:pt idx="144">
                  <c:v>4.0999999999999996</c:v>
                </c:pt>
                <c:pt idx="145">
                  <c:v>4</c:v>
                </c:pt>
                <c:pt idx="146">
                  <c:v>4.0999999999999996</c:v>
                </c:pt>
                <c:pt idx="147">
                  <c:v>4.0999999999999996</c:v>
                </c:pt>
                <c:pt idx="148">
                  <c:v>4.4000000000000004</c:v>
                </c:pt>
                <c:pt idx="149">
                  <c:v>4.3</c:v>
                </c:pt>
                <c:pt idx="150">
                  <c:v>4.3</c:v>
                </c:pt>
                <c:pt idx="151">
                  <c:v>4.4000000000000004</c:v>
                </c:pt>
                <c:pt idx="152">
                  <c:v>4.3</c:v>
                </c:pt>
                <c:pt idx="153">
                  <c:v>4.2</c:v>
                </c:pt>
                <c:pt idx="154">
                  <c:v>4.2</c:v>
                </c:pt>
                <c:pt idx="155">
                  <c:v>4.0999999999999996</c:v>
                </c:pt>
                <c:pt idx="156">
                  <c:v>4.3</c:v>
                </c:pt>
                <c:pt idx="157">
                  <c:v>4.0999999999999996</c:v>
                </c:pt>
                <c:pt idx="158">
                  <c:v>4</c:v>
                </c:pt>
                <c:pt idx="159">
                  <c:v>4.2</c:v>
                </c:pt>
                <c:pt idx="160">
                  <c:v>4.4000000000000004</c:v>
                </c:pt>
                <c:pt idx="161">
                  <c:v>4.0999999999999996</c:v>
                </c:pt>
                <c:pt idx="162">
                  <c:v>4.3</c:v>
                </c:pt>
                <c:pt idx="163">
                  <c:v>4.4000000000000004</c:v>
                </c:pt>
                <c:pt idx="164">
                  <c:v>4</c:v>
                </c:pt>
                <c:pt idx="165">
                  <c:v>4.4000000000000004</c:v>
                </c:pt>
                <c:pt idx="166">
                  <c:v>4</c:v>
                </c:pt>
                <c:pt idx="167">
                  <c:v>4.2</c:v>
                </c:pt>
                <c:pt idx="168">
                  <c:v>4</c:v>
                </c:pt>
                <c:pt idx="169">
                  <c:v>4.5</c:v>
                </c:pt>
                <c:pt idx="170">
                  <c:v>4.2</c:v>
                </c:pt>
                <c:pt idx="171">
                  <c:v>4.0999999999999996</c:v>
                </c:pt>
                <c:pt idx="172">
                  <c:v>4.3</c:v>
                </c:pt>
                <c:pt idx="173">
                  <c:v>4.4000000000000004</c:v>
                </c:pt>
                <c:pt idx="174">
                  <c:v>4.2</c:v>
                </c:pt>
                <c:pt idx="175">
                  <c:v>4.0999999999999996</c:v>
                </c:pt>
                <c:pt idx="176">
                  <c:v>4.0999999999999996</c:v>
                </c:pt>
                <c:pt idx="177">
                  <c:v>4.3</c:v>
                </c:pt>
                <c:pt idx="178">
                  <c:v>4</c:v>
                </c:pt>
                <c:pt idx="179">
                  <c:v>4.2</c:v>
                </c:pt>
                <c:pt idx="180">
                  <c:v>4.0999999999999996</c:v>
                </c:pt>
                <c:pt idx="181">
                  <c:v>4.3</c:v>
                </c:pt>
                <c:pt idx="182">
                  <c:v>4.4000000000000004</c:v>
                </c:pt>
                <c:pt idx="183">
                  <c:v>4.3</c:v>
                </c:pt>
                <c:pt idx="184">
                  <c:v>4.3</c:v>
                </c:pt>
                <c:pt idx="185">
                  <c:v>4.5</c:v>
                </c:pt>
                <c:pt idx="186">
                  <c:v>4</c:v>
                </c:pt>
                <c:pt idx="187">
                  <c:v>4</c:v>
                </c:pt>
                <c:pt idx="188">
                  <c:v>4.4000000000000004</c:v>
                </c:pt>
                <c:pt idx="189">
                  <c:v>4</c:v>
                </c:pt>
                <c:pt idx="190">
                  <c:v>4.3</c:v>
                </c:pt>
                <c:pt idx="191">
                  <c:v>4</c:v>
                </c:pt>
                <c:pt idx="192">
                  <c:v>4.2</c:v>
                </c:pt>
                <c:pt idx="193">
                  <c:v>4.4000000000000004</c:v>
                </c:pt>
                <c:pt idx="194">
                  <c:v>4.2</c:v>
                </c:pt>
                <c:pt idx="195">
                  <c:v>4.2</c:v>
                </c:pt>
                <c:pt idx="196">
                  <c:v>4</c:v>
                </c:pt>
                <c:pt idx="197">
                  <c:v>4.3</c:v>
                </c:pt>
                <c:pt idx="198">
                  <c:v>4.2</c:v>
                </c:pt>
                <c:pt idx="199">
                  <c:v>4.3</c:v>
                </c:pt>
                <c:pt idx="200">
                  <c:v>4.2</c:v>
                </c:pt>
                <c:pt idx="201">
                  <c:v>4.2</c:v>
                </c:pt>
                <c:pt idx="202">
                  <c:v>4.4000000000000004</c:v>
                </c:pt>
                <c:pt idx="203">
                  <c:v>4.2</c:v>
                </c:pt>
                <c:pt idx="204">
                  <c:v>4.4000000000000004</c:v>
                </c:pt>
                <c:pt idx="205">
                  <c:v>4.5</c:v>
                </c:pt>
                <c:pt idx="206">
                  <c:v>4.3</c:v>
                </c:pt>
                <c:pt idx="207">
                  <c:v>4.2</c:v>
                </c:pt>
                <c:pt idx="208">
                  <c:v>4.4000000000000004</c:v>
                </c:pt>
                <c:pt idx="209">
                  <c:v>4</c:v>
                </c:pt>
                <c:pt idx="210">
                  <c:v>4.3</c:v>
                </c:pt>
                <c:pt idx="211">
                  <c:v>4.2</c:v>
                </c:pt>
                <c:pt idx="212">
                  <c:v>4.0999999999999996</c:v>
                </c:pt>
                <c:pt idx="213">
                  <c:v>4</c:v>
                </c:pt>
                <c:pt idx="214">
                  <c:v>4.2</c:v>
                </c:pt>
                <c:pt idx="215">
                  <c:v>4.3</c:v>
                </c:pt>
                <c:pt idx="216">
                  <c:v>4.2</c:v>
                </c:pt>
                <c:pt idx="217">
                  <c:v>4.3</c:v>
                </c:pt>
                <c:pt idx="218">
                  <c:v>4.3</c:v>
                </c:pt>
                <c:pt idx="219">
                  <c:v>4</c:v>
                </c:pt>
                <c:pt idx="220">
                  <c:v>4.3</c:v>
                </c:pt>
                <c:pt idx="221">
                  <c:v>4.3</c:v>
                </c:pt>
                <c:pt idx="222">
                  <c:v>4.5</c:v>
                </c:pt>
                <c:pt idx="223">
                  <c:v>4.0999999999999996</c:v>
                </c:pt>
                <c:pt idx="224">
                  <c:v>4.2</c:v>
                </c:pt>
                <c:pt idx="225">
                  <c:v>4.0999999999999996</c:v>
                </c:pt>
                <c:pt idx="226">
                  <c:v>4.4000000000000004</c:v>
                </c:pt>
                <c:pt idx="227">
                  <c:v>4.2</c:v>
                </c:pt>
                <c:pt idx="228">
                  <c:v>4</c:v>
                </c:pt>
                <c:pt idx="229">
                  <c:v>4.5</c:v>
                </c:pt>
                <c:pt idx="230">
                  <c:v>4.2</c:v>
                </c:pt>
                <c:pt idx="231">
                  <c:v>4.2</c:v>
                </c:pt>
                <c:pt idx="232">
                  <c:v>4.2</c:v>
                </c:pt>
                <c:pt idx="233">
                  <c:v>4.3</c:v>
                </c:pt>
                <c:pt idx="234">
                  <c:v>4.4000000000000004</c:v>
                </c:pt>
                <c:pt idx="235">
                  <c:v>4.2</c:v>
                </c:pt>
                <c:pt idx="236">
                  <c:v>4.3</c:v>
                </c:pt>
                <c:pt idx="237">
                  <c:v>4.3</c:v>
                </c:pt>
                <c:pt idx="238">
                  <c:v>4.2</c:v>
                </c:pt>
                <c:pt idx="239">
                  <c:v>4.4000000000000004</c:v>
                </c:pt>
                <c:pt idx="240">
                  <c:v>4.0999999999999996</c:v>
                </c:pt>
                <c:pt idx="241">
                  <c:v>4.3</c:v>
                </c:pt>
                <c:pt idx="242">
                  <c:v>4.2</c:v>
                </c:pt>
                <c:pt idx="243">
                  <c:v>4</c:v>
                </c:pt>
                <c:pt idx="244">
                  <c:v>4</c:v>
                </c:pt>
                <c:pt idx="245">
                  <c:v>4.3</c:v>
                </c:pt>
                <c:pt idx="246">
                  <c:v>4.2</c:v>
                </c:pt>
                <c:pt idx="247">
                  <c:v>4.0999999999999996</c:v>
                </c:pt>
                <c:pt idx="248">
                  <c:v>4.2</c:v>
                </c:pt>
                <c:pt idx="249">
                  <c:v>4.3</c:v>
                </c:pt>
                <c:pt idx="250">
                  <c:v>4.3</c:v>
                </c:pt>
                <c:pt idx="251">
                  <c:v>4.4000000000000004</c:v>
                </c:pt>
                <c:pt idx="252">
                  <c:v>4.3</c:v>
                </c:pt>
                <c:pt idx="253">
                  <c:v>4.3</c:v>
                </c:pt>
                <c:pt idx="254">
                  <c:v>4.2</c:v>
                </c:pt>
                <c:pt idx="255">
                  <c:v>4.3</c:v>
                </c:pt>
                <c:pt idx="256">
                  <c:v>4.3</c:v>
                </c:pt>
                <c:pt idx="257">
                  <c:v>4</c:v>
                </c:pt>
                <c:pt idx="258">
                  <c:v>4.3</c:v>
                </c:pt>
                <c:pt idx="259">
                  <c:v>4.3</c:v>
                </c:pt>
                <c:pt idx="260">
                  <c:v>4</c:v>
                </c:pt>
                <c:pt idx="261">
                  <c:v>4</c:v>
                </c:pt>
                <c:pt idx="262">
                  <c:v>4.4000000000000004</c:v>
                </c:pt>
                <c:pt idx="263">
                  <c:v>4.0999999999999996</c:v>
                </c:pt>
                <c:pt idx="264">
                  <c:v>4</c:v>
                </c:pt>
                <c:pt idx="265">
                  <c:v>4.0999999999999996</c:v>
                </c:pt>
                <c:pt idx="266">
                  <c:v>4.2</c:v>
                </c:pt>
                <c:pt idx="267">
                  <c:v>4</c:v>
                </c:pt>
                <c:pt idx="268">
                  <c:v>4</c:v>
                </c:pt>
                <c:pt idx="269">
                  <c:v>4.0999999999999996</c:v>
                </c:pt>
                <c:pt idx="270">
                  <c:v>4.4000000000000004</c:v>
                </c:pt>
                <c:pt idx="271">
                  <c:v>4.2</c:v>
                </c:pt>
                <c:pt idx="272">
                  <c:v>4.3</c:v>
                </c:pt>
                <c:pt idx="273">
                  <c:v>4.3</c:v>
                </c:pt>
                <c:pt idx="274">
                  <c:v>4.4000000000000004</c:v>
                </c:pt>
                <c:pt idx="275">
                  <c:v>4</c:v>
                </c:pt>
                <c:pt idx="276">
                  <c:v>4.2</c:v>
                </c:pt>
                <c:pt idx="277">
                  <c:v>4.0999999999999996</c:v>
                </c:pt>
                <c:pt idx="278">
                  <c:v>4.4000000000000004</c:v>
                </c:pt>
                <c:pt idx="279">
                  <c:v>4.0999999999999996</c:v>
                </c:pt>
                <c:pt idx="280">
                  <c:v>4.2</c:v>
                </c:pt>
                <c:pt idx="281">
                  <c:v>4.2</c:v>
                </c:pt>
                <c:pt idx="282">
                  <c:v>4.0999999999999996</c:v>
                </c:pt>
                <c:pt idx="283">
                  <c:v>4</c:v>
                </c:pt>
                <c:pt idx="284">
                  <c:v>4.2</c:v>
                </c:pt>
                <c:pt idx="285">
                  <c:v>4.0999999999999996</c:v>
                </c:pt>
                <c:pt idx="286">
                  <c:v>4.0999999999999996</c:v>
                </c:pt>
                <c:pt idx="287">
                  <c:v>4.2</c:v>
                </c:pt>
                <c:pt idx="288">
                  <c:v>4</c:v>
                </c:pt>
                <c:pt idx="289">
                  <c:v>4.3</c:v>
                </c:pt>
                <c:pt idx="290">
                  <c:v>4.3</c:v>
                </c:pt>
                <c:pt idx="291">
                  <c:v>4.0999999999999996</c:v>
                </c:pt>
                <c:pt idx="292">
                  <c:v>4.0999999999999996</c:v>
                </c:pt>
                <c:pt idx="293">
                  <c:v>4.2</c:v>
                </c:pt>
                <c:pt idx="294">
                  <c:v>4</c:v>
                </c:pt>
                <c:pt idx="295">
                  <c:v>4.4000000000000004</c:v>
                </c:pt>
                <c:pt idx="296">
                  <c:v>4.2</c:v>
                </c:pt>
                <c:pt idx="297">
                  <c:v>4.3</c:v>
                </c:pt>
                <c:pt idx="298">
                  <c:v>4.2</c:v>
                </c:pt>
                <c:pt idx="299">
                  <c:v>4.4000000000000004</c:v>
                </c:pt>
                <c:pt idx="300">
                  <c:v>4</c:v>
                </c:pt>
                <c:pt idx="301">
                  <c:v>4</c:v>
                </c:pt>
                <c:pt idx="302">
                  <c:v>4.4000000000000004</c:v>
                </c:pt>
                <c:pt idx="303">
                  <c:v>4.2</c:v>
                </c:pt>
                <c:pt idx="304">
                  <c:v>4</c:v>
                </c:pt>
                <c:pt idx="305">
                  <c:v>4.3</c:v>
                </c:pt>
                <c:pt idx="306">
                  <c:v>4.0999999999999996</c:v>
                </c:pt>
                <c:pt idx="307">
                  <c:v>4.0999999999999996</c:v>
                </c:pt>
                <c:pt idx="308">
                  <c:v>4.0999999999999996</c:v>
                </c:pt>
                <c:pt idx="309">
                  <c:v>4.0999999999999996</c:v>
                </c:pt>
                <c:pt idx="310">
                  <c:v>4.4000000000000004</c:v>
                </c:pt>
                <c:pt idx="311">
                  <c:v>4.3</c:v>
                </c:pt>
                <c:pt idx="312">
                  <c:v>4</c:v>
                </c:pt>
                <c:pt idx="313">
                  <c:v>4.3</c:v>
                </c:pt>
                <c:pt idx="314">
                  <c:v>4</c:v>
                </c:pt>
                <c:pt idx="315">
                  <c:v>4.0999999999999996</c:v>
                </c:pt>
                <c:pt idx="316">
                  <c:v>4.2</c:v>
                </c:pt>
                <c:pt idx="317">
                  <c:v>4.0999999999999996</c:v>
                </c:pt>
                <c:pt idx="318">
                  <c:v>4.0999999999999996</c:v>
                </c:pt>
                <c:pt idx="319">
                  <c:v>4</c:v>
                </c:pt>
                <c:pt idx="320">
                  <c:v>4</c:v>
                </c:pt>
                <c:pt idx="321">
                  <c:v>4.3</c:v>
                </c:pt>
                <c:pt idx="322">
                  <c:v>4.0999999999999996</c:v>
                </c:pt>
                <c:pt idx="323">
                  <c:v>4.0999999999999996</c:v>
                </c:pt>
                <c:pt idx="324">
                  <c:v>4.0999999999999996</c:v>
                </c:pt>
                <c:pt idx="325">
                  <c:v>4.2</c:v>
                </c:pt>
                <c:pt idx="326">
                  <c:v>4.0999999999999996</c:v>
                </c:pt>
                <c:pt idx="327">
                  <c:v>4.0999999999999996</c:v>
                </c:pt>
                <c:pt idx="328">
                  <c:v>4.0999999999999996</c:v>
                </c:pt>
                <c:pt idx="329">
                  <c:v>4</c:v>
                </c:pt>
                <c:pt idx="330">
                  <c:v>4.5</c:v>
                </c:pt>
                <c:pt idx="331">
                  <c:v>4</c:v>
                </c:pt>
                <c:pt idx="332">
                  <c:v>4</c:v>
                </c:pt>
                <c:pt idx="333">
                  <c:v>4.0999999999999996</c:v>
                </c:pt>
                <c:pt idx="334">
                  <c:v>4.0999999999999996</c:v>
                </c:pt>
                <c:pt idx="335">
                  <c:v>4.0999999999999996</c:v>
                </c:pt>
                <c:pt idx="336">
                  <c:v>4.0999999999999996</c:v>
                </c:pt>
                <c:pt idx="337">
                  <c:v>4</c:v>
                </c:pt>
                <c:pt idx="338">
                  <c:v>4.3</c:v>
                </c:pt>
                <c:pt idx="339">
                  <c:v>4</c:v>
                </c:pt>
                <c:pt idx="340">
                  <c:v>4.0999999999999996</c:v>
                </c:pt>
                <c:pt idx="341">
                  <c:v>4</c:v>
                </c:pt>
                <c:pt idx="342">
                  <c:v>4.0999999999999996</c:v>
                </c:pt>
                <c:pt idx="343">
                  <c:v>4.2</c:v>
                </c:pt>
                <c:pt idx="344">
                  <c:v>4</c:v>
                </c:pt>
                <c:pt idx="345">
                  <c:v>4</c:v>
                </c:pt>
                <c:pt idx="346">
                  <c:v>4.3</c:v>
                </c:pt>
                <c:pt idx="347">
                  <c:v>4.3</c:v>
                </c:pt>
                <c:pt idx="348">
                  <c:v>4.2</c:v>
                </c:pt>
                <c:pt idx="349">
                  <c:v>4</c:v>
                </c:pt>
                <c:pt idx="350">
                  <c:v>4</c:v>
                </c:pt>
                <c:pt idx="351">
                  <c:v>4.3</c:v>
                </c:pt>
                <c:pt idx="352">
                  <c:v>4.2</c:v>
                </c:pt>
                <c:pt idx="353">
                  <c:v>4.0999999999999996</c:v>
                </c:pt>
                <c:pt idx="354">
                  <c:v>4</c:v>
                </c:pt>
                <c:pt idx="355">
                  <c:v>4.2</c:v>
                </c:pt>
                <c:pt idx="356">
                  <c:v>4.2</c:v>
                </c:pt>
                <c:pt idx="357">
                  <c:v>4.0999999999999996</c:v>
                </c:pt>
                <c:pt idx="358">
                  <c:v>4.2</c:v>
                </c:pt>
                <c:pt idx="359">
                  <c:v>4.2</c:v>
                </c:pt>
                <c:pt idx="360">
                  <c:v>4.5</c:v>
                </c:pt>
                <c:pt idx="361">
                  <c:v>4.0999999999999996</c:v>
                </c:pt>
                <c:pt idx="362">
                  <c:v>4.0999999999999996</c:v>
                </c:pt>
                <c:pt idx="363">
                  <c:v>4.2</c:v>
                </c:pt>
                <c:pt idx="364">
                  <c:v>4.2</c:v>
                </c:pt>
                <c:pt idx="365">
                  <c:v>4.2</c:v>
                </c:pt>
                <c:pt idx="366">
                  <c:v>4</c:v>
                </c:pt>
                <c:pt idx="367">
                  <c:v>4.3</c:v>
                </c:pt>
                <c:pt idx="368">
                  <c:v>4.0999999999999996</c:v>
                </c:pt>
                <c:pt idx="369">
                  <c:v>4</c:v>
                </c:pt>
                <c:pt idx="370">
                  <c:v>4</c:v>
                </c:pt>
                <c:pt idx="371">
                  <c:v>4</c:v>
                </c:pt>
                <c:pt idx="372">
                  <c:v>4.3</c:v>
                </c:pt>
                <c:pt idx="373">
                  <c:v>4.0999999999999996</c:v>
                </c:pt>
                <c:pt idx="374">
                  <c:v>4.0999999999999996</c:v>
                </c:pt>
                <c:pt idx="375">
                  <c:v>4.3</c:v>
                </c:pt>
                <c:pt idx="376">
                  <c:v>4.0999999999999996</c:v>
                </c:pt>
                <c:pt idx="377">
                  <c:v>4.0999999999999996</c:v>
                </c:pt>
                <c:pt idx="378">
                  <c:v>4.2</c:v>
                </c:pt>
                <c:pt idx="379">
                  <c:v>4.4000000000000004</c:v>
                </c:pt>
                <c:pt idx="380">
                  <c:v>4.3</c:v>
                </c:pt>
                <c:pt idx="381">
                  <c:v>4.0999999999999996</c:v>
                </c:pt>
                <c:pt idx="382">
                  <c:v>4</c:v>
                </c:pt>
                <c:pt idx="383">
                  <c:v>4.0999999999999996</c:v>
                </c:pt>
                <c:pt idx="384">
                  <c:v>4.3</c:v>
                </c:pt>
                <c:pt idx="385">
                  <c:v>4</c:v>
                </c:pt>
                <c:pt idx="386">
                  <c:v>4.2</c:v>
                </c:pt>
                <c:pt idx="387">
                  <c:v>4.5</c:v>
                </c:pt>
                <c:pt idx="388">
                  <c:v>4.2</c:v>
                </c:pt>
                <c:pt idx="389">
                  <c:v>4.2</c:v>
                </c:pt>
                <c:pt idx="390">
                  <c:v>4.0999999999999996</c:v>
                </c:pt>
                <c:pt idx="391">
                  <c:v>4.0999999999999996</c:v>
                </c:pt>
                <c:pt idx="392">
                  <c:v>4.3</c:v>
                </c:pt>
                <c:pt idx="393">
                  <c:v>4.0999999999999996</c:v>
                </c:pt>
                <c:pt idx="394">
                  <c:v>4.3</c:v>
                </c:pt>
                <c:pt idx="395">
                  <c:v>4.0999999999999996</c:v>
                </c:pt>
                <c:pt idx="396">
                  <c:v>4</c:v>
                </c:pt>
                <c:pt idx="397">
                  <c:v>4.0999999999999996</c:v>
                </c:pt>
                <c:pt idx="398">
                  <c:v>4.3</c:v>
                </c:pt>
                <c:pt idx="399">
                  <c:v>4.0999999999999996</c:v>
                </c:pt>
                <c:pt idx="400">
                  <c:v>4.0999999999999996</c:v>
                </c:pt>
                <c:pt idx="401">
                  <c:v>4.4000000000000004</c:v>
                </c:pt>
                <c:pt idx="402">
                  <c:v>4.3</c:v>
                </c:pt>
                <c:pt idx="403">
                  <c:v>4</c:v>
                </c:pt>
                <c:pt idx="404">
                  <c:v>4.3</c:v>
                </c:pt>
                <c:pt idx="405">
                  <c:v>4.5</c:v>
                </c:pt>
                <c:pt idx="406">
                  <c:v>4.3</c:v>
                </c:pt>
                <c:pt idx="407">
                  <c:v>4.0999999999999996</c:v>
                </c:pt>
                <c:pt idx="408">
                  <c:v>4</c:v>
                </c:pt>
                <c:pt idx="409">
                  <c:v>4.0999999999999996</c:v>
                </c:pt>
                <c:pt idx="410">
                  <c:v>4.0999999999999996</c:v>
                </c:pt>
                <c:pt idx="411">
                  <c:v>4.3</c:v>
                </c:pt>
                <c:pt idx="412">
                  <c:v>4</c:v>
                </c:pt>
                <c:pt idx="413">
                  <c:v>4.4000000000000004</c:v>
                </c:pt>
                <c:pt idx="414">
                  <c:v>4.3</c:v>
                </c:pt>
                <c:pt idx="415">
                  <c:v>4.2</c:v>
                </c:pt>
                <c:pt idx="416">
                  <c:v>4.3</c:v>
                </c:pt>
                <c:pt idx="417">
                  <c:v>4.3</c:v>
                </c:pt>
                <c:pt idx="418">
                  <c:v>4.0999999999999996</c:v>
                </c:pt>
                <c:pt idx="419">
                  <c:v>4.2</c:v>
                </c:pt>
                <c:pt idx="420">
                  <c:v>4</c:v>
                </c:pt>
                <c:pt idx="421">
                  <c:v>4.3</c:v>
                </c:pt>
                <c:pt idx="422">
                  <c:v>4.4000000000000004</c:v>
                </c:pt>
                <c:pt idx="423">
                  <c:v>4.0999999999999996</c:v>
                </c:pt>
                <c:pt idx="424">
                  <c:v>4.0999999999999996</c:v>
                </c:pt>
                <c:pt idx="425">
                  <c:v>4.0999999999999996</c:v>
                </c:pt>
                <c:pt idx="426">
                  <c:v>4.4000000000000004</c:v>
                </c:pt>
                <c:pt idx="427">
                  <c:v>4.5</c:v>
                </c:pt>
                <c:pt idx="428">
                  <c:v>4.0999999999999996</c:v>
                </c:pt>
                <c:pt idx="429">
                  <c:v>4.2</c:v>
                </c:pt>
                <c:pt idx="430">
                  <c:v>4.5</c:v>
                </c:pt>
                <c:pt idx="431">
                  <c:v>4.0999999999999996</c:v>
                </c:pt>
                <c:pt idx="432">
                  <c:v>4.3</c:v>
                </c:pt>
                <c:pt idx="433">
                  <c:v>4.4000000000000004</c:v>
                </c:pt>
                <c:pt idx="434">
                  <c:v>4.0999999999999996</c:v>
                </c:pt>
                <c:pt idx="435">
                  <c:v>4.3</c:v>
                </c:pt>
                <c:pt idx="436">
                  <c:v>4.0999999999999996</c:v>
                </c:pt>
                <c:pt idx="437">
                  <c:v>4.0999999999999996</c:v>
                </c:pt>
                <c:pt idx="438">
                  <c:v>4.2</c:v>
                </c:pt>
                <c:pt idx="439">
                  <c:v>4.3</c:v>
                </c:pt>
                <c:pt idx="440">
                  <c:v>4.0999999999999996</c:v>
                </c:pt>
                <c:pt idx="441">
                  <c:v>4.3</c:v>
                </c:pt>
                <c:pt idx="442">
                  <c:v>4.5</c:v>
                </c:pt>
                <c:pt idx="443">
                  <c:v>4</c:v>
                </c:pt>
                <c:pt idx="444">
                  <c:v>4.5</c:v>
                </c:pt>
                <c:pt idx="445">
                  <c:v>4.3</c:v>
                </c:pt>
                <c:pt idx="446">
                  <c:v>4.0999999999999996</c:v>
                </c:pt>
                <c:pt idx="447">
                  <c:v>4.2</c:v>
                </c:pt>
                <c:pt idx="448">
                  <c:v>4.2</c:v>
                </c:pt>
                <c:pt idx="449">
                  <c:v>4.5</c:v>
                </c:pt>
                <c:pt idx="450">
                  <c:v>4.3</c:v>
                </c:pt>
                <c:pt idx="451">
                  <c:v>4.3</c:v>
                </c:pt>
                <c:pt idx="452">
                  <c:v>4.0999999999999996</c:v>
                </c:pt>
                <c:pt idx="453">
                  <c:v>4.5</c:v>
                </c:pt>
                <c:pt idx="454">
                  <c:v>4.2</c:v>
                </c:pt>
                <c:pt idx="455">
                  <c:v>4.0999999999999996</c:v>
                </c:pt>
                <c:pt idx="456">
                  <c:v>4</c:v>
                </c:pt>
                <c:pt idx="457">
                  <c:v>4.3</c:v>
                </c:pt>
                <c:pt idx="458">
                  <c:v>4.4000000000000004</c:v>
                </c:pt>
                <c:pt idx="459">
                  <c:v>4.4000000000000004</c:v>
                </c:pt>
                <c:pt idx="460">
                  <c:v>4.4000000000000004</c:v>
                </c:pt>
                <c:pt idx="461">
                  <c:v>4.4000000000000004</c:v>
                </c:pt>
                <c:pt idx="462">
                  <c:v>4.2</c:v>
                </c:pt>
                <c:pt idx="463">
                  <c:v>4.5</c:v>
                </c:pt>
                <c:pt idx="464">
                  <c:v>4.4000000000000004</c:v>
                </c:pt>
                <c:pt idx="465">
                  <c:v>4.2</c:v>
                </c:pt>
                <c:pt idx="466">
                  <c:v>4.4000000000000004</c:v>
                </c:pt>
                <c:pt idx="467">
                  <c:v>4.0999999999999996</c:v>
                </c:pt>
                <c:pt idx="468">
                  <c:v>4.0999999999999996</c:v>
                </c:pt>
                <c:pt idx="469">
                  <c:v>4</c:v>
                </c:pt>
                <c:pt idx="470">
                  <c:v>4.3</c:v>
                </c:pt>
                <c:pt idx="471">
                  <c:v>4.3</c:v>
                </c:pt>
                <c:pt idx="472">
                  <c:v>4.4000000000000004</c:v>
                </c:pt>
                <c:pt idx="473">
                  <c:v>4.4000000000000004</c:v>
                </c:pt>
                <c:pt idx="474">
                  <c:v>4</c:v>
                </c:pt>
                <c:pt idx="475">
                  <c:v>4.4000000000000004</c:v>
                </c:pt>
                <c:pt idx="476">
                  <c:v>4.5</c:v>
                </c:pt>
                <c:pt idx="477">
                  <c:v>4</c:v>
                </c:pt>
                <c:pt idx="478">
                  <c:v>4.3</c:v>
                </c:pt>
                <c:pt idx="479">
                  <c:v>4.3</c:v>
                </c:pt>
                <c:pt idx="480">
                  <c:v>4.3</c:v>
                </c:pt>
                <c:pt idx="481">
                  <c:v>4.3</c:v>
                </c:pt>
                <c:pt idx="482">
                  <c:v>4.2</c:v>
                </c:pt>
                <c:pt idx="483">
                  <c:v>4</c:v>
                </c:pt>
                <c:pt idx="484">
                  <c:v>4.4000000000000004</c:v>
                </c:pt>
                <c:pt idx="485">
                  <c:v>4.2</c:v>
                </c:pt>
                <c:pt idx="486">
                  <c:v>4.0999999999999996</c:v>
                </c:pt>
                <c:pt idx="487">
                  <c:v>4.5</c:v>
                </c:pt>
                <c:pt idx="488">
                  <c:v>4.3</c:v>
                </c:pt>
                <c:pt idx="489">
                  <c:v>4.5</c:v>
                </c:pt>
                <c:pt idx="490">
                  <c:v>4.0999999999999996</c:v>
                </c:pt>
                <c:pt idx="491">
                  <c:v>4.3</c:v>
                </c:pt>
                <c:pt idx="492">
                  <c:v>4.2</c:v>
                </c:pt>
                <c:pt idx="493">
                  <c:v>4.3</c:v>
                </c:pt>
                <c:pt idx="494">
                  <c:v>4.2</c:v>
                </c:pt>
                <c:pt idx="495">
                  <c:v>4.3</c:v>
                </c:pt>
                <c:pt idx="496">
                  <c:v>4.3</c:v>
                </c:pt>
                <c:pt idx="497">
                  <c:v>4.4000000000000004</c:v>
                </c:pt>
                <c:pt idx="498">
                  <c:v>4.5</c:v>
                </c:pt>
                <c:pt idx="499">
                  <c:v>4.3</c:v>
                </c:pt>
                <c:pt idx="500">
                  <c:v>4.0999999999999996</c:v>
                </c:pt>
                <c:pt idx="501">
                  <c:v>4.2</c:v>
                </c:pt>
                <c:pt idx="502">
                  <c:v>4.5</c:v>
                </c:pt>
                <c:pt idx="503">
                  <c:v>4.2</c:v>
                </c:pt>
                <c:pt idx="504">
                  <c:v>4.3</c:v>
                </c:pt>
                <c:pt idx="505">
                  <c:v>4</c:v>
                </c:pt>
                <c:pt idx="506">
                  <c:v>4.5</c:v>
                </c:pt>
                <c:pt idx="507">
                  <c:v>4</c:v>
                </c:pt>
                <c:pt idx="508">
                  <c:v>4.0999999999999996</c:v>
                </c:pt>
                <c:pt idx="509">
                  <c:v>4</c:v>
                </c:pt>
                <c:pt idx="510">
                  <c:v>4.3</c:v>
                </c:pt>
                <c:pt idx="511">
                  <c:v>4.0999999999999996</c:v>
                </c:pt>
                <c:pt idx="512">
                  <c:v>4.3</c:v>
                </c:pt>
                <c:pt idx="513">
                  <c:v>4.5</c:v>
                </c:pt>
                <c:pt idx="514">
                  <c:v>4.2</c:v>
                </c:pt>
                <c:pt idx="515">
                  <c:v>4.0999999999999996</c:v>
                </c:pt>
                <c:pt idx="516">
                  <c:v>4.4000000000000004</c:v>
                </c:pt>
                <c:pt idx="517">
                  <c:v>4.3</c:v>
                </c:pt>
                <c:pt idx="518">
                  <c:v>4.3</c:v>
                </c:pt>
                <c:pt idx="519">
                  <c:v>4.3</c:v>
                </c:pt>
                <c:pt idx="520">
                  <c:v>4.2</c:v>
                </c:pt>
                <c:pt idx="521">
                  <c:v>4.0999999999999996</c:v>
                </c:pt>
                <c:pt idx="522">
                  <c:v>4.0999999999999996</c:v>
                </c:pt>
                <c:pt idx="523">
                  <c:v>4.5</c:v>
                </c:pt>
                <c:pt idx="524">
                  <c:v>4.4000000000000004</c:v>
                </c:pt>
                <c:pt idx="525">
                  <c:v>4.3</c:v>
                </c:pt>
                <c:pt idx="526">
                  <c:v>4.3</c:v>
                </c:pt>
                <c:pt idx="527">
                  <c:v>4.3</c:v>
                </c:pt>
                <c:pt idx="528">
                  <c:v>4.3</c:v>
                </c:pt>
                <c:pt idx="529">
                  <c:v>4.4000000000000004</c:v>
                </c:pt>
                <c:pt idx="530">
                  <c:v>4</c:v>
                </c:pt>
                <c:pt idx="531">
                  <c:v>4.0999999999999996</c:v>
                </c:pt>
                <c:pt idx="532">
                  <c:v>4.5</c:v>
                </c:pt>
                <c:pt idx="533">
                  <c:v>4.4000000000000004</c:v>
                </c:pt>
                <c:pt idx="534">
                  <c:v>4.0999999999999996</c:v>
                </c:pt>
                <c:pt idx="535">
                  <c:v>4.2</c:v>
                </c:pt>
                <c:pt idx="536">
                  <c:v>4.2</c:v>
                </c:pt>
                <c:pt idx="537">
                  <c:v>4.3</c:v>
                </c:pt>
                <c:pt idx="538">
                  <c:v>4.4000000000000004</c:v>
                </c:pt>
                <c:pt idx="539">
                  <c:v>4.0999999999999996</c:v>
                </c:pt>
                <c:pt idx="540">
                  <c:v>4.4000000000000004</c:v>
                </c:pt>
                <c:pt idx="541">
                  <c:v>4.4000000000000004</c:v>
                </c:pt>
                <c:pt idx="542">
                  <c:v>4.4000000000000004</c:v>
                </c:pt>
                <c:pt idx="543">
                  <c:v>4.4000000000000004</c:v>
                </c:pt>
                <c:pt idx="544">
                  <c:v>4.3</c:v>
                </c:pt>
                <c:pt idx="545">
                  <c:v>4.3</c:v>
                </c:pt>
                <c:pt idx="546">
                  <c:v>4.3</c:v>
                </c:pt>
                <c:pt idx="547">
                  <c:v>4.2</c:v>
                </c:pt>
                <c:pt idx="548">
                  <c:v>4.3</c:v>
                </c:pt>
                <c:pt idx="549">
                  <c:v>4.2</c:v>
                </c:pt>
                <c:pt idx="550">
                  <c:v>4.3</c:v>
                </c:pt>
                <c:pt idx="551">
                  <c:v>4.0999999999999996</c:v>
                </c:pt>
                <c:pt idx="552">
                  <c:v>4.2</c:v>
                </c:pt>
                <c:pt idx="553">
                  <c:v>4</c:v>
                </c:pt>
                <c:pt idx="554">
                  <c:v>4.0999999999999996</c:v>
                </c:pt>
                <c:pt idx="555">
                  <c:v>4.0999999999999996</c:v>
                </c:pt>
                <c:pt idx="556">
                  <c:v>4.3</c:v>
                </c:pt>
                <c:pt idx="557">
                  <c:v>4.5</c:v>
                </c:pt>
                <c:pt idx="558">
                  <c:v>4.5</c:v>
                </c:pt>
                <c:pt idx="559">
                  <c:v>4.0999999999999996</c:v>
                </c:pt>
                <c:pt idx="560">
                  <c:v>4.3</c:v>
                </c:pt>
                <c:pt idx="561">
                  <c:v>4.4000000000000004</c:v>
                </c:pt>
                <c:pt idx="562">
                  <c:v>4.5</c:v>
                </c:pt>
                <c:pt idx="563">
                  <c:v>4</c:v>
                </c:pt>
                <c:pt idx="564">
                  <c:v>4.4000000000000004</c:v>
                </c:pt>
                <c:pt idx="565">
                  <c:v>4.4000000000000004</c:v>
                </c:pt>
                <c:pt idx="566">
                  <c:v>4.4000000000000004</c:v>
                </c:pt>
                <c:pt idx="567">
                  <c:v>4.3</c:v>
                </c:pt>
                <c:pt idx="568">
                  <c:v>4.4000000000000004</c:v>
                </c:pt>
                <c:pt idx="569">
                  <c:v>4</c:v>
                </c:pt>
                <c:pt idx="570">
                  <c:v>4.2</c:v>
                </c:pt>
                <c:pt idx="571">
                  <c:v>4.0999999999999996</c:v>
                </c:pt>
                <c:pt idx="572">
                  <c:v>4.2</c:v>
                </c:pt>
                <c:pt idx="573">
                  <c:v>4.2</c:v>
                </c:pt>
                <c:pt idx="574">
                  <c:v>4.4000000000000004</c:v>
                </c:pt>
                <c:pt idx="575">
                  <c:v>4.0999999999999996</c:v>
                </c:pt>
                <c:pt idx="576">
                  <c:v>4.4000000000000004</c:v>
                </c:pt>
                <c:pt idx="577">
                  <c:v>4.0999999999999996</c:v>
                </c:pt>
                <c:pt idx="578">
                  <c:v>4.0999999999999996</c:v>
                </c:pt>
                <c:pt idx="579">
                  <c:v>4</c:v>
                </c:pt>
                <c:pt idx="580">
                  <c:v>4.0999999999999996</c:v>
                </c:pt>
                <c:pt idx="581">
                  <c:v>4</c:v>
                </c:pt>
                <c:pt idx="582">
                  <c:v>4.3</c:v>
                </c:pt>
                <c:pt idx="583">
                  <c:v>4.2</c:v>
                </c:pt>
                <c:pt idx="584">
                  <c:v>4.0999999999999996</c:v>
                </c:pt>
                <c:pt idx="585">
                  <c:v>4.3</c:v>
                </c:pt>
                <c:pt idx="586">
                  <c:v>4</c:v>
                </c:pt>
                <c:pt idx="587">
                  <c:v>4.2</c:v>
                </c:pt>
                <c:pt idx="588">
                  <c:v>4.3</c:v>
                </c:pt>
                <c:pt idx="589">
                  <c:v>4.3</c:v>
                </c:pt>
                <c:pt idx="590">
                  <c:v>4.0999999999999996</c:v>
                </c:pt>
                <c:pt idx="591">
                  <c:v>4.2</c:v>
                </c:pt>
                <c:pt idx="592">
                  <c:v>4.5</c:v>
                </c:pt>
                <c:pt idx="593">
                  <c:v>4</c:v>
                </c:pt>
                <c:pt idx="594">
                  <c:v>4.5</c:v>
                </c:pt>
                <c:pt idx="595">
                  <c:v>4.5</c:v>
                </c:pt>
                <c:pt idx="596">
                  <c:v>4.0999999999999996</c:v>
                </c:pt>
                <c:pt idx="597">
                  <c:v>4.0999999999999996</c:v>
                </c:pt>
                <c:pt idx="598">
                  <c:v>4.5</c:v>
                </c:pt>
                <c:pt idx="599">
                  <c:v>4.4000000000000004</c:v>
                </c:pt>
                <c:pt idx="600">
                  <c:v>4.0999999999999996</c:v>
                </c:pt>
                <c:pt idx="601">
                  <c:v>4.3</c:v>
                </c:pt>
                <c:pt idx="602">
                  <c:v>4</c:v>
                </c:pt>
                <c:pt idx="603">
                  <c:v>4.5</c:v>
                </c:pt>
                <c:pt idx="604">
                  <c:v>4.2</c:v>
                </c:pt>
                <c:pt idx="605">
                  <c:v>4.3</c:v>
                </c:pt>
                <c:pt idx="606">
                  <c:v>4.5</c:v>
                </c:pt>
                <c:pt idx="607">
                  <c:v>4.0999999999999996</c:v>
                </c:pt>
                <c:pt idx="608">
                  <c:v>4.5</c:v>
                </c:pt>
                <c:pt idx="609">
                  <c:v>4.4000000000000004</c:v>
                </c:pt>
                <c:pt idx="610">
                  <c:v>4.2</c:v>
                </c:pt>
                <c:pt idx="611">
                  <c:v>4.4000000000000004</c:v>
                </c:pt>
                <c:pt idx="612">
                  <c:v>4.2</c:v>
                </c:pt>
                <c:pt idx="613">
                  <c:v>4.5</c:v>
                </c:pt>
                <c:pt idx="614">
                  <c:v>4</c:v>
                </c:pt>
                <c:pt idx="615">
                  <c:v>4.0999999999999996</c:v>
                </c:pt>
                <c:pt idx="616">
                  <c:v>4.4000000000000004</c:v>
                </c:pt>
                <c:pt idx="617">
                  <c:v>4.4000000000000004</c:v>
                </c:pt>
                <c:pt idx="618">
                  <c:v>4.5</c:v>
                </c:pt>
                <c:pt idx="619">
                  <c:v>4.4000000000000004</c:v>
                </c:pt>
                <c:pt idx="620">
                  <c:v>4.0999999999999996</c:v>
                </c:pt>
                <c:pt idx="621">
                  <c:v>4.2</c:v>
                </c:pt>
                <c:pt idx="622">
                  <c:v>4.2</c:v>
                </c:pt>
                <c:pt idx="623">
                  <c:v>4.3</c:v>
                </c:pt>
                <c:pt idx="624">
                  <c:v>4.5</c:v>
                </c:pt>
                <c:pt idx="625">
                  <c:v>4</c:v>
                </c:pt>
                <c:pt idx="626">
                  <c:v>4.3</c:v>
                </c:pt>
                <c:pt idx="627">
                  <c:v>4.3</c:v>
                </c:pt>
                <c:pt idx="628">
                  <c:v>4.0999999999999996</c:v>
                </c:pt>
                <c:pt idx="629">
                  <c:v>4</c:v>
                </c:pt>
                <c:pt idx="630">
                  <c:v>4</c:v>
                </c:pt>
                <c:pt idx="631">
                  <c:v>4.0999999999999996</c:v>
                </c:pt>
                <c:pt idx="632">
                  <c:v>4</c:v>
                </c:pt>
                <c:pt idx="633">
                  <c:v>4.2</c:v>
                </c:pt>
                <c:pt idx="634">
                  <c:v>4.3</c:v>
                </c:pt>
                <c:pt idx="635">
                  <c:v>4.4000000000000004</c:v>
                </c:pt>
                <c:pt idx="636">
                  <c:v>4.0999999999999996</c:v>
                </c:pt>
                <c:pt idx="637">
                  <c:v>4.5</c:v>
                </c:pt>
                <c:pt idx="638">
                  <c:v>4.2</c:v>
                </c:pt>
                <c:pt idx="639">
                  <c:v>4.3</c:v>
                </c:pt>
                <c:pt idx="640">
                  <c:v>4</c:v>
                </c:pt>
                <c:pt idx="641">
                  <c:v>4.3</c:v>
                </c:pt>
                <c:pt idx="642">
                  <c:v>4.2</c:v>
                </c:pt>
                <c:pt idx="643">
                  <c:v>4.2</c:v>
                </c:pt>
                <c:pt idx="644">
                  <c:v>4.0999999999999996</c:v>
                </c:pt>
                <c:pt idx="645">
                  <c:v>4.3</c:v>
                </c:pt>
                <c:pt idx="646">
                  <c:v>4.3</c:v>
                </c:pt>
                <c:pt idx="647">
                  <c:v>4.2</c:v>
                </c:pt>
                <c:pt idx="648">
                  <c:v>4.5</c:v>
                </c:pt>
                <c:pt idx="649">
                  <c:v>4.4000000000000004</c:v>
                </c:pt>
                <c:pt idx="650">
                  <c:v>4.0999999999999996</c:v>
                </c:pt>
                <c:pt idx="651">
                  <c:v>4.3</c:v>
                </c:pt>
                <c:pt idx="652">
                  <c:v>4.4000000000000004</c:v>
                </c:pt>
                <c:pt idx="653">
                  <c:v>4</c:v>
                </c:pt>
                <c:pt idx="654">
                  <c:v>4.4000000000000004</c:v>
                </c:pt>
                <c:pt idx="655">
                  <c:v>4.3</c:v>
                </c:pt>
                <c:pt idx="656">
                  <c:v>4.5</c:v>
                </c:pt>
                <c:pt idx="657">
                  <c:v>4.3</c:v>
                </c:pt>
                <c:pt idx="658">
                  <c:v>4.5</c:v>
                </c:pt>
                <c:pt idx="659">
                  <c:v>4.5</c:v>
                </c:pt>
                <c:pt idx="660">
                  <c:v>4.0999999999999996</c:v>
                </c:pt>
                <c:pt idx="661">
                  <c:v>4.0999999999999996</c:v>
                </c:pt>
                <c:pt idx="662">
                  <c:v>4</c:v>
                </c:pt>
                <c:pt idx="663">
                  <c:v>4.3</c:v>
                </c:pt>
                <c:pt idx="664">
                  <c:v>4</c:v>
                </c:pt>
                <c:pt idx="665">
                  <c:v>4.5</c:v>
                </c:pt>
                <c:pt idx="666">
                  <c:v>4.5</c:v>
                </c:pt>
                <c:pt idx="667">
                  <c:v>4.3</c:v>
                </c:pt>
                <c:pt idx="668">
                  <c:v>4.0999999999999996</c:v>
                </c:pt>
                <c:pt idx="669">
                  <c:v>4</c:v>
                </c:pt>
                <c:pt idx="670">
                  <c:v>4.0999999999999996</c:v>
                </c:pt>
                <c:pt idx="671">
                  <c:v>4.4000000000000004</c:v>
                </c:pt>
                <c:pt idx="672">
                  <c:v>4.0999999999999996</c:v>
                </c:pt>
                <c:pt idx="673">
                  <c:v>4.4000000000000004</c:v>
                </c:pt>
                <c:pt idx="674">
                  <c:v>4.3</c:v>
                </c:pt>
                <c:pt idx="675">
                  <c:v>4.2</c:v>
                </c:pt>
                <c:pt idx="676">
                  <c:v>4.2</c:v>
                </c:pt>
                <c:pt idx="677">
                  <c:v>4.2</c:v>
                </c:pt>
                <c:pt idx="678">
                  <c:v>4.2</c:v>
                </c:pt>
                <c:pt idx="679">
                  <c:v>4.5</c:v>
                </c:pt>
                <c:pt idx="680">
                  <c:v>4.3</c:v>
                </c:pt>
                <c:pt idx="681">
                  <c:v>4.2</c:v>
                </c:pt>
                <c:pt idx="682">
                  <c:v>4.0999999999999996</c:v>
                </c:pt>
                <c:pt idx="683">
                  <c:v>4.0999999999999996</c:v>
                </c:pt>
                <c:pt idx="684">
                  <c:v>4.3</c:v>
                </c:pt>
                <c:pt idx="685">
                  <c:v>4.2</c:v>
                </c:pt>
                <c:pt idx="686">
                  <c:v>4.4000000000000004</c:v>
                </c:pt>
                <c:pt idx="687">
                  <c:v>4</c:v>
                </c:pt>
                <c:pt idx="688">
                  <c:v>4.2</c:v>
                </c:pt>
                <c:pt idx="689">
                  <c:v>4.3</c:v>
                </c:pt>
                <c:pt idx="690">
                  <c:v>4.0999999999999996</c:v>
                </c:pt>
                <c:pt idx="691">
                  <c:v>4</c:v>
                </c:pt>
                <c:pt idx="692">
                  <c:v>4.0999999999999996</c:v>
                </c:pt>
                <c:pt idx="693">
                  <c:v>4.0999999999999996</c:v>
                </c:pt>
                <c:pt idx="694">
                  <c:v>4.0999999999999996</c:v>
                </c:pt>
                <c:pt idx="695">
                  <c:v>4.0999999999999996</c:v>
                </c:pt>
                <c:pt idx="696">
                  <c:v>4.2</c:v>
                </c:pt>
                <c:pt idx="697">
                  <c:v>4</c:v>
                </c:pt>
                <c:pt idx="698">
                  <c:v>4.3</c:v>
                </c:pt>
                <c:pt idx="699">
                  <c:v>4</c:v>
                </c:pt>
                <c:pt idx="700">
                  <c:v>4.5</c:v>
                </c:pt>
                <c:pt idx="701">
                  <c:v>4.0999999999999996</c:v>
                </c:pt>
                <c:pt idx="702">
                  <c:v>4</c:v>
                </c:pt>
                <c:pt idx="703">
                  <c:v>4.2</c:v>
                </c:pt>
                <c:pt idx="704">
                  <c:v>4.2</c:v>
                </c:pt>
                <c:pt idx="705">
                  <c:v>4.2</c:v>
                </c:pt>
                <c:pt idx="706">
                  <c:v>4.0999999999999996</c:v>
                </c:pt>
                <c:pt idx="707">
                  <c:v>4.0999999999999996</c:v>
                </c:pt>
                <c:pt idx="708">
                  <c:v>4.0999999999999996</c:v>
                </c:pt>
                <c:pt idx="709">
                  <c:v>4.0999999999999996</c:v>
                </c:pt>
                <c:pt idx="710">
                  <c:v>4.2</c:v>
                </c:pt>
                <c:pt idx="711">
                  <c:v>4</c:v>
                </c:pt>
                <c:pt idx="712">
                  <c:v>4.3</c:v>
                </c:pt>
                <c:pt idx="713">
                  <c:v>4.2</c:v>
                </c:pt>
                <c:pt idx="714">
                  <c:v>4.2</c:v>
                </c:pt>
                <c:pt idx="715">
                  <c:v>4.0999999999999996</c:v>
                </c:pt>
                <c:pt idx="716">
                  <c:v>4.4000000000000004</c:v>
                </c:pt>
                <c:pt idx="717">
                  <c:v>4</c:v>
                </c:pt>
                <c:pt idx="718">
                  <c:v>4.2</c:v>
                </c:pt>
                <c:pt idx="719">
                  <c:v>4.2</c:v>
                </c:pt>
                <c:pt idx="720">
                  <c:v>4</c:v>
                </c:pt>
                <c:pt idx="721">
                  <c:v>4.3</c:v>
                </c:pt>
                <c:pt idx="722">
                  <c:v>4</c:v>
                </c:pt>
                <c:pt idx="723">
                  <c:v>4.2</c:v>
                </c:pt>
                <c:pt idx="724">
                  <c:v>4.2</c:v>
                </c:pt>
                <c:pt idx="725">
                  <c:v>4.3</c:v>
                </c:pt>
                <c:pt idx="726">
                  <c:v>4</c:v>
                </c:pt>
                <c:pt idx="727">
                  <c:v>4.2</c:v>
                </c:pt>
                <c:pt idx="728">
                  <c:v>4.0999999999999996</c:v>
                </c:pt>
                <c:pt idx="729">
                  <c:v>4</c:v>
                </c:pt>
                <c:pt idx="730">
                  <c:v>4.3</c:v>
                </c:pt>
                <c:pt idx="731">
                  <c:v>4</c:v>
                </c:pt>
                <c:pt idx="732">
                  <c:v>4.2</c:v>
                </c:pt>
                <c:pt idx="733">
                  <c:v>4.0999999999999996</c:v>
                </c:pt>
                <c:pt idx="734">
                  <c:v>4.4000000000000004</c:v>
                </c:pt>
                <c:pt idx="735">
                  <c:v>4</c:v>
                </c:pt>
                <c:pt idx="736">
                  <c:v>4</c:v>
                </c:pt>
                <c:pt idx="737">
                  <c:v>4.3</c:v>
                </c:pt>
                <c:pt idx="738">
                  <c:v>4.2</c:v>
                </c:pt>
                <c:pt idx="739">
                  <c:v>4.4000000000000004</c:v>
                </c:pt>
                <c:pt idx="740">
                  <c:v>4.0999999999999996</c:v>
                </c:pt>
                <c:pt idx="741">
                  <c:v>4.2</c:v>
                </c:pt>
                <c:pt idx="742">
                  <c:v>4.0999999999999996</c:v>
                </c:pt>
                <c:pt idx="743">
                  <c:v>4.0999999999999996</c:v>
                </c:pt>
                <c:pt idx="744">
                  <c:v>4.0999999999999996</c:v>
                </c:pt>
                <c:pt idx="745">
                  <c:v>4</c:v>
                </c:pt>
                <c:pt idx="746">
                  <c:v>4.2</c:v>
                </c:pt>
                <c:pt idx="747">
                  <c:v>4.0999999999999996</c:v>
                </c:pt>
                <c:pt idx="748">
                  <c:v>4.3</c:v>
                </c:pt>
                <c:pt idx="749">
                  <c:v>4.2</c:v>
                </c:pt>
                <c:pt idx="750">
                  <c:v>4.3</c:v>
                </c:pt>
                <c:pt idx="751">
                  <c:v>4.3</c:v>
                </c:pt>
                <c:pt idx="752">
                  <c:v>4.4000000000000004</c:v>
                </c:pt>
                <c:pt idx="753">
                  <c:v>4.5</c:v>
                </c:pt>
                <c:pt idx="754">
                  <c:v>4.0999999999999996</c:v>
                </c:pt>
                <c:pt idx="755">
                  <c:v>4.0999999999999996</c:v>
                </c:pt>
                <c:pt idx="756">
                  <c:v>4</c:v>
                </c:pt>
                <c:pt idx="757">
                  <c:v>4.2</c:v>
                </c:pt>
                <c:pt idx="758">
                  <c:v>4.0999999999999996</c:v>
                </c:pt>
                <c:pt idx="759">
                  <c:v>4.0999999999999996</c:v>
                </c:pt>
                <c:pt idx="760">
                  <c:v>4.0999999999999996</c:v>
                </c:pt>
                <c:pt idx="761">
                  <c:v>4.0999999999999996</c:v>
                </c:pt>
                <c:pt idx="762">
                  <c:v>4.2</c:v>
                </c:pt>
                <c:pt idx="763">
                  <c:v>4.0999999999999996</c:v>
                </c:pt>
                <c:pt idx="764">
                  <c:v>4.0999999999999996</c:v>
                </c:pt>
                <c:pt idx="765">
                  <c:v>4</c:v>
                </c:pt>
                <c:pt idx="766">
                  <c:v>4.0999999999999996</c:v>
                </c:pt>
                <c:pt idx="767">
                  <c:v>4.0999999999999996</c:v>
                </c:pt>
                <c:pt idx="768">
                  <c:v>4.0999999999999996</c:v>
                </c:pt>
                <c:pt idx="769">
                  <c:v>4.0999999999999996</c:v>
                </c:pt>
                <c:pt idx="770">
                  <c:v>4.0999999999999996</c:v>
                </c:pt>
                <c:pt idx="771">
                  <c:v>4.4000000000000004</c:v>
                </c:pt>
                <c:pt idx="772">
                  <c:v>4.3</c:v>
                </c:pt>
                <c:pt idx="773">
                  <c:v>4.0999999999999996</c:v>
                </c:pt>
                <c:pt idx="774">
                  <c:v>4.5</c:v>
                </c:pt>
                <c:pt idx="775">
                  <c:v>4</c:v>
                </c:pt>
                <c:pt idx="776">
                  <c:v>4.0999999999999996</c:v>
                </c:pt>
                <c:pt idx="777">
                  <c:v>4.0999999999999996</c:v>
                </c:pt>
                <c:pt idx="778">
                  <c:v>4.2</c:v>
                </c:pt>
                <c:pt idx="779">
                  <c:v>4.0999999999999996</c:v>
                </c:pt>
                <c:pt idx="780">
                  <c:v>4.3</c:v>
                </c:pt>
                <c:pt idx="781">
                  <c:v>4.2</c:v>
                </c:pt>
                <c:pt idx="782">
                  <c:v>4.5</c:v>
                </c:pt>
                <c:pt idx="783">
                  <c:v>4.0999999999999996</c:v>
                </c:pt>
                <c:pt idx="784">
                  <c:v>4.2</c:v>
                </c:pt>
                <c:pt idx="785">
                  <c:v>4.0999999999999996</c:v>
                </c:pt>
                <c:pt idx="786">
                  <c:v>4.2</c:v>
                </c:pt>
                <c:pt idx="787">
                  <c:v>4.5</c:v>
                </c:pt>
                <c:pt idx="788">
                  <c:v>4</c:v>
                </c:pt>
                <c:pt idx="789">
                  <c:v>4.4000000000000004</c:v>
                </c:pt>
                <c:pt idx="790">
                  <c:v>4</c:v>
                </c:pt>
                <c:pt idx="791">
                  <c:v>4</c:v>
                </c:pt>
                <c:pt idx="792">
                  <c:v>4</c:v>
                </c:pt>
                <c:pt idx="793">
                  <c:v>4.2</c:v>
                </c:pt>
                <c:pt idx="794">
                  <c:v>4.3</c:v>
                </c:pt>
                <c:pt idx="795">
                  <c:v>4.2</c:v>
                </c:pt>
                <c:pt idx="796">
                  <c:v>4.3</c:v>
                </c:pt>
                <c:pt idx="797">
                  <c:v>4.2</c:v>
                </c:pt>
                <c:pt idx="798">
                  <c:v>4.4000000000000004</c:v>
                </c:pt>
                <c:pt idx="799">
                  <c:v>4.0999999999999996</c:v>
                </c:pt>
                <c:pt idx="800">
                  <c:v>4.3</c:v>
                </c:pt>
                <c:pt idx="801">
                  <c:v>4.4000000000000004</c:v>
                </c:pt>
                <c:pt idx="802">
                  <c:v>4</c:v>
                </c:pt>
                <c:pt idx="803">
                  <c:v>4.0999999999999996</c:v>
                </c:pt>
                <c:pt idx="804">
                  <c:v>4.3</c:v>
                </c:pt>
                <c:pt idx="805">
                  <c:v>4</c:v>
                </c:pt>
                <c:pt idx="806">
                  <c:v>4.4000000000000004</c:v>
                </c:pt>
                <c:pt idx="807">
                  <c:v>4</c:v>
                </c:pt>
                <c:pt idx="808">
                  <c:v>4.2</c:v>
                </c:pt>
                <c:pt idx="809">
                  <c:v>4.2</c:v>
                </c:pt>
                <c:pt idx="810">
                  <c:v>4</c:v>
                </c:pt>
                <c:pt idx="811">
                  <c:v>4.0999999999999996</c:v>
                </c:pt>
                <c:pt idx="812">
                  <c:v>4.2</c:v>
                </c:pt>
                <c:pt idx="813">
                  <c:v>4.0999999999999996</c:v>
                </c:pt>
                <c:pt idx="814">
                  <c:v>4</c:v>
                </c:pt>
                <c:pt idx="815">
                  <c:v>4.0999999999999996</c:v>
                </c:pt>
                <c:pt idx="816">
                  <c:v>4.3</c:v>
                </c:pt>
                <c:pt idx="817">
                  <c:v>4.0999999999999996</c:v>
                </c:pt>
                <c:pt idx="818">
                  <c:v>4.2</c:v>
                </c:pt>
                <c:pt idx="819">
                  <c:v>4.0999999999999996</c:v>
                </c:pt>
                <c:pt idx="820">
                  <c:v>4</c:v>
                </c:pt>
                <c:pt idx="821">
                  <c:v>4.2</c:v>
                </c:pt>
                <c:pt idx="822">
                  <c:v>4.0999999999999996</c:v>
                </c:pt>
                <c:pt idx="823">
                  <c:v>4.2</c:v>
                </c:pt>
                <c:pt idx="824">
                  <c:v>4.3</c:v>
                </c:pt>
                <c:pt idx="825">
                  <c:v>4.3</c:v>
                </c:pt>
                <c:pt idx="826">
                  <c:v>4.3</c:v>
                </c:pt>
                <c:pt idx="827">
                  <c:v>4.4000000000000004</c:v>
                </c:pt>
                <c:pt idx="828">
                  <c:v>4.0999999999999996</c:v>
                </c:pt>
                <c:pt idx="829">
                  <c:v>4.4000000000000004</c:v>
                </c:pt>
                <c:pt idx="830">
                  <c:v>4.3</c:v>
                </c:pt>
                <c:pt idx="831">
                  <c:v>4.2</c:v>
                </c:pt>
                <c:pt idx="832">
                  <c:v>4.3</c:v>
                </c:pt>
                <c:pt idx="833">
                  <c:v>4.3</c:v>
                </c:pt>
                <c:pt idx="834">
                  <c:v>4.4000000000000004</c:v>
                </c:pt>
                <c:pt idx="835">
                  <c:v>4.0999999999999996</c:v>
                </c:pt>
                <c:pt idx="836">
                  <c:v>4</c:v>
                </c:pt>
                <c:pt idx="837">
                  <c:v>4.4000000000000004</c:v>
                </c:pt>
                <c:pt idx="838">
                  <c:v>4.3</c:v>
                </c:pt>
                <c:pt idx="839">
                  <c:v>4.5</c:v>
                </c:pt>
                <c:pt idx="840">
                  <c:v>4</c:v>
                </c:pt>
                <c:pt idx="841">
                  <c:v>4</c:v>
                </c:pt>
                <c:pt idx="842">
                  <c:v>4.4000000000000004</c:v>
                </c:pt>
                <c:pt idx="843">
                  <c:v>4.0999999999999996</c:v>
                </c:pt>
                <c:pt idx="844">
                  <c:v>4.4000000000000004</c:v>
                </c:pt>
                <c:pt idx="845">
                  <c:v>4.3</c:v>
                </c:pt>
                <c:pt idx="846">
                  <c:v>4.4000000000000004</c:v>
                </c:pt>
                <c:pt idx="847">
                  <c:v>4.4000000000000004</c:v>
                </c:pt>
                <c:pt idx="848">
                  <c:v>4.0999999999999996</c:v>
                </c:pt>
                <c:pt idx="849">
                  <c:v>4.0999999999999996</c:v>
                </c:pt>
                <c:pt idx="850">
                  <c:v>4</c:v>
                </c:pt>
                <c:pt idx="851">
                  <c:v>4.0999999999999996</c:v>
                </c:pt>
                <c:pt idx="852">
                  <c:v>4.0999999999999996</c:v>
                </c:pt>
                <c:pt idx="853">
                  <c:v>4.0999999999999996</c:v>
                </c:pt>
                <c:pt idx="854">
                  <c:v>4.3</c:v>
                </c:pt>
                <c:pt idx="855">
                  <c:v>4.5</c:v>
                </c:pt>
                <c:pt idx="856">
                  <c:v>4.2</c:v>
                </c:pt>
                <c:pt idx="857">
                  <c:v>4.3</c:v>
                </c:pt>
                <c:pt idx="858">
                  <c:v>4</c:v>
                </c:pt>
                <c:pt idx="859">
                  <c:v>4.0999999999999996</c:v>
                </c:pt>
                <c:pt idx="860">
                  <c:v>4.0999999999999996</c:v>
                </c:pt>
                <c:pt idx="861">
                  <c:v>4.0999999999999996</c:v>
                </c:pt>
                <c:pt idx="862">
                  <c:v>4.0999999999999996</c:v>
                </c:pt>
                <c:pt idx="863">
                  <c:v>4.3</c:v>
                </c:pt>
                <c:pt idx="864">
                  <c:v>4</c:v>
                </c:pt>
                <c:pt idx="865">
                  <c:v>4.5</c:v>
                </c:pt>
                <c:pt idx="866">
                  <c:v>4.0999999999999996</c:v>
                </c:pt>
                <c:pt idx="867">
                  <c:v>4.0999999999999996</c:v>
                </c:pt>
                <c:pt idx="868">
                  <c:v>4.2</c:v>
                </c:pt>
                <c:pt idx="869">
                  <c:v>4.2</c:v>
                </c:pt>
                <c:pt idx="870">
                  <c:v>4.2</c:v>
                </c:pt>
                <c:pt idx="871">
                  <c:v>4.0999999999999996</c:v>
                </c:pt>
                <c:pt idx="872">
                  <c:v>4.4000000000000004</c:v>
                </c:pt>
                <c:pt idx="873">
                  <c:v>4.3</c:v>
                </c:pt>
                <c:pt idx="874">
                  <c:v>4.3</c:v>
                </c:pt>
                <c:pt idx="875">
                  <c:v>4</c:v>
                </c:pt>
                <c:pt idx="876">
                  <c:v>4.3</c:v>
                </c:pt>
                <c:pt idx="877">
                  <c:v>4</c:v>
                </c:pt>
                <c:pt idx="878">
                  <c:v>4.4000000000000004</c:v>
                </c:pt>
                <c:pt idx="879">
                  <c:v>4.0999999999999996</c:v>
                </c:pt>
                <c:pt idx="880">
                  <c:v>4</c:v>
                </c:pt>
                <c:pt idx="881">
                  <c:v>4</c:v>
                </c:pt>
                <c:pt idx="882">
                  <c:v>4.4000000000000004</c:v>
                </c:pt>
                <c:pt idx="883">
                  <c:v>4.0999999999999996</c:v>
                </c:pt>
                <c:pt idx="884">
                  <c:v>4.4000000000000004</c:v>
                </c:pt>
                <c:pt idx="885">
                  <c:v>4.2</c:v>
                </c:pt>
                <c:pt idx="886">
                  <c:v>4.3</c:v>
                </c:pt>
                <c:pt idx="887">
                  <c:v>4.0999999999999996</c:v>
                </c:pt>
                <c:pt idx="888">
                  <c:v>4</c:v>
                </c:pt>
                <c:pt idx="889">
                  <c:v>4.2</c:v>
                </c:pt>
                <c:pt idx="890">
                  <c:v>4.2</c:v>
                </c:pt>
                <c:pt idx="891">
                  <c:v>4.0999999999999996</c:v>
                </c:pt>
                <c:pt idx="892">
                  <c:v>4.2</c:v>
                </c:pt>
                <c:pt idx="893">
                  <c:v>4</c:v>
                </c:pt>
                <c:pt idx="894">
                  <c:v>4.2</c:v>
                </c:pt>
                <c:pt idx="895">
                  <c:v>4.2</c:v>
                </c:pt>
                <c:pt idx="896">
                  <c:v>4.0999999999999996</c:v>
                </c:pt>
                <c:pt idx="897">
                  <c:v>4.4000000000000004</c:v>
                </c:pt>
                <c:pt idx="898">
                  <c:v>4.0999999999999996</c:v>
                </c:pt>
                <c:pt idx="899">
                  <c:v>4.2</c:v>
                </c:pt>
                <c:pt idx="900">
                  <c:v>4.0999999999999996</c:v>
                </c:pt>
                <c:pt idx="901">
                  <c:v>4.2</c:v>
                </c:pt>
                <c:pt idx="902">
                  <c:v>4.2</c:v>
                </c:pt>
                <c:pt idx="903">
                  <c:v>4.2</c:v>
                </c:pt>
                <c:pt idx="904">
                  <c:v>4</c:v>
                </c:pt>
                <c:pt idx="905">
                  <c:v>4.0999999999999996</c:v>
                </c:pt>
                <c:pt idx="906">
                  <c:v>4</c:v>
                </c:pt>
                <c:pt idx="907">
                  <c:v>4.2</c:v>
                </c:pt>
                <c:pt idx="908">
                  <c:v>4.3</c:v>
                </c:pt>
                <c:pt idx="909">
                  <c:v>4</c:v>
                </c:pt>
                <c:pt idx="910">
                  <c:v>4.5</c:v>
                </c:pt>
                <c:pt idx="911">
                  <c:v>4</c:v>
                </c:pt>
                <c:pt idx="912">
                  <c:v>4</c:v>
                </c:pt>
                <c:pt idx="913">
                  <c:v>4</c:v>
                </c:pt>
                <c:pt idx="914">
                  <c:v>4.2</c:v>
                </c:pt>
                <c:pt idx="915">
                  <c:v>4.0999999999999996</c:v>
                </c:pt>
                <c:pt idx="916">
                  <c:v>4.2</c:v>
                </c:pt>
                <c:pt idx="917">
                  <c:v>4.3</c:v>
                </c:pt>
                <c:pt idx="918">
                  <c:v>4.2</c:v>
                </c:pt>
                <c:pt idx="919">
                  <c:v>4.0999999999999996</c:v>
                </c:pt>
                <c:pt idx="920">
                  <c:v>4.3</c:v>
                </c:pt>
                <c:pt idx="921">
                  <c:v>4.3</c:v>
                </c:pt>
                <c:pt idx="922">
                  <c:v>4.0999999999999996</c:v>
                </c:pt>
                <c:pt idx="923">
                  <c:v>4.4000000000000004</c:v>
                </c:pt>
                <c:pt idx="924">
                  <c:v>4.3</c:v>
                </c:pt>
                <c:pt idx="925">
                  <c:v>4.3</c:v>
                </c:pt>
                <c:pt idx="926">
                  <c:v>4</c:v>
                </c:pt>
                <c:pt idx="927">
                  <c:v>4.0999999999999996</c:v>
                </c:pt>
                <c:pt idx="928">
                  <c:v>4.4000000000000004</c:v>
                </c:pt>
                <c:pt idx="929">
                  <c:v>4.3</c:v>
                </c:pt>
                <c:pt idx="930">
                  <c:v>4.5</c:v>
                </c:pt>
                <c:pt idx="931">
                  <c:v>4</c:v>
                </c:pt>
                <c:pt idx="932">
                  <c:v>4.2</c:v>
                </c:pt>
                <c:pt idx="933">
                  <c:v>4.0999999999999996</c:v>
                </c:pt>
                <c:pt idx="934">
                  <c:v>4.0999999999999996</c:v>
                </c:pt>
                <c:pt idx="935">
                  <c:v>4.2</c:v>
                </c:pt>
                <c:pt idx="936">
                  <c:v>4.3</c:v>
                </c:pt>
                <c:pt idx="937">
                  <c:v>4.0999999999999996</c:v>
                </c:pt>
                <c:pt idx="938">
                  <c:v>4.5</c:v>
                </c:pt>
                <c:pt idx="939">
                  <c:v>4.2</c:v>
                </c:pt>
                <c:pt idx="940">
                  <c:v>4.3</c:v>
                </c:pt>
                <c:pt idx="941">
                  <c:v>4</c:v>
                </c:pt>
                <c:pt idx="942">
                  <c:v>4.2</c:v>
                </c:pt>
                <c:pt idx="943">
                  <c:v>4.2</c:v>
                </c:pt>
                <c:pt idx="944">
                  <c:v>4.5</c:v>
                </c:pt>
                <c:pt idx="945">
                  <c:v>4.4000000000000004</c:v>
                </c:pt>
                <c:pt idx="946">
                  <c:v>4.0999999999999996</c:v>
                </c:pt>
                <c:pt idx="947">
                  <c:v>4.2</c:v>
                </c:pt>
                <c:pt idx="948">
                  <c:v>4.3</c:v>
                </c:pt>
                <c:pt idx="949">
                  <c:v>4.0999999999999996</c:v>
                </c:pt>
                <c:pt idx="950">
                  <c:v>4.2</c:v>
                </c:pt>
                <c:pt idx="951">
                  <c:v>4.0999999999999996</c:v>
                </c:pt>
                <c:pt idx="952">
                  <c:v>4.0999999999999996</c:v>
                </c:pt>
                <c:pt idx="953">
                  <c:v>4.2</c:v>
                </c:pt>
                <c:pt idx="954">
                  <c:v>4.3</c:v>
                </c:pt>
                <c:pt idx="955">
                  <c:v>4</c:v>
                </c:pt>
                <c:pt idx="956">
                  <c:v>4.4000000000000004</c:v>
                </c:pt>
                <c:pt idx="957">
                  <c:v>4.2</c:v>
                </c:pt>
                <c:pt idx="958">
                  <c:v>4.5</c:v>
                </c:pt>
                <c:pt idx="959">
                  <c:v>4.0999999999999996</c:v>
                </c:pt>
                <c:pt idx="960">
                  <c:v>4.0999999999999996</c:v>
                </c:pt>
                <c:pt idx="961">
                  <c:v>4.2</c:v>
                </c:pt>
                <c:pt idx="962">
                  <c:v>4.2</c:v>
                </c:pt>
                <c:pt idx="963">
                  <c:v>4</c:v>
                </c:pt>
                <c:pt idx="964">
                  <c:v>4.3</c:v>
                </c:pt>
                <c:pt idx="965">
                  <c:v>4.3</c:v>
                </c:pt>
                <c:pt idx="966">
                  <c:v>4.2</c:v>
                </c:pt>
                <c:pt idx="967">
                  <c:v>4.4000000000000004</c:v>
                </c:pt>
                <c:pt idx="968">
                  <c:v>4.0999999999999996</c:v>
                </c:pt>
                <c:pt idx="969">
                  <c:v>4.0999999999999996</c:v>
                </c:pt>
                <c:pt idx="970">
                  <c:v>4.4000000000000004</c:v>
                </c:pt>
                <c:pt idx="971">
                  <c:v>4</c:v>
                </c:pt>
                <c:pt idx="972">
                  <c:v>4.0999999999999996</c:v>
                </c:pt>
                <c:pt idx="973">
                  <c:v>4</c:v>
                </c:pt>
                <c:pt idx="974">
                  <c:v>4.3</c:v>
                </c:pt>
              </c:numCache>
            </c:numRef>
          </c:yVal>
          <c:smooth val="0"/>
          <c:extLst>
            <c:ext xmlns:c16="http://schemas.microsoft.com/office/drawing/2014/chart" uri="{C3380CC4-5D6E-409C-BE32-E72D297353CC}">
              <c16:uniqueId val="{00000000-3952-42F0-9536-1A4A806CF8DF}"/>
            </c:ext>
          </c:extLst>
        </c:ser>
        <c:dLbls>
          <c:showLegendKey val="0"/>
          <c:showVal val="0"/>
          <c:showCatName val="0"/>
          <c:showSerName val="0"/>
          <c:showPercent val="0"/>
          <c:showBubbleSize val="0"/>
        </c:dLbls>
        <c:axId val="578924144"/>
        <c:axId val="578924504"/>
      </c:scatterChart>
      <c:valAx>
        <c:axId val="578924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24504"/>
        <c:crosses val="autoZero"/>
        <c:crossBetween val="midCat"/>
      </c:valAx>
      <c:valAx>
        <c:axId val="578924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924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1"/>
              <a:t>PRODUCT</a:t>
            </a:r>
            <a:r>
              <a:rPr lang="en-US" sz="1400" b="1" baseline="0"/>
              <a:t> DISTRIBUTION BY  CATEGORY</a:t>
            </a:r>
          </a:p>
        </c:rich>
      </c:tx>
      <c:layout>
        <c:manualLayout>
          <c:xMode val="edge"/>
          <c:yMode val="edge"/>
          <c:x val="0.13260411198600175"/>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Tables'!$E$4:$E$13</c:f>
              <c:numCache>
                <c:formatCode>General</c:formatCode>
                <c:ptCount val="9"/>
                <c:pt idx="0">
                  <c:v>1</c:v>
                </c:pt>
                <c:pt idx="1">
                  <c:v>369</c:v>
                </c:pt>
                <c:pt idx="2">
                  <c:v>486</c:v>
                </c:pt>
                <c:pt idx="3">
                  <c:v>1</c:v>
                </c:pt>
                <c:pt idx="4">
                  <c:v>447</c:v>
                </c:pt>
                <c:pt idx="5">
                  <c:v>2</c:v>
                </c:pt>
                <c:pt idx="6">
                  <c:v>2</c:v>
                </c:pt>
                <c:pt idx="7">
                  <c:v>31</c:v>
                </c:pt>
                <c:pt idx="8">
                  <c:v>1</c:v>
                </c:pt>
              </c:numCache>
            </c:numRef>
          </c:val>
          <c:extLst>
            <c:ext xmlns:c16="http://schemas.microsoft.com/office/drawing/2014/chart" uri="{C3380CC4-5D6E-409C-BE32-E72D297353CC}">
              <c16:uniqueId val="{00000000-C007-47AC-BB0A-B1A66C9FD49D}"/>
            </c:ext>
          </c:extLst>
        </c:ser>
        <c:dLbls>
          <c:dLblPos val="outEnd"/>
          <c:showLegendKey val="0"/>
          <c:showVal val="1"/>
          <c:showCatName val="0"/>
          <c:showSerName val="0"/>
          <c:showPercent val="0"/>
          <c:showBubbleSize val="0"/>
        </c:dLbls>
        <c:gapWidth val="115"/>
        <c:overlap val="-20"/>
        <c:axId val="449703088"/>
        <c:axId val="449710288"/>
      </c:barChart>
      <c:catAx>
        <c:axId val="4497030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9710288"/>
        <c:crosses val="autoZero"/>
        <c:auto val="1"/>
        <c:lblAlgn val="ctr"/>
        <c:lblOffset val="100"/>
        <c:noMultiLvlLbl val="0"/>
      </c:catAx>
      <c:valAx>
        <c:axId val="449710288"/>
        <c:scaling>
          <c:orientation val="minMax"/>
        </c:scaling>
        <c:delete val="1"/>
        <c:axPos val="b"/>
        <c:numFmt formatCode="General" sourceLinked="1"/>
        <c:majorTickMark val="none"/>
        <c:minorTickMark val="none"/>
        <c:tickLblPos val="nextTo"/>
        <c:crossAx val="44970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DISCOUNT BY CATEGORY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Tables'!$B$4:$B$13</c:f>
              <c:numCache>
                <c:formatCode>General</c:formatCode>
                <c:ptCount val="9"/>
                <c:pt idx="0">
                  <c:v>0.42</c:v>
                </c:pt>
                <c:pt idx="1">
                  <c:v>0.5313821138211382</c:v>
                </c:pt>
                <c:pt idx="2">
                  <c:v>0.50123456790123433</c:v>
                </c:pt>
                <c:pt idx="3">
                  <c:v>0.53</c:v>
                </c:pt>
                <c:pt idx="4">
                  <c:v>0.40174496644295316</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2DB7-4FB5-B016-E2063640C57F}"/>
            </c:ext>
          </c:extLst>
        </c:ser>
        <c:dLbls>
          <c:dLblPos val="outEnd"/>
          <c:showLegendKey val="0"/>
          <c:showVal val="1"/>
          <c:showCatName val="0"/>
          <c:showSerName val="0"/>
          <c:showPercent val="0"/>
          <c:showBubbleSize val="0"/>
        </c:dLbls>
        <c:gapWidth val="100"/>
        <c:overlap val="-24"/>
        <c:axId val="581950608"/>
        <c:axId val="509921688"/>
      </c:barChart>
      <c:catAx>
        <c:axId val="5819506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921688"/>
        <c:crosses val="autoZero"/>
        <c:auto val="1"/>
        <c:lblAlgn val="ctr"/>
        <c:lblOffset val="100"/>
        <c:noMultiLvlLbl val="0"/>
      </c:catAx>
      <c:valAx>
        <c:axId val="509921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195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Tables!PivotTable9</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RATING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Tables'!$J$4:$J$13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Tables'!$K$4:$K$13</c:f>
              <c:numCache>
                <c:formatCode>General</c:formatCode>
                <c:ptCount val="9"/>
                <c:pt idx="0">
                  <c:v>3.8</c:v>
                </c:pt>
                <c:pt idx="1">
                  <c:v>4.1531165311653053</c:v>
                </c:pt>
                <c:pt idx="2">
                  <c:v>4.0753086419753037</c:v>
                </c:pt>
                <c:pt idx="3">
                  <c:v>4</c:v>
                </c:pt>
                <c:pt idx="4">
                  <c:v>4.0407158836689021</c:v>
                </c:pt>
                <c:pt idx="5">
                  <c:v>4.25</c:v>
                </c:pt>
                <c:pt idx="6">
                  <c:v>3.9</c:v>
                </c:pt>
                <c:pt idx="7">
                  <c:v>4.3096774193548377</c:v>
                </c:pt>
                <c:pt idx="8">
                  <c:v>4.3</c:v>
                </c:pt>
              </c:numCache>
            </c:numRef>
          </c:val>
          <c:extLst>
            <c:ext xmlns:c16="http://schemas.microsoft.com/office/drawing/2014/chart" uri="{C3380CC4-5D6E-409C-BE32-E72D297353CC}">
              <c16:uniqueId val="{00000000-DD8F-4F35-943C-09AA9E7B9B0E}"/>
            </c:ext>
          </c:extLst>
        </c:ser>
        <c:dLbls>
          <c:dLblPos val="outEnd"/>
          <c:showLegendKey val="0"/>
          <c:showVal val="1"/>
          <c:showCatName val="0"/>
          <c:showSerName val="0"/>
          <c:showPercent val="0"/>
          <c:showBubbleSize val="0"/>
        </c:dLbls>
        <c:gapWidth val="100"/>
        <c:overlap val="-24"/>
        <c:axId val="888677088"/>
        <c:axId val="888677448"/>
      </c:barChart>
      <c:catAx>
        <c:axId val="88867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677448"/>
        <c:crosses val="autoZero"/>
        <c:auto val="1"/>
        <c:lblAlgn val="ctr"/>
        <c:lblOffset val="100"/>
        <c:noMultiLvlLbl val="0"/>
      </c:catAx>
      <c:valAx>
        <c:axId val="888677448"/>
        <c:scaling>
          <c:orientation val="minMax"/>
        </c:scaling>
        <c:delete val="1"/>
        <c:axPos val="l"/>
        <c:numFmt formatCode="General" sourceLinked="1"/>
        <c:majorTickMark val="none"/>
        <c:minorTickMark val="none"/>
        <c:tickLblPos val="nextTo"/>
        <c:crossAx val="88867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Tables!PivotTable11</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BUCKET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Tables'!$H$18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multiLvlStrRef>
              <c:f>'Pivot Tables'!$G$19:$G$45</c:f>
              <c:multiLvlStrCache>
                <c:ptCount val="17"/>
                <c:lvl>
                  <c:pt idx="0">
                    <c:v>₹200 - ₹500</c:v>
                  </c:pt>
                  <c:pt idx="1">
                    <c:v>₹200 - ₹500</c:v>
                  </c:pt>
                  <c:pt idx="2">
                    <c:v>&lt;₹200</c:v>
                  </c:pt>
                  <c:pt idx="3">
                    <c:v>&gt;₹500</c:v>
                  </c:pt>
                  <c:pt idx="4">
                    <c:v>₹200 - ₹500</c:v>
                  </c:pt>
                  <c:pt idx="5">
                    <c:v>&lt;₹200</c:v>
                  </c:pt>
                  <c:pt idx="6">
                    <c:v>&gt;₹500</c:v>
                  </c:pt>
                  <c:pt idx="7">
                    <c:v>&gt;₹500</c:v>
                  </c:pt>
                  <c:pt idx="8">
                    <c:v>₹200 - ₹500</c:v>
                  </c:pt>
                  <c:pt idx="9">
                    <c:v>&lt;₹200</c:v>
                  </c:pt>
                  <c:pt idx="10">
                    <c:v>&gt;₹500</c:v>
                  </c:pt>
                  <c:pt idx="11">
                    <c:v>&gt;₹500</c:v>
                  </c:pt>
                  <c:pt idx="12">
                    <c:v>&gt;₹500</c:v>
                  </c:pt>
                  <c:pt idx="13">
                    <c:v>₹200 - ₹500</c:v>
                  </c:pt>
                  <c:pt idx="14">
                    <c:v>&lt;₹200</c:v>
                  </c:pt>
                  <c:pt idx="15">
                    <c:v>&gt;₹500</c:v>
                  </c:pt>
                  <c:pt idx="16">
                    <c:v>&gt;₹500</c:v>
                  </c:pt>
                </c:lvl>
                <c:lvl>
                  <c:pt idx="0">
                    <c:v>Car&amp;Motorbike</c:v>
                  </c:pt>
                  <c:pt idx="1">
                    <c:v>Computers&amp;Accessories</c:v>
                  </c:pt>
                  <c:pt idx="4">
                    <c:v>Electronics</c:v>
                  </c:pt>
                  <c:pt idx="7">
                    <c:v>Health&amp;PersonalCare</c:v>
                  </c:pt>
                  <c:pt idx="8">
                    <c:v>Home&amp;Kitchen</c:v>
                  </c:pt>
                  <c:pt idx="11">
                    <c:v>HomeImprovement</c:v>
                  </c:pt>
                  <c:pt idx="12">
                    <c:v>MusicalInstruments</c:v>
                  </c:pt>
                  <c:pt idx="13">
                    <c:v>OfficeProducts</c:v>
                  </c:pt>
                  <c:pt idx="16">
                    <c:v>Toys&amp;Games</c:v>
                  </c:pt>
                </c:lvl>
              </c:multiLvlStrCache>
            </c:multiLvlStrRef>
          </c:cat>
          <c:val>
            <c:numRef>
              <c:f>'Pivot Tables'!$H$19:$H$45</c:f>
              <c:numCache>
                <c:formatCode>General</c:formatCode>
                <c:ptCount val="17"/>
                <c:pt idx="0">
                  <c:v>1</c:v>
                </c:pt>
                <c:pt idx="1">
                  <c:v>142</c:v>
                </c:pt>
                <c:pt idx="2">
                  <c:v>80</c:v>
                </c:pt>
                <c:pt idx="3">
                  <c:v>147</c:v>
                </c:pt>
                <c:pt idx="4">
                  <c:v>113</c:v>
                </c:pt>
                <c:pt idx="5">
                  <c:v>46</c:v>
                </c:pt>
                <c:pt idx="6">
                  <c:v>327</c:v>
                </c:pt>
                <c:pt idx="7">
                  <c:v>1</c:v>
                </c:pt>
                <c:pt idx="8">
                  <c:v>70</c:v>
                </c:pt>
                <c:pt idx="9">
                  <c:v>24</c:v>
                </c:pt>
                <c:pt idx="10">
                  <c:v>353</c:v>
                </c:pt>
                <c:pt idx="11">
                  <c:v>2</c:v>
                </c:pt>
                <c:pt idx="12">
                  <c:v>2</c:v>
                </c:pt>
                <c:pt idx="13">
                  <c:v>14</c:v>
                </c:pt>
                <c:pt idx="14">
                  <c:v>7</c:v>
                </c:pt>
                <c:pt idx="15">
                  <c:v>10</c:v>
                </c:pt>
                <c:pt idx="16">
                  <c:v>1</c:v>
                </c:pt>
              </c:numCache>
            </c:numRef>
          </c:val>
          <c:extLst>
            <c:ext xmlns:c16="http://schemas.microsoft.com/office/drawing/2014/chart" uri="{C3380CC4-5D6E-409C-BE32-E72D297353CC}">
              <c16:uniqueId val="{00000012-0722-4C6F-A894-7828396F5F4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 BY RATING AND REVIEWS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6"/>
              <c:pt idx="0">
                <c:v>Electronics</c:v>
              </c:pt>
              <c:pt idx="1">
                <c:v>Home&amp;Kitchen</c:v>
              </c:pt>
              <c:pt idx="2">
                <c:v>Computers&amp;Accessories</c:v>
              </c:pt>
              <c:pt idx="3">
                <c:v>OfficeProducts</c:v>
              </c:pt>
              <c:pt idx="4">
                <c:v>MusicalInstruments</c:v>
              </c:pt>
              <c:pt idx="5">
                <c:v>HomeImprovement</c:v>
              </c:pt>
            </c:strLit>
          </c:cat>
          <c:val>
            <c:numLit>
              <c:formatCode>General</c:formatCode>
              <c:ptCount val="6"/>
              <c:pt idx="0">
                <c:v>486</c:v>
              </c:pt>
              <c:pt idx="1">
                <c:v>447</c:v>
              </c:pt>
              <c:pt idx="2">
                <c:v>369</c:v>
              </c:pt>
              <c:pt idx="3">
                <c:v>31</c:v>
              </c:pt>
              <c:pt idx="4">
                <c:v>2</c:v>
              </c:pt>
              <c:pt idx="5">
                <c:v>2</c:v>
              </c:pt>
            </c:numLit>
          </c:val>
          <c:extLst>
            <c:ext xmlns:c16="http://schemas.microsoft.com/office/drawing/2014/chart" uri="{C3380CC4-5D6E-409C-BE32-E72D297353CC}">
              <c16:uniqueId val="{00000000-4309-44BF-AC99-4D30AE3F6205}"/>
            </c:ext>
          </c:extLst>
        </c:ser>
        <c:dLbls>
          <c:dLblPos val="outEnd"/>
          <c:showLegendKey val="0"/>
          <c:showVal val="1"/>
          <c:showCatName val="0"/>
          <c:showSerName val="0"/>
          <c:showPercent val="0"/>
          <c:showBubbleSize val="0"/>
        </c:dLbls>
        <c:gapWidth val="100"/>
        <c:overlap val="-24"/>
        <c:axId val="759856680"/>
        <c:axId val="759854160"/>
      </c:barChart>
      <c:catAx>
        <c:axId val="7598566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854160"/>
        <c:crosses val="autoZero"/>
        <c:auto val="1"/>
        <c:lblAlgn val="ctr"/>
        <c:lblOffset val="100"/>
        <c:noMultiLvlLbl val="0"/>
      </c:catAx>
      <c:valAx>
        <c:axId val="759854160"/>
        <c:scaling>
          <c:orientation val="minMax"/>
        </c:scaling>
        <c:delete val="1"/>
        <c:axPos val="l"/>
        <c:numFmt formatCode="General" sourceLinked="1"/>
        <c:majorTickMark val="none"/>
        <c:minorTickMark val="none"/>
        <c:tickLblPos val="nextTo"/>
        <c:crossAx val="759856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1408813</xdr:colOff>
      <xdr:row>196</xdr:row>
      <xdr:rowOff>165691</xdr:rowOff>
    </xdr:from>
    <xdr:to>
      <xdr:col>12</xdr:col>
      <xdr:colOff>1417674</xdr:colOff>
      <xdr:row>245</xdr:row>
      <xdr:rowOff>179867</xdr:rowOff>
    </xdr:to>
    <xdr:graphicFrame macro="">
      <xdr:nvGraphicFramePr>
        <xdr:cNvPr id="5" name="Chart 4">
          <a:extLst>
            <a:ext uri="{FF2B5EF4-FFF2-40B4-BE49-F238E27FC236}">
              <a16:creationId xmlns:a16="http://schemas.microsoft.com/office/drawing/2014/main" id="{1841E732-33B1-6CAA-67C1-7FDFF2EBB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634341</xdr:colOff>
      <xdr:row>5</xdr:row>
      <xdr:rowOff>87866</xdr:rowOff>
    </xdr:from>
    <xdr:to>
      <xdr:col>13</xdr:col>
      <xdr:colOff>93219</xdr:colOff>
      <xdr:row>8</xdr:row>
      <xdr:rowOff>4046</xdr:rowOff>
    </xdr:to>
    <xdr:sp macro="" textlink="">
      <xdr:nvSpPr>
        <xdr:cNvPr id="2" name="Rectangle 1">
          <a:extLst>
            <a:ext uri="{FF2B5EF4-FFF2-40B4-BE49-F238E27FC236}">
              <a16:creationId xmlns:a16="http://schemas.microsoft.com/office/drawing/2014/main" id="{EF1866E9-F927-F4E5-760E-6CA84CA07B1D}"/>
            </a:ext>
          </a:extLst>
        </xdr:cNvPr>
        <xdr:cNvSpPr/>
      </xdr:nvSpPr>
      <xdr:spPr>
        <a:xfrm>
          <a:off x="634341" y="1075644"/>
          <a:ext cx="10917100" cy="50884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 AMAZON REVIEW DASHBOARD</a:t>
          </a:r>
          <a:endParaRPr lang="en-US" sz="1100" b="1"/>
        </a:p>
      </xdr:txBody>
    </xdr:sp>
    <xdr:clientData/>
  </xdr:twoCellAnchor>
  <xdr:twoCellAnchor>
    <xdr:from>
      <xdr:col>5</xdr:col>
      <xdr:colOff>197557</xdr:colOff>
      <xdr:row>17</xdr:row>
      <xdr:rowOff>166138</xdr:rowOff>
    </xdr:from>
    <xdr:to>
      <xdr:col>13</xdr:col>
      <xdr:colOff>103449</xdr:colOff>
      <xdr:row>35</xdr:row>
      <xdr:rowOff>78383</xdr:rowOff>
    </xdr:to>
    <xdr:graphicFrame macro="">
      <xdr:nvGraphicFramePr>
        <xdr:cNvPr id="3" name="Chart 2">
          <a:extLst>
            <a:ext uri="{FF2B5EF4-FFF2-40B4-BE49-F238E27FC236}">
              <a16:creationId xmlns:a16="http://schemas.microsoft.com/office/drawing/2014/main" id="{59A769EB-D837-474F-99B9-99ADF958B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620888</xdr:colOff>
      <xdr:row>18</xdr:row>
      <xdr:rowOff>17537</xdr:rowOff>
    </xdr:from>
    <xdr:to>
      <xdr:col>5</xdr:col>
      <xdr:colOff>122297</xdr:colOff>
      <xdr:row>35</xdr:row>
      <xdr:rowOff>92922</xdr:rowOff>
    </xdr:to>
    <xdr:graphicFrame macro="">
      <xdr:nvGraphicFramePr>
        <xdr:cNvPr id="4" name="Chart 3">
          <a:extLst>
            <a:ext uri="{FF2B5EF4-FFF2-40B4-BE49-F238E27FC236}">
              <a16:creationId xmlns:a16="http://schemas.microsoft.com/office/drawing/2014/main" id="{66D4105E-9921-4A2C-8245-69E125A3B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658844</xdr:colOff>
      <xdr:row>35</xdr:row>
      <xdr:rowOff>181459</xdr:rowOff>
    </xdr:from>
    <xdr:to>
      <xdr:col>5</xdr:col>
      <xdr:colOff>106047</xdr:colOff>
      <xdr:row>54</xdr:row>
      <xdr:rowOff>86393</xdr:rowOff>
    </xdr:to>
    <xdr:graphicFrame macro="">
      <xdr:nvGraphicFramePr>
        <xdr:cNvPr id="5" name="Chart 4">
          <a:extLst>
            <a:ext uri="{FF2B5EF4-FFF2-40B4-BE49-F238E27FC236}">
              <a16:creationId xmlns:a16="http://schemas.microsoft.com/office/drawing/2014/main" id="{8C93C35B-1BEF-4965-84A7-BD58CA6A5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454245</xdr:colOff>
      <xdr:row>54</xdr:row>
      <xdr:rowOff>172485</xdr:rowOff>
    </xdr:from>
    <xdr:to>
      <xdr:col>10</xdr:col>
      <xdr:colOff>454245</xdr:colOff>
      <xdr:row>73</xdr:row>
      <xdr:rowOff>153399</xdr:rowOff>
    </xdr:to>
    <xdr:graphicFrame macro="">
      <xdr:nvGraphicFramePr>
        <xdr:cNvPr id="7" name="Chart 6">
          <a:extLst>
            <a:ext uri="{FF2B5EF4-FFF2-40B4-BE49-F238E27FC236}">
              <a16:creationId xmlns:a16="http://schemas.microsoft.com/office/drawing/2014/main" id="{A6AD3AFC-D16B-44E0-8796-E9D6FCAB2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168180</xdr:colOff>
      <xdr:row>35</xdr:row>
      <xdr:rowOff>159926</xdr:rowOff>
    </xdr:from>
    <xdr:to>
      <xdr:col>14</xdr:col>
      <xdr:colOff>18047</xdr:colOff>
      <xdr:row>54</xdr:row>
      <xdr:rowOff>77850</xdr:rowOff>
    </xdr:to>
    <xdr:graphicFrame macro="">
      <xdr:nvGraphicFramePr>
        <xdr:cNvPr id="8" name="Chart 7">
          <a:extLst>
            <a:ext uri="{FF2B5EF4-FFF2-40B4-BE49-F238E27FC236}">
              <a16:creationId xmlns:a16="http://schemas.microsoft.com/office/drawing/2014/main" id="{FD30AB1E-29D4-2B60-5AD5-DA072BEE6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65852</xdr:colOff>
      <xdr:row>8</xdr:row>
      <xdr:rowOff>21463</xdr:rowOff>
    </xdr:from>
    <xdr:to>
      <xdr:col>13</xdr:col>
      <xdr:colOff>92358</xdr:colOff>
      <xdr:row>17</xdr:row>
      <xdr:rowOff>72263</xdr:rowOff>
    </xdr:to>
    <mc:AlternateContent xmlns:mc="http://schemas.openxmlformats.org/markup-compatibility/2006">
      <mc:Choice xmlns:a14="http://schemas.microsoft.com/office/drawing/2010/main" Requires="a14">
        <xdr:graphicFrame macro="">
          <xdr:nvGraphicFramePr>
            <xdr:cNvPr id="9" name="Main Category">
              <a:extLst>
                <a:ext uri="{FF2B5EF4-FFF2-40B4-BE49-F238E27FC236}">
                  <a16:creationId xmlns:a16="http://schemas.microsoft.com/office/drawing/2014/main" id="{FD56DEBB-F40E-9E52-B13B-F33B044BCBB8}"/>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4064000" y="1601907"/>
              <a:ext cx="7938136"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131705</xdr:colOff>
      <xdr:row>14</xdr:row>
      <xdr:rowOff>116744</xdr:rowOff>
    </xdr:from>
    <xdr:to>
      <xdr:col>12</xdr:col>
      <xdr:colOff>266795</xdr:colOff>
      <xdr:row>16</xdr:row>
      <xdr:rowOff>178833</xdr:rowOff>
    </xdr:to>
    <mc:AlternateContent xmlns:mc="http://schemas.openxmlformats.org/markup-compatibility/2006">
      <mc:Choice xmlns:a14="http://schemas.microsoft.com/office/drawing/2010/main" Requires="a14">
        <xdr:graphicFrame macro="">
          <xdr:nvGraphicFramePr>
            <xdr:cNvPr id="11" name="Price Range Bucket">
              <a:extLst>
                <a:ext uri="{FF2B5EF4-FFF2-40B4-BE49-F238E27FC236}">
                  <a16:creationId xmlns:a16="http://schemas.microsoft.com/office/drawing/2014/main" id="{11400B3D-BB4A-1BE6-485C-249CDBD61589}"/>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dr:sp macro="" textlink="">
          <xdr:nvSpPr>
            <xdr:cNvPr id="0" name=""/>
            <xdr:cNvSpPr>
              <a:spLocks noTextEdit="1"/>
            </xdr:cNvSpPr>
          </xdr:nvSpPr>
          <xdr:spPr>
            <a:xfrm>
              <a:off x="8033927" y="2882522"/>
              <a:ext cx="347472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WINMS" refreshedDate="45855.983513078703" createdVersion="8" refreshedVersion="8" minRefreshableVersion="3" recordCount="1348" xr:uid="{276369AD-B3A1-453B-A0B9-BAFBFE8BB9EA}">
  <cacheSource type="worksheet">
    <worksheetSource name="Table2"/>
  </cacheSource>
  <cacheFields count="23">
    <cacheField name="Product_ID" numFmtId="0">
      <sharedItems containsBlank="1"/>
    </cacheField>
    <cacheField name="Product_Name" numFmtId="0">
      <sharedItems containsBlank="1" longText="1"/>
    </cacheField>
    <cacheField name="Category" numFmtId="0">
      <sharedItems containsBlank="1"/>
    </cacheField>
    <cacheField name="Main Category" numFmtId="0">
      <sharedItems containsBlank="1" count="10">
        <s v="Computers&amp;Accessories"/>
        <s v="Electronics"/>
        <s v="MusicalInstruments"/>
        <s v="OfficeProducts"/>
        <s v="Home&amp;Kitchen"/>
        <s v="HomeImprovement"/>
        <s v="Toys&amp;Games"/>
        <s v="Car&amp;Motorbike"/>
        <s v="Health&amp;PersonalCare"/>
        <m/>
      </sharedItems>
    </cacheField>
    <cacheField name="Category Unit  2" numFmtId="0">
      <sharedItems containsBlank="1"/>
    </cacheField>
    <cacheField name="Category Unit  3" numFmtId="0">
      <sharedItems containsBlank="1"/>
    </cacheField>
    <cacheField name="Category Unit 4" numFmtId="0">
      <sharedItems containsBlank="1"/>
    </cacheField>
    <cacheField name="Discounted Price (₹)" numFmtId="0">
      <sharedItems containsSemiMixedTypes="0" containsString="0" containsNumber="1" minValue="39" maxValue="77990"/>
    </cacheField>
    <cacheField name="Price Range Bucket" numFmtId="169">
      <sharedItems count="4">
        <s v="₹200 - ₹500"/>
        <s v="&lt;₹200"/>
        <s v="&gt;₹500"/>
        <s v="$200 - $500" u="1"/>
      </sharedItems>
    </cacheField>
    <cacheField name="Actual Price (₹)" numFmtId="0">
      <sharedItems containsSemiMixedTypes="0" containsString="0" containsNumber="1" minValue="39" maxValue="139900"/>
    </cacheField>
    <cacheField name="Discount Percentage (%)" numFmtId="0">
      <sharedItems containsString="0" containsBlank="1" containsNumber="1" minValue="0" maxValue="0.94"/>
    </cacheField>
    <cacheField name="Discount Range Bucket" numFmtId="9">
      <sharedItems/>
    </cacheField>
    <cacheField name="Ratings"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n v="2"/>
        <n v="2.6"/>
        <n v="2.9"/>
        <m/>
      </sharedItems>
    </cacheField>
    <cacheField name="Rating Count" numFmtId="164">
      <sharedItems containsString="0" containsBlank="1" containsNumber="1" containsInteger="1" minValue="2" maxValue="426973"/>
    </cacheField>
    <cacheField name="Total Potential Revenue" numFmtId="164">
      <sharedItems containsSemiMixedTypes="0" containsString="0" containsNumber="1" minValue="0" maxValue="3451882164"/>
    </cacheField>
    <cacheField name="About Product" numFmtId="0">
      <sharedItems containsBlank="1" longText="1"/>
    </cacheField>
    <cacheField name="User ID" numFmtId="0">
      <sharedItems containsBlank="1"/>
    </cacheField>
    <cacheField name="User Name" numFmtId="0">
      <sharedItems/>
    </cacheField>
    <cacheField name="Review ID" numFmtId="0">
      <sharedItems containsBlank="1"/>
    </cacheField>
    <cacheField name="Review Title" numFmtId="0">
      <sharedItems containsBlank="1" longText="1"/>
    </cacheField>
    <cacheField name="Review Content" numFmtId="0">
      <sharedItems containsBlank="1" longText="1"/>
    </cacheField>
    <cacheField name="Image Link" numFmtId="0">
      <sharedItems containsBlank="1"/>
    </cacheField>
    <cacheField name="product_link" numFmtId="0">
      <sharedItems containsBlank="1"/>
    </cacheField>
  </cacheFields>
  <extLst>
    <ext xmlns:x14="http://schemas.microsoft.com/office/spreadsheetml/2009/9/main" uri="{725AE2AE-9491-48be-B2B4-4EB974FC3084}">
      <x14:pivotCacheDefinition pivotCacheId="18897358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8">
  <r>
    <s v="B07JW9H4J1"/>
    <s v="Wayona Nylon Braided USB to Lightning Fast Charging and Data Sync Cable Compatible for iPhone 13, 12,11, X, 8, 7, 6, 5, iPad Air, Pro, Mini (3 FT Pack of 1, Grey)"/>
    <s v="Computers&amp;Accessories|Accessories&amp;Peripherals|Cables&amp;Accessories|Cables|USBCables"/>
    <x v="0"/>
    <s v="Accessories&amp;Peripherals"/>
    <s v="Cables&amp;Accessories"/>
    <s v="Cables"/>
    <n v="399"/>
    <x v="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0"/>
    <s v="Accessories&amp;Peripherals"/>
    <s v="Cables&amp;Accessories"/>
    <s v="Cables"/>
    <n v="199"/>
    <x v="1"/>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x v="0"/>
    <s v="Accessories&amp;Peripherals"/>
    <s v="Cables&amp;Accessories"/>
    <s v="Cables"/>
    <n v="199"/>
    <x v="1"/>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0"/>
    <s v="Accessories&amp;Peripherals"/>
    <s v="Cables&amp;Accessories"/>
    <s v="Cables"/>
    <n v="329"/>
    <x v="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x v="0"/>
    <s v="Accessories&amp;Peripherals"/>
    <s v="Cables&amp;Accessories"/>
    <s v="Cables"/>
    <n v="154"/>
    <x v="1"/>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0"/>
    <s v="Accessories&amp;Peripherals"/>
    <s v="Cables&amp;Accessories"/>
    <s v="Cables"/>
    <n v="149"/>
    <x v="1"/>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x v="0"/>
    <s v="Accessories&amp;Peripherals"/>
    <s v="Cables&amp;Accessories"/>
    <s v="Cables"/>
    <n v="176.63"/>
    <x v="1"/>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x v="0"/>
    <s v="Accessories&amp;Peripherals"/>
    <s v="Cables&amp;Accessories"/>
    <s v="Cables"/>
    <n v="229"/>
    <x v="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x v="0"/>
    <s v="NetworkingDevices"/>
    <s v="NetworkAdapters"/>
    <s v="WirelessUSBAdapters"/>
    <n v="499"/>
    <x v="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0"/>
    <s v="Accessories&amp;Peripherals"/>
    <s v="Cables&amp;Accessories"/>
    <s v="Cables"/>
    <n v="199"/>
    <x v="1"/>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x v="0"/>
    <s v="Accessories&amp;Peripherals"/>
    <s v="Cables&amp;Accessories"/>
    <s v="Cables"/>
    <n v="154"/>
    <x v="1"/>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x v="0"/>
    <s v="Accessories&amp;Peripherals"/>
    <s v="Cables&amp;Accessories"/>
    <s v="Cables"/>
    <n v="299"/>
    <x v="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x v="1"/>
    <s v="HomeTheater,TV&amp;Video"/>
    <s v="Accessories"/>
    <s v="Cables"/>
    <n v="219"/>
    <x v="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x v="0"/>
    <s v="Accessories&amp;Peripherals"/>
    <s v="Cables&amp;Accessories"/>
    <s v="Cables"/>
    <n v="350"/>
    <x v="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x v="0"/>
    <s v="Accessories&amp;Peripherals"/>
    <s v="Cables&amp;Accessories"/>
    <s v="Cables"/>
    <n v="159"/>
    <x v="1"/>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x v="0"/>
    <s v="Accessories&amp;Peripherals"/>
    <s v="Cables&amp;Accessories"/>
    <s v="Cables"/>
    <n v="349"/>
    <x v="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x v="1"/>
    <s v="HomeTheater,TV&amp;Video"/>
    <s v="Televisions"/>
    <s v="SmartTelevisions"/>
    <n v="13999"/>
    <x v="2"/>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0"/>
    <s v="Accessories&amp;Peripherals"/>
    <s v="Cables&amp;Accessories"/>
    <s v="Cables"/>
    <n v="249"/>
    <x v="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x v="0"/>
    <s v="Accessories&amp;Peripherals"/>
    <s v="Cables&amp;Accessories"/>
    <s v="Cables"/>
    <n v="199"/>
    <x v="1"/>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x v="1"/>
    <s v="HomeTheater,TV&amp;Video"/>
    <s v="Televisions"/>
    <s v="SmartTelevisions"/>
    <n v="13490"/>
    <x v="2"/>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x v="1"/>
    <s v="HomeTheater,TV&amp;Video"/>
    <s v="Accessories"/>
    <s v="Cables"/>
    <n v="279"/>
    <x v="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x v="1"/>
    <s v="HomeTheater,TV&amp;Video"/>
    <s v="Televisions"/>
    <s v="SmartTelevisions"/>
    <n v="13490"/>
    <x v="2"/>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x v="0"/>
    <s v="Accessories&amp;Peripherals"/>
    <s v="Cables&amp;Accessories"/>
    <s v="Cables"/>
    <n v="59"/>
    <x v="1"/>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x v="1"/>
    <s v="HomeTheater,TV&amp;Video"/>
    <s v="Televisions"/>
    <s v="SmartTelevisions"/>
    <n v="11499"/>
    <x v="2"/>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x v="1"/>
    <s v="HomeTheater,TV&amp;Video"/>
    <s v="Accessories"/>
    <s v="Cables"/>
    <n v="199"/>
    <x v="1"/>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x v="1"/>
    <s v="HomeTheater,TV&amp;Video"/>
    <s v="Televisions"/>
    <s v="SmartTelevisions"/>
    <n v="14999"/>
    <x v="2"/>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x v="0"/>
    <s v="Accessories&amp;Peripherals"/>
    <s v="Cables&amp;Accessories"/>
    <s v="Cables"/>
    <n v="299"/>
    <x v="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x v="0"/>
    <s v="Accessories&amp;Peripherals"/>
    <s v="Cables&amp;Accessories"/>
    <s v="Cables"/>
    <n v="970"/>
    <x v="2"/>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x v="0"/>
    <s v="Accessories&amp;Peripherals"/>
    <s v="Cables&amp;Accessories"/>
    <s v="Cables"/>
    <n v="299"/>
    <x v="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x v="0"/>
    <s v="Accessories&amp;Peripherals"/>
    <s v="Cables&amp;Accessories"/>
    <s v="Cables"/>
    <n v="199"/>
    <x v="1"/>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0"/>
    <s v="Accessories&amp;Peripherals"/>
    <s v="Cables&amp;Accessories"/>
    <s v="Cables"/>
    <n v="179"/>
    <x v="1"/>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0"/>
    <s v="Accessories&amp;Peripherals"/>
    <s v="Cables&amp;Accessories"/>
    <s v="Cables"/>
    <n v="389"/>
    <x v="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x v="0"/>
    <s v="Accessories&amp;Peripherals"/>
    <s v="Cables&amp;Accessories"/>
    <s v="Cables"/>
    <n v="599"/>
    <x v="2"/>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0"/>
    <s v="Accessories&amp;Peripherals"/>
    <s v="Cables&amp;Accessories"/>
    <s v="Cables"/>
    <n v="199"/>
    <x v="1"/>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0"/>
    <s v="Accessories&amp;Peripherals"/>
    <s v="Cables&amp;Accessories"/>
    <s v="Cables"/>
    <n v="99"/>
    <x v="1"/>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x v="0"/>
    <s v="Accessories&amp;Peripherals"/>
    <s v="Cables&amp;Accessories"/>
    <s v="Cables"/>
    <n v="899"/>
    <x v="2"/>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0"/>
    <s v="Accessories&amp;Peripherals"/>
    <s v="Cables&amp;Accessories"/>
    <s v="Cables"/>
    <n v="199"/>
    <x v="1"/>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x v="1"/>
    <s v="HomeTheater,TV&amp;Video"/>
    <s v="Televisions"/>
    <s v="SmartTelevisions"/>
    <n v="32999"/>
    <x v="2"/>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0"/>
    <s v="Accessories&amp;Peripherals"/>
    <s v="Cables&amp;Accessories"/>
    <s v="Cables"/>
    <n v="970"/>
    <x v="2"/>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x v="0"/>
    <s v="Accessories&amp;Peripherals"/>
    <s v="Cables&amp;Accessories"/>
    <s v="Cables"/>
    <n v="209"/>
    <x v="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x v="1"/>
    <s v="HomeTheater,TV&amp;Video"/>
    <s v="Televisions"/>
    <s v="SmartTelevisions"/>
    <n v="19999"/>
    <x v="2"/>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x v="0"/>
    <s v="Accessories&amp;Peripherals"/>
    <s v="Cables&amp;Accessories"/>
    <s v="Cables"/>
    <n v="399"/>
    <x v="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x v="0"/>
    <s v="NetworkingDevices"/>
    <s v="NetworkAdapters"/>
    <s v="WirelessUSBAdapters"/>
    <n v="999"/>
    <x v="2"/>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0"/>
    <s v="Accessories&amp;Peripherals"/>
    <s v="Cables&amp;Accessories"/>
    <s v="Cables"/>
    <n v="59"/>
    <x v="1"/>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x v="0"/>
    <s v="Accessories&amp;Peripherals"/>
    <s v="Cables&amp;Accessories"/>
    <s v="Cables"/>
    <n v="333"/>
    <x v="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x v="0"/>
    <s v="NetworkingDevices"/>
    <s v="NetworkAdapters"/>
    <s v="WirelessUSBAdapters"/>
    <n v="507"/>
    <x v="2"/>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x v="1"/>
    <s v="HomeTheater,TV&amp;Video"/>
    <s v="Accessories"/>
    <s v="Cables"/>
    <n v="309"/>
    <x v="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1"/>
    <s v="HomeTheater,TV&amp;Video"/>
    <s v="Accessories"/>
    <s v="RemoteControls"/>
    <n v="399"/>
    <x v="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x v="0"/>
    <s v="Accessories&amp;Peripherals"/>
    <s v="Cables&amp;Accessories"/>
    <s v="Cables"/>
    <n v="199"/>
    <x v="1"/>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0"/>
    <s v="NetworkingDevices"/>
    <s v="NetworkAdapters"/>
    <s v="WirelessUSBAdapters"/>
    <n v="1199"/>
    <x v="2"/>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x v="0"/>
    <s v="Accessories&amp;Peripherals"/>
    <s v="Cables&amp;Accessories"/>
    <s v="Cables"/>
    <n v="179"/>
    <x v="1"/>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x v="0"/>
    <s v="Accessories&amp;Peripherals"/>
    <s v="Cables&amp;Accessories"/>
    <s v="Cables"/>
    <n v="799"/>
    <x v="2"/>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x v="1"/>
    <s v="HomeTheater,TV&amp;Video"/>
    <s v="Televisions"/>
    <s v="StandardTelevisions"/>
    <n v="6999"/>
    <x v="2"/>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x v="0"/>
    <s v="Accessories&amp;Peripherals"/>
    <s v="Cables&amp;Accessories"/>
    <s v="Cables"/>
    <n v="199"/>
    <x v="1"/>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x v="1"/>
    <s v="HomeTheater,TV&amp;Video"/>
    <s v="Accessories"/>
    <s v="RemoteControls"/>
    <n v="230"/>
    <x v="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0"/>
    <s v="NetworkingDevices"/>
    <s v="NetworkAdapters"/>
    <s v="WirelessUSBAdapters"/>
    <n v="649"/>
    <x v="2"/>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x v="1"/>
    <s v="HomeTheater,TV&amp;Video"/>
    <s v="Televisions"/>
    <s v="SmartTelevisions"/>
    <n v="15999"/>
    <x v="2"/>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x v="0"/>
    <s v="Accessories&amp;Peripherals"/>
    <s v="Cables&amp;Accessories"/>
    <s v="Cables"/>
    <n v="348"/>
    <x v="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x v="0"/>
    <s v="Accessories&amp;Peripherals"/>
    <s v="Cables&amp;Accessories"/>
    <s v="Cables"/>
    <n v="154"/>
    <x v="1"/>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x v="1"/>
    <s v="HomeTheater,TV&amp;Video"/>
    <s v="Accessories"/>
    <s v="RemoteControls"/>
    <n v="179"/>
    <x v="1"/>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x v="1"/>
    <s v="HomeTheater,TV&amp;Video"/>
    <s v="Televisions"/>
    <s v="SmartTelevisions"/>
    <n v="32990"/>
    <x v="2"/>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x v="0"/>
    <s v="Accessories&amp;Peripherals"/>
    <s v="Cables&amp;Accessories"/>
    <s v="Cables"/>
    <n v="139"/>
    <x v="1"/>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x v="0"/>
    <s v="Accessories&amp;Peripherals"/>
    <s v="Cables&amp;Accessories"/>
    <s v="Cables"/>
    <n v="329"/>
    <x v="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x v="1"/>
    <s v="HomeTheater,TV&amp;Video"/>
    <s v="Televisions"/>
    <s v="SmartTelevisions"/>
    <n v="13999"/>
    <x v="2"/>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x v="1"/>
    <s v="HomeTheater,TV&amp;Video"/>
    <s v="Accessories"/>
    <s v="Cables"/>
    <n v="309"/>
    <x v="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x v="0"/>
    <s v="Accessories&amp;Peripherals"/>
    <s v="Cables&amp;Accessories"/>
    <s v="Cables"/>
    <n v="263"/>
    <x v="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x v="1"/>
    <s v="HomeTheater,TV&amp;Video"/>
    <s v="Televisions"/>
    <s v="StandardTelevisions"/>
    <n v="7999"/>
    <x v="2"/>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x v="1"/>
    <s v="HomeTheater,TV&amp;Video"/>
    <s v="Accessories"/>
    <s v="TVMounts,Stands&amp;Turntables"/>
    <n v="1599"/>
    <x v="2"/>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x v="0"/>
    <s v="Accessories&amp;Peripherals"/>
    <s v="Cables&amp;Accessories"/>
    <s v="Cables"/>
    <n v="219"/>
    <x v="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0"/>
    <s v="Accessories&amp;Peripherals"/>
    <s v="Cables&amp;Accessories"/>
    <s v="Cables"/>
    <n v="349"/>
    <x v="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0"/>
    <s v="Accessories&amp;Peripherals"/>
    <s v="Cables&amp;Accessories"/>
    <s v="Cables"/>
    <n v="349"/>
    <x v="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x v="1"/>
    <s v="HomeTheater,TV&amp;Video"/>
    <s v="Televisions"/>
    <s v="SmartTelevisions"/>
    <n v="26999"/>
    <x v="2"/>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0"/>
    <s v="Accessories&amp;Peripherals"/>
    <s v="Cables&amp;Accessories"/>
    <s v="Cables"/>
    <n v="115"/>
    <x v="1"/>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0"/>
    <s v="Accessories&amp;Peripherals"/>
    <s v="Cables&amp;Accessories"/>
    <s v="Cables"/>
    <n v="399"/>
    <x v="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0"/>
    <s v="Accessories&amp;Peripherals"/>
    <s v="Cables&amp;Accessories"/>
    <s v="Cables"/>
    <n v="199"/>
    <x v="1"/>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x v="0"/>
    <s v="Accessories&amp;Peripherals"/>
    <s v="Cables&amp;Accessories"/>
    <s v="Cables"/>
    <n v="179"/>
    <x v="1"/>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x v="1"/>
    <s v="HomeTheater,TV&amp;Video"/>
    <s v="Televisions"/>
    <s v="SmartTelevisions"/>
    <n v="10901"/>
    <x v="2"/>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x v="0"/>
    <s v="Accessories&amp;Peripherals"/>
    <s v="Cables&amp;Accessories"/>
    <s v="Cables"/>
    <n v="209"/>
    <x v="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x v="1"/>
    <s v="HomeTheater,TV&amp;Video"/>
    <s v="Accessories"/>
    <s v="RemoteControls"/>
    <n v="1434"/>
    <x v="2"/>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x v="0"/>
    <s v="Accessories&amp;Peripherals"/>
    <s v="Cables&amp;Accessories"/>
    <s v="Cables"/>
    <n v="399"/>
    <x v="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x v="0"/>
    <s v="Accessories&amp;Peripherals"/>
    <s v="Cables&amp;Accessories"/>
    <s v="Cables"/>
    <n v="139"/>
    <x v="1"/>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x v="1"/>
    <s v="HomeTheater,TV&amp;Video"/>
    <s v="Televisions"/>
    <s v="SmartTelevisions"/>
    <n v="7299"/>
    <x v="2"/>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x v="0"/>
    <s v="Accessories&amp;Peripherals"/>
    <s v="Cables&amp;Accessories"/>
    <s v="Cables"/>
    <n v="299"/>
    <x v="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0"/>
    <s v="Accessories&amp;Peripherals"/>
    <s v="Cables&amp;Accessories"/>
    <s v="Cables"/>
    <n v="325"/>
    <x v="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x v="1"/>
    <s v="HomeTheater,TV&amp;Video"/>
    <s v="Televisions"/>
    <s v="SmartTelevisions"/>
    <n v="29999"/>
    <x v="2"/>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x v="1"/>
    <s v="HomeTheater,TV&amp;Video"/>
    <s v="Televisions"/>
    <s v="SmartTelevisions"/>
    <n v="27999"/>
    <x v="2"/>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x v="1"/>
    <s v="HomeTheater,TV&amp;Video"/>
    <s v="Televisions"/>
    <s v="SmartTelevisions"/>
    <n v="30990"/>
    <x v="2"/>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0"/>
    <s v="Accessories&amp;Peripherals"/>
    <s v="Cables&amp;Accessories"/>
    <s v="Cables"/>
    <n v="199"/>
    <x v="1"/>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x v="0"/>
    <s v="Accessories&amp;Peripherals"/>
    <s v="Cables&amp;Accessories"/>
    <s v="Cables"/>
    <n v="649"/>
    <x v="2"/>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0"/>
    <s v="NetworkingDevices"/>
    <s v="NetworkAdapters"/>
    <s v="WirelessUSBAdapters"/>
    <n v="269"/>
    <x v="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x v="1"/>
    <s v="HomeTheater,TV&amp;Video"/>
    <s v="Televisions"/>
    <s v="SmartTelevisions"/>
    <n v="24999"/>
    <x v="2"/>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0"/>
    <s v="Accessories&amp;Peripherals"/>
    <s v="Cables&amp;Accessories"/>
    <s v="Cables"/>
    <n v="299"/>
    <x v="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x v="0"/>
    <s v="Accessories&amp;Peripherals"/>
    <s v="Cables&amp;Accessories"/>
    <s v="Cables"/>
    <n v="199"/>
    <x v="1"/>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x v="1"/>
    <s v="HomeTheater,TV&amp;Video"/>
    <s v="Televisions"/>
    <s v="SmartTelevisions"/>
    <n v="18990"/>
    <x v="2"/>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x v="0"/>
    <s v="NetworkingDevices"/>
    <s v="NetworkAdapters"/>
    <s v="WirelessUSBAdapters"/>
    <n v="290"/>
    <x v="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x v="1"/>
    <s v="HomeTheater,TV&amp;Video"/>
    <s v="Accessories"/>
    <s v="RemoteControls"/>
    <n v="249"/>
    <x v="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x v="0"/>
    <s v="Accessories&amp;Peripherals"/>
    <s v="Cables&amp;Accessories"/>
    <s v="Cables"/>
    <n v="345"/>
    <x v="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x v="0"/>
    <s v="NetworkingDevices"/>
    <s v="NetworkAdapters"/>
    <s v="WirelessUSBAdapters"/>
    <n v="1099"/>
    <x v="2"/>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0"/>
    <s v="Accessories&amp;Peripherals"/>
    <s v="Cables&amp;Accessories"/>
    <s v="Cables"/>
    <n v="719"/>
    <x v="2"/>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x v="1"/>
    <s v="HomeTheater,TV&amp;Video"/>
    <s v="Accessories"/>
    <s v="RemoteControls"/>
    <n v="349"/>
    <x v="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x v="0"/>
    <s v="Accessories&amp;Peripherals"/>
    <s v="Cables&amp;Accessories"/>
    <s v="Cables"/>
    <n v="849"/>
    <x v="2"/>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x v="1"/>
    <s v="HomeTheater,TV&amp;Video"/>
    <s v="Accessories"/>
    <s v="RemoteControls"/>
    <n v="299"/>
    <x v="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x v="1"/>
    <s v="HomeTheater,TV&amp;Video"/>
    <s v="Televisions"/>
    <s v="SmartTelevisions"/>
    <n v="21999"/>
    <x v="2"/>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x v="0"/>
    <s v="Accessories&amp;Peripherals"/>
    <s v="Cables&amp;Accessories"/>
    <s v="Cables"/>
    <n v="349"/>
    <x v="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0"/>
    <s v="Accessories&amp;Peripherals"/>
    <s v="Cables&amp;Accessories"/>
    <s v="Cables"/>
    <n v="399"/>
    <x v="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x v="0"/>
    <s v="Accessories&amp;Peripherals"/>
    <s v="Cables&amp;Accessories"/>
    <s v="Cables"/>
    <n v="449"/>
    <x v="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x v="0"/>
    <s v="Accessories&amp;Peripherals"/>
    <s v="Cables&amp;Accessories"/>
    <s v="Cables"/>
    <n v="299"/>
    <x v="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x v="1"/>
    <s v="HomeTheater,TV&amp;Video"/>
    <s v="Televisions"/>
    <s v="SmartTelevisions"/>
    <n v="37999"/>
    <x v="2"/>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x v="0"/>
    <s v="Accessories&amp;Peripherals"/>
    <s v="Cables&amp;Accessories"/>
    <s v="Cables"/>
    <n v="99"/>
    <x v="1"/>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x v="1"/>
    <s v="HomeTheater,TV&amp;Video"/>
    <s v="Televisions"/>
    <s v="StandardTelevisions"/>
    <n v="7390"/>
    <x v="2"/>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x v="0"/>
    <s v="Accessories&amp;Peripherals"/>
    <s v="Cables&amp;Accessories"/>
    <s v="Cables"/>
    <n v="273.10000000000002"/>
    <x v="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x v="1"/>
    <s v="HomeTheater,TV&amp;Video"/>
    <s v="Televisions"/>
    <s v="SmartTelevisions"/>
    <n v="15990"/>
    <x v="2"/>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0"/>
    <s v="Accessories&amp;Peripherals"/>
    <s v="Cables&amp;Accessories"/>
    <s v="Cables"/>
    <n v="399"/>
    <x v="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x v="1"/>
    <s v="HomeTheater,TV&amp;Video"/>
    <s v="Accessories"/>
    <s v="RemoteControls"/>
    <n v="399"/>
    <x v="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x v="0"/>
    <s v="Accessories&amp;Peripherals"/>
    <s v="Cables&amp;Accessories"/>
    <s v="Cables"/>
    <n v="210"/>
    <x v="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x v="1"/>
    <s v="HomeTheater,TV&amp;Video"/>
    <s v="Accessories"/>
    <s v="RemoteControls"/>
    <n v="1299"/>
    <x v="2"/>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0"/>
    <s v="Accessories&amp;Peripherals"/>
    <s v="Cables&amp;Accessories"/>
    <s v="Cables"/>
    <n v="347"/>
    <x v="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x v="0"/>
    <s v="Accessories&amp;Peripherals"/>
    <s v="Cables&amp;Accessories"/>
    <s v="Cables"/>
    <n v="149"/>
    <x v="1"/>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x v="0"/>
    <s v="Accessories&amp;Peripherals"/>
    <s v="Cables&amp;Accessories"/>
    <s v="Cables"/>
    <n v="228"/>
    <x v="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x v="0"/>
    <s v="Accessories&amp;Peripherals"/>
    <s v="Cables&amp;Accessories"/>
    <s v="Cables"/>
    <n v="1599"/>
    <x v="2"/>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x v="1"/>
    <s v="HomeTheater,TV&amp;Video"/>
    <s v="Accessories"/>
    <s v="RemoteControls"/>
    <n v="1499"/>
    <x v="2"/>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x v="1"/>
    <s v="HomeTheater,TV&amp;Video"/>
    <s v="Televisions"/>
    <s v="SmartTelevisions"/>
    <n v="8499"/>
    <x v="2"/>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x v="1"/>
    <s v="HomeTheater,TV&amp;Video"/>
    <s v="Televisions"/>
    <s v="SmartTelevisions"/>
    <n v="20990"/>
    <x v="2"/>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x v="1"/>
    <s v="HomeTheater,TV&amp;Video"/>
    <s v="Televisions"/>
    <s v="SmartTelevisions"/>
    <n v="32999"/>
    <x v="2"/>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x v="1"/>
    <s v="HomeTheater,TV&amp;Video"/>
    <s v="Accessories"/>
    <s v="Cables"/>
    <n v="799"/>
    <x v="2"/>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x v="1"/>
    <s v="HomeTheater,TV&amp;Video"/>
    <s v="Accessories"/>
    <s v="Cables"/>
    <n v="229"/>
    <x v="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x v="1"/>
    <s v="HomeTheater,TV&amp;Video"/>
    <s v="Televisions"/>
    <s v="SmartTelevisions"/>
    <n v="9999"/>
    <x v="2"/>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x v="1"/>
    <s v="HomeTheater,TV&amp;Video"/>
    <s v="Accessories"/>
    <s v="RemoteControls"/>
    <n v="349"/>
    <x v="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x v="1"/>
    <s v="HomeTheater,TV&amp;Video"/>
    <s v="Accessories"/>
    <s v="Cables"/>
    <n v="489"/>
    <x v="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x v="1"/>
    <s v="HomeTheater,TV&amp;Video"/>
    <s v="Televisions"/>
    <s v="SmartTelevisions"/>
    <n v="23999"/>
    <x v="2"/>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x v="0"/>
    <s v="Accessories&amp;Peripherals"/>
    <s v="Cables&amp;Accessories"/>
    <s v="Cables"/>
    <n v="399"/>
    <x v="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x v="1"/>
    <s v="HomeAudio"/>
    <s v="Accessories"/>
    <s v="SpeakerAccessories"/>
    <n v="349"/>
    <x v="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x v="0"/>
    <s v="Accessories&amp;Peripherals"/>
    <s v="Cables&amp;Accessories"/>
    <s v="Cables"/>
    <n v="179"/>
    <x v="1"/>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x v="0"/>
    <s v="Accessories&amp;Peripherals"/>
    <s v="Cables&amp;Accessories"/>
    <s v="Cables"/>
    <n v="689"/>
    <x v="2"/>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x v="1"/>
    <s v="HomeTheater,TV&amp;Video"/>
    <s v="Televisions"/>
    <s v="SmartTelevisions"/>
    <n v="30990"/>
    <x v="2"/>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x v="0"/>
    <s v="Accessories&amp;Peripherals"/>
    <s v="Cables&amp;Accessories"/>
    <s v="Cables"/>
    <n v="249"/>
    <x v="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1"/>
    <s v="HomeTheater,TV&amp;Video"/>
    <s v="Accessories"/>
    <s v="Cables"/>
    <n v="999"/>
    <x v="2"/>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x v="1"/>
    <s v="HomeTheater,TV&amp;Video"/>
    <s v="Accessories"/>
    <s v="RemoteControls"/>
    <n v="399"/>
    <x v="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x v="0"/>
    <s v="Accessories&amp;Peripherals"/>
    <s v="Cables&amp;Accessories"/>
    <s v="Cables"/>
    <n v="349"/>
    <x v="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x v="0"/>
    <s v="Accessories&amp;Peripherals"/>
    <s v="Cables&amp;Accessories"/>
    <s v="Cables"/>
    <n v="399"/>
    <x v="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x v="0"/>
    <s v="NetworkingDevices"/>
    <s v="NetworkAdapters"/>
    <s v="WirelessUSBAdapters"/>
    <n v="1699"/>
    <x v="2"/>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x v="1"/>
    <s v="HomeTheater,TV&amp;Video"/>
    <s v="Accessories"/>
    <s v="RemoteControls"/>
    <n v="655"/>
    <x v="2"/>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x v="0"/>
    <s v="NetworkingDevices"/>
    <s v="NetworkAdapters"/>
    <s v="WirelessUSBAdapters"/>
    <n v="749"/>
    <x v="2"/>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x v="1"/>
    <s v="HomeTheater,TV&amp;Video"/>
    <s v="Televisions"/>
    <s v="SmartTelevisions"/>
    <n v="9999"/>
    <x v="2"/>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x v="1"/>
    <s v="HomeTheater,TV&amp;Video"/>
    <s v="Accessories"/>
    <s v="RemoteControls"/>
    <n v="195"/>
    <x v="1"/>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x v="0"/>
    <s v="Accessories&amp;Peripherals"/>
    <s v="Cables&amp;Accessories"/>
    <s v="Cables"/>
    <n v="999"/>
    <x v="2"/>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x v="0"/>
    <s v="Accessories&amp;Peripherals"/>
    <s v="Cables&amp;Accessories"/>
    <s v="Cables"/>
    <n v="499"/>
    <x v="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x v="1"/>
    <s v="HomeTheater,TV&amp;Video"/>
    <s v="Accessories"/>
    <s v="Cables"/>
    <n v="416"/>
    <x v="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x v="0"/>
    <s v="Accessories&amp;Peripherals"/>
    <s v="Cables&amp;Accessories"/>
    <s v="Cables"/>
    <n v="368"/>
    <x v="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x v="1"/>
    <s v="HomeTheater,TV&amp;Video"/>
    <s v="Televisions"/>
    <s v="SmartTelevisions"/>
    <n v="29990"/>
    <x v="2"/>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x v="0"/>
    <s v="Accessories&amp;Peripherals"/>
    <s v="Cables&amp;Accessories"/>
    <s v="Cables"/>
    <n v="339"/>
    <x v="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x v="1"/>
    <s v="HomeTheater,TV&amp;Video"/>
    <s v="Televisions"/>
    <s v="SmartTelevisions"/>
    <n v="15490"/>
    <x v="2"/>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x v="0"/>
    <s v="Accessories&amp;Peripherals"/>
    <s v="Cables&amp;Accessories"/>
    <s v="Cables"/>
    <n v="499"/>
    <x v="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x v="0"/>
    <s v="NetworkingDevices"/>
    <s v="NetworkAdapters"/>
    <s v="WirelessUSBAdapters"/>
    <n v="249"/>
    <x v="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x v="1"/>
    <s v="HomeTheater,TV&amp;Video"/>
    <s v="Accessories"/>
    <s v="RemoteControls"/>
    <n v="399"/>
    <x v="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x v="0"/>
    <s v="Accessories&amp;Peripherals"/>
    <s v="Cables&amp;Accessories"/>
    <s v="Cables"/>
    <n v="1499"/>
    <x v="2"/>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x v="1"/>
    <s v="HomeTheater,TV&amp;Video"/>
    <s v="Projectors"/>
    <m/>
    <n v="9490"/>
    <x v="2"/>
    <n v="15990"/>
    <n v="0.41"/>
    <s v="&lt;50%"/>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x v="1"/>
    <s v="HomeTheater,TV&amp;Video"/>
    <s v="Accessories"/>
    <s v="Cables"/>
    <n v="637"/>
    <x v="2"/>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x v="1"/>
    <s v="HomeTheater,TV&amp;Video"/>
    <s v="Accessories"/>
    <s v="RemoteControls"/>
    <n v="399"/>
    <x v="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x v="1"/>
    <s v="HomeTheater,TV&amp;Video"/>
    <s v="Accessories"/>
    <s v="Cables"/>
    <n v="1089"/>
    <x v="2"/>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x v="0"/>
    <s v="Accessories&amp;Peripherals"/>
    <s v="Cables&amp;Accessories"/>
    <s v="Cables"/>
    <n v="339"/>
    <x v="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x v="0"/>
    <s v="Accessories&amp;Peripherals"/>
    <s v="Cables&amp;Accessories"/>
    <s v="Cables"/>
    <n v="149"/>
    <x v="1"/>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x v="0"/>
    <s v="Accessories&amp;Peripherals"/>
    <s v="Cables&amp;Accessories"/>
    <s v="Cables"/>
    <n v="149"/>
    <x v="1"/>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x v="0"/>
    <s v="Accessories&amp;Peripherals"/>
    <s v="Cables&amp;Accessories"/>
    <s v="Cables"/>
    <n v="599"/>
    <x v="2"/>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x v="1"/>
    <s v="HomeTheater,TV&amp;Video"/>
    <s v="Accessories"/>
    <s v="RemoteControls"/>
    <n v="299"/>
    <x v="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x v="0"/>
    <s v="Accessories&amp;Peripherals"/>
    <s v="Cables&amp;Accessories"/>
    <s v="Cables"/>
    <n v="399"/>
    <x v="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x v="1"/>
    <s v="HomeTheater,TV&amp;Video"/>
    <s v="Accessories"/>
    <s v="RemoteControls"/>
    <n v="339"/>
    <x v="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x v="1"/>
    <s v="HomeTheater,TV&amp;Video"/>
    <s v="Televisions"/>
    <s v="SmartTelevisions"/>
    <n v="12499"/>
    <x v="2"/>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x v="0"/>
    <s v="Accessories&amp;Peripherals"/>
    <s v="Cables&amp;Accessories"/>
    <s v="Cables"/>
    <n v="249"/>
    <x v="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0"/>
    <s v="NetworkingDevices"/>
    <s v="NetworkAdapters"/>
    <s v="WirelessUSBAdapters"/>
    <n v="1399"/>
    <x v="2"/>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x v="1"/>
    <s v="HomeTheater,TV&amp;Video"/>
    <s v="Televisions"/>
    <s v="SmartTelevisions"/>
    <n v="32999"/>
    <x v="2"/>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x v="0"/>
    <s v="Accessories&amp;Peripherals"/>
    <s v="Cables&amp;Accessories"/>
    <s v="Cables"/>
    <n v="149"/>
    <x v="1"/>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0"/>
    <s v="Accessories&amp;Peripherals"/>
    <s v="Cables&amp;Accessories"/>
    <s v="Cables"/>
    <n v="325"/>
    <x v="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x v="0"/>
    <s v="Accessories&amp;Peripherals"/>
    <s v="Cables&amp;Accessories"/>
    <s v="Cables"/>
    <n v="399"/>
    <x v="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0"/>
    <s v="NetworkingDevices"/>
    <s v="NetworkAdapters"/>
    <s v="WirelessUSBAdapters"/>
    <n v="199"/>
    <x v="1"/>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0"/>
    <s v="Accessories&amp;Peripherals"/>
    <s v="Cables&amp;Accessories"/>
    <s v="Cables"/>
    <n v="88"/>
    <x v="1"/>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0"/>
    <s v="Accessories&amp;Peripherals"/>
    <s v="Cables&amp;Accessories"/>
    <s v="Cables"/>
    <n v="399"/>
    <x v="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0"/>
    <s v="Accessories&amp;Peripherals"/>
    <s v="Cables&amp;Accessories"/>
    <s v="Cables"/>
    <n v="57.89"/>
    <x v="1"/>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x v="1"/>
    <s v="HomeTheater,TV&amp;Video"/>
    <s v="Accessories"/>
    <s v="RemoteControls"/>
    <n v="799"/>
    <x v="2"/>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x v="1"/>
    <s v="HomeTheater,TV&amp;Video"/>
    <s v="Accessories"/>
    <s v="RemoteControls"/>
    <n v="205"/>
    <x v="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x v="0"/>
    <s v="Accessories&amp;Peripherals"/>
    <s v="Cables&amp;Accessories"/>
    <s v="Cables"/>
    <n v="299"/>
    <x v="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x v="0"/>
    <s v="Accessories&amp;Peripherals"/>
    <s v="Cables&amp;Accessories"/>
    <s v="Cables"/>
    <n v="849"/>
    <x v="2"/>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x v="0"/>
    <s v="Accessories&amp;Peripherals"/>
    <s v="Cables&amp;Accessories"/>
    <s v="Cables"/>
    <n v="949"/>
    <x v="2"/>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x v="0"/>
    <s v="Accessories&amp;Peripherals"/>
    <s v="Cables&amp;Accessories"/>
    <s v="Cables"/>
    <n v="499"/>
    <x v="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x v="0"/>
    <s v="Accessories&amp;Peripherals"/>
    <s v="Cables&amp;Accessories"/>
    <s v="Cables"/>
    <n v="299"/>
    <x v="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x v="0"/>
    <s v="Accessories&amp;Peripherals"/>
    <s v="Cables&amp;Accessories"/>
    <s v="Cables"/>
    <n v="949"/>
    <x v="2"/>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x v="0"/>
    <s v="Accessories&amp;Peripherals"/>
    <s v="Cables&amp;Accessories"/>
    <s v="Cables"/>
    <n v="379"/>
    <x v="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x v="1"/>
    <s v="HomeTheater,TV&amp;Video"/>
    <s v="Televisions"/>
    <s v="SmartTelevisions"/>
    <n v="8990"/>
    <x v="2"/>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x v="1"/>
    <s v="HomeTheater,TV&amp;Video"/>
    <s v="Accessories"/>
    <s v="Cables"/>
    <n v="486"/>
    <x v="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x v="1"/>
    <s v="HomeTheater,TV&amp;Video"/>
    <s v="Televisions"/>
    <s v="StandardTelevisions"/>
    <n v="5699"/>
    <x v="2"/>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x v="0"/>
    <s v="Accessories&amp;Peripherals"/>
    <s v="Cables&amp;Accessories"/>
    <s v="Cables"/>
    <n v="709"/>
    <x v="2"/>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x v="1"/>
    <s v="HomeTheater,TV&amp;Video"/>
    <s v="Televisions"/>
    <s v="SmartTelevisions"/>
    <n v="47990"/>
    <x v="2"/>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x v="1"/>
    <s v="HomeTheater,TV&amp;Video"/>
    <s v="Accessories"/>
    <s v="RemoteControls"/>
    <n v="299"/>
    <x v="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x v="0"/>
    <s v="Accessories&amp;Peripherals"/>
    <s v="Cables&amp;Accessories"/>
    <s v="Cables"/>
    <n v="320"/>
    <x v="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x v="0"/>
    <s v="Accessories&amp;Peripherals"/>
    <s v="Cables&amp;Accessories"/>
    <s v="Cables"/>
    <n v="139"/>
    <x v="1"/>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0"/>
    <s v="Accessories&amp;Peripherals"/>
    <s v="Cables&amp;Accessories"/>
    <s v="Cables"/>
    <n v="129"/>
    <x v="1"/>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x v="1"/>
    <s v="HomeTheater,TV&amp;Video"/>
    <s v="Televisions"/>
    <s v="SmartTelevisions"/>
    <n v="24999"/>
    <x v="2"/>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x v="0"/>
    <s v="Accessories&amp;Peripherals"/>
    <s v="Cables&amp;Accessories"/>
    <s v="Cables"/>
    <n v="999"/>
    <x v="2"/>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x v="0"/>
    <s v="Accessories&amp;Peripherals"/>
    <s v="Cables&amp;Accessories"/>
    <s v="Cables"/>
    <n v="225"/>
    <x v="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x v="1"/>
    <s v="HomeTheater,TV&amp;Video"/>
    <s v="Accessories"/>
    <s v="RemoteControls"/>
    <n v="547"/>
    <x v="2"/>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x v="0"/>
    <s v="Accessories&amp;Peripherals"/>
    <s v="Cables&amp;Accessories"/>
    <s v="Cables"/>
    <n v="259"/>
    <x v="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x v="1"/>
    <s v="HomeTheater,TV&amp;Video"/>
    <s v="Accessories"/>
    <s v="RemoteControls"/>
    <n v="239"/>
    <x v="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x v="1"/>
    <s v="HomeTheater,TV&amp;Video"/>
    <s v="Accessories"/>
    <s v="RemoteControls"/>
    <n v="349"/>
    <x v="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x v="1"/>
    <s v="HomeTheater,TV&amp;Video"/>
    <s v="Accessories"/>
    <s v="Cables"/>
    <n v="467"/>
    <x v="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x v="0"/>
    <s v="Accessories&amp;Peripherals"/>
    <s v="Cables&amp;Accessories"/>
    <s v="Cables"/>
    <n v="449"/>
    <x v="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x v="1"/>
    <s v="HomeTheater,TV&amp;Video"/>
    <s v="Televisions"/>
    <s v="SmartTelevisions"/>
    <n v="11990"/>
    <x v="2"/>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x v="0"/>
    <s v="Accessories&amp;Peripherals"/>
    <s v="Cables&amp;Accessories"/>
    <s v="Cables"/>
    <n v="350"/>
    <x v="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x v="0"/>
    <s v="Accessories&amp;Peripherals"/>
    <s v="Cables&amp;Accessories"/>
    <s v="Cables"/>
    <n v="252"/>
    <x v="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x v="1"/>
    <s v="HomeTheater,TV&amp;Video"/>
    <s v="Accessories"/>
    <s v="RemoteControls"/>
    <n v="204"/>
    <x v="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x v="1"/>
    <s v="HomeTheater,TV&amp;Video"/>
    <s v="Projectors"/>
    <m/>
    <n v="6490"/>
    <x v="2"/>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x v="1"/>
    <s v="HomeTheater,TV&amp;Video"/>
    <s v="Accessories"/>
    <s v="RemoteControls"/>
    <n v="235"/>
    <x v="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x v="0"/>
    <s v="Accessories&amp;Peripherals"/>
    <s v="Cables&amp;Accessories"/>
    <s v="Cables"/>
    <n v="299"/>
    <x v="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x v="0"/>
    <s v="Accessories&amp;Peripherals"/>
    <s v="Cables&amp;Accessories"/>
    <s v="Cables"/>
    <n v="799"/>
    <x v="2"/>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x v="1"/>
    <s v="HomeTheater,TV&amp;Video"/>
    <s v="Accessories"/>
    <s v="RemoteControls"/>
    <n v="299"/>
    <x v="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x v="1"/>
    <s v="HomeTheater,TV&amp;Video"/>
    <s v="Televisions"/>
    <s v="StandardTelevisions"/>
    <n v="6999"/>
    <x v="2"/>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x v="1"/>
    <s v="HomeTheater,TV&amp;Video"/>
    <s v="Televisions"/>
    <s v="SmartTelevisions"/>
    <n v="42999"/>
    <x v="2"/>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x v="1"/>
    <s v="HomeTheater,TV&amp;Video"/>
    <s v="Accessories"/>
    <s v="Cables"/>
    <n v="173"/>
    <x v="1"/>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x v="1"/>
    <s v="HomeAudio"/>
    <s v="Accessories"/>
    <s v="Adapters"/>
    <n v="209"/>
    <x v="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0"/>
    <s v="Accessories&amp;Peripherals"/>
    <s v="Cables&amp;Accessories"/>
    <s v="Cables"/>
    <n v="848.99"/>
    <x v="2"/>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x v="0"/>
    <s v="Accessories&amp;Peripherals"/>
    <s v="Cables&amp;Accessories"/>
    <s v="Cables"/>
    <n v="649"/>
    <x v="2"/>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x v="1"/>
    <s v="HomeTheater,TV&amp;Video"/>
    <s v="Accessories"/>
    <s v="RemoteControls"/>
    <n v="299"/>
    <x v="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1"/>
    <s v="HomeTheater,TV&amp;Video"/>
    <s v="Accessories"/>
    <s v="TVMounts,Stands&amp;Turntables"/>
    <n v="399"/>
    <x v="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x v="0"/>
    <s v="Accessories&amp;Peripherals"/>
    <s v="Cables&amp;Accessories"/>
    <s v="Cables"/>
    <n v="249"/>
    <x v="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x v="1"/>
    <s v="HomeTheater,TV&amp;Video"/>
    <s v="SatelliteEquipment"/>
    <s v="SatelliteReceivers"/>
    <n v="1249"/>
    <x v="2"/>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x v="1"/>
    <s v="HomeTheater,TV&amp;Video"/>
    <s v="Accessories"/>
    <s v="RemoteControls"/>
    <n v="213"/>
    <x v="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x v="1"/>
    <s v="HomeTheater,TV&amp;Video"/>
    <s v="Accessories"/>
    <s v="RemoteControls"/>
    <n v="209"/>
    <x v="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x v="1"/>
    <s v="HomeTheater,TV&amp;Video"/>
    <s v="Accessories"/>
    <s v="Cables"/>
    <n v="598"/>
    <x v="2"/>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x v="0"/>
    <s v="Accessories&amp;Peripherals"/>
    <s v="Cables&amp;Accessories"/>
    <s v="Cables"/>
    <n v="799"/>
    <x v="2"/>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x v="0"/>
    <s v="Accessories&amp;Peripherals"/>
    <s v="Cables&amp;Accessories"/>
    <s v="Cables"/>
    <n v="159"/>
    <x v="1"/>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x v="0"/>
    <s v="Accessories&amp;Peripherals"/>
    <s v="Cables&amp;Accessories"/>
    <s v="Cables"/>
    <n v="499"/>
    <x v="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x v="1"/>
    <s v="HomeTheater,TV&amp;Video"/>
    <s v="Televisions"/>
    <s v="SmartTelevisions"/>
    <n v="31999"/>
    <x v="2"/>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x v="1"/>
    <s v="HomeTheater,TV&amp;Video"/>
    <s v="Televisions"/>
    <s v="SmartTelevisions"/>
    <n v="32990"/>
    <x v="2"/>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x v="1"/>
    <s v="HomeTheater,TV&amp;Video"/>
    <s v="Accessories"/>
    <s v="RemoteControls"/>
    <n v="299"/>
    <x v="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x v="0"/>
    <s v="Accessories&amp;Peripherals"/>
    <s v="Cables&amp;Accessories"/>
    <s v="Cables"/>
    <n v="128.31"/>
    <x v="1"/>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x v="0"/>
    <s v="Accessories&amp;Peripherals"/>
    <s v="Cables&amp;Accessories"/>
    <s v="Cables"/>
    <n v="599"/>
    <x v="2"/>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1"/>
    <s v="HomeTheater,TV&amp;Video"/>
    <s v="Accessories"/>
    <s v="RemoteControls"/>
    <n v="399"/>
    <x v="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0"/>
    <s v="Accessories&amp;Peripherals"/>
    <s v="Cables&amp;Accessories"/>
    <s v="Cables"/>
    <n v="449"/>
    <x v="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0"/>
    <s v="Accessories&amp;Peripherals"/>
    <s v="Cables&amp;Accessories"/>
    <s v="Cables"/>
    <n v="254"/>
    <x v="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x v="1"/>
    <s v="HomeTheater,TV&amp;Video"/>
    <s v="Accessories"/>
    <s v="Cables"/>
    <n v="399"/>
    <x v="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x v="0"/>
    <s v="Accessories&amp;Peripherals"/>
    <s v="Cables&amp;Accessories"/>
    <s v="Cables"/>
    <n v="179"/>
    <x v="1"/>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0"/>
    <s v="Accessories&amp;Peripherals"/>
    <s v="Cables&amp;Accessories"/>
    <s v="Cables"/>
    <n v="339"/>
    <x v="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x v="1"/>
    <s v="HomeTheater,TV&amp;Video"/>
    <s v="Accessories"/>
    <s v="TVMounts,Stands&amp;Turntables"/>
    <n v="399"/>
    <x v="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1"/>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x v="1"/>
    <s v="HomeTheater,TV&amp;Video"/>
    <s v="Accessories"/>
    <s v="RemoteControls"/>
    <n v="349"/>
    <x v="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x v="0"/>
    <s v="Accessories&amp;Peripherals"/>
    <s v="Cables&amp;Accessories"/>
    <s v="Cables"/>
    <n v="299"/>
    <x v="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x v="0"/>
    <s v="Accessories&amp;Peripherals"/>
    <s v="Cables&amp;Accessories"/>
    <s v="Cables"/>
    <n v="89"/>
    <x v="1"/>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x v="0"/>
    <s v="Accessories&amp;Peripherals"/>
    <s v="Cables&amp;Accessories"/>
    <s v="Cables"/>
    <n v="549"/>
    <x v="2"/>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0"/>
    <s v="Accessories&amp;Peripherals"/>
    <s v="Cables&amp;Accessories"/>
    <s v="Cables"/>
    <n v="129"/>
    <x v="1"/>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x v="1"/>
    <s v="HomeTheater,TV&amp;Video"/>
    <s v="Televisions"/>
    <s v="SmartTelevisions"/>
    <n v="77990"/>
    <x v="2"/>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x v="1"/>
    <s v="HomeTheater,TV&amp;Video"/>
    <s v="Accessories"/>
    <s v="RemoteControls"/>
    <n v="349"/>
    <x v="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x v="1"/>
    <s v="HomeTheater,TV&amp;Video"/>
    <s v="Accessories"/>
    <s v="RemoteControls"/>
    <n v="499"/>
    <x v="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x v="0"/>
    <s v="Accessories&amp;Peripherals"/>
    <s v="Cables&amp;Accessories"/>
    <s v="Cables"/>
    <n v="299"/>
    <x v="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0"/>
    <s v="Accessories&amp;Peripherals"/>
    <s v="Cables&amp;Accessories"/>
    <s v="Cables"/>
    <n v="182"/>
    <x v="1"/>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x v="1"/>
    <s v="HomeTheater,TV&amp;Video"/>
    <s v="Accessories"/>
    <s v="TVMounts,Stands&amp;Turntables"/>
    <n v="96"/>
    <x v="1"/>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x v="1"/>
    <s v="HomeTheater,TV&amp;Video"/>
    <s v="Televisions"/>
    <s v="SmartTelevisions"/>
    <n v="54990"/>
    <x v="2"/>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x v="1"/>
    <s v="HomeTheater,TV&amp;Video"/>
    <s v="Accessories"/>
    <s v="Cables"/>
    <n v="439"/>
    <x v="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0"/>
    <s v="Accessories&amp;Peripherals"/>
    <s v="Cables&amp;Accessories"/>
    <s v="Cables"/>
    <n v="299"/>
    <x v="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x v="0"/>
    <s v="Accessories&amp;Peripherals"/>
    <s v="Cables&amp;Accessories"/>
    <s v="Cables"/>
    <n v="299"/>
    <x v="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x v="0"/>
    <s v="Accessories&amp;Peripherals"/>
    <s v="Cables&amp;Accessories"/>
    <s v="Cables"/>
    <n v="789"/>
    <x v="2"/>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x v="1"/>
    <s v="HomeTheater,TV&amp;Video"/>
    <s v="Accessories"/>
    <s v="Cables"/>
    <n v="299"/>
    <x v="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x v="0"/>
    <s v="Accessories&amp;Peripherals"/>
    <s v="Cables&amp;Accessories"/>
    <s v="Cables"/>
    <n v="325"/>
    <x v="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x v="0"/>
    <s v="Accessories&amp;Peripherals"/>
    <s v="Cables&amp;Accessories"/>
    <s v="Cables"/>
    <n v="1299"/>
    <x v="2"/>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x v="1"/>
    <s v="HomeTheater,TV&amp;Video"/>
    <s v="Accessories"/>
    <s v="RemoteControls"/>
    <n v="790"/>
    <x v="2"/>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x v="1"/>
    <s v="HomeAudio"/>
    <s v="MediaStreamingDevices"/>
    <s v="StreamingClients"/>
    <n v="4699"/>
    <x v="2"/>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x v="1"/>
    <s v="HomeTheater,TV&amp;Video"/>
    <s v="Televisions"/>
    <s v="SmartTelevisions"/>
    <n v="18999"/>
    <x v="2"/>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x v="0"/>
    <s v="Accessories&amp;Peripherals"/>
    <s v="Cables&amp;Accessories"/>
    <s v="Cables"/>
    <n v="199"/>
    <x v="1"/>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x v="1"/>
    <s v="HomeTheater,TV&amp;Video"/>
    <s v="Accessories"/>
    <s v="Cables"/>
    <n v="269"/>
    <x v="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x v="1"/>
    <s v="HomeTheater,TV&amp;Video"/>
    <s v="AVReceivers&amp;Amplifiers"/>
    <m/>
    <n v="1990"/>
    <x v="2"/>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x v="1"/>
    <s v="HomeAudio"/>
    <s v="Speakers"/>
    <s v="TowerSpeakers"/>
    <n v="2299"/>
    <x v="2"/>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x v="1"/>
    <s v="HomeTheater,TV&amp;Video"/>
    <s v="Televisions"/>
    <s v="SmartTelevisions"/>
    <n v="35999"/>
    <x v="2"/>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x v="1"/>
    <s v="HomeTheater,TV&amp;Video"/>
    <s v="Accessories"/>
    <s v="RemoteControls"/>
    <n v="349"/>
    <x v="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0"/>
    <s v="Accessories&amp;Peripherals"/>
    <s v="Cables&amp;Accessories"/>
    <s v="Cables"/>
    <n v="719"/>
    <x v="2"/>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x v="1"/>
    <s v="HomeTheater,TV&amp;Video"/>
    <s v="Televisions"/>
    <s v="SmartTelevisions"/>
    <n v="8999"/>
    <x v="2"/>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x v="1"/>
    <s v="HomeTheater,TV&amp;Video"/>
    <s v="SatelliteEquipment"/>
    <s v="SatelliteReceivers"/>
    <n v="917"/>
    <x v="2"/>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x v="1"/>
    <s v="HomeTheater,TV&amp;Video"/>
    <s v="Accessories"/>
    <s v="RemoteControls"/>
    <n v="399"/>
    <x v="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x v="1"/>
    <s v="HomeTheater,TV&amp;Video"/>
    <s v="Televisions"/>
    <s v="SmartTelevisions"/>
    <n v="45999"/>
    <x v="2"/>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x v="0"/>
    <s v="Accessories&amp;Peripherals"/>
    <s v="Cables&amp;Accessories"/>
    <s v="Cables"/>
    <n v="119"/>
    <x v="1"/>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x v="1"/>
    <s v="HomeTheater,TV&amp;Video"/>
    <s v="Televisions"/>
    <s v="SmartTelevisions"/>
    <n v="21999"/>
    <x v="2"/>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x v="1"/>
    <s v="HomeTheater,TV&amp;Video"/>
    <s v="Accessories"/>
    <s v="RemoteControls"/>
    <n v="299"/>
    <x v="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x v="1"/>
    <s v="HomeTheater,TV&amp;Video"/>
    <s v="Televisions"/>
    <s v="SmartTelevisions"/>
    <n v="21990"/>
    <x v="2"/>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x v="0"/>
    <s v="Accessories&amp;Peripherals"/>
    <s v="Cables&amp;Accessories"/>
    <s v="Cables"/>
    <n v="417.44"/>
    <x v="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x v="1"/>
    <s v="HomeTheater,TV&amp;Video"/>
    <s v="Televisions"/>
    <s v="SmartTelevisions"/>
    <n v="47990"/>
    <x v="2"/>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Pranav"/>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x v="1"/>
    <s v="HomeTheater,TV&amp;Video"/>
    <s v="Accessories"/>
    <s v="RemoteControls"/>
    <n v="215"/>
    <x v="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 Mohammed,Samson,Haroon Sayeed,P Imran Khan,Manohar P,Srf Prashant,Akash Sharma,Sumesh"/>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x v="0"/>
    <s v="Accessories&amp;Peripherals"/>
    <s v="Cables&amp;Accessories"/>
    <s v="Cables"/>
    <n v="99"/>
    <x v="1"/>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Rajni Gupta,Lakshmipati Hari,Sriranga Pudupakkam,Radha Krishnan,Nandan,Dr Laksheswar Bora,Laxmi Narayan,Konga Vijaya Nagaraju"/>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x v="1"/>
    <s v="HomeTheater,TV&amp;Video"/>
    <s v="Televisions"/>
    <s v="SmartTelevisions"/>
    <n v="18999"/>
    <x v="2"/>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Placeholder,‡§∂‡•Ç‡§∞‡•Äpk‡§Ú‡•Ä,Gauri Salkar,Aqeel,Ashish Raj Arora,Ankit,Amazon Customer,Ramamoorthy Jaykumar"/>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x v="0"/>
    <s v="Accessories&amp;Peripherals"/>
    <s v="Cables&amp;Accessories"/>
    <s v="Cables"/>
    <n v="249"/>
    <x v="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Logaraj M,Kiran Kumar Gudla,Sandeep Kumar,Jaydeep Shah,Nagendra,Sumit Pandey,Harsh Bhatia,Sivakrishna"/>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x v="1"/>
    <s v="HomeTheater,TV&amp;Video"/>
    <s v="Televisions"/>
    <s v="StandardTelevisions"/>
    <n v="7999"/>
    <x v="2"/>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hilpa M,Akash,Aman.Md,Manoj Yadav,Ashutosh,Patel,Saikrushna Dyaga,Amazon Custome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x v="0"/>
    <s v="Accessories&amp;Peripherals"/>
    <s v="Cables&amp;Accessories"/>
    <s v="Cables"/>
    <n v="649"/>
    <x v="2"/>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Sandip Shingrakhia,Abhishek Gagan,Dasprathap,Pradeep,Drchirag Rajpara,Atanu Sarkar,Puja Das,Shankar"/>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x v="1"/>
    <s v="HomeTheater,TV&amp;Video"/>
    <s v="Accessories"/>
    <s v="RemoteControls"/>
    <n v="1289"/>
    <x v="2"/>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Gaurab Chakraborty,Pratik Patel,Rahul Sharma,Sekar,Nilesh Madhani,Saurabh Dongre,S S.,Sumit Jogade"/>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x v="1"/>
    <s v="HomeTheater,TV&amp;Video"/>
    <s v="Accessories"/>
    <s v="Cables"/>
    <n v="609"/>
    <x v="2"/>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Harish Thirunahari,Gajanan Hirde,Tomi Breeze,Vasudha,Sowmya,Arpit Narula,Navdeep Gupta,Vikram Singh"/>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x v="1"/>
    <s v="HomeTheater,TV&amp;Video"/>
    <s v="Televisions"/>
    <s v="SmartTelevisions"/>
    <n v="32990"/>
    <x v="2"/>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Saatwik,Mubashir,Arup Datta,Amrut S,Kindle Customer,Rasheed,Amazon Customer,Akash Pradeep"/>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1"/>
    <s v="HomeTheater,TV&amp;Video"/>
    <s v="Accessories"/>
    <s v="Cables"/>
    <n v="599"/>
    <x v="2"/>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Yash,Amazon Customer,Nagababu,Krunal Patel,Omi Mayekar,Irfan Hussain,Arif,Harshit"/>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x v="0"/>
    <s v="Accessories&amp;Peripherals"/>
    <s v="Cables&amp;Accessories"/>
    <s v="Cables"/>
    <n v="349"/>
    <x v="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Jitu,Shan Raj,Brajmohan Gaur,Shiv,Shameer,Debasish Nayak,9618259608,Lazy Lion Ankur"/>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x v="1"/>
    <s v="HomeTheater,TV&amp;Video"/>
    <s v="Televisions"/>
    <s v="SmartTelevisions"/>
    <n v="29999"/>
    <x v="2"/>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Sourav Das,Gishu,Bikkee Bakchi,David Gomes,Prasanth,Ck,Akhilesh Singh,Khushi"/>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x v="1"/>
    <s v="HomeTheater,TV&amp;Video"/>
    <s v="Accessories"/>
    <s v="RemoteControls"/>
    <n v="199"/>
    <x v="1"/>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Abhijit Mukherjee,Swetha Vijay,Soumya,Srinath,Sarvesh Yadav,Ashish Kumar,Zoic Healthcare,Amazon Customer"/>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x v="1"/>
    <s v="HomeTheater,TV&amp;Video"/>
    <s v="Accessories"/>
    <s v="RemoteControls"/>
    <n v="349"/>
    <x v="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Princey,Subodh Gupta,Amazon Customer,Ram Sarikh,A R,Sumedh Ranvir,Ankit Dalal,Subramanyam"/>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x v="1"/>
    <s v="HomeTheater,TV&amp;Video"/>
    <s v="Accessories"/>
    <s v="TVMounts,Stands&amp;Turntables"/>
    <n v="1850"/>
    <x v="2"/>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Kalyan Matamarugu,Amazon Customer,Saju,Digbijoy Dutta,Amazon Customer,Amazon Customer,Praneeth,Shareef Ali"/>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x v="1"/>
    <s v="HomeTheater,TV&amp;Video"/>
    <s v="Projectors"/>
    <m/>
    <n v="13990"/>
    <x v="2"/>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Geeta,Amazon Customer,Melwin D'Mello,Aneesh Kambhampati,Placeholder,Alekhya,Amazon Customer,Naveen Kumar D J"/>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x v="0"/>
    <s v="Accessories&amp;Peripherals"/>
    <s v="Cables&amp;Accessories"/>
    <s v="Cables"/>
    <n v="129"/>
    <x v="1"/>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Chandrabose C,Parveen,Sid,*"/>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x v="1"/>
    <s v="HomeTheater,TV&amp;Video"/>
    <s v="Accessories"/>
    <s v="Cables"/>
    <n v="379"/>
    <x v="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Love,Jaidev Singh Fojdar,Harikrishna,Bosepandiyan B,Meena,Ankit,Shailesh Singh,Vivek B P"/>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x v="1"/>
    <s v="HomeTheater,TV&amp;Video"/>
    <s v="Accessories"/>
    <s v="Cables"/>
    <n v="185"/>
    <x v="1"/>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Yashpreet Singh,Abiram,Aakaash Ramchandani,Amit Katoch,Avijit Basak,Anirban B.,Dass,Gopalakrishnan"/>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x v="0"/>
    <s v="NetworkingDevices"/>
    <s v="NetworkAdapters"/>
    <s v="WirelessUSBAdapters"/>
    <n v="218"/>
    <x v="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Bapuni,Rajesh Singh,Venkatesh,Rahim R,Sudheer,Neethu Akhil,Ganesh"/>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x v="0"/>
    <s v="Accessories&amp;Peripherals"/>
    <s v="Cables&amp;Accessories"/>
    <s v="Cables"/>
    <n v="199"/>
    <x v="1"/>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hivakumar,Bijoy Debnath,Pallav Pathak,Ritesh Nishad,Dhanpal H.,Jash Shah,Pabindersingh,Pritam Paul"/>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x v="1"/>
    <s v="HomeTheater,TV&amp;Video"/>
    <s v="Accessories"/>
    <s v="Cables"/>
    <n v="499"/>
    <x v="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Suvaraj D.,Rai Sahib,Kindle Customer,Vijay Kumar Sahu,Akshay Raj,Akshay Gupta,Ajit Kumar,Santosh"/>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x v="1"/>
    <s v="HomeTheater,TV&amp;Video"/>
    <s v="Televisions"/>
    <s v="SmartTelevisions"/>
    <n v="26999"/>
    <x v="2"/>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Willgo Green,Chittibabu,Deepak Dhummansure,Amazon Customer,Praveen.R,Industrial Infra Tech,Aadi,Viswa"/>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x v="1"/>
    <s v="HomeTheater,TV&amp;Video"/>
    <s v="Accessories"/>
    <s v="TVMounts,Stands&amp;Turntables"/>
    <n v="893"/>
    <x v="2"/>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Mahesh Savale,Sameer Mandal,Sree Ram Vasanthada,Pulak Ray,Abhishek Chauhan,Bsharat Ali,Vipin Gupta,Bunty 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x v="1"/>
    <s v="HomeTheater,TV&amp;Video"/>
    <s v="Televisions"/>
    <s v="SmartTelevisions"/>
    <n v="10990"/>
    <x v="2"/>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Pranjal,Mahavir,Aiyappa Nayaka,Bharat Gupta,Satyendra Kumar Gupta,Sumit,Priyankasingh,Sreekumar.P.S"/>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0"/>
    <s v="Accessories&amp;Peripherals"/>
    <s v="Cables&amp;Accessories"/>
    <s v="Cables"/>
    <n v="379"/>
    <x v="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Ajay Kumar,Chetan Prakash,Nitin Wadhwa,Bharat Parmar,Mohammed H.,Adesh Kumar,R Sorout,Snrao"/>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x v="1"/>
    <s v="HomeTheater,TV&amp;Video"/>
    <s v="Televisions"/>
    <s v="SmartTelevisions"/>
    <n v="16999"/>
    <x v="2"/>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Sparrsh Sharrma,Pradeep,Sandeep Sharma,N. S.,Amazon Customer,Monika,Kritika G.,Atul Kumar"/>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x v="1"/>
    <s v="HomeTheater,TV&amp;Video"/>
    <s v="Accessories"/>
    <s v="Cables"/>
    <n v="699"/>
    <x v="2"/>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Manoj Maddheshiya,Manoj Kumar Sahoo,Saumil S.,Jean-Louis M.,Mahesh,Syed Azhar Abbas,Prabakaran,Sidhu"/>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x v="1"/>
    <s v="HomeTheater,TV&amp;Video"/>
    <s v="Accessories"/>
    <s v="3DGlasses"/>
    <n v="2699"/>
    <x v="2"/>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Aakaash Ramchandani,Ashok G.,Keyur Suthar,Harshal Balasaheb Bhise,Anand Srivastava,Deepak S,Customer,Mahantesh"/>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x v="0"/>
    <s v="Accessories&amp;Peripherals"/>
    <s v="Cables&amp;Accessories"/>
    <s v="Cables"/>
    <n v="129"/>
    <x v="1"/>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Wasim Mulla,Prithvi Krish,Chandra Shekar N S,Devi Sree Prasad,Mrudula,Vijay K.,Sanjeeta,Anu"/>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x v="0"/>
    <s v="Accessories&amp;Peripherals"/>
    <s v="Cables&amp;Accessories"/>
    <s v="Cables"/>
    <n v="389"/>
    <x v="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Jegadheesan,Ajay Kumar Balusu,Jyothis,Harkaran Singh,Rohit Verma,Rohit Bibwe,9436168244,Amazon Customer"/>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x v="1"/>
    <s v="HomeTheater,TV&amp;Video"/>
    <s v="Accessories"/>
    <s v="RemoteControls"/>
    <n v="246"/>
    <x v="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Uzair Drabu,Ravindra Sistu,Pranav Dhumal,Amresh Singh,Palash Gandhi,Verified Customer,Anudeepika Ankam,Karan"/>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0"/>
    <s v="Accessories&amp;Peripherals"/>
    <s v="Cables&amp;Accessories"/>
    <s v="Cables"/>
    <n v="299"/>
    <x v="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Hemal Jani,Nitin Bhatti,Madhu,Arnab Kar,Daniel Charles,Ajit Parida,Annaveni Jyothi,Mohit Gouda"/>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x v="1"/>
    <s v="HomeTheater,TV&amp;Video"/>
    <s v="Accessories"/>
    <s v="RemoteControls"/>
    <n v="247"/>
    <x v="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aiju.Ms,Preetirawat,Ajit,Ramakant Bairagi,Amazon Customer,Wilson Joseph Nadar,Amazon Customer,Channappa Balehosur"/>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x v="1"/>
    <s v="HomeTheater,TV&amp;Video"/>
    <s v="Accessories"/>
    <s v="RemoteControls"/>
    <n v="1369"/>
    <x v="2"/>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Brg Goud,Vignesh,Venkureddy Remala,Sacchidanand Pant,Sivani,Johnson Kachhap,Misha,Sandy"/>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x v="1"/>
    <s v="HomeTheater,TV&amp;Video"/>
    <s v="Accessories"/>
    <s v="RemoteControls"/>
    <n v="199"/>
    <x v="1"/>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nikantan V,Murali Subramanian,Amazon Customer,Manjunathan A,Prabuddha Bhattacharya,Highly Critical,Amazon Customer,Fabs"/>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x v="1"/>
    <s v="HomeTheater,TV&amp;Video"/>
    <s v="Accessories"/>
    <s v="Cables"/>
    <n v="299"/>
    <x v="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Mathew Jose,Ks,Karthik,Kr Vijay Vir Singh,Ajay Kumar Maurya,Gaurav Thakur,Sbv,Kapil"/>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x v="1"/>
    <s v="HomeTheater,TV&amp;Video"/>
    <s v="Televisions"/>
    <s v="SmartTelevisions"/>
    <n v="14999"/>
    <x v="2"/>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Naveen..Navee,Tenzing Nawang,Anu,Harie,Dena,Anant Rao Kandikuppa,Ajinkya Hingne,Santosh Kumar Gupta"/>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x v="0"/>
    <s v="Accessories&amp;Peripherals"/>
    <s v="Cables&amp;Accessories"/>
    <s v="Cables"/>
    <n v="299"/>
    <x v="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Muniyandi. D,Rathod Ganesh.,Pankaj,Arulkumar M,S Anil Babu,Srinivassan,Recardo,Suresh Waghmare"/>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x v="1"/>
    <s v="HomeTheater,TV&amp;Video"/>
    <s v="Televisions"/>
    <s v="SmartTelevisions"/>
    <n v="24990"/>
    <x v="2"/>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Partha S.,Arvind,Blueraytech,Syed Umar Farooq,Pritam,Hriday Gohel,Gulab Yadav,Nitin Jena"/>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x v="1"/>
    <s v="HomeTheater,TV&amp;Video"/>
    <s v="Televisions"/>
    <s v="SmartTelevisions"/>
    <n v="61999"/>
    <x v="2"/>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Esampalli Anudeep,Pooja Purohit,Gaurav Singh,Rajiv Abhyankar,Thiru,Akshay Rajendra Kothawade,Kb Raju,Venudevishetti"/>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x v="1"/>
    <s v="HomeTheater,TV&amp;Video"/>
    <s v="Televisions"/>
    <s v="SmartTelevisions"/>
    <n v="24499"/>
    <x v="2"/>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Abdul Gafu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x v="1"/>
    <s v="HomeTheater,TV&amp;Video"/>
    <s v="Televisions"/>
    <s v="SmartTelevisions"/>
    <n v="10499"/>
    <x v="2"/>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Rashmi,Raghvendra,Hari Prasad P,Vishnu Singh,Tarun Kumar Sharma,Dharmendra,K J Suresh,Mahore.Lakhan"/>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x v="0"/>
    <s v="Accessories&amp;Peripherals"/>
    <s v="Cables&amp;Accessories"/>
    <s v="Cables"/>
    <n v="349"/>
    <x v="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Shankar Raman,Johnnie Sinclair"/>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x v="1"/>
    <s v="HomeTheater,TV&amp;Video"/>
    <s v="Accessories"/>
    <s v="RemoteControls"/>
    <n v="197"/>
    <x v="1"/>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Mahesh Savale,Sameer Mandal,Sree Ram Vasanthada,Pulak Ray,Abhishek Chauhan,Bsharat Ali,Vipin Gupta,Bunty S"/>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x v="1"/>
    <s v="HomeTheater,TV&amp;Video"/>
    <s v="SatelliteEquipment"/>
    <s v="SatelliteReceivers"/>
    <n v="1299"/>
    <x v="2"/>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Uzair Drabu,Ravindra Sistu,Pranav Dhumal,Amresh Singh,Palash Gandhi,Verified Customer,Anudeepika Ankam,Karan"/>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0"/>
    <s v="Accessories&amp;Peripherals"/>
    <s v="Cables&amp;Accessories"/>
    <s v="Cables"/>
    <n v="1519"/>
    <x v="2"/>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Sony Soniyal,Anshul Gupta,Ajit Paragond,S.Neelakandan,Amazon Customer,Sourish Saha,Amareswara Rao,Sandeep Chauhan"/>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x v="1"/>
    <s v="HomeTheater,TV&amp;Video"/>
    <s v="Televisions"/>
    <s v="SmartTelevisions"/>
    <n v="46999"/>
    <x v="2"/>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Chhaya Singh,Ankit Bisen,Amazon Customer,Rajesh Raj,Krishna Upadhyay,Ajay P.,Lusang K"/>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0"/>
    <s v="Accessories&amp;Peripherals"/>
    <s v="Cables&amp;Accessories"/>
    <s v="Cables"/>
    <n v="299"/>
    <x v="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ohammed Auquib Hussain A,Yashwantrao Chavan,Jesna J.,Saurabh Jaybhaye,Yash Patodi,Maaz Shaikh,Amazon Customer,Suraj S."/>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x v="1"/>
    <s v="WearableTechnology"/>
    <s v="SmartWatches"/>
    <m/>
    <n v="1799"/>
    <x v="2"/>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Amazon Customer,Rampratap Singh,Arjun Vaidya,Apurav,Mahesh Kancharana,Val Coutinho,Pravin Bhati,Nalla Srinivas Reddy"/>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x v="1"/>
    <s v="WearableTechnology"/>
    <s v="SmartWatches"/>
    <m/>
    <n v="1998"/>
    <x v="2"/>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Manoj S.,Placeholder,Vanchinathan G,Vicky Dhruw,Gandham Gopi,Harmeet,Lakshmireddy P,Ajinkya Pathak"/>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x v="1"/>
    <s v="WearableTechnology"/>
    <s v="SmartWatches"/>
    <m/>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Venkatesh Kg,Raghuram,Yogesh,Manan Parmar,Nikunj .R. Kukadiya,Shivansh Sharma,Kapil Nimker,Suriy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x v="1"/>
    <s v="Mobiles&amp;Accessories"/>
    <s v="MobileAccessories"/>
    <s v="Chargers"/>
    <n v="2049"/>
    <x v="2"/>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Yogita Ratre,Arun K.,Amol Basutkar,Janarthanan,Naman,Keshav Chelmeti,Hritik Jain,Jatin Shah"/>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x v="1"/>
    <s v="Mobiles&amp;Accessories"/>
    <s v="Smartphones&amp;BasicMobiles"/>
    <s v="Smartphones"/>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Av,Mathan Kumar,Amol Manjrekar,Suraj_Nirmalkar,Asif Ansari,Jugalkishor Yadav,Chinmayee Ninawe,Samba Shiva"/>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x v="1"/>
    <s v="Mobiles&amp;Accessories"/>
    <s v="Smartphones&amp;BasicMobiles"/>
    <s v="Smartphones"/>
    <n v="28999"/>
    <x v="2"/>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Mahesh Paryani,Tejas Panchal,Subhash,Kushagra Saxena,Masthan,Dipak Sutrdhar,Nitin,Pushkraj_4_Ever"/>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1"/>
    <s v="Mobiles&amp;Accessories"/>
    <s v="Smartphones&amp;BasicMobiles"/>
    <s v="Smartphones"/>
    <n v="28999"/>
    <x v="2"/>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Vaishnavi,Rahul Meja,Talo Mosuom,Subodh Kumar,Sayan Bhowmick,Mayank Singh Solanki,Nagendran,Kiran Garud"/>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x v="1"/>
    <s v="Mobiles&amp;Accessories"/>
    <s v="Smartphones&amp;BasicMobiles"/>
    <s v="Smartphones"/>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Asr,Amazon User,Rama Rao,Vinay,Aniket,Naga Shankar.K,Pawan K.,Ravi"/>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1"/>
    <s v="Mobiles&amp;Accessories"/>
    <s v="Smartphones&amp;BasicMobiles"/>
    <s v="Smartphones"/>
    <n v="6499"/>
    <x v="2"/>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Asr,Amazon User,Rama Rao,Vinay,Aniket,Naga Shankar.K,Pawan K.,Ravi"/>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x v="1"/>
    <s v="Accessories"/>
    <s v="MemoryCards"/>
    <s v="MicroSD"/>
    <n v="569"/>
    <x v="2"/>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Vaishnavi,Rahul Meja,Talo Mosuom,Subodh Kumar,Sayan Bhowmick,Mayank Singh Solanki,Nagendran,Kiran Garud"/>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x v="1"/>
    <s v="WearableTechnology"/>
    <s v="SmartWatches"/>
    <m/>
    <n v="1898"/>
    <x v="2"/>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Vaishnavi,Rahul Meja,Talo Mosuom,Subodh Kumar,Sayan Bhowmick,Mayank Singh Solanki,Nagendran,Kiran Garud"/>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x v="1"/>
    <s v="Mobiles&amp;Accessories"/>
    <s v="Smartphones&amp;BasicMobiles"/>
    <s v="BasicMobiles"/>
    <n v="1299"/>
    <x v="2"/>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Prashant,Sumesh Sundararajan,Vijay Baitha,S.K Nahak,Vikram Kumar,Manish,Jm,Amit Nayak"/>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x v="1"/>
    <s v="WearableTechnology"/>
    <s v="SmartWatches"/>
    <m/>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Sumit Nath,Aneesh Mohan,Yogesh Badekar,Manisha,Nishtha Goel,Sanjay,Rajinder Singh,Priyanka Chowdhury"/>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x v="1"/>
    <s v="Headphones,Earbuds&amp;Accessories"/>
    <s v="Headphones"/>
    <s v="In-Ear"/>
    <n v="599"/>
    <x v="2"/>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Virender Malhotra,Vikas Kabra,Das,Naveen,Amazon Customer,Adv. Manish Kotwani,Vinod Jadhao,Priti Tijar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x v="1"/>
    <s v="Mobiles&amp;Accessories"/>
    <s v="Smartphones&amp;BasicMobiles"/>
    <s v="Smartphones"/>
    <n v="9499"/>
    <x v="2"/>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Prasad Pavithran,Mahesh Chandra K M,Pannalal Singroli,Vinod Thonti,Mayank Dunkwal,Swarn,Rekha H Gohil,Vaibhav Sharma"/>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x v="1"/>
    <s v="Headphones,Earbuds&amp;Accessories"/>
    <s v="Headphones"/>
    <s v="In-Ear"/>
    <n v="599"/>
    <x v="2"/>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nny J.,Praveen Pavitrhran,Nitesh,Yadav,Vansh Gurjar,Krishna,Pantiphun Gonmei,Santosh Panhale"/>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Vishnu Vp,P S Agarwal,Rajesh Kumar,Rama,Vaibhav Saxena,Venu Singani,V Arumugaperumal,Haribol ‚Ù§"/>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x v="1"/>
    <s v="Mobiles&amp;Accessories"/>
    <s v="MobileAccessories"/>
    <s v="Chargers"/>
    <n v="349"/>
    <x v="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Suleman Saifi,Nidhin Nair,Rahul Mehra,Uroosa Sayed,Asish Sahu,Ayush T.,Yamuna Y,Basavaraj"/>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x v="1"/>
    <s v="Headphones,Earbuds&amp;Accessories"/>
    <s v="Headphones"/>
    <s v="In-Ear"/>
    <n v="349"/>
    <x v="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Mahantesh,Gaurav Chaubey,Uma Vijay,Asif Ikbal,Lomish Kumar,Kavya Singh,Sagar Mahata,Meherunnesha Sarkar"/>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x v="1"/>
    <s v="Accessories"/>
    <s v="MemoryCards"/>
    <s v="MicroSD"/>
    <n v="959"/>
    <x v="2"/>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Rakesh Roshan,Kani,Amazon Customer,Amazon Customer,Cheekoti Rameshwara Murthy,Mbs Gold Jewellers,Durvesh Sawant,Wilson Rodrigues"/>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x v="1"/>
    <s v="Mobiles&amp;Accessories"/>
    <s v="Smartphones&amp;BasicMobiles"/>
    <s v="Smartphones"/>
    <n v="9499"/>
    <x v="2"/>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Tarun Kumar,Mahesh Radheshyam Tawari,Blackspade,Manoj Kumar,Kartik Sharma,Placeholder,Arun,Yuvashree"/>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x v="1"/>
    <s v="Mobiles&amp;Accessories"/>
    <s v="MobileAccessories"/>
    <s v="Chargers"/>
    <n v="1499"/>
    <x v="2"/>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Prashant,Sumesh Sundararajan,Vijay Baitha,S.K Nahak,Vikram Kumar,Manish,Jm,Amit Nayak"/>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x v="1"/>
    <s v="Mobiles&amp;Accessories"/>
    <s v="MobileAccessories"/>
    <s v="Chargers"/>
    <n v="1149"/>
    <x v="2"/>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Vishnu Vp,P S Agarwal,Rajesh Kumar,Rama,Vaibhav Saxena,Venu Singani,V Arumugaperumal,Haribol ‚Ù§"/>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x v="1"/>
    <s v="Mobiles&amp;Accessories"/>
    <s v="MobileAccessories"/>
    <s v="AutomobileAccessories"/>
    <n v="349"/>
    <x v="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Topchi,Laiju,Taral,R.Vijay Kumar,Madhurima Dutta,Amazon Customer,Devender,Abhishek Nigam"/>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x v="1"/>
    <s v="Mobiles&amp;Accessories"/>
    <s v="MobileAccessories"/>
    <s v="Chargers"/>
    <n v="1219"/>
    <x v="2"/>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Mahesh Paryani,Tejas Panchal,Subhash,Kushagra Saxena,Masthan,Dipak Sutrdhar,Nitin,Pushkraj_4_Eve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x v="1"/>
    <s v="WearableTechnology"/>
    <s v="SmartWatches"/>
    <m/>
    <n v="1599"/>
    <x v="2"/>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Debanshu Saha,Dhineshkumar,Amazon Customer,Amazon Customer,Raghu,Ramesh Boratkar,Varsha Diwakar,Sangram Singh"/>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x v="1"/>
    <s v="WearableTechnology"/>
    <s v="SmartWatches"/>
    <m/>
    <n v="1499"/>
    <x v="2"/>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Harsh Saxena,Rishi Kashyap,Ajay,Amazon Customer,Abhishek,Devi Guru Prasad,Mahesh Madhukar Sardeshmukh,Sridhar"/>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x v="1"/>
    <s v="Mobiles&amp;Accessories"/>
    <s v="Smartphones&amp;BasicMobiles"/>
    <s v="Smartphones"/>
    <n v="18499"/>
    <x v="2"/>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Ranjitha Parida,Shubham Pawar,Arul,Lokesh K V,Nandita Talukdar,Sushma Pradhan,Vaibhav S,Amazon Customer"/>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x v="1"/>
    <s v="Accessories"/>
    <s v="MemoryCards"/>
    <s v="MicroSD"/>
    <n v="369"/>
    <x v="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Rahul Singh Rauthan,Sanjoy C,Prashanthi,Aditya Singh,Satyajit Patale,Owais,Amazon Customer,Himon Roy"/>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x v="1"/>
    <s v="Mobiles&amp;Accessories"/>
    <s v="Smartphones&amp;BasicMobiles"/>
    <s v="Smartphones"/>
    <n v="12999"/>
    <x v="2"/>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Atulya Sinha,Sujayz‚Ñ¢Ô∏È‚Òëô∏È"/>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x v="1"/>
    <s v="WearableTechnology"/>
    <s v="SmartWatches"/>
    <m/>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Prashant,Sumesh Sundararajan,Vijay Baitha,S.K Nahak,Vikram Kumar,Manish,Jm,Amit Nayak"/>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2"/>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Satheesh Kadiam,Pritom Chakraborty,Vishwa,Simranpreet Singh,Saptarshi,Amazon Customer,D.Raghul,Dharmendra Kumar"/>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2"/>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Venkatesh Kg,Raghuram,Yogesh,Manan Parmar,Nikunj .R. Kukadiya,Shivansh Sharma,Kapil Nimker,Suriya"/>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x v="1"/>
    <s v="Mobiles&amp;Accessories"/>
    <s v="Smartphones&amp;BasicMobiles"/>
    <s v="Smartphones"/>
    <n v="16499"/>
    <x v="2"/>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Deepankar G.,Babu Singh Rathore,Liton Das,Biswajit Udayabhanu,Anil P.,Anoop Sharma,Rameshwar Singh Rathore,Palash Santra"/>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x v="1"/>
    <s v="WearableTechnology"/>
    <s v="SmartWatches"/>
    <m/>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Atulya Sinha,Sujayz‚Ñ¢Ô∏È‚Òëô∏È"/>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s v="Electronics|Mobiles&amp;Accessories|Smartphones&amp;BasicMobiles|Smartphones"/>
    <x v="1"/>
    <s v="Mobiles&amp;Accessories"/>
    <s v="Smartphones&amp;BasicMobiles"/>
    <s v="Smartphones"/>
    <n v="8499"/>
    <x v="2"/>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Amazon Customer,Soham Dere,Amazon Customer,Kumar Raja D,Gopal Kumar,Chandra Kant,Nijamuddin Kuraisi,Shankar"/>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x v="1"/>
    <s v="Mobiles&amp;Accessories"/>
    <s v="Smartphones&amp;BasicMobiles"/>
    <s v="Smartphones"/>
    <n v="6499"/>
    <x v="2"/>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Venkatesh Kg,Raghuram,Yogesh,Manan Parmar,Nikunj .R. Kukadiya,Shivansh Sharma,Kapil Nimker,Suriya"/>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x v="1"/>
    <s v="WearableTechnology"/>
    <s v="SmartWatches"/>
    <m/>
    <n v="1799"/>
    <x v="2"/>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Roshan Renji Cherian,Sivavaraprasadpv,Kranthi,A K Bindhani,Pravesh,Subrat,Max,Jawagar T"/>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Roshan Renji Cherian,Sivavaraprasadpv,Kranthi,A K Bindhani,Pravesh,Subrat,Max,Jawagar T"/>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x v="1"/>
    <s v="Mobiles&amp;Accessories"/>
    <s v="MobileAccessories"/>
    <s v="Cables&amp;Adapters"/>
    <n v="139"/>
    <x v="1"/>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Venkatesh Kg,Raghuram,Yogesh,Manan Parmar,Nikunj .R. Kukadiya,Shivansh Sharma,Kapil Nimker,Suriya"/>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x v="1"/>
    <s v="WearableTechnology"/>
    <s v="SmartWatches"/>
    <m/>
    <n v="3999"/>
    <x v="2"/>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Mahantesh,Gaurav Chaubey,Uma Vijay,Asif Ikbal,Lomish Kumar,Kavya Singh,Sagar Mahata,Meherunnesha Sarkar"/>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x v="1"/>
    <s v="WearableTechnology"/>
    <s v="SmartWatches"/>
    <m/>
    <n v="2998"/>
    <x v="2"/>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Anubhab,Himanshu Yogi,Amit,Chandra Sekhar Sahoo,Ardkn,Devesh,Yasoob Rizvi,Abeendranath K."/>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2"/>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Vineet,Shreyas,Amazon Customer,Shaurya,Kartik Yadav"/>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s v="Electronics|WearableTechnology|SmartWatches"/>
    <x v="1"/>
    <s v="WearableTechnology"/>
    <s v="SmartWatches"/>
    <m/>
    <n v="1799"/>
    <x v="2"/>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Sanjay G.,Vinay Bucha,Amazon Customer,Arun,Rohit,Aasim Ansari,Aniruddha Joshi,Rekhabai Bhoi"/>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x v="1"/>
    <s v="Mobiles&amp;Accessories"/>
    <s v="Smartphones&amp;BasicMobiles"/>
    <s v="Smartphones"/>
    <n v="8999"/>
    <x v="2"/>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Siddharth Patnaik,Dr Sunilkumar H,Krishna,K. S. Rao,Vinayp,Indhu,Jogi,Drishti Vashisth Gupta"/>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1"/>
    <s v="Mobiles&amp;Accessories"/>
    <s v="MobileAccessories"/>
    <s v="Chargers"/>
    <n v="873"/>
    <x v="2"/>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Venkatesh Kg,Raghuram,Yogesh,Manan Parmar,Nikunj .R. Kukadiya,Shivansh Sharma,Kapil Nimker,Suriya"/>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x v="1"/>
    <s v="Mobiles&amp;Accessories"/>
    <s v="Smartphones&amp;BasicMobiles"/>
    <s v="Smartphones"/>
    <n v="12999"/>
    <x v="2"/>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Mahantesh,Gaurav Chaubey,Uma Vijay,Asif Ikbal,Lomish Kumar,Kavya Singh,Sagar Mahata,Meherunnesha Sarka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1"/>
    <s v="Mobiles&amp;Accessories"/>
    <s v="MobileAccessories"/>
    <s v="Photo&amp;VideoAccessories"/>
    <n v="539"/>
    <x v="2"/>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Amit Kumar Singh,Rajendra,Paramhans Jiddanand,Vijay Shanker,Vicky,Aslam T.,Sandeep Singh,Bravo!!"/>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x v="1"/>
    <s v="WearableTechnology"/>
    <s v="SmartWatches"/>
    <m/>
    <n v="1999"/>
    <x v="2"/>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Anurag,Ravinder Racherla,Tamojit Maji,Barhoo Prasad Chaurasia,SrinuÜòé,Aryan Rawat,Archiefreud,Amazon Customer"/>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x v="1"/>
    <s v="Mobiles&amp;Accessories"/>
    <s v="Smartphones&amp;BasicMobiles"/>
    <s v="Smartphones"/>
    <n v="15490"/>
    <x v="2"/>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Shyam,Tushar,Vahida,Kapil Chaudhary,Kritish Ganguly,Sarfaraaz Ahmad,Deep,Joh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x v="1"/>
    <s v="Mobiles&amp;Accessories"/>
    <s v="Smartphones&amp;BasicMobiles"/>
    <s v="Smartphones"/>
    <n v="19999"/>
    <x v="2"/>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Yogita Ratre,Arun K.,Amol Basutkar,Janarthanan,Naman,Keshav Chelmeti,Hritik Jain,Jatin Shah"/>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x v="1"/>
    <s v="Mobiles&amp;Accessories"/>
    <s v="MobileAccessories"/>
    <s v="Chargers"/>
    <n v="1075"/>
    <x v="2"/>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Chandra.G,Shan Mohd,Suvajit Thakura,Radhe,Jyoti,Amazon Customer,Kajal Kiran,Arun"/>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x v="1"/>
    <s v="Headphones,Earbuds&amp;Accessories"/>
    <s v="Headphones"/>
    <s v="In-Ear"/>
    <n v="399"/>
    <x v="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Indro,Bhavesh Bodat,Amazon Customer,Ambalika Sarkar,Bhosale Techno Solution Pvt Ltd,Agnish Mallick,Radhika Arumugam,Krishna"/>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x v="1"/>
    <s v="WearableTechnology"/>
    <s v="SmartWatches"/>
    <m/>
    <n v="1999"/>
    <x v="2"/>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Akash V.,Sanket Virkar,Ashwin Sindhu,Ajithkumar M,Mano,Rajan Kumar,Reshma Chandwani,Sdayal"/>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x v="1"/>
    <s v="WearableTechnology"/>
    <s v="SmartWatches"/>
    <m/>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Sankalpa Chakma,Prachi Sharma,Manoj Kumar,Sunitha,Sonu Bharti,Dsdewat,Asif Awaara,Arpita Pal"/>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s v="Electronics|Mobiles&amp;Accessories|Smartphones&amp;BasicMobiles|Smartphones"/>
    <x v="1"/>
    <s v="Mobiles&amp;Accessories"/>
    <s v="Smartphones&amp;BasicMobiles"/>
    <s v="Smartphones"/>
    <n v="28999"/>
    <x v="2"/>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Ranjitha Parida,Shubham Pawar,Arul,Lokesh K V,Nandita Talukdar,Sushma Pradhan,Vaibhav S,Amazon Customer"/>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x v="1"/>
    <s v="WearableTechnology"/>
    <s v="SmartWatches"/>
    <m/>
    <n v="2299"/>
    <x v="2"/>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v,Mathan Kumar,Amol Manjrekar,Suraj_Nirmalkar,Asif Ansari,Jugalkishor Yadav,Chinmayee Ninawe,Samba Shiva"/>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1"/>
    <s v="Mobiles&amp;Accessories"/>
    <s v="MobileAccessories"/>
    <s v="Photo&amp;VideoAccessories"/>
    <n v="399"/>
    <x v="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Goutham Giridhar Kamath,Antara M."/>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x v="1"/>
    <s v="Accessories"/>
    <s v="MemoryCards"/>
    <s v="MicroSD"/>
    <n v="1149"/>
    <x v="2"/>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Andy,Deepak Karki,B J Shiva Shankar,Shakil A.,Vikas Jeughale,Priti Raut,Vikas,Amit T."/>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x v="1"/>
    <s v="Mobiles&amp;Accessories"/>
    <s v="MobileAccessories"/>
    <s v="Chargers"/>
    <n v="529"/>
    <x v="2"/>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Shekhar Badola,Pravin,Kishor,Ananta Bhaskar Somawanshi,Anonymous,Jyothi,Rishi,Amazon Customer"/>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oumendra Pattanayak,Kumar.Katukuri,Rajulapati Maruthi Vara Prasad Rao,Souvik,Mahendran G,It'S Me Swaraj ...,Vijay Prajapati,Dewang"/>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x v="1"/>
    <s v="Headphones,Earbuds&amp;Accessories"/>
    <s v="Headphones"/>
    <s v="In-Ear"/>
    <n v="379"/>
    <x v="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Pawhnai,Santosh Kumar,Dhruv Shah,Rajeev K.,Dev Agarwal,Vishal Khokhar,Sreehari,Subash Panda"/>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x v="1"/>
    <s v="Mobiles&amp;Accessories"/>
    <s v="Smartphones&amp;BasicMobiles"/>
    <s v="Smartphones"/>
    <n v="13999"/>
    <x v="2"/>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atheesh Kadiam,Pritom Chakraborty,Vishwa,Simranpreet Singh,Saptarshi,Amazon Customer,D.Raghul,Dharmendra Kumar"/>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x v="1"/>
    <s v="WearableTechnology"/>
    <s v="SmartWatches"/>
    <m/>
    <n v="3999"/>
    <x v="2"/>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Tarun Kumar,Mahesh Radheshyam Tawari,Blackspade,Manoj Kumar,Kartik Sharma,Placeholder,Arun,Yuvashree"/>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s v="Electronics|Mobiles&amp;Accessories|MobileAccessories|Stands"/>
    <x v="1"/>
    <s v="Mobiles&amp;Accessories"/>
    <s v="MobileAccessories"/>
    <s v="Stands"/>
    <n v="99"/>
    <x v="1"/>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iddharth Patnaik,Dr Sunilkumar H,Krishna,K. S. Rao,Vinayp,Indhu,Jogi,Drishti Vashisth Gupta"/>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x v="1"/>
    <s v="Headphones,Earbuds&amp;Accessories"/>
    <s v="Headphones"/>
    <s v="In-Ear"/>
    <n v="4790"/>
    <x v="2"/>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Bhathresh,Rohit Bhambhani,Amazon Customer,Naveen G.,Yash,Ravi Prakash Jha,Abakash Nayak,Anil"/>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x v="1"/>
    <s v="Mobiles&amp;Accessories"/>
    <s v="Smartphones&amp;BasicMobiles"/>
    <s v="Smartphones"/>
    <n v="33999"/>
    <x v="2"/>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Syed Musaddiq Shazeb,Amazon Customer,Khushi Singh,Mayur Pradhanadhan.,Anonymous,Sujeet Chandra Patel,Aaryan,Chirojit"/>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0"/>
    <s v="Accessories&amp;Peripherals"/>
    <s v="Cables&amp;Accessories"/>
    <s v="CableConnectionProtectors"/>
    <n v="99"/>
    <x v="1"/>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Chinmoy Saikia,Zuber Mutvalli,Partha,Bangre M,Arjun Roy,Dilip,Praneet Arora,Niraj Jain"/>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x v="1"/>
    <s v="Headphones,Earbuds&amp;Accessories"/>
    <s v="Headphones"/>
    <s v="In-Ear"/>
    <n v="299"/>
    <x v="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Asr,Amazon User,Rama Rao,Vinay,Aniket,Naga Shankar.K,Pawan K.,Ravi"/>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x v="1"/>
    <s v="Mobiles&amp;Accessories"/>
    <s v="Smartphones&amp;BasicMobiles"/>
    <s v="Smartphones"/>
    <n v="10999"/>
    <x v="2"/>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Diamond Heart,Amazon Customer,Pritish Biswas,Sriram Ramanathan,Srinivasan Subramanian,Zubair,Amazon Customer,Amit Chotrani"/>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x v="1"/>
    <s v="Mobiles&amp;Accessories"/>
    <s v="Smartphones&amp;BasicMobiles"/>
    <s v="Smartphones"/>
    <n v="34999"/>
    <x v="2"/>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Isfahan A,Anurag,Bhushan,Siddhesh Yadab,Rakesh,Sai,V S Gupteswar Rao,Amazon Customer"/>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x v="1"/>
    <s v="Mobiles&amp;Accessories"/>
    <s v="Smartphones&amp;BasicMobiles"/>
    <s v="Smartphones"/>
    <n v="16999"/>
    <x v="2"/>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Satheesh Kadiam,Pritom Chakraborty,Vishwa,Simranpreet Singh,Saptarshi,Amazon Customer,D.Raghul,Dharmendra Kumar"/>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x v="1"/>
    <s v="Mobiles&amp;Accessories"/>
    <s v="MobileAccessories"/>
    <s v="Stands"/>
    <n v="199"/>
    <x v="1"/>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Dinesh Kumar,Saurabh,Bidesh Patra,Prateek H,Shreyansh Kapadia,Vinayak Joshi,Zarafatima"/>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1"/>
    <s v="Mobiles&amp;Accessories"/>
    <s v="MobileAccessories"/>
    <s v="Chargers"/>
    <n v="999"/>
    <x v="2"/>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Atulya Sinha,Sujayz‚Ñ¢Ô∏È‚Òëô∏È"/>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x v="1"/>
    <s v="Mobiles&amp;Accessories"/>
    <s v="Smartphones&amp;BasicMobiles"/>
    <s v="BasicMobiles"/>
    <n v="1299"/>
    <x v="2"/>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Rohan Kumar Gupta,Harshal Jadhav,Banishree B.,Amrut K.,Surajit,Rahul,Vishal,Jai Kumar"/>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x v="1"/>
    <s v="Headphones,Earbuds&amp;Accessories"/>
    <s v="Headphones"/>
    <s v="In-Ear"/>
    <n v="599"/>
    <x v="2"/>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Ramkisan,Pawan Kumar Yadav,Nikhil,Drew Arsenic,Nisar,Kanishk,Amazon Customer,Kulveer Singh"/>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x v="1"/>
    <s v="Accessories"/>
    <s v="MemoryCards"/>
    <s v="MicroSD"/>
    <n v="599"/>
    <x v="2"/>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Virender Malhotra,Vikas Kabra,Das,Naveen,Amazon Customer,Adv. Manish Kotwani,Vinod Jadhao,Priti Tijare"/>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x v="1"/>
    <s v="Mobiles&amp;Accessories"/>
    <s v="MobileAccessories"/>
    <s v="Chargers"/>
    <n v="1799"/>
    <x v="2"/>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Chyanika,Suprit Sagar,Jindal,Kiran Kumar,K. Prasanthkumar,Joney Aheibam,Anand,Baby"/>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s v="Electronics|Mobiles&amp;Accessories|Smartphones&amp;BasicMobiles|Smartphones"/>
    <x v="1"/>
    <s v="Mobiles&amp;Accessories"/>
    <s v="Smartphones&amp;BasicMobiles"/>
    <s v="Smartphones"/>
    <n v="10999"/>
    <x v="2"/>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oumendra Pattanayak,Kumar.Katukuri,Rajulapati Maruthi Vara Prasad Rao,Souvik,Mahendran G,It'S Me Swaraj ...,Vijay Prajapati,Dewang"/>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x v="1"/>
    <s v="WearableTechnology"/>
    <s v="SmartWatches"/>
    <m/>
    <n v="2999"/>
    <x v="2"/>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Vikrant,Ganesh Gholap,‚Ö° Pushpendra Singh Patel ‚Ö°,Gaurav,Sumegh,Jigar,Dhruba Jyoti Das,Anjeela"/>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x v="1"/>
    <s v="WearableTechnology"/>
    <s v="SmartWatches"/>
    <m/>
    <n v="1999"/>
    <x v="2"/>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Satheesh Kadiam,Pritom Chakraborty,Vishwa,Simranpreet Singh,Saptarshi,Amazon Customer,D.Raghul,Dharmendra Kumar"/>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s v="Electronics|Mobiles&amp;Accessories|MobileAccessories|Chargers|WallChargers"/>
    <x v="1"/>
    <s v="Mobiles&amp;Accessories"/>
    <s v="MobileAccessories"/>
    <s v="Chargers"/>
    <n v="649"/>
    <x v="2"/>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Archit,Arjun Sen,Divya Devkar,User,Vaishnavi Sonker,Santhosh,Sai Raj,Mohammed.Afsar"/>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Av,Mathan Kumar,Amol Manjrekar,Suraj_Nirmalkar,Asif Ansari,Jugalkishor Yadav,Chinmayee Ninawe,Samba Shiva"/>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x v="1"/>
    <s v="Mobiles&amp;Accessories"/>
    <s v="MobileAccessories"/>
    <s v="D√©cor"/>
    <n v="119"/>
    <x v="1"/>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Dongay Rajasekhar Panda,Harshit Rajoriya,Shekar,Steve F.,Daipayan Mondal,Amazon Customer,Naveen Reddy,Prabhat Singh"/>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x v="1"/>
    <s v="Mobiles&amp;Accessories"/>
    <s v="Smartphones&amp;BasicMobiles"/>
    <s v="Smartphones"/>
    <n v="12999"/>
    <x v="2"/>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Satheesh Kadiam,Pritom Chakraborty,Vishwa,Simranpreet Singh,Saptarshi,Amazon Customer,D.Raghul,Dharmendra Kum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x v="1"/>
    <s v="Mobiles&amp;Accessories"/>
    <s v="Smartphones&amp;BasicMobiles"/>
    <s v="Smartphones"/>
    <n v="20999"/>
    <x v="2"/>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Velir,Dileep Venigalla,Chakrapani P,Kuldip Teli,Shanky,Rama,Saurabh Srivastava,Vineeth G"/>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x v="1"/>
    <s v="Mobiles&amp;Accessories"/>
    <s v="MobileAccessories"/>
    <s v="Chargers"/>
    <n v="249"/>
    <x v="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Meghnad,Partha Dey,Jaidev Choudhary,Mayank Singh,Jenez,Chetan Kamerkar,Gangadhar"/>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x v="1"/>
    <s v="Mobiles&amp;Accessories"/>
    <s v="MobileAccessories"/>
    <s v="Chargers"/>
    <n v="99"/>
    <x v="1"/>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Indro,Bhavesh Bodat,Amazon Customer,Ambalika Sarkar,Bhosale Techno Solution Pvt Ltd,Agnish Mallick,Radhika Arumugam,Krishna"/>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1"/>
    <s v="Mobiles&amp;Accessories"/>
    <s v="MobileAccessories"/>
    <s v="AutomobileAccessories"/>
    <n v="489"/>
    <x v="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mar Kumar Das,Jamshed,Jitendra Prajapati,Om Parkash Gagneja,Pavitra S,Dona Sreekumar,Souryajit Swain,Shreevathsa Nc"/>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x v="1"/>
    <s v="Accessories"/>
    <s v="MemoryCards"/>
    <s v="MicroSD"/>
    <n v="369"/>
    <x v="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Paul,Amazon Customer,Atif,Amazon Customer,Aishwarya,Deep,Amazon Customer,Amazon Customer"/>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x v="1"/>
    <s v="Mobiles&amp;Accessories"/>
    <s v="Smartphones&amp;BasicMobiles"/>
    <s v="Smartphones"/>
    <n v="15499"/>
    <x v="2"/>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antosh Verma,Saravanan,Dr Sandeep Rana,Bal Singh,Ashokrajan,Anirudh,Nil,Mage"/>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x v="1"/>
    <s v="Mobiles&amp;Accessories"/>
    <s v="Smartphones&amp;BasicMobiles"/>
    <s v="Smartphones"/>
    <n v="15499"/>
    <x v="2"/>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Ajit Kumar Rai,Chetan Tandel,Tanankirambabu,Mohammed Amaan,Ashish Bajaj,Sumit Kujur,Yajnesh,Raj Kishor Singh"/>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x v="1"/>
    <s v="Mobiles&amp;Accessories"/>
    <s v="Smartphones&amp;BasicMobiles"/>
    <s v="Smartphones"/>
    <n v="22999"/>
    <x v="2"/>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Siddharth Patnaik,Dr Sunilkumar H,Krishna,K. S. Rao,Vinayp,Indhu,Jogi,Drishti Vashisth Gupt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x v="1"/>
    <s v="Headphones,Earbuds&amp;Accessories"/>
    <s v="Headphones"/>
    <s v="In-Ear"/>
    <n v="599"/>
    <x v="2"/>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Siddharth Patnaik,Dr Sunilkumar H,Krishna,K. S. Rao,Vinayp,Indhu,Jogi,Drishti Vashisth Gupta"/>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x v="1"/>
    <s v="Mobiles&amp;Accessories"/>
    <s v="MobileAccessories"/>
    <s v="Stands"/>
    <n v="134"/>
    <x v="1"/>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Indro,Bhavesh Bodat,Amazon Customer,Ambalika Sarkar,Bhosale Techno Solution Pvt Ltd,Agnish Mallick,Radhika Arumugam,Krishna"/>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x v="1"/>
    <s v="Mobiles&amp;Accessories"/>
    <s v="Smartphones&amp;BasicMobiles"/>
    <s v="Smartphones"/>
    <n v="7499"/>
    <x v="2"/>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Tanu,Thennarasu,Gatij Saini,Uday,Rohit,Akshat Sharma,Pramod B.,Deepank Sonwal"/>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x v="1"/>
    <s v="Mobiles&amp;Accessories"/>
    <s v="MobileAccessories"/>
    <s v="Chargers"/>
    <n v="1149"/>
    <x v="2"/>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Sethu Madhav,Prajwala,Amazon Customer,Manikandan,Abdul Kadhar,Anil Verma,Mahesh Kumar,Satbir Singh"/>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x v="1"/>
    <s v="Mobiles&amp;Accessories"/>
    <s v="Smartphones&amp;BasicMobiles"/>
    <s v="BasicMobiles"/>
    <n v="1324"/>
    <x v="2"/>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Aditya Jha,Aman Dhiman,Ramlal Khadav,Jagan,Meherunnesha Sarkar,Karthikeyan.T,Amazon Customer,B Suersh"/>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x v="1"/>
    <s v="Mobiles&amp;Accessories"/>
    <s v="Smartphones&amp;BasicMobiles"/>
    <s v="Smartphones"/>
    <n v="13999"/>
    <x v="2"/>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Mahesh Paryani,Tejas Panchal,Subhash,Kushagra Saxena,Masthan,Dipak Sutrdhar,Nitin,Pushkraj_4_Ever"/>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1"/>
    <s v="Mobiles&amp;Accessories"/>
    <s v="MobileAccessories"/>
    <s v="Chargers"/>
    <n v="999"/>
    <x v="2"/>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Virender Malhotra,Vikas Kabra,Das,Naveen,Amazon Customer,Adv. Manish Kotwani,Vinod Jadhao,Priti Tijare"/>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x v="1"/>
    <s v="Mobiles&amp;Accessories"/>
    <s v="Smartphones&amp;BasicMobiles"/>
    <s v="Smartphones"/>
    <n v="12999"/>
    <x v="2"/>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iddharth Patnaik,Dr Sunilkumar H,Krishna,K. S. Rao,Vinayp,Indhu,Jogi,Drishti Vashisth Gupta"/>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x v="1"/>
    <s v="Mobiles&amp;Accessories"/>
    <s v="Smartphones&amp;BasicMobiles"/>
    <s v="Smartphones"/>
    <n v="15490"/>
    <x v="2"/>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Ramkisan,Pawan Kumar Yadav,Nikhil,Drew Arsenic,Nisar,Kanishk,Amazon Customer,Kulveer Singh"/>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x v="1"/>
    <s v="Mobiles&amp;Accessories"/>
    <s v="MobileAccessories"/>
    <s v="Maintenance,Upkeep&amp;Repairs"/>
    <n v="999"/>
    <x v="2"/>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Satheesh Kadiam,Pritom Chakraborty,Vishwa,Simranpreet Singh,Saptarshi,Amazon Customer,D.Raghul,Dharmendra Kumar"/>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x v="1"/>
    <s v="WearableTechnology"/>
    <s v="SmartWatches"/>
    <m/>
    <n v="1599"/>
    <x v="2"/>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Chandra.G,Shan Mohd,Suvajit Thakura,Radhe,Jyoti,Amazon Customer,Kajal Kiran,Aru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x v="1"/>
    <s v="Mobiles&amp;Accessories"/>
    <s v="Smartphones&amp;BasicMobiles"/>
    <s v="BasicMobiles"/>
    <n v="1324"/>
    <x v="2"/>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Abdul Moiz,Rupesh Patil,Devashis,Amruth Ramesh,Alok Nath,Santosh Bharathan,Hemant W,Abner F."/>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x v="1"/>
    <s v="Mobiles&amp;Accessories"/>
    <s v="Smartphones&amp;BasicMobiles"/>
    <s v="Smartphones"/>
    <n v="20999"/>
    <x v="2"/>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Ankita Dwivedi,Malathi Alunkar,Shubham‚Ôé,Oishi Basak,Dhananjay Sevalkar,User,Manohar Salave,Kareti Naveen"/>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x v="1"/>
    <s v="Mobiles&amp;Accessories"/>
    <s v="MobileAccessories"/>
    <s v="Chargers"/>
    <n v="999"/>
    <x v="2"/>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Virender Malhotra,Vikas Kabra,Das,Naveen,Amazon Customer,Adv. Manish Kotwani,Vinod Jadhao,Priti Tijare"/>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x v="1"/>
    <s v="Mobiles&amp;Accessories"/>
    <s v="Smartphones&amp;BasicMobiles"/>
    <s v="Smartphones"/>
    <n v="12490"/>
    <x v="2"/>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Thukkaram,Vishnu,Vyshnav G Nair,Vijaya Lakshmi,Dileepkumar,Ajay Kumar,Amit Sahu,Amazon Customer"/>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x v="1"/>
    <s v="Mobiles&amp;Accessories"/>
    <s v="Smartphones&amp;BasicMobiles"/>
    <s v="Smartphones"/>
    <n v="17999"/>
    <x v="2"/>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Sarangam Guru Prasad,Aniruddha Mahamuni,Naresh Kumar,Meet Rana,Anoopranta,Rushikesh T Warade.,Priyesh,Sushil"/>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s v="Electronics|Mobiles&amp;Accessories|Smartphones&amp;BasicMobiles|BasicMobiles"/>
    <x v="1"/>
    <s v="Mobiles&amp;Accessories"/>
    <s v="Smartphones&amp;BasicMobiles"/>
    <s v="BasicMobiles"/>
    <n v="1399"/>
    <x v="2"/>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Suhail Kazmi,Shivam Kagda,R.Srinivasaraghavan,Nitil Kumar/Sumit Kumar Maurya,Mohammed S.,Rupesh,Iswar Prasad Kar,Giribabu"/>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s v="Electronics|WearableTechnology|SmartWatches"/>
    <x v="1"/>
    <s v="WearableTechnology"/>
    <s v="SmartWatches"/>
    <m/>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Amazon Customer,Soham Dere,Amazon Customer,Kumar Raja D,Gopal Kumar,Chandra Kant,Nijamuddin Kuraisi,Shankar"/>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x v="1"/>
    <s v="WearableTechnology"/>
    <s v="SmartWatches"/>
    <m/>
    <n v="1999"/>
    <x v="2"/>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Rajasekhar,Dimpal,Rajat Kumar,Akanksha,Noone,Hemavaraprasad,Sachin Katyal,Bunga Dinesh"/>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x v="1"/>
    <s v="Mobiles&amp;Accessories"/>
    <s v="MobileAccessories"/>
    <s v="Maintenance,Upkeep&amp;Repairs"/>
    <n v="999"/>
    <x v="2"/>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Prasad Pavithran,Mahesh Chandra K M,Pannalal Singroli,Vinod Thonti,Mayank Dunkwal,Swarn,Rekha H Gohil,Vaibhav Sharm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1"/>
    <s v="Mobiles&amp;Accessories"/>
    <s v="MobileAccessories"/>
    <s v="StylusPens"/>
    <n v="2099"/>
    <x v="2"/>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Av,Mathan Kumar,Amol Manjrekar,Suraj_Nirmalkar,Asif Ansari,Jugalkishor Yadav,Chinmayee Ninawe,Samba Shiva"/>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x v="1"/>
    <s v="Mobiles&amp;Accessories"/>
    <s v="MobileAccessories"/>
    <s v="Chargers"/>
    <n v="337"/>
    <x v="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Vk,Siddhi Prabhudesai,Prashant Nair,Srihare,Nikhil Upadhyay,Rohit,Harry Thakur,Deepak Ojha"/>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x v="1"/>
    <s v="WearableTechnology"/>
    <s v="SmartWatches"/>
    <m/>
    <n v="2999"/>
    <x v="2"/>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Ishwar Singh Sankhla,Sai K.,Prathmesh Acharekar,T-Y,Jasmin Gosrani,Pankaj,Mahesh,Muzafar"/>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x v="1"/>
    <s v="WearableTechnology"/>
    <s v="SmartWatches"/>
    <m/>
    <n v="1299"/>
    <x v="2"/>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Jeeshan,Siddhant,Amaan Shaikh,Nishant Bhandari,Jagdeep,Shrek'O,Goutham,Subhadeep Ghosh"/>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s v="Electronics|Mobiles&amp;Accessories|Smartphones&amp;BasicMobiles|Smartphones"/>
    <x v="1"/>
    <s v="Mobiles&amp;Accessories"/>
    <s v="Smartphones&amp;BasicMobiles"/>
    <s v="Smartphones"/>
    <n v="16499"/>
    <x v="2"/>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pp,Dr. Rinchin,Priyanka Devaraj,Yasinlove,Anand Patel,Bhaskar,Muhammad Alau Din,Mantu Kumar Sahoo"/>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x v="1"/>
    <s v="Headphones,Earbuds&amp;Accessories"/>
    <s v="Headphones"/>
    <s v="In-Ear"/>
    <n v="499"/>
    <x v="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Anurag,Nirmal Singh,Vikas Keshavrao Vanave,K. Sarath,Abid Hossain,Mahesh Kumar,Amazon Customer,Vinay Kumar Sadhul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s v="Electronics|Mobiles&amp;Accessories|MobileAccessories|Maintenance,Upkeep&amp;Repairs|ScreenProtectors"/>
    <x v="1"/>
    <s v="Mobiles&amp;Accessories"/>
    <s v="MobileAccessories"/>
    <s v="Maintenance,Upkeep&amp;Repairs"/>
    <n v="999"/>
    <x v="2"/>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Amazon Customer,Soham Dere,Amazon Customer,Kumar Raja D,Gopal Kumar,Chandra Kant,Nijamuddin Kuraisi,Shankar"/>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x v="1"/>
    <s v="Mobiles&amp;Accessories"/>
    <s v="Smartphones&amp;BasicMobiles"/>
    <s v="Smartphones"/>
    <n v="10499"/>
    <x v="2"/>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Ranit Barman,Ravi Singh,Karan Rai,Amazon Customer,Saurabh,Jayesh,Amol Kale,Sankar Prasad Dutta"/>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s v="Electronics|Mobiles&amp;Accessories|MobileAccessories|Mounts|Bedstand&amp;DeskMounts"/>
    <x v="1"/>
    <s v="Mobiles&amp;Accessories"/>
    <s v="MobileAccessories"/>
    <s v="Mounts"/>
    <n v="251"/>
    <x v="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Prabhat Chaudhary,Anil Kumar.M,Prateek,Nilkanth,Amazoncustomer99,Harjot Shah Singh,Advisor,Nitin Pahwa"/>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s v="Electronics|Mobiles&amp;Accessories|Smartphones&amp;BasicMobiles|Smartphones"/>
    <x v="1"/>
    <s v="Mobiles&amp;Accessories"/>
    <s v="Smartphones&amp;BasicMobiles"/>
    <s v="Smartphones"/>
    <n v="6499"/>
    <x v="2"/>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Vishnu Vp,P S Agarwal,Rajesh Kumar,Rama,Vaibhav Saxena,Venu Singani,V Arumugaperumal,Haribol ‚Ù§"/>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x v="1"/>
    <s v="WearableTechnology"/>
    <s v="SmartWatches"/>
    <m/>
    <n v="2999"/>
    <x v="2"/>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Sweta B.,Yugantika,Amazon Customer,Anindita Dhar,Hari,G Manohar Reddy,Shubham Gandhi,Satyam Kumar"/>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x v="1"/>
    <s v="Mobiles&amp;Accessories"/>
    <s v="MobileAccessories"/>
    <s v="Cases&amp;Covers"/>
    <n v="279"/>
    <x v="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Roshan Renji Cherian,Sivavaraprasadpv,Kranthi,A K Bindhani,Pravesh,Subrat,Max,Jawagar T"/>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x v="1"/>
    <s v="Mobiles&amp;Accessories"/>
    <s v="MobileAccessories"/>
    <s v="Stands"/>
    <n v="269"/>
    <x v="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Anirban,Abhi Khaire,Sachin,Tanisha Bhoir,Jitendra Vishwakarma,Archana,Nilesh,Ajay"/>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x v="1"/>
    <s v="Mobiles&amp;Accessories"/>
    <s v="Smartphones&amp;BasicMobiles"/>
    <s v="Smartphones"/>
    <n v="8999"/>
    <x v="2"/>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Deepak Rathod,Yash L.,Jeevan,Salai Mani,Sumasree Atmakur,Anil,Alainoreo,Mr. Kamalakanta Nayak"/>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s v="Electronics|Headphones,Earbuds&amp;Accessories|Headphones|In-Ear"/>
    <x v="1"/>
    <s v="Headphones,Earbuds&amp;Accessories"/>
    <s v="Headphones"/>
    <s v="In-Ear"/>
    <n v="599"/>
    <x v="2"/>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haik John Saida,Nilay Kambli,Amazon Customer,Harsh Kumar Shrivastava,Tamzid Hasa Dipu,Yatin,Arty,Anoop Chandran"/>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x v="1"/>
    <s v="Mobiles&amp;Accessories"/>
    <s v="MobileAccessories"/>
    <s v="StylusPens"/>
    <n v="349"/>
    <x v="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Jagdish,Gore Sampat,Amazon Customer,Shivsingh Saini,Shanti Lal Tailor,Vansh Sharma,Abhay Tyagi,Vishal Kapdi"/>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x v="1"/>
    <s v="Mobiles&amp;Accessories"/>
    <s v="Smartphones&amp;BasicMobiles"/>
    <s v="Smartphones"/>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unny J.,Praveen Pavitrhran,Nitesh,Yadav,Vansh Gurjar,Krishna,Pantiphun Gonmei,Santosh Panhale"/>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x v="1"/>
    <s v="Mobiles&amp;Accessories"/>
    <s v="MobileAccessories"/>
    <s v="StylusPens"/>
    <n v="349"/>
    <x v="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x v="1"/>
    <s v="Mobiles&amp;Accessories"/>
    <s v="MobileAccessories"/>
    <s v="Chargers"/>
    <n v="499"/>
    <x v="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Satheesh Kadiam,Pritom Chakraborty,Vishwa,Simranpreet Singh,Saptarshi,Amazon Customer,D.Raghul,Dharmendra Kumar"/>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x v="1"/>
    <s v="WearableTechnology"/>
    <s v="SmartWatches"/>
    <m/>
    <n v="2199"/>
    <x v="2"/>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Sneha Suyal,Maheswaran,Vamsi Mohan,Ck,Arya,Nisha,Csk_Official,Hib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x v="1"/>
    <s v="Mobiles&amp;Accessories"/>
    <s v="MobileAccessories"/>
    <s v="D√©cor"/>
    <n v="95"/>
    <x v="1"/>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Rajan Raju,Ajay K.,Neki Bijarnia,Sahil Gupta,Sarlongki Ingti,Himanshu,Aaman Bhat,Girish"/>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0"/>
    <s v="Accessories&amp;Peripherals"/>
    <s v="Cables&amp;Accessories"/>
    <s v="Cables"/>
    <n v="139"/>
    <x v="1"/>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Deepankar G.,Babu Singh Rathore,Liton Das,Biswajit Udayabhanu,Anil P.,Anoop Sharma,Rameshwar Singh Rathore,Palash Santra"/>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x v="1"/>
    <s v="WearableTechnology"/>
    <s v="SmartWatches"/>
    <m/>
    <n v="4499"/>
    <x v="2"/>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Santosh Kumar,Prateek Jain,Shubham,Ahsan Shaikh,Munish Waran,Lalitaroat060682@Gmail.Co,Nancy Arulraj,Nevil Gandhi"/>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x v="1"/>
    <s v="Mobiles&amp;Accessories"/>
    <s v="MobileAccessories"/>
    <s v="Stands"/>
    <n v="89"/>
    <x v="1"/>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To$|-|,Sethu Madhav,Akash Thakur,Burger Planet,Justice ‚Öñô∏È,Indrajyoti D.,Aditya Kumar,E.C.George"/>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x v="1"/>
    <s v="Mobiles&amp;Accessories"/>
    <s v="Smartphones&amp;BasicMobiles"/>
    <s v="Smartphones"/>
    <n v="15499"/>
    <x v="2"/>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Anusaya Kar,Sathish,Sohrab Raj,Praveen,Sandip Ghosh,Ashutosh Suryavanshi,Bhupesh,Hardik"/>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x v="1"/>
    <s v="Mobiles&amp;Accessories"/>
    <s v="Smartphones&amp;BasicMobiles"/>
    <s v="Smartphones"/>
    <n v="13999"/>
    <x v="2"/>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Unknown,Krishna Prasad Vl,Sagar Bhalerao,Mustafa,Parminder,Apoorva,Mathivanan,Kindle Customer"/>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x v="1"/>
    <s v="WearableTechnology"/>
    <s v="SmartWatches"/>
    <m/>
    <n v="1999"/>
    <x v="2"/>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Siddharth Patnaik,Dr Sunilkumar H,Krishna,K. S. Rao,Vinayp,Indhu,Jogi,Drishti Vashisth Gupta"/>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x v="1"/>
    <s v="WearableTechnology"/>
    <s v="SmartWatches"/>
    <m/>
    <n v="1399"/>
    <x v="2"/>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Dhruvi,Sujal Negi,Nagarajan,Sreenath,Placeholder,Waseemakram,Shivi,Adnan Malik"/>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x v="1"/>
    <s v="Mobiles&amp;Accessories"/>
    <s v="MobileAccessories"/>
    <s v="AutomobileAccessories"/>
    <n v="599"/>
    <x v="2"/>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Kindle Customer,Arun Kalkunte,Amit Kumar,Dhanush,Shiva Sai,Moumita Bhanja,Nagaraj S H,Maneesh Mathew"/>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1"/>
    <s v="Mobiles&amp;Accessories"/>
    <s v="MobileAccessories"/>
    <s v="Chargers"/>
    <n v="199"/>
    <x v="1"/>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nurag,Nirmal Singh,Vikas Keshavrao Vanave,K. Sarath,Abid Hossain,Mahesh Kumar,Amazon Customer,Vinay Kumar Sadhul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x v="1"/>
    <s v="WearableTechnology"/>
    <s v="SmartWatches"/>
    <m/>
    <n v="1799"/>
    <x v="2"/>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Pts,Jitesh Patil,Manoj,Ab,Badri Prashanth,Vijayakumar,Sanjocherian,Sundeep Chebrolu"/>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x v="1"/>
    <s v="WearableTechnology"/>
    <s v="SmartWatches"/>
    <m/>
    <n v="1499"/>
    <x v="2"/>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Ajit Srivastava,Praosv,Rushab,Madhurima Dutta,Nilesh Suthar,Amazon Customer,Amit L.,Rakesh Gupt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x v="1"/>
    <s v="Mobiles&amp;Accessories"/>
    <s v="Smartphones&amp;BasicMobiles"/>
    <s v="Smartphones"/>
    <n v="20999"/>
    <x v="2"/>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Gojo Satoru,Noorul Rilwan,Hrithik,Satyanarayana,Tanishq,Debasish Saha,Anu Manoj,Prasad"/>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x v="1"/>
    <s v="Mobiles&amp;Accessories"/>
    <s v="Smartphones&amp;BasicMobiles"/>
    <s v="Smartphones"/>
    <n v="12999"/>
    <x v="2"/>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Prasad Pavithran,Mahesh Chandra K M,Pannalal Singroli,Vinod Thonti,Mayank Dunkwal,Swarn,Rekha H Gohil,Vaibhav Sharm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Thukkaram,Vishnu,Vyshnav G Nair,Vijaya Lakshmi,Dileepkumar,Ajay Kumar,Amit Sahu,Amazon Customer"/>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x v="1"/>
    <s v="Mobiles&amp;Accessories"/>
    <s v="Smartphones&amp;BasicMobiles"/>
    <s v="Smartphones"/>
    <n v="19999"/>
    <x v="2"/>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Kranti Telgote,Sandeep Shriyan,Dipsundar Majhi,Rahul Nandwana,Swetapadma Panda,Ashish,Manroop S.,Sharan Yeddula"/>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Kapil Kumar,Rajendra K Jadhav,Nazaf Beg,Jose Febin,Suresh Gaur,Rinku Barota,Jagdish Joshi,8826277722"/>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x v="1"/>
    <s v="WearableTechnology"/>
    <s v="SmartWatches"/>
    <m/>
    <n v="2999"/>
    <x v="2"/>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Thukkaram,Vishnu,Vyshnav G Nair,Vijaya Lakshmi,Dileepkumar,Ajay Kumar,Amit Sahu,Amazon Customer"/>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s v="Electronics|Mobiles&amp;Accessories|MobileAccessories|Chargers|WallChargers"/>
    <x v="1"/>
    <s v="Mobiles&amp;Accessories"/>
    <s v="MobileAccessories"/>
    <s v="Chargers"/>
    <n v="329"/>
    <x v="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eghnad,Partha Dey,Jaidev Choudhary,Mayank Singh,Jenez,Chetan Kamerkar,Gangadhar"/>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x v="1"/>
    <s v="WearableTechnology"/>
    <s v="SmartWatches"/>
    <m/>
    <n v="1299"/>
    <x v="2"/>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mazon Customer,Abhinay Kanth D M,Himanshu,Aadi Raj Uthup,Gaurav,Kiran Das,Santosh Bakare,Suman Sharm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x v="1"/>
    <s v="Accessories"/>
    <s v="MemoryCards"/>
    <s v="MicroSD"/>
    <n v="1989"/>
    <x v="2"/>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Mukul Ghosalkar,R. V,Deepak Kumar,Nikhil Dalvi,Himanshu Joshiyara,Akanksha Srivastava,Amazon Customer,Sathees"/>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x v="1"/>
    <s v="WearableTechnology"/>
    <s v="SmartWatches"/>
    <m/>
    <n v="1999"/>
    <x v="2"/>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Anurag,Nirmal Singh,Vikas Keshavrao Vanave,K. Sarath,Abid Hossain,Mahesh Kumar,Amazon Customer,Vinay Kumar Sadhula"/>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x v="1"/>
    <s v="Mobiles&amp;Accessories"/>
    <s v="Smartphones&amp;BasicMobiles"/>
    <s v="Smartphones"/>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Prashant,Sumesh Sundararajan,Vijay Baitha,S.K Nahak,Vikram Kumar,Manish,Jm,Amit Nayak"/>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x v="1"/>
    <s v="WearableTechnology"/>
    <s v="SmartWatches"/>
    <m/>
    <n v="1499"/>
    <x v="2"/>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Yogita Ratre,Arun K.,Amol Basutkar,Janarthanan,Naman,Keshav Chelmeti,Hritik Jain,Jatin Shah"/>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x v="1"/>
    <s v="Mobiles&amp;Accessories"/>
    <s v="Smartphones&amp;BasicMobiles"/>
    <s v="Smartphones"/>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Meghnad,Partha Dey,Jaidev Choudhary,Mayank Singh,Jenez,Chetan Kamerkar,Gangadhar"/>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x v="1"/>
    <s v="WearableTechnology"/>
    <s v="SmartWatches"/>
    <m/>
    <n v="1999"/>
    <x v="2"/>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Vishal Shah,Sameer,Joshilla P.,Sunil Govind Jawale,Pawan Kumar,C.Rajeshkannan,Manisha Tyagi,Wizzy"/>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x v="1"/>
    <s v="WearableTechnology"/>
    <s v="SmartWatches"/>
    <m/>
    <n v="4999"/>
    <x v="2"/>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Kapil Kumar,Rajendra K Jadhav,Nazaf Beg,Jose Febin,Suresh Gaur,Rinku Barota,Jagdish Joshi,8826277722"/>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x v="1"/>
    <s v="WearableTechnology"/>
    <s v="SmartWatches"/>
    <m/>
    <n v="2499"/>
    <x v="2"/>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Dheeraj,Smd Fayaz,M.Suneetha,Ameer A.,Manoj Kelwade,Milind,Shivraj P."/>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x v="1"/>
    <s v="Mobiles&amp;Accessories"/>
    <s v="Smartphones&amp;BasicMobiles"/>
    <s v="BasicMobiles"/>
    <n v="1399"/>
    <x v="2"/>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Syed Shabeena,Faizalmalek,Varun Nair,Chetan,Lattaben Parikh,Amazon Customer,Simran,Majid Khan"/>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x v="1"/>
    <s v="WearableTechnology"/>
    <s v="SmartWatches"/>
    <m/>
    <n v="1499"/>
    <x v="2"/>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Amazon Customer,Harshil Sheth,Aman Verma,Nitendra Rohit,Prerana Wagle,Sreenadh Raveendran,Jaiba,Rashmi"/>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s v="Electronics|Mobiles&amp;Accessories|MobileAccessories|Chargers|WallChargers"/>
    <x v="1"/>
    <s v="Mobiles&amp;Accessories"/>
    <s v="MobileAccessories"/>
    <s v="Chargers"/>
    <n v="249"/>
    <x v="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Rajasekhar,Dimpal,Rajat Kumar,Akanksha,Noone,Hemavaraprasad,Sachin Katyal,Bunga Dinesh"/>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x v="1"/>
    <s v="Mobiles&amp;Accessories"/>
    <s v="MobileAccessories"/>
    <s v="Maintenance,Upkeep&amp;Repairs"/>
    <n v="299"/>
    <x v="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Rahul Singh Rauthan,Sanjoy C,Prashanthi,Aditya Singh,Satyajit Patale,Owais,Amazon Customer,Himon Roy"/>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x v="1"/>
    <s v="Mobiles&amp;Accessories"/>
    <s v="MobileAccessories"/>
    <s v="D√©cor"/>
    <n v="79"/>
    <x v="1"/>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Bristidev Burman,P Venkatesh,D.Dutta,Swapnil Patil,Abhay Singh,Rohit,Manikanta,D Manjunathan"/>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x v="1"/>
    <s v="Mobiles&amp;Accessories"/>
    <s v="Smartphones&amp;BasicMobiles"/>
    <s v="Smartphones"/>
    <n v="13999"/>
    <x v="2"/>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Kirti Sardana,Daactr,Shubh,Mayank K.,Vijay,Saakshi Pratishruti,Amazon Customer,Ankit"/>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x v="1"/>
    <s v="Headphones,Earbuds&amp;Accessories"/>
    <s v="Headphones"/>
    <s v="In-Ear"/>
    <n v="949"/>
    <x v="2"/>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Santosh Kumar,Prateek Jain,Shubham,Ahsan Shaikh,Munish Waran,Lalitaroat060682@Gmail.Co,Nancy Arulraj,Nevil Gandhi"/>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x v="1"/>
    <s v="Mobiles&amp;Accessories"/>
    <s v="MobileAccessories"/>
    <s v="Stands"/>
    <n v="99"/>
    <x v="1"/>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Dhruvi,Sujal Negi,Hussain Khan Pattan,Nagarajan,Sreenath,Placeholder,Waseemakram,Shi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x v="1"/>
    <s v="WearableTechnology"/>
    <s v="SmartWatches"/>
    <m/>
    <n v="2499"/>
    <x v="2"/>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Ranit Barman,Ravi Singh,Karan Rai,Amazon Customer,Saurabh,Jayesh,Amol Kale,Sankar Prasad Dutta"/>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1"/>
    <s v="Mobiles&amp;Accessories"/>
    <s v="MobileAccessories"/>
    <s v="Mounts"/>
    <n v="689"/>
    <x v="2"/>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Sean M.,Medha Garg,Deepan Chakravarthi R,Hariharan M,Amazon Customer,Iq,Tessy George,Aman Rizvi"/>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1"/>
    <s v="Mobiles&amp;Accessories"/>
    <s v="MobileAccessories"/>
    <s v="Mounts"/>
    <n v="499"/>
    <x v="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pp,Dr. Rinchin,Priyanka Devaraj,Yasinlove,Anand Patel,Bhaskar,Muhammad Alau Din,Mantu Kumar Sahoo"/>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x v="1"/>
    <s v="Mobiles&amp;Accessories"/>
    <s v="MobileAccessories"/>
    <s v="Maintenance,Upkeep&amp;Repairs"/>
    <n v="299"/>
    <x v="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Arijit Mishra,Mohammed Jahangir,Pranav,Shankar,Abiram,Thirumaran,Purti,Antony93"/>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x v="1"/>
    <s v="Mobiles&amp;Accessories"/>
    <s v="MobileAccessories"/>
    <s v="Stands"/>
    <n v="209"/>
    <x v="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Amazon Customer,Gopikrishnan,S.Md Riyas,Suhail Khan,Vivek Kumar,Subba Rao,Sumedh,Mk"/>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x v="1"/>
    <s v="Mobiles&amp;Accessories"/>
    <s v="Smartphones&amp;BasicMobiles"/>
    <s v="Smartphones"/>
    <n v="8499"/>
    <x v="2"/>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Prashant,Ranjan S.,Trx,Misika,Sourabh Chatterjee,Parth,Basnayee,Dr Jerrish A  Jos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x v="1"/>
    <s v="Mobiles&amp;Accessories"/>
    <s v="MobileAccessories"/>
    <s v="Chargers"/>
    <n v="2179"/>
    <x v="2"/>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heetal,Dada,Tanmay,Bala Chalapathi,Hamid,Mohamed Ismail,Rohit,Chandni Verma"/>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x v="1"/>
    <s v="Mobiles&amp;Accessories"/>
    <s v="Smartphones&amp;BasicMobiles"/>
    <s v="Smartphones"/>
    <n v="16999"/>
    <x v="2"/>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Bipul S.,Nigen Das,Ranjit N,Placeholder,Yogesh Kumar,Anirban  Ganguly,Patan,Abhijeet Padave"/>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x v="1"/>
    <s v="Mobiles&amp;Accessories"/>
    <s v="Smartphones&amp;BasicMobiles"/>
    <s v="Smartphones"/>
    <n v="44999"/>
    <x v="2"/>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aunak,Raja Pandian,Shanky,Bhabagrahi Panda,Mj,Soham B.,Marion Noble,J. M. V"/>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x v="1"/>
    <s v="Mobiles&amp;Accessories"/>
    <s v="Smartphones&amp;BasicMobiles"/>
    <s v="BasicMobiles"/>
    <n v="2599"/>
    <x v="2"/>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Kapil Kumar,Rajendra K Jadhav,Nazaf Beg,Jose Febin,Suresh Gaur,Rinku Barota,Jagdish Joshi,8826277722"/>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x v="1"/>
    <s v="WearableTechnology"/>
    <s v="SmartWatches"/>
    <m/>
    <n v="2799"/>
    <x v="2"/>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ubhra S.,Omkar,Varun George,Atul Anand"/>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x v="1"/>
    <s v="Headphones,Earbuds&amp;Accessories"/>
    <s v="Headphones"/>
    <s v="On-Ear"/>
    <n v="1399"/>
    <x v="2"/>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Rajkumar,Amazon Customer,Kamal,Nishan Singha Roy,Mehul Solanki,Rajesh,Mahendran,Sundar"/>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x v="1"/>
    <s v="Accessories"/>
    <s v="MemoryCards"/>
    <s v="MicroSD"/>
    <n v="649"/>
    <x v="2"/>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Shiv,Pankaj Bhatt,Dipanshu Kr Biswas,Jeet Jangam,Ekta,Subhabrata Paul,Anurag Kumar,Manish B."/>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x v="1"/>
    <s v="Mobiles&amp;Accessories"/>
    <s v="MobileAccessories"/>
    <s v="Chargers"/>
    <n v="799"/>
    <x v="2"/>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Sagar,Shreyas,Arjun Thomas,Sachin Yadav,Karthikeya Reddy,Raja,Anku Kumar,Sagar Kate"/>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x v="0"/>
    <s v="Accessories&amp;Peripherals"/>
    <s v="LaptopAccessories"/>
    <s v="CameraPrivacyCovers"/>
    <n v="149"/>
    <x v="1"/>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Prashant,Sumesh Sundararajan,Vijay Baitha,S.K Nahak,Vikram Kumar,Manish,Jm,Amit Nayak"/>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s v="Electronics|Mobiles&amp;Accessories|Smartphones&amp;BasicMobiles|BasicMobiles"/>
    <x v="1"/>
    <s v="Mobiles&amp;Accessories"/>
    <s v="Smartphones&amp;BasicMobiles"/>
    <s v="BasicMobiles"/>
    <n v="3799"/>
    <x v="2"/>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Manoj Nagabhairu,Mohammed Kabeer,Umar_ _Mohammad,Sam Chauhan,Tyson D'Costa,Nevith Gowda,Satyanarayana,Abhishek K V"/>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x v="1"/>
    <s v="Mobiles&amp;Accessories"/>
    <s v="MobileAccessories"/>
    <s v="Cases&amp;Covers"/>
    <n v="199"/>
    <x v="1"/>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Vishal Bhardwaj,Parvathi M.K,Swaraj,Simi"/>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x v="1"/>
    <s v="Mobiles&amp;Accessories"/>
    <s v="Smartphones&amp;BasicMobiles"/>
    <s v="Smartphones"/>
    <n v="23999"/>
    <x v="2"/>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Shyam,Tom,Rajneesh  Kumar,Bhagaban Badatiya,Eps,Devaraj,Manan Dani,Amazon Customer"/>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x v="1"/>
    <s v="Mobiles&amp;Accessories"/>
    <s v="Smartphones&amp;BasicMobiles"/>
    <s v="Smartphones"/>
    <n v="29990"/>
    <x v="2"/>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Gourab Kumar Patro,Amazon Customer,Tuhina Mamotaz,Jeevesh Parag,Sujata Deva,Subham Dey,Mehar Bano,Gautam Ghorawat"/>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x v="1"/>
    <s v="WearableTechnology"/>
    <s v="SmartWatches"/>
    <m/>
    <n v="281"/>
    <x v="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Krishna S Mohan,Jatin Patel,Izhar Aazmi,Thambusamy,Uttam Saha,Shaiksha Vallii,Sandy,Godfrey Mathais"/>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x v="1"/>
    <s v="Mobiles&amp;Accessories"/>
    <s v="Smartphones&amp;BasicMobiles"/>
    <s v="Smartphones"/>
    <n v="7998"/>
    <x v="2"/>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Ashish Kumar,Safeer Shamsudeen,Sj,Aveek K. Upadhyay,Arghya Roy,Harshil,Udaya Kiran Mutnuru,Rahularavind"/>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x v="1"/>
    <s v="WearableTechnology"/>
    <s v="SmartWatches"/>
    <m/>
    <n v="249"/>
    <x v="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Dk Yadav,Mukesh Kumar Verma,Vishnu,Shaikh Shahalam,Sushilkumar Dubey,Roshan Narendra Raut,Deepak Thakur,Aappashaeb Barsale"/>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x v="1"/>
    <s v="Mobiles&amp;Accessories"/>
    <s v="MobileAccessories"/>
    <s v="Maintenance,Upkeep&amp;Repairs"/>
    <n v="299"/>
    <x v="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Jigar Panchal,Noor Mohammad,Vikash R.,Hari,Muscledark,A.Misra,Alagesh S,Jerry"/>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x v="1"/>
    <s v="WearableTechnology"/>
    <s v="SmartWatches"/>
    <m/>
    <n v="499"/>
    <x v="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Placeholder,Qazi A.,Kriinaa,Manivannan,Santosh Kapoor,Srinivas,Nidhi,Anshuma"/>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x v="1"/>
    <s v="WearableTechnology"/>
    <s v="SmartWatches"/>
    <m/>
    <n v="899"/>
    <x v="2"/>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Ram K,Ankush,Viswanathan,Sanchita Mandal,Malhotra A.,Roy,Ravi Verma,Pravi Gupta"/>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x v="1"/>
    <s v="Mobiles&amp;Accessories"/>
    <s v="MobileAccessories"/>
    <s v="Chargers"/>
    <n v="1599"/>
    <x v="2"/>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ichard,Venkatesan,Shakeel Ahmad,Mohd Kaif,Sakshi Jolly,Nitin Agarwal,Nadini,Rolan B."/>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x v="1"/>
    <s v="Headphones,Earbuds&amp;Accessories"/>
    <s v="Adapters"/>
    <m/>
    <n v="120"/>
    <x v="1"/>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Gourav Choudhrani,Mustak Ali,Amit,Pankaj Solanki,Yemcee1954,Shekh Ismail,Mukta,Penchalbabu"/>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x v="1"/>
    <s v="WearableTechnology"/>
    <s v="SmartWatches"/>
    <m/>
    <n v="3999"/>
    <x v="2"/>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Rajesh Martis,Priyanka Gowda,Velmurugan,Nitin,Sowdesh K.,Kumar,Vinod Kumar,Jayan Menon"/>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x v="1"/>
    <s v="Mobiles&amp;Accessories"/>
    <s v="Smartphones&amp;BasicMobiles"/>
    <s v="Smartphones"/>
    <n v="12999"/>
    <x v="2"/>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Shaan Bishwas,Anirvan Kule,Tannu Mahanand,Sunil Sharma,Anuja Lad,Sankar Agarwal,Amazon Customer,Jophin Joseph"/>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x v="1"/>
    <s v="Mobiles&amp;Accessories"/>
    <s v="MobileAccessories"/>
    <s v="Cases&amp;Covers"/>
    <n v="1599"/>
    <x v="2"/>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Shanti Devi,Amol B,Shamsher Alam,Ravi Shankar Sharma,Monesh,Mohammed Junaid,Akshay,Sachin Singri"/>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1"/>
    <s v="Mobiles&amp;Accessories"/>
    <s v="MobileAccessories"/>
    <s v="Chargers"/>
    <n v="699"/>
    <x v="2"/>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Meghnad,Partha Dey,Jaidev Choudhary,Mayank Singh,Jenez,Chetan Kamerkar,Gangadhar"/>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x v="1"/>
    <s v="Mobiles&amp;Accessories"/>
    <s v="MobileAccessories"/>
    <s v="D√©cor"/>
    <n v="99"/>
    <x v="1"/>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Rajat,Ashray Tyagi,Ritesh,Ramesh Babu K,Astroqueen,Vishal Salian,Doctor,Raj Y."/>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x v="1"/>
    <s v="Mobiles&amp;Accessories"/>
    <s v="Smartphones&amp;BasicMobiles"/>
    <s v="Smartphones"/>
    <n v="7915"/>
    <x v="2"/>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Samar Kumar Das,Jamshed,Jitendra Prajapati,Om Parkash Gagneja,Pavitra S,Dona Sreekumar,Souryajit Swain,Shreevathsa Nc"/>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x v="1"/>
    <s v="WearableTechnology"/>
    <s v="SmartWatches"/>
    <m/>
    <n v="1499"/>
    <x v="2"/>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Mihir Deshpande,Sejal Ghuge,Sm,Pavan,Mallikarjun Patil,Sm,Vigneshvikiy,Payal"/>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x v="1"/>
    <s v="Mobiles&amp;Accessories"/>
    <s v="Smartphones&amp;BasicMobiles"/>
    <s v="BasicMobiles"/>
    <n v="1055"/>
    <x v="2"/>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N. Lalhunchhungi,Ramakhilavan,Narender,Kotteeswaran K,Gaurav Chauhan,Rajesh,Ullas,Vetri"/>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x v="1"/>
    <s v="Mobiles&amp;Accessories"/>
    <s v="MobileAccessories"/>
    <s v="Maintenance,Upkeep&amp;Repairs"/>
    <n v="150"/>
    <x v="1"/>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Rahul Singh Rauthan,Sanjoy C,Prashanthi,Aditya Singh,Satyajit Patale,Owais,Amazon Customer,Himon Roy"/>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s v="Electronics|Mobiles&amp;Accessories|MobileAccessories|Cases&amp;Covers|BasicCases"/>
    <x v="1"/>
    <s v="Mobiles&amp;Accessories"/>
    <s v="MobileAccessories"/>
    <s v="Cases&amp;Covers"/>
    <n v="474"/>
    <x v="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Sudhir Kumar Saxena,Ashay Arun Sawant,Sahin,Thulasiraman,Rubel,Kuldeep,Jaswinder Ali,Akhil Thukral"/>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s v="Electronics|Mobiles&amp;Accessories|MobileAccessories|Chargers|WallChargers"/>
    <x v="1"/>
    <s v="Mobiles&amp;Accessories"/>
    <s v="MobileAccessories"/>
    <s v="Chargers"/>
    <n v="239"/>
    <x v="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Vivek Vinod,Robin Mohanty,Sadique A.,Harsh,Rajat,Jay,Janardhanam,Hrishikesh"/>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x v="1"/>
    <s v="Mobiles&amp;Accessories"/>
    <s v="Smartphones&amp;BasicMobiles"/>
    <s v="Smartphones"/>
    <n v="7499"/>
    <x v="2"/>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Dileep,Amazon Customer,Sharath N,Shubham,Himanshu Singh,Bijin Kurien,Surender Kumar,Sahil K"/>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x v="1"/>
    <s v="WearableTechnology"/>
    <s v="SmartWatches"/>
    <m/>
    <n v="265"/>
    <x v="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Bristidev Burman,P Venkatesh,D.Dutta,Swapnil Patil,Abhay Singh,Rohit,Manikanta,D Manjunathan"/>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x v="1"/>
    <s v="Mobiles&amp;Accessories"/>
    <s v="Smartphones&amp;BasicMobiles"/>
    <s v="Smartphones"/>
    <n v="37990"/>
    <x v="2"/>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Roshan Renji Cherian,Sivavaraprasadpv,Kranthi,A K Bindhani,Pravesh,Subrat,Max,Jawagar T"/>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1"/>
    <s v="Mobiles&amp;Accessories"/>
    <s v="MobileAccessories"/>
    <s v="Photo&amp;VideoAccessories"/>
    <n v="1799"/>
    <x v="2"/>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Debasish Bhukta,Swastik Suman Sahu,Immort4L,N,Sb,Sitaram,Suprith,Faibi Indi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x v="1"/>
    <s v="Mobiles&amp;Accessories"/>
    <s v="Smartphones&amp;BasicMobiles"/>
    <s v="Smartphones"/>
    <n v="8499"/>
    <x v="2"/>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Mohammed Suhail,Gv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x v="1"/>
    <s v="WearableTechnology"/>
    <s v="SmartWatches"/>
    <m/>
    <n v="1999"/>
    <x v="2"/>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Sujili V,Paras Jain,Shailendra,Supreeth Achar,Anthony S.,Suman Sen,Wellwisher,Richa"/>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x v="1"/>
    <s v="WearableTechnology"/>
    <s v="SmartWatches"/>
    <m/>
    <n v="3999"/>
    <x v="2"/>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Premal H. Shah,Amol Sangolkar,Abhishek Bairagi,Somu,Bernard Rocha,Ram,Naman Kumar,Amazon Customer"/>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x v="1"/>
    <s v="Mobiles&amp;Accessories"/>
    <s v="MobileAccessories"/>
    <s v="Chargers"/>
    <n v="219"/>
    <x v="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Ranjitha Parida,Shubham Pawar,Arul,Lokesh K V,Nandita Talukdar,Sushma Pradhan,Amazon Customer,Datta Dhanwate"/>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1"/>
    <s v="Mobiles&amp;Accessories"/>
    <s v="MobileAccessories"/>
    <s v="Photo&amp;VideoAccessories"/>
    <n v="599"/>
    <x v="2"/>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Vineet,Shreyas,Amazon Customer,Shaurya,Kartik Yadav"/>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1"/>
    <s v="Mobiles&amp;Accessories"/>
    <s v="MobileAccessories"/>
    <s v="Chargers"/>
    <n v="2499"/>
    <x v="2"/>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Prabhanjan,Chittiprolu Ramya,Litu Prasada Mahanty"/>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x v="1"/>
    <s v="Mobiles&amp;Accessories"/>
    <s v="MobileAccessories"/>
    <s v="Mounts"/>
    <n v="89"/>
    <x v="1"/>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Harshwardhan Shinde,Amit,Aamtech2,Apurv G.,Ram Gopal,Prime Customer,Rajiv,Deepesh Singh"/>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x v="1"/>
    <s v="WearableTechnology"/>
    <s v="SmartWatches"/>
    <m/>
    <n v="2999"/>
    <x v="2"/>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Neeraj Kumar,Deergha Arora,Krishnadevsinh S Gohil,T.Y.W...,Kapil Soni,Devi Dan Singh,Rupesh Chaundkar,Aniket"/>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x v="1"/>
    <s v="Mobiles&amp;Accessories"/>
    <s v="MobileAccessories"/>
    <s v="Stands"/>
    <n v="314"/>
    <x v="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uresh Jaat,Mahesh E,Amaz Vivid Buyer,Vinoth Kumar,Vishal Trivedi,Ravi Shanker,Kirubanand,Suman Kumar Das"/>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x v="1"/>
    <s v="Mobiles&amp;Accessories"/>
    <s v="Smartphones&amp;BasicMobiles"/>
    <s v="Smartphones"/>
    <n v="13999"/>
    <x v="2"/>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Adwait Kulkarni,Sarvdeo Pandey,Dulal Roy,Amazon Customer,Sakthi,Ankit,Amarjit Sarma,Sahil Kamboj"/>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x v="1"/>
    <s v="Mobiles&amp;Accessories"/>
    <s v="MobileAccessories"/>
    <s v="Cables&amp;Adapters"/>
    <n v="139"/>
    <x v="1"/>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Shaik John Saida,Nilay Kambli,Amazon Customer,Harsh Kumar Shrivastava,Tamzid Hasa Dipu,Yatin,Arty,Anoop Chandr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x v="1"/>
    <s v="Mobiles&amp;Accessories"/>
    <s v="MobileAccessories"/>
    <s v="StylusPens"/>
    <n v="2599"/>
    <x v="2"/>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Satheesh Kadiam,Pritom Chakraborty,Vishwa,Simranpreet Singh,Saptarshi,Amazon Customer,D.Raghul,Dharmendra Kumar"/>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x v="1"/>
    <s v="Headphones,Earbuds&amp;Accessories"/>
    <s v="Headphones"/>
    <s v="In-Ear"/>
    <n v="365"/>
    <x v="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Narsatya,Jose Amicattu,Amazon Customer,Amazon Customer,Vignesh Elango,Dheeraj Jha,Asfal A.,Liyaqat Ali Diwan"/>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x v="1"/>
    <s v="Headphones,Earbuds&amp;Accessories"/>
    <s v="Headphones"/>
    <s v="In-Ear"/>
    <n v="1499"/>
    <x v="2"/>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k,Jitesh,Anil,Umpo,G'Das Enterprises,Neetu,Vaibhav Adsul,Alok"/>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s v="Computers&amp;Accessories|ExternalDevices&amp;DataStorage|PenDrives"/>
    <x v="0"/>
    <s v="ExternalDevices&amp;DataStorage"/>
    <s v="PenDrives"/>
    <m/>
    <n v="289"/>
    <x v="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Tarun Kumar,Mahesh Radheshyam Tawari,Blackspade,Manoj Kumar,Kartik Sharma,Placeholder,Arun,Yuvashree"/>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x v="0"/>
    <s v="Accessories&amp;Peripherals"/>
    <s v="Keyboards,Mice&amp;InputDevices"/>
    <s v="Mice"/>
    <n v="599"/>
    <x v="2"/>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indya,Jacob Angami,Dillip"/>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x v="0"/>
    <s v="Accessories&amp;Peripherals"/>
    <s v="Keyboards,Mice&amp;InputDevices"/>
    <s v="GraphicTablets"/>
    <n v="217"/>
    <x v="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Rajiv D.,Antony Gruz,Ajay,Praveen Kumar,Sujoy Paul,Amazon Customer,Sanjeet Tudu,Kartik Pandey"/>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x v="1"/>
    <s v="Headphones,Earbuds&amp;Accessories"/>
    <s v="Headphones"/>
    <s v="In-Ear"/>
    <n v="1299"/>
    <x v="2"/>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and,Aditya,Shiva,Saleem Kumar,A Sinha,Arghya Roy,Mohsin,Shashank S Tambe"/>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x v="0"/>
    <s v="Accessories&amp;Peripherals"/>
    <s v="LaptopAccessories"/>
    <s v="Lapdesks"/>
    <n v="263"/>
    <x v="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Udayakumar R.,Samson Sirla,Nitish Varshney,Bhuvana,Kaaju,Rakesh A.,Priti Sahu,Sumitha"/>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s v="Electronics|Headphones,Earbuds&amp;Accessories|Headphones|In-Ear"/>
    <x v="1"/>
    <s v="Headphones,Earbuds&amp;Accessories"/>
    <s v="Headphones"/>
    <s v="In-Ear"/>
    <n v="1399"/>
    <x v="2"/>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Anindya,Aditya Mondkar,Pawan Sharma,Vivek Prakash Nakkeeran,Nishant Mridha,Rajlaxmi,Babanna,Satish Golani"/>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0"/>
    <s v="Accessories&amp;Peripherals"/>
    <s v="LaptopAccessories"/>
    <s v="NotebookComputerStands"/>
    <n v="349"/>
    <x v="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Amazon Customer,Tamanna K,P Janarthan,Ram Sai,Deema Khuraana,Shubu,Kamal Kumar,Gopinadh.P"/>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x v="1"/>
    <s v="Headphones,Earbuds&amp;Accessories"/>
    <s v="Headphones"/>
    <s v="In-Ear"/>
    <n v="149"/>
    <x v="1"/>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Punyabrata Mondal,Ruma Pal,Alam,Shaikh Raziya Irfan,Panmei,Sharad Pathak,A.Basheer,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s v="Electronics|Headphones,Earbuds&amp;Accessories|Headphones|On-Ear"/>
    <x v="1"/>
    <s v="Headphones,Earbuds&amp;Accessories"/>
    <s v="Headphones"/>
    <s v="On-Ear"/>
    <n v="1220"/>
    <x v="2"/>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G D Pukale,Km,Sudip Kundu,Venkatesh,Shaik John Saida,Ramgopal Sharma,Abhishek Chaudhary,Rohit"/>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s v="Electronics|Headphones,Earbuds&amp;Accessories|Headphones|In-Ear"/>
    <x v="1"/>
    <s v="Headphones,Earbuds&amp;Accessories"/>
    <s v="Headphones"/>
    <s v="In-Ear"/>
    <n v="499"/>
    <x v="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Lakshmi Narayana Hanumanthu,Shahrukh Shaikh,Satka,Santosh Ladkekar,Gvs G.,K.Sudhaakar Reddy,Manikandan,Amazon Customer"/>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x v="0"/>
    <s v="Accessories&amp;Peripherals"/>
    <s v="Cables&amp;Accessories"/>
    <s v="CableConnectionProtectors"/>
    <n v="99"/>
    <x v="1"/>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Deepanshu Saini,Sunil S.,Aman,Aakash,Sushil Kumar,Anil Lokal,Furqana Angolkar,Shivam Bharti"/>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s v="Computers&amp;Accessories|ExternalDevices&amp;DataStorage|PenDrives"/>
    <x v="0"/>
    <s v="ExternalDevices&amp;DataStorage"/>
    <s v="PenDrives"/>
    <m/>
    <n v="475"/>
    <x v="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Pooja,Prashant,Kartikey Singh,Sailendra Yadav,Shrinivas Jawalkar,Shyam,Girishkumarlanka,Nidhi"/>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x v="0"/>
    <s v="Accessories&amp;Peripherals"/>
    <s v="Keyboards,Mice&amp;InputDevices"/>
    <s v="Mice"/>
    <n v="269"/>
    <x v="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Happy Customer,Screcko,Alka Agrawal,Madhu,Udit Jain,Vasuki,Shivansh Rajput,Karthik"/>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x v="0"/>
    <s v="Accessories&amp;Peripherals"/>
    <s v="Keyboards,Mice&amp;InputDevices"/>
    <s v="Mice"/>
    <n v="299"/>
    <x v="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Varun,Ankit Maurya,Ganesh T V,Ravi,Amazon Customer,Vijayaraj N.,Amit Chavan,Hkpatel"/>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s v="Electronics|Headphones,Earbuds&amp;Accessories|Headphones|In-Ear"/>
    <x v="1"/>
    <s v="Headphones,Earbuds&amp;Accessories"/>
    <s v="Headphones"/>
    <s v="In-Ear"/>
    <n v="329"/>
    <x v="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Shridhan Varadkar,Mahalingam,Rajender Eslavath,Pradeep Yadav,Saravanan,Divyansh,Maninder S.,Rahman"/>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x v="0"/>
    <s v="Accessories&amp;Peripherals"/>
    <s v="Keyboards,Mice&amp;InputDevices"/>
    <s v="Keyboards"/>
    <n v="549"/>
    <x v="2"/>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Sandip Roy,Neelakantam Varsha,Rohit S. Rathore,Salman Siddiqi,Anil Kintali,Vivek,Vishal S.,Supriya Patra"/>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s v="Computers&amp;Accessories|Accessories&amp;Peripherals|Keyboards,Mice&amp;InputDevices|Mice"/>
    <x v="0"/>
    <s v="Accessories&amp;Peripherals"/>
    <s v="Keyboards,Mice&amp;InputDevices"/>
    <s v="Mice"/>
    <n v="299"/>
    <x v="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Ardkn,An Interested Customer,Kiran Kumar,Jaya,Aditya Tapase,Aniket,Noor,Rohit Shariya"/>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x v="2"/>
    <s v="Microphones"/>
    <s v="Condenser"/>
    <m/>
    <n v="798"/>
    <x v="2"/>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Minhaj Mohd,Amazon Customer,Placeholder,Ismat Parveen,Animesh,Subham,Hanmandla Raju,Vishal Charikar"/>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x v="1"/>
    <s v="GeneralPurposeBatteries&amp;BatteryChargers"/>
    <s v="DisposableBatteries"/>
    <m/>
    <n v="266"/>
    <x v="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Mohammad Noushad,Ramkumar.R,Sreeram,Gs7,Dongay Rajasekhar Panda,Ritesh,Rahul Bangera,Vismay"/>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3"/>
    <s v="OfficePaperProducts"/>
    <s v="Paper"/>
    <s v="Stationery"/>
    <n v="50"/>
    <x v="1"/>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Sameer Patil,Ashish S.,Harshal Kothari,Govinda,Arjun Ram,Amazon Customer,Swapnil,Sk Sahanur Ali"/>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x v="4"/>
    <s v="CraftMaterials"/>
    <s v="Scrapbooking"/>
    <s v="Tape"/>
    <n v="130"/>
    <x v="1"/>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Gopinathan,Punaram Chutia,Amazon Customer,Sreejith R B,S.S.Sohi,Gs7,Manish Liya,Ann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x v="1"/>
    <s v="Headphones,Earbuds&amp;Accessories"/>
    <s v="Headphones"/>
    <s v="In-Ear"/>
    <n v="449"/>
    <x v="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Gatij Saini,Biswajit Kundu,Altaf Khan,Agam Saran,Dinesh Jain,Isha Singhal,Nilofar Adeni,Ramkumar Dharra"/>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x v="1"/>
    <s v="Headphones,Earbuds&amp;Accessories"/>
    <s v="Headphones"/>
    <s v="In-Ear"/>
    <n v="399"/>
    <x v="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Amit Shrivastava,Sikandar Kunar,Install Into Pc,Sourabh,Prakash,Arjun Ak,Surendra Sawant,Subrahmanya Udupa"/>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x v="0"/>
    <s v="Accessories&amp;Peripherals"/>
    <s v="Keyboards,Mice&amp;InputDevices"/>
    <s v="Keyboard&amp;MouseSets"/>
    <n v="1399"/>
    <x v="2"/>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Sameer,Dwarakesh Arshu,Arjun Kumar Ravi,Mathew K,Amazon Customer,User,Venkat,Priyanka Deshmukh"/>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s v="Computers&amp;Accessories|ExternalDevices&amp;DataStorage|ExternalHardDisks"/>
    <x v="0"/>
    <s v="ExternalDevices&amp;DataStorage"/>
    <s v="ExternalHardDisks"/>
    <m/>
    <n v="4098"/>
    <x v="2"/>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Clifford Francis,Paras S.,Aditya Pandey,Abhinav Mukherjee,Abhilash S.,Mks,Pradheenadoll@ G.,Parth Vishnubhai Par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x v="1"/>
    <s v="Cameras&amp;Photography"/>
    <s v="VideoCameras"/>
    <m/>
    <n v="499"/>
    <x v="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Harsh Kumar,Arv,Debayan,Sidharrtha Jain,Chirag,Satish,Amazon Customer,Amazon Customer"/>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x v="0"/>
    <s v="Accessories&amp;Peripherals"/>
    <s v="Keyboards,Mice&amp;InputDevices"/>
    <s v="Mice"/>
    <n v="299"/>
    <x v="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Pallavi Varur,Amitasap,Pradeep,Karma,Jaswantsingh,Suhasini Muppidi,Atesham,Arun Kuma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s v="Computers&amp;Accessories|Accessories&amp;Peripherals|Keyboards,Mice&amp;InputDevices|Keyboard&amp;MouseSets"/>
    <x v="0"/>
    <s v="Accessories&amp;Peripherals"/>
    <s v="Keyboards,Mice&amp;InputDevices"/>
    <s v="Keyboard&amp;MouseSets"/>
    <n v="699"/>
    <x v="2"/>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Ic,Neetu Singh,Prasenjit Jana,Dangar Ramaben Karshanbhai,Kushal,M.Pradhan,Naresh,Anurag Gupt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x v="1"/>
    <s v="Cameras&amp;Photography"/>
    <s v="Accessories"/>
    <s v="Tripods&amp;Monopods"/>
    <n v="799"/>
    <x v="2"/>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Wilson Patel,Sneha M,Karthikeyan G,Karnal Kumar,Deepak Rathod,Kumar Satyam,Arun Sharma,Placeholder"/>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x v="1"/>
    <s v="Headphones,Earbuds&amp;Accessories"/>
    <s v="Headphones"/>
    <s v="In-Ear"/>
    <n v="1399"/>
    <x v="2"/>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Hardik A.,Jayanth,Huq Enterprises,E.C.George,Prince Of World,Vishwanath Pratap Yadav,Gurumoorthi,Himanshu Joshiyara"/>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s v="Computers&amp;Accessories|ExternalDevices&amp;DataStorage|PenDrives"/>
    <x v="0"/>
    <s v="ExternalDevices&amp;DataStorage"/>
    <s v="PenDrives"/>
    <m/>
    <n v="519"/>
    <x v="2"/>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Mananveer Singh,Lavanya.G,Ananta Bhaskar Somawanshi,Jyothi. N,Jaikrit,Govind Prajapati,Amazon Customer,Ramanjaneyulu"/>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s v="Electronics|Headphones,Earbuds&amp;Accessories|Headphones|In-Ear"/>
    <x v="1"/>
    <s v="Headphones,Earbuds&amp;Accessories"/>
    <s v="Headphones"/>
    <s v="In-Ear"/>
    <n v="1499"/>
    <x v="2"/>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Ruman,Deep,Jatin Sawhney,Nehru,P R Vedprakash,Leo Selvarathinam,Adil,Ashish Srinivas"/>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x v="3"/>
    <s v="OfficeElectronics"/>
    <s v="Calculators"/>
    <s v="Scientific"/>
    <n v="1295"/>
    <x v="2"/>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Akash Kumar,Anil Kumar,Saijayanth,Rajib A.,Vinit Sarin,Ravinder Gautom,Yogesh Karel,Manish Kumar"/>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x v="0"/>
    <s v="NetworkingDevices"/>
    <s v="Repeaters&amp;Extenders"/>
    <m/>
    <n v="1889"/>
    <x v="2"/>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Srikar Kandikonda,Alden Andrews,Bharat Gidh,Praveen S,Varun Jadhav"/>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x v="1"/>
    <s v="Headphones,Earbuds&amp;Accessories"/>
    <s v="Headphones"/>
    <s v="In-Ear"/>
    <n v="455"/>
    <x v="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Vajrala S.,Goutham.G.A.,Abhishek Kumar Sharma,Goutam,Bheemanna,Jose V J,Pratik Kumar (Sinu),Cherukusureshreddy"/>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x v="1"/>
    <s v="Cameras&amp;Photography"/>
    <s v="Accessories"/>
    <s v="Tripods&amp;Monopods"/>
    <n v="399"/>
    <x v="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mazon Customer,Sanu Menon,Shyam,Anas P V,Amis,Joga Sampath Kumar,Mayur Tangsale,Gandharva Purohit"/>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s v="Computers&amp;Accessories|Printers,Inks&amp;Accessories|Inks,Toners&amp;Cartridges|InkjetInkCartridges"/>
    <x v="0"/>
    <s v="Printers,Inks&amp;Accessories"/>
    <s v="Inks,Toners&amp;Cartridges"/>
    <s v="InkjetInkCartridges"/>
    <n v="717"/>
    <x v="2"/>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Tanu,Thennarasu,Uday,Rohit,Akshat Sharma,Pramod B.,Deepank Sonwal,Gatij Saini"/>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s v="Computers&amp;Accessories|Accessories&amp;Peripherals|Keyboards,Mice&amp;InputDevices|Keyboard&amp;MiceAccessories|DustCovers"/>
    <x v="0"/>
    <s v="Accessories&amp;Peripherals"/>
    <s v="Keyboards,Mice&amp;InputDevices"/>
    <s v="Keyboard&amp;MiceAccessories"/>
    <n v="39"/>
    <x v="1"/>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A. Dubey,Anandmohan,Prem,Daanish Daaivik,A,Amazon Customer,Jitendra Padhi,Kritkalp"/>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x v="0"/>
    <s v="ExternalDevices&amp;DataStorage"/>
    <s v="PenDrives"/>
    <m/>
    <n v="889"/>
    <x v="2"/>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Devendra,Tilak C.,Krishnakanth,Nisha,Amazon Customer,Sweet Kp,Ahmed Ziyad,Aniruddha M."/>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x v="1"/>
    <s v="Headphones,Earbuds&amp;Accessories"/>
    <s v="Headphones"/>
    <s v="In-Ear"/>
    <n v="1199"/>
    <x v="2"/>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Selva Sibi,Apparao Yarra,Priyanshu Jha,Ashish Patel,Karthickraj,Amazon Customer,Muzammil Parkar,Unknown"/>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x v="0"/>
    <s v="Accessories&amp;Peripherals"/>
    <s v="Keyboards,Mice&amp;InputDevices"/>
    <s v="Mice"/>
    <n v="569"/>
    <x v="2"/>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Brijesh Kamani,Venkatesh.R,Saidur Rahaman,Amandeep Singh,Rakshith A Gowda,Jeet Darade,Prathap Thavan,Dhinesh Sridh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x v="1"/>
    <s v="Headphones,Earbuds&amp;Accessories"/>
    <s v="Headphones"/>
    <s v="In-Ear"/>
    <n v="1499"/>
    <x v="2"/>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Kevin Nathan S,Subha,Jatin Raikwar,Sarvesh Yadav,Nilesh Chavhan,Shivam,Pawan  Kumar,Minal"/>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x v="1"/>
    <s v="GeneralPurposeBatteries&amp;BatteryChargers"/>
    <s v="DisposableBatteries"/>
    <m/>
    <n v="149"/>
    <x v="1"/>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Gopinadh.P,Bandaru Saidulu,S.Sankaranarayana Iyer,Suneel,Yogesh Kumar Verma,Vipul Gupta,Amazon Customer,Sagar"/>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x v="0"/>
    <s v="Accessories&amp;Peripherals"/>
    <s v="PCGamingPeripherals"/>
    <s v="GamingMice"/>
    <n v="399"/>
    <x v="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Vivek,Anas Ca,Trivendram Pal,Arun Kumar G,Mohammad Khalid,Hari Kiran M,Vishwajeet Kharade,Nehal Jain"/>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x v="4"/>
    <s v="CraftMaterials"/>
    <s v="PaintingMaterials"/>
    <s v="Paints"/>
    <n v="191"/>
    <x v="1"/>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Manish,Tanveer Sayed,Sadhan Kumar,Prateek Jain,Arun Teja Ganji,Selvaram,Bharat Bhat,Kc M."/>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0"/>
    <s v="Accessories&amp;Peripherals"/>
    <s v="Keyboards,Mice&amp;InputDevices"/>
    <s v="Keyboard&amp;MiceAccessories"/>
    <n v="129"/>
    <x v="1"/>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Dhiraj Bansal,Shaikh Mahammad Ali,Shreyash Patil,Customer,Gagan Bv,Unboxing Video By Abananeez,Anshuman,Uday"/>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x v="0"/>
    <s v="Accessories&amp;Peripherals"/>
    <s v="HardDiskBags"/>
    <m/>
    <n v="199"/>
    <x v="1"/>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Safiya,Archana,S. Yates,Shwetha Shenoy,Sayma Sheikh,Prathiba,Shweta R.,Lisa"/>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x v="1"/>
    <s v="Headphones,Earbuds&amp;Accessories"/>
    <s v="Headphones"/>
    <s v="In-Ear"/>
    <n v="999"/>
    <x v="2"/>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Muhamad S.,Aruna V,Ankush Jindal,Sj,Ronak,Devesh Bhargava,Lokesh Kashyap,Suraj Rajpoot"/>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x v="1"/>
    <s v="Headphones,Earbuds&amp;Accessories"/>
    <s v="Headphones"/>
    <s v="In-Ear"/>
    <n v="899"/>
    <x v="2"/>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Dhirendar,Chris Fernandes,Dhritiman Roy,Atesham,Biswaboka,Amazon Customer,Amazon Customer,Amazon Customer"/>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s v="OfficeProducts|OfficeElectronics|Calculators|Scientific"/>
    <x v="3"/>
    <s v="OfficeElectronics"/>
    <s v="Calculators"/>
    <s v="Scientific"/>
    <n v="522"/>
    <x v="2"/>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V.W.,Nitin Desai,Amazon Customer,Kaushallya Devi,Aniket Hagawane,Monu,Vaibhav Pathak,Abhishek Paderiya"/>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x v="1"/>
    <s v="Cameras&amp;Photography"/>
    <s v="Flashes"/>
    <s v="Macro&amp;RinglightFlashes"/>
    <n v="799"/>
    <x v="2"/>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Mukesh Maurya,Gyan Dixit,Sunil C,Ddp,Swapnil G.,Adriel Shony Rappai,Lokesh Kumar,Vikas Goyal"/>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x v="0"/>
    <s v="Accessories&amp;Peripherals"/>
    <s v="Keyboards,Mice&amp;InputDevices"/>
    <s v="Mice"/>
    <n v="681"/>
    <x v="2"/>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Jojo Dominic,Anshi Tiwari,Rickz,Mehbub Alam,Joban,Ambika N,Sht Gamer,Amit Singh"/>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GVR9TG7"/>
    <s v="TP-Link Archer AC1200 Archer C6 Wi-Fi Speed Up to 867 Mbps/5 GHz + 400 Mbps/2.4 GHz, 5 Gigabit Ports, 4 External Antennas, MU-MIMO, Dual Band, WiFi Coverage with Access Point Mode, Black"/>
    <s v="Computers&amp;Accessories|NetworkingDevices|Routers"/>
    <x v="0"/>
    <s v="NetworkingDevices"/>
    <s v="Routers"/>
    <m/>
    <n v="1199"/>
    <x v="2"/>
    <n v="3490"/>
    <n v="0.5"/>
    <s v="50% or More"/>
    <x v="5"/>
    <n v="35024"/>
    <n v="12223376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Reetu Solanki,Amazon_User,Anis,Karun,Chandrajit Poria,Viswanthamazon,Prabhakaran Ramu,Biplab Bose"/>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x v="1"/>
    <s v="Headphones,Earbuds&amp;Accessories"/>
    <s v="Headphones"/>
    <s v="Over-Ear"/>
    <n v="2499"/>
    <x v="2"/>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Shraddha,Ravibaskar,Pramod,Amazon Customer,Amazon Customer,Amazon Customer,Sumit Pant,Yashasvi"/>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x v="1"/>
    <s v="Headphones,Earbuds&amp;Accessories"/>
    <s v="Headphones"/>
    <s v="In-Ear"/>
    <n v="1799"/>
    <x v="2"/>
    <n v="4999"/>
    <n v="0.28000000000000003"/>
    <s v="&lt;50%"/>
    <x v="3"/>
    <n v="119466"/>
    <n v="5972105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Pratyush,Karan G.,Aditya Kamble,Akshay M.,Sunanio13,Anupam,Jitendra Rajput,Kishore Tholan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x v="0"/>
    <s v="Accessories&amp;Peripherals"/>
    <s v="Keyboards,Mice&amp;InputDevices"/>
    <s v="GraphicTablets"/>
    <n v="429"/>
    <x v="0"/>
    <n v="599"/>
    <n v="0.8"/>
    <s v="50% or More"/>
    <x v="12"/>
    <n v="9638"/>
    <n v="5773162"/>
    <s v="Size: 8. 5 inch|Good grade"/>
    <s v="AES4PVTQ4WEANJ2E2HOJNVVBGQNQ,AGU4YJLPDKSSANW5PJMTKRAB4TYQ,AFYMT7DOR34UG7SPECITTIOGLASA,AFOCWD5SWSKUUTLBP667KT6PGKOA,AHSXXQ7JVBY3HIPIGY2EGEL37PKQ,AGZUR76DGC2434JZIPVNBWTDRIKQ,AFOBPWQSTMENPV7ZC2SSKSXWFQ2Q,AE3FF4SDT3KWMHGTK4ENKBTY7M6Q"/>
    <s v="Ananthu,Dheeraj Krishnan,Rani D.,Nasim,Anupma Goswami,Relesh Dewangan,Aadarsh,Shubham Band"/>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x v="0"/>
    <s v="Accessories&amp;Peripherals"/>
    <s v="Keyboards,Mice&amp;InputDevices"/>
    <s v="Keyboards"/>
    <n v="100"/>
    <x v="1"/>
    <n v="499"/>
    <n v="0.18"/>
    <s v="&lt;50%"/>
    <x v="9"/>
    <n v="33735"/>
    <n v="168337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Kishor Patro,Noorul Rilwan,Amazon Customer,Surjith K V,Khushbu,Anand Nishad,Sunidhi,Mwnzil Brahma"/>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s v="Computers&amp;Accessories|Accessories&amp;Peripherals|Keyboards,Mice&amp;InputDevices|Mice"/>
    <x v="0"/>
    <s v="Accessories&amp;Peripherals"/>
    <s v="Keyboards,Mice&amp;InputDevices"/>
    <s v="Mice"/>
    <n v="329"/>
    <x v="0"/>
    <n v="399"/>
    <n v="0.54"/>
    <s v="50% or More"/>
    <x v="11"/>
    <n v="3044"/>
    <n v="12145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Vasanth,Hemant Ghengat,Gopal,Anukumar S L,Manoj Kumar,Habs,Abdul,Farha"/>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x v="1"/>
    <s v="Headphones,Earbuds&amp;Accessories"/>
    <s v="Headphones"/>
    <s v="On-Ear"/>
    <n v="139"/>
    <x v="1"/>
    <n v="299"/>
    <n v="0.52"/>
    <s v="50% or More"/>
    <x v="1"/>
    <n v="33584"/>
    <n v="100416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garjit,Balvant Ghanekar,Rohit,Natesa Pillai Rajaraman,Abhilash,Vikas Shukla,Lucifer,Chandran"/>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x v="1"/>
    <s v="HomeAudio"/>
    <s v="Speakers"/>
    <s v="BluetoothSpeakers"/>
    <n v="1199"/>
    <x v="2"/>
    <n v="2499"/>
    <n v="0.54"/>
    <s v="50% or More"/>
    <x v="2"/>
    <n v="1779"/>
    <n v="44457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Saikat Chakravorty,Rajasekar K,Sankar Ganesh,Sivakumar K,Ritu Singh,Subrata,Bishwa Paul,Amazon User"/>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0"/>
    <s v="Accessories&amp;Peripherals"/>
    <s v="LaptopAccessories"/>
    <s v="Lapdesks"/>
    <n v="1049"/>
    <x v="2"/>
    <n v="2299"/>
    <n v="0.56000000000000005"/>
    <s v="50% or More"/>
    <x v="4"/>
    <n v="25903"/>
    <n v="595509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Pranav Pacholee,Divakar,Anudeep Kumar Singh,Lathip,Abhijeet Banerjee,Adinarayana,Rishi Shukla,Dadu Saikia"/>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x v="0"/>
    <s v="ExternalDevices&amp;DataStorage"/>
    <s v="PenDrives"/>
    <m/>
    <n v="225"/>
    <x v="0"/>
    <n v="250"/>
    <n v="0.6"/>
    <s v="50% or More"/>
    <x v="4"/>
    <n v="53464"/>
    <n v="133660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Malik,Anil Reddy,Sunil,Swamy,Athish,Vasanth Kumar U,T.Srinivasa Rao,Jay Ravasa"/>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0"/>
    <s v="Accessories&amp;Peripherals"/>
    <s v="Keyboards,Mice&amp;InputDevices"/>
    <s v="Keyboard&amp;MiceAccessories"/>
    <n v="656"/>
    <x v="2"/>
    <n v="1499"/>
    <n v="0.43"/>
    <s v="&lt;50%"/>
    <x v="5"/>
    <n v="5176"/>
    <n v="77588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Soma Sekhar,Shreeg91,Jagadish,Zinal Bhatt,Amazon Customer,Ashutosh,Madhura,Dineshkumar"/>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x v="0"/>
    <s v="Printers,Inks&amp;Accessories"/>
    <s v="Inks,Toners&amp;Cartridges"/>
    <s v="InkjetInkCartridges"/>
    <n v="1109"/>
    <x v="2"/>
    <n v="2800"/>
    <n v="0.24"/>
    <s v="&lt;50%"/>
    <x v="5"/>
    <n v="8614"/>
    <n v="2411920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Amita,Ganesh,Zhiv,Sarasij Pal,‡§Ú‡•Ç‡§Û‡§Æ‡§®‡•Á‡§Ç‡§¶‡•Ç‡§∞ ‡§∏‡§Ø‡§Ç‡§Π,Ehsan Ul Haq,Venkatesan,Khimanand"/>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x v="1"/>
    <s v="Headphones,Earbuds&amp;Accessories"/>
    <s v="Headphones"/>
    <s v="On-Ear"/>
    <n v="169"/>
    <x v="1"/>
    <n v="299"/>
    <n v="0.56999999999999995"/>
    <s v="50% or More"/>
    <x v="11"/>
    <n v="60026"/>
    <n v="179477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Divya Nancy,Jay Mishra,Md Kalim,Saktyy,Venkat Goud,Amazon Customer,Rahul Guha,Murugan"/>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0"/>
    <s v="Accessories&amp;Peripherals"/>
    <s v="Keyboards,Mice&amp;InputDevices"/>
    <s v="Keyboards"/>
    <n v="309"/>
    <x v="0"/>
    <n v="404"/>
    <n v="0.5"/>
    <s v="50% or More"/>
    <x v="11"/>
    <n v="3066"/>
    <n v="123866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Genuine Reviewer,Rajib Barman,Jhala Digvijaysinh Pravinsinh,Sunil,Jayashree,Mohammed Saleem,Daljeet Dahiya,Ujjawal Singh"/>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0"/>
    <s v="Accessories&amp;Peripherals"/>
    <s v="LaptopAccessories"/>
    <s v="Lapdesks"/>
    <n v="599"/>
    <x v="2"/>
    <n v="1399"/>
    <n v="0.55000000000000004"/>
    <s v="50% or More"/>
    <x v="1"/>
    <n v="2102"/>
    <n v="29406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m,Abhishek Kumar,Syeeda Naseera,Mudit Sobti,Amazon Customer,Beljo Kodiyan,Santosh Giri,Manish Gupta"/>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x v="0"/>
    <s v="Accessories&amp;Peripherals"/>
    <s v="Keyboards,Mice&amp;InputDevices"/>
    <s v="Mice"/>
    <n v="299"/>
    <x v="0"/>
    <n v="599"/>
    <n v="0.38"/>
    <s v="&lt;50%"/>
    <x v="5"/>
    <n v="34852"/>
    <n v="2087634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Hariom Mishra,Vikas Yadav,Santosh Chauhan,Siddharth A.,Dhananjay,Amitosh Biswas,Tpcgupta,Dan"/>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s v="OfficeProducts|OfficePaperProducts|Paper|Stationery|Notebooks,WritingPads&amp;Diaries|WireboundNotebooks"/>
    <x v="3"/>
    <s v="OfficePaperProducts"/>
    <s v="Paper"/>
    <s v="Stationery"/>
    <n v="449"/>
    <x v="0"/>
    <n v="999"/>
    <n v="0.02"/>
    <s v="&lt;50%"/>
    <x v="6"/>
    <n v="8618"/>
    <n v="860938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Rahil,Swapnil S.,Hiren Parmar,Khushi Sharma,Chetankumarkanthi,Vaibhav Goel,Joen Joy,Vishal Ghadage"/>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0"/>
    <s v="Accessories&amp;Peripherals"/>
    <s v="Keyboards,Mice&amp;InputDevices"/>
    <s v="Mice"/>
    <n v="799"/>
    <x v="2"/>
    <n v="1295"/>
    <n v="0.33"/>
    <s v="&lt;50%"/>
    <x v="1"/>
    <n v="4018"/>
    <n v="520331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Kshitij,Umakanta Sasmal,Deepak Kumar Singh,Anand Raj A,Shiv Sv,Takreem R.,Anupam B.,Durgaprasad"/>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x v="1"/>
    <s v="GeneralPurposeBatteries&amp;BatteryChargers"/>
    <s v="RechargeableBatteries"/>
    <m/>
    <n v="157"/>
    <x v="1"/>
    <n v="160"/>
    <n v="0.2"/>
    <s v="&lt;50%"/>
    <x v="4"/>
    <n v="11687"/>
    <n v="186992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Anirban B.,Amita,Ayushi Raj,Neeraj Rawat,Salma,Certified Buyer,Ayush,S.Balasubramanian"/>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s v="Electronics|Headphones,Earbuds&amp;Accessories|Headphones|In-Ear"/>
    <x v="1"/>
    <s v="Headphones,Earbuds&amp;Accessories"/>
    <s v="Headphones"/>
    <s v="In-Ear"/>
    <n v="599"/>
    <x v="2"/>
    <n v="899"/>
    <n v="0.47"/>
    <s v="&lt;50%"/>
    <x v="11"/>
    <n v="11015"/>
    <n v="990248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Wajiha,Gaurav Choudhary,Kenil,Indrajeet Kumar Sinha,Dishant Mann,Rizwan,Srikrishna,Prasad Alpe"/>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x v="0"/>
    <s v="NetworkingDevices"/>
    <s v="NetworkAdapters"/>
    <s v="BluetoothAdapters"/>
    <n v="479"/>
    <x v="0"/>
    <n v="599"/>
    <n v="0.33"/>
    <s v="&lt;50%"/>
    <x v="4"/>
    <n v="95116"/>
    <n v="569744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Rameez Khan,Sidhdharth,Daljeet Singh Kang,Ram Gopal Kushwah,Amazon Customer,Amazon_Customer Dn,Shahul Hameed,Niraj K."/>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s v="Computers&amp;Accessories|ExternalDevices&amp;DataStorage|PenDrives"/>
    <x v="0"/>
    <s v="ExternalDevices&amp;DataStorage"/>
    <s v="PenDrives"/>
    <m/>
    <n v="1598"/>
    <x v="2"/>
    <n v="2990"/>
    <n v="0.56999999999999995"/>
    <s v="50% or More"/>
    <x v="4"/>
    <n v="23022"/>
    <n v="6883578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lif Rahaman,Mahesh Sargasree,Simranjeet Singh,Sanu Ghosh,Angad,Vyshnav,Shankar Tonne,Prakash"/>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0"/>
    <s v="Accessories&amp;Peripherals"/>
    <s v="Adapters"/>
    <s v="USBtoUSBAdapters"/>
    <n v="599"/>
    <x v="2"/>
    <n v="899"/>
    <n v="0.94"/>
    <s v="50% or More"/>
    <x v="4"/>
    <n v="4426"/>
    <n v="39789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oble P Mathew,Rahul,Singh,Edwin Axel,Siddharth Gupta,Deepak,Sourav Das,Umakanta Sasmal"/>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x v="0"/>
    <s v="Printers,Inks&amp;Accessories"/>
    <s v="Inks,Toners&amp;Cartridges"/>
    <s v="InkjetInkCartridges"/>
    <n v="1299"/>
    <x v="2"/>
    <n v="3000"/>
    <n v="0.04"/>
    <s v="&lt;50%"/>
    <x v="0"/>
    <n v="4567"/>
    <n v="1370100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Arun,Muneeb,Jatin,Gangadhar,Rohael Saifi,Amazon Customer,Amezing Books Jordar.V.Mc,Ramamoorthy"/>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x v="1"/>
    <s v="Headphones,Earbuds&amp;Accessories"/>
    <s v="Headphones"/>
    <s v="On-Ear"/>
    <n v="294"/>
    <x v="0"/>
    <n v="4999"/>
    <n v="0.06"/>
    <s v="&lt;50%"/>
    <x v="1"/>
    <n v="13797"/>
    <n v="6897120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Naga Sai Gadagottu,Neha Sharma,Amazon Customer,Ankita Singh,S.Arumugam,Umesh,Vasudeva,Krishna Chavan"/>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1"/>
    <s v="Cameras&amp;Photography"/>
    <s v="Accessories"/>
    <s v="Tripods&amp;Monopods"/>
    <n v="828"/>
    <x v="2"/>
    <n v="861"/>
    <n v="0.38"/>
    <s v="&lt;50%"/>
    <x v="5"/>
    <n v="15137"/>
    <n v="1303295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Hrishikesh,Mir Manzoor,Hanumathkumar,Amazon Customer,Gerry B,Yamini,Christin Sebastian,Dimple Batra"/>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s v="Computers&amp;Accessories|NetworkingDevices|Repeaters&amp;Extenders"/>
    <x v="0"/>
    <s v="NetworkingDevices"/>
    <s v="Repeaters&amp;Extenders"/>
    <m/>
    <n v="745"/>
    <x v="2"/>
    <n v="795"/>
    <n v="0.41"/>
    <s v="&lt;50%"/>
    <x v="0"/>
    <n v="156638"/>
    <n v="12452721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Kishorekr,Anil.C,Abhishek B.,Ashutosh Bhagwat,Sandeep,Shivdev Singh Dhanjal,Avinash,Ankur Singh"/>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x v="3"/>
    <s v="OfficePaperProducts"/>
    <s v="Paper"/>
    <s v="Stationery"/>
    <n v="1549"/>
    <x v="2"/>
    <n v="2495"/>
    <n v="0.75"/>
    <s v="50% or More"/>
    <x v="3"/>
    <n v="9344"/>
    <n v="2331328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Joel Thomas,Joy Ghosh,Amazon Customer,Pƒ±≈Ãk…Òsh Go Ã…Ω,Deepak Kanwaliya,Avineesh,Anoop Tiwari,Kumud Prajapati"/>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x v="1"/>
    <s v="Cameras&amp;Photography"/>
    <s v="Accessories"/>
    <s v="Film"/>
    <n v="1469"/>
    <x v="2"/>
    <n v="2499"/>
    <n v="0"/>
    <s v="&lt;50%"/>
    <x v="6"/>
    <n v="4875"/>
    <n v="1218262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Satya Sai Behera,Ashwanth G Kumar,Chetan,Shefali Agarwal,Amazon Customer,Anil G.,Rishi,Abishek Kb"/>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s v="Electronics|WearableTechnology|SmartWatches"/>
    <x v="1"/>
    <s v="WearableTechnology"/>
    <s v="SmartWatches"/>
    <m/>
    <n v="198"/>
    <x v="1"/>
    <n v="800"/>
    <n v="0.6"/>
    <s v="50% or More"/>
    <x v="4"/>
    <n v="4744"/>
    <n v="379520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Ghazal,Vishwajeet,Preeti Rawat,Karthi,Punjal S.,Anjali,Amazon Customer,Jezz.Ralte"/>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x v="1"/>
    <s v="Headphones,Earbuds&amp;Accessories"/>
    <s v="Headphones"/>
    <s v="In-Ear"/>
    <n v="549"/>
    <x v="2"/>
    <n v="549"/>
    <n v="0.63"/>
    <s v="50% or More"/>
    <x v="2"/>
    <n v="12452"/>
    <n v="68361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Nidhi,Nilanko Halder,Seenu,Daring Darcy,Vivek L.,Arpan Seth,Rajiv Ratta,Mukul"/>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x v="1"/>
    <s v="GeneralPurposeBatteries&amp;BatteryChargers"/>
    <s v="DisposableBatteries"/>
    <m/>
    <n v="12000"/>
    <x v="2"/>
    <n v="29999"/>
    <n v="0.15"/>
    <s v="&lt;50%"/>
    <x v="6"/>
    <n v="17810"/>
    <n v="53428219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Kshitij D.,Gaurav Agarwal,Brijnandan Singh,Div J,Sarath Ramesh,Yatindra A.,Rinkal Patel,Kumaresan"/>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x v="1"/>
    <s v="Headphones,Earbuds&amp;Accessories"/>
    <s v="Headphones"/>
    <s v="In-Ear"/>
    <n v="1299"/>
    <x v="2"/>
    <n v="3499"/>
    <n v="0.47"/>
    <s v="&lt;50%"/>
    <x v="3"/>
    <n v="53648"/>
    <n v="187714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chint,Anish,Bhomick Bhaskar,Sumit,Des Raj,Amazon Customer,Gursimranpallah,Amit Ahluwalia"/>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TDJNM3G"/>
    <s v="E-COSMOS 5V 1.2W Portable Flexible USB LED Light (Colors May Vary, Small) - Set of 2 Pieces"/>
    <s v="Computers&amp;Accessories|Accessories&amp;Peripherals|USBGadgets|Lamps"/>
    <x v="0"/>
    <s v="Accessories&amp;Peripherals"/>
    <s v="USBGadgets"/>
    <s v="Lamps"/>
    <n v="269"/>
    <x v="0"/>
    <n v="315"/>
    <n v="0"/>
    <s v="&lt;50%"/>
    <x v="11"/>
    <n v="5958"/>
    <n v="187677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Amazon Customer,Viswas Reniguntla,Shreyas Mc,Karan,Vishnu Pareek,Sinu,Rohan Magar,Gokul"/>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x v="1"/>
    <s v="Mobiles&amp;Accessories"/>
    <s v="MobileAccessories"/>
    <s v="Chargers"/>
    <n v="799"/>
    <x v="2"/>
    <n v="1499"/>
    <n v="0.43"/>
    <s v="&lt;50%"/>
    <x v="4"/>
    <n v="38221"/>
    <n v="572932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Mr. N√∏B√∏Dy,Muzammil Khan,Nitish Kumar,Yatharth Patil,Sathish,Alpesh Rathva,Suman R,Virtual"/>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x v="1"/>
    <s v="HomeAudio"/>
    <s v="Speakers"/>
    <s v="BluetoothSpeakers"/>
    <n v="6299"/>
    <x v="2"/>
    <n v="13750"/>
    <n v="0.45"/>
    <s v="&lt;50%"/>
    <x v="2"/>
    <n v="64705"/>
    <n v="88969375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Ravi Kumar S/O Devraj,Anil-Kumar,Soumith,Drew Arsenic,Jigar,Tamanna,H.N.Gnanesh,Mihir Bhatt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s v="Computers&amp;Accessories|Accessories&amp;Peripherals|Keyboards,Mice&amp;InputDevices|Keyboard&amp;MouseSets"/>
    <x v="0"/>
    <s v="Accessories&amp;Peripherals"/>
    <s v="Keyboards,Mice&amp;InputDevices"/>
    <s v="Keyboard&amp;MouseSets"/>
    <n v="59"/>
    <x v="1"/>
    <n v="59"/>
    <n v="0.36"/>
    <s v="&lt;50%"/>
    <x v="2"/>
    <n v="17348"/>
    <n v="102353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Suraj,Bharanidhar,S.B.Vignesh,Srikanth Gr,Hari,Shashi,Palanivel Raja N,Pavan Singh"/>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x v="1"/>
    <s v="Headphones,Earbuds&amp;Accessories"/>
    <s v="Headphones"/>
    <s v="In-Ear"/>
    <n v="571"/>
    <x v="2"/>
    <n v="999"/>
    <n v="0.5"/>
    <s v="50% or More"/>
    <x v="7"/>
    <n v="87798"/>
    <n v="87710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Bhuwaneshwar Kathlane,Jainit Mukeshbhai Chauhan,Mahesh Prajapati,Sonu Kumar,Narender,Rajkumar Jain,Bani Panda,Dhiraj Tiwari"/>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x v="1"/>
    <s v="Cameras&amp;Photography"/>
    <s v="Accessories"/>
    <s v="Cleaners"/>
    <n v="549"/>
    <x v="2"/>
    <n v="999"/>
    <n v="0.4"/>
    <s v="&lt;50%"/>
    <x v="0"/>
    <n v="24432"/>
    <n v="24407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Lucky,Salman S,Rahul Singh,Insolare Energy Pvt Ld,Sandeep Kumar Sahu,Amazon Customer,Sudhanshu,Jp"/>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x v="0"/>
    <s v="ExternalDevices&amp;DataStorage"/>
    <s v="PenDrives"/>
    <m/>
    <n v="448"/>
    <x v="0"/>
    <n v="699"/>
    <n v="0.59"/>
    <s v="50% or More"/>
    <x v="4"/>
    <n v="189104"/>
    <n v="13218369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Amazonnig,Anurag,P_V_,Anil Kumar,Ignatius Nayan D'Rozario,Amazon Customer,Maulik Aryan,Basraj"/>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x v="1"/>
    <s v="Cameras&amp;Photography"/>
    <s v="SecurityCameras"/>
    <s v="DomeCameras"/>
    <n v="1499"/>
    <x v="2"/>
    <n v="2999"/>
    <n v="0.24"/>
    <s v="&lt;50%"/>
    <x v="0"/>
    <n v="93112"/>
    <n v="2792428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Siddharth Suman,Soumayan Chakraborty,Papori,Agasthya,Jiten Sinku,Aleena,Ram Surat,Uday Kumar"/>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x v="1"/>
    <s v="Headphones,Earbuds&amp;Accessories"/>
    <s v="Headphones"/>
    <s v="In-Ear"/>
    <n v="299"/>
    <x v="0"/>
    <n v="499"/>
    <n v="0.8"/>
    <s v="50% or More"/>
    <x v="2"/>
    <n v="47521"/>
    <n v="237129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eeraj Vishwakarma,Ud,M.Sathish Kumar,Karthik,Kunjasha.V.Kadu,Govind N.,Yogesh Tayde,Amima Khatun"/>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x v="1"/>
    <s v="GeneralPurposeBatteries&amp;BatteryChargers"/>
    <s v="RechargeableBatteries"/>
    <m/>
    <n v="579"/>
    <x v="2"/>
    <n v="1400"/>
    <n v="0.2"/>
    <s v="&lt;50%"/>
    <x v="4"/>
    <n v="27201"/>
    <n v="3808140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Maxrock89,Ayush Negi,Rakesh,Prasanth,Suraj,Sudhi/Deeps,Vigneshraja,Kondoju Hemantha Chary"/>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s v="Computers&amp;Accessories|Accessories&amp;Peripherals|Keyboards,Mice&amp;InputDevices|Mice"/>
    <x v="0"/>
    <s v="Accessories&amp;Peripherals"/>
    <s v="Keyboards,Mice&amp;InputDevices"/>
    <s v="Mice"/>
    <n v="2499"/>
    <x v="2"/>
    <n v="3299"/>
    <n v="0.26"/>
    <s v="&lt;50%"/>
    <x v="4"/>
    <n v="31534"/>
    <n v="10403066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Narasimha Rao,Anitha Dalwai,Sachin Ghadge,Udaya Shankar G,Abedh Babu,Neha,Hiro,Kapil Jindal"/>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x v="1"/>
    <s v="WearableTechnology"/>
    <s v="SmartWatches"/>
    <m/>
    <n v="1199"/>
    <x v="2"/>
    <n v="5999"/>
    <n v="0.5"/>
    <s v="50% or More"/>
    <x v="2"/>
    <n v="7571"/>
    <n v="45418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T N Sivaji,Akku,V,Meet,Mohammed,Niranjan Koyri,Tamil Selvan,Puneet S."/>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x v="3"/>
    <s v="OfficePaperProducts"/>
    <s v="Paper"/>
    <s v="Stationery"/>
    <n v="399"/>
    <x v="0"/>
    <n v="499"/>
    <n v="0.14000000000000001"/>
    <s v="&lt;50%"/>
    <x v="5"/>
    <n v="6537"/>
    <n v="326196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Uday Joglekar,Simi Singh,Hi,Chirag Bansal,Swarnavo Dutta,H Rt Khuma,Adarsh,Dixit"/>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s v="Computers&amp;Accessories|Accessories&amp;Peripherals|HardDiskBags"/>
    <x v="0"/>
    <s v="Accessories&amp;Peripherals"/>
    <s v="HardDiskBags"/>
    <m/>
    <n v="279"/>
    <x v="0"/>
    <n v="375"/>
    <n v="0.4"/>
    <s v="&lt;50%"/>
    <x v="6"/>
    <n v="21010"/>
    <n v="787875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Kindle Customer,Arun Kalkunte,Amit Kumar,Dhanush,Shiva Sai,Moumita Bhanja,Nagaraj S H,Maneesh Mathew"/>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x v="1"/>
    <s v="Headphones,Earbuds&amp;Accessories"/>
    <s v="Headphones"/>
    <s v="In-Ear"/>
    <n v="2499"/>
    <x v="2"/>
    <n v="4999"/>
    <n v="0.55000000000000004"/>
    <s v="50% or More"/>
    <x v="2"/>
    <n v="3517"/>
    <n v="17581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Hamsavarthini,Samir Shukla,Shahbaz,Shar,Akshay,Armaan,Alok Kumar Dixit,Alok Pandey"/>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x v="1"/>
    <s v="HomeAudio"/>
    <s v="Speakers"/>
    <s v="BluetoothSpeakers"/>
    <n v="137"/>
    <x v="1"/>
    <n v="160"/>
    <n v="0.33"/>
    <s v="&lt;50%"/>
    <x v="4"/>
    <n v="63899"/>
    <n v="1022384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Souradip,Narendran D,Mandar Barve,P Nagar,Amazon Customer,Ravindra Chauhan,Karishma Binraj,Jithin"/>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s v="Computers&amp;Accessories|Accessories&amp;Peripherals|TabletAccessories|ScreenProtectors"/>
    <x v="0"/>
    <s v="Accessories&amp;Peripherals"/>
    <s v="TabletAccessories"/>
    <s v="ScreenProtectors"/>
    <n v="299"/>
    <x v="0"/>
    <n v="499"/>
    <n v="0.73"/>
    <s v="50% or More"/>
    <x v="3"/>
    <n v="5730"/>
    <n v="285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Rahul Goud,Nitesh,Lokesh K V,Keshav Kohli,Ozair Ahmad Gls,Vishal Mandal,Vicky Kumar,Mohamed A."/>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x v="0"/>
    <s v="Accessories&amp;Peripherals"/>
    <s v="PCGamingPeripherals"/>
    <s v="Gamepads"/>
    <n v="1799"/>
    <x v="2"/>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Murali Am,Mithul R.,Ritesh Kumar,Debia Pipa,Sarang,Gopal,Msk Purushothaman,Divyanshu Saraph"/>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x v="0"/>
    <s v="Accessories&amp;Peripherals"/>
    <s v="Keyboards,Mice&amp;InputDevices"/>
    <s v="Mice"/>
    <n v="1999"/>
    <x v="2"/>
    <n v="2999"/>
    <n v="0.3"/>
    <s v="&lt;50%"/>
    <x v="6"/>
    <n v="54405"/>
    <n v="16316059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Dakshvir Singh,Palash Kapuri,Abhijit Gupta,Buyer,Anmol Saxena,Irfaan,Hon,Dr Sanjay Kore (Some Kore)"/>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s v="Computers&amp;Accessories|NetworkingDevices|Routers"/>
    <x v="0"/>
    <s v="NetworkingDevices"/>
    <s v="Routers"/>
    <m/>
    <n v="399"/>
    <x v="0"/>
    <n v="1499"/>
    <n v="0.32"/>
    <s v="&lt;50%"/>
    <x v="0"/>
    <n v="122478"/>
    <n v="183594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Shafeer Pn,Sudhanshu S.,S U P E R M A N,Radhika V.,Amazon User.,Rushikesh,Amazon Customer,Hrutik"/>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x v="0"/>
    <s v="Accessories&amp;Peripherals"/>
    <s v="Keyboards,Mice&amp;InputDevices"/>
    <s v="Keyboard&amp;MouseSets"/>
    <n v="1699"/>
    <x v="2"/>
    <n v="3999"/>
    <n v="0.25"/>
    <s v="&lt;50%"/>
    <x v="4"/>
    <n v="7241"/>
    <n v="28956759"/>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Chandrashekar Sk,Mohammed Ashfaque,Arif Hussain,Wiki,A B Singh,Dr.Parimal Ranajan De,Harsh Mistry,Naresh"/>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0"/>
    <s v="Accessories&amp;Peripherals"/>
    <s v="LaptopAccessories"/>
    <s v="Lapdesks"/>
    <n v="699"/>
    <x v="2"/>
    <n v="995"/>
    <n v="0.83"/>
    <s v="50% or More"/>
    <x v="1"/>
    <n v="20457"/>
    <n v="20354715"/>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Vaishnavi Khedekar,Sandeep Shriyan,Kislay Kishore,Vijay,Amazon Customer,Jatinrohilla,Ashwin,Ashwini"/>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x v="3"/>
    <s v="OfficeElectronics"/>
    <s v="Calculators"/>
    <s v="Basic"/>
    <n v="1149"/>
    <x v="2"/>
    <n v="1699"/>
    <n v="0"/>
    <s v="&lt;50%"/>
    <x v="6"/>
    <n v="8610"/>
    <n v="1462839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Abhishek,Kindle Customer,Raghu S.,Shashi Shekhar,Stephen,Sayan,Shiva,Yadu"/>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s v="Computers&amp;Accessories|Accessories&amp;Peripherals|LaptopAccessories|Lapdesks"/>
    <x v="0"/>
    <s v="Accessories&amp;Peripherals"/>
    <s v="LaptopAccessories"/>
    <s v="Lapdesks"/>
    <n v="1495"/>
    <x v="2"/>
    <n v="1995"/>
    <n v="0.85"/>
    <s v="50% or More"/>
    <x v="2"/>
    <n v="1087"/>
    <n v="216856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Jasmeen,Santam Paul,Deepak,Perabathula Srinivasarao,Gokul Agrawal,Suman Gurung,Kishan,Pooja Sony"/>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0"/>
    <s v="Accessories&amp;Peripherals"/>
    <s v="Adapters"/>
    <s v="USBtoUSBAdapters"/>
    <n v="849"/>
    <x v="2"/>
    <n v="4999"/>
    <n v="0.63"/>
    <s v="50% or More"/>
    <x v="1"/>
    <n v="1540"/>
    <n v="7698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Dipu,Kayumuddin,Ankit Salunke As,Ramachandran Ravi,Nekitha V,Sumit G.,Netaji,Raymol"/>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x v="0"/>
    <s v="Accessories&amp;Peripherals"/>
    <s v="Keyboards,Mice&amp;InputDevices"/>
    <s v="GraphicTablets"/>
    <n v="440"/>
    <x v="0"/>
    <n v="440"/>
    <n v="0.71"/>
    <s v="50% or More"/>
    <x v="3"/>
    <n v="401"/>
    <n v="176440"/>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run J,Sebonti Banerjee,Srikar,Mayu,Neeraj Joshi,Vinay Singh Kharayat,Gp,Paromit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x v="0"/>
    <s v="Accessories&amp;Peripherals"/>
    <s v="USBHubs"/>
    <m/>
    <n v="599"/>
    <x v="2"/>
    <n v="3999"/>
    <n v="0.64"/>
    <s v="50% or More"/>
    <x v="10"/>
    <n v="9385"/>
    <n v="375306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Abhi_K,Amazon Customer,Swap,Shivam,Abhinav Singh,Pulkit Bhardwaj,Minoy C Mathews,Aditya Singh"/>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x v="1"/>
    <s v="WearableTechnology"/>
    <s v="SmartWatches"/>
    <m/>
    <n v="149"/>
    <x v="1"/>
    <n v="399"/>
    <n v="0.7"/>
    <s v="50% or More"/>
    <x v="1"/>
    <n v="92588"/>
    <n v="369426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Amazon Customer,Prince Kumar,Sk,Nishikanta Sahoo,Shivam,Amazon Customer,Piyush,Rafiya"/>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x v="1"/>
    <s v="Headphones,Earbuds&amp;Accessories"/>
    <s v="Headphones"/>
    <s v="In-Ear"/>
    <n v="289"/>
    <x v="0"/>
    <n v="999"/>
    <n v="0.43"/>
    <s v="&lt;50%"/>
    <x v="10"/>
    <n v="3454"/>
    <n v="34505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Dilip Kumar,Aakash Purohit,√Çrun Mohan,Charan Kumar Shetty,Zaineb,Nalin,Priyanka,Amazon Customer"/>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x v="0"/>
    <s v="Accessories&amp;Peripherals"/>
    <s v="PCGamingPeripherals"/>
    <s v="GamingMice"/>
    <n v="179"/>
    <x v="1"/>
    <n v="499"/>
    <n v="0.25"/>
    <s v="&lt;50%"/>
    <x v="4"/>
    <n v="15790"/>
    <n v="7879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Vishal Shah,Sameer,Joshilla P.,Sunil Govind Jawale,Pawan Kumar,C.Rajeshkannan,Manisha Tyagi,Wizzy"/>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x v="0"/>
    <s v="Accessories&amp;Peripherals"/>
    <s v="Audio&amp;VideoAccessories"/>
    <s v="PCMicrophones"/>
    <n v="1499"/>
    <x v="2"/>
    <n v="4999"/>
    <n v="0.53"/>
    <s v="50% or More"/>
    <x v="2"/>
    <n v="14969"/>
    <n v="7483003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ravind,Abdulkhader Mohammed,Mehul Pandya,Siva G,Arvind Kumar,Hariharan,Rhea,Aveem Ashfaq"/>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x v="1"/>
    <s v="WearableTechnology"/>
    <s v="SmartWatches"/>
    <m/>
    <n v="399"/>
    <x v="0"/>
    <n v="699"/>
    <n v="0.75"/>
    <s v="50% or More"/>
    <x v="3"/>
    <n v="42139"/>
    <n v="294551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Suraj Singh,Shashi P.,Anmol,Toseef Iqbal,Anjay Mandal,Aniket,Dadaso S.,Anuragnaidu"/>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x v="1"/>
    <s v="GeneralPurposeBatteries&amp;BatteryChargers"/>
    <s v="DisposableBatteries"/>
    <m/>
    <n v="599"/>
    <x v="2"/>
    <n v="799"/>
    <n v="0.12"/>
    <s v="&lt;50%"/>
    <x v="4"/>
    <n v="989"/>
    <n v="79021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nsh Kataria,Saqlain Shaikh,Sardar V.,Rushikesh P.,Biman,Kumar Ravi,Avinash Kr Pandey,Pankaj Kamble"/>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x v="1"/>
    <s v="Accessories"/>
    <s v="MemoryCards"/>
    <s v="MicroSD"/>
    <n v="949"/>
    <x v="2"/>
    <n v="2000"/>
    <n v="0.54"/>
    <s v="50% or More"/>
    <x v="6"/>
    <n v="19624"/>
    <n v="392480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Rajesh Panchanathan,Ravikumar_Mani_India,Satyam Stores,Deepak Vincent,Ranjith,Surya,Chetan J,Nisarg R."/>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x v="0"/>
    <s v="Accessories&amp;Peripherals"/>
    <s v="USBHubs"/>
    <m/>
    <n v="2499"/>
    <x v="2"/>
    <n v="9999"/>
    <n v="0.43"/>
    <s v="&lt;50%"/>
    <x v="0"/>
    <n v="3201"/>
    <n v="32006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mazon Customer,Cijo George,Mallikarjuna Ukkadala,Maniarasan,Dhruv Shah,Suraj Gurav,Kavita Mahajan,Dharmendra Singh"/>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x v="1"/>
    <s v="HomeAudio"/>
    <s v="Speakers"/>
    <s v="OutdoorSpeakers"/>
    <n v="159"/>
    <x v="1"/>
    <n v="180"/>
    <n v="0.55000000000000004"/>
    <s v="50% or More"/>
    <x v="3"/>
    <n v="30469"/>
    <n v="548442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Prasad,Prajwal Shetty,Venkataraam,Zubair Muttoon,Subrata Murasing,Mintu Kumar,Amazon Customer,Sameer Sam"/>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1329"/>
    <x v="2"/>
    <n v="2900"/>
    <n v="0.55000000000000004"/>
    <s v="50% or More"/>
    <x v="5"/>
    <n v="9940"/>
    <n v="2882600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A K Rai,Poojitha Subrahmanyam Naralasetti,Mugiwara,Arasu,Suraj M.,Vasudeva,Praveen Ramachandruni,Bhaskar Choudhuri"/>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0"/>
    <s v="ExternalDevices&amp;DataStorage"/>
    <s v="ExternalMemoryCardReaders"/>
    <m/>
    <n v="570"/>
    <x v="2"/>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Vaibhav Kumar,Raju Prasad,Shinde Exports,Parimal Karmakar,Niranjana,Dhruvish,Ravikumar Govindaraju,Mayur Shetty"/>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x v="0"/>
    <s v="NetworkingDevices"/>
    <s v="Routers"/>
    <m/>
    <n v="899"/>
    <x v="2"/>
    <n v="1999"/>
    <n v="0.36"/>
    <s v="&lt;50%"/>
    <x v="4"/>
    <n v="68409"/>
    <n v="1367495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Yesha Bhatt,Vedanth Reddy,Mohit Mishra,Ashutosh,Nishanth Daniel,Solanki Lakhmanbhai Najabhai,Nitya,Amazon User"/>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x v="3"/>
    <s v="OfficePaperProducts"/>
    <s v="Paper"/>
    <s v="Stationery"/>
    <n v="449"/>
    <x v="0"/>
    <n v="999"/>
    <n v="0"/>
    <s v="&lt;50%"/>
    <x v="4"/>
    <n v="3095"/>
    <n v="309190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Sri Ragav,Sachin R.,Ritvik,Ebbie Thomas,Siva Kumar,Vishalkumar Patil,Ayush Kumar Prajapati,Ananda Kumar"/>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0"/>
    <s v="Accessories&amp;Peripherals"/>
    <s v="LaptopAccessories"/>
    <s v="NotebookComputerStands"/>
    <n v="549"/>
    <x v="2"/>
    <n v="999"/>
    <n v="0.8"/>
    <s v="50% or More"/>
    <x v="0"/>
    <n v="903"/>
    <n v="9020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Jagrat,Prince Kumar,Uma Acharya,Amitosh Biswas,Sundar,Amazon Customer,Amazon Customer,Nikhil Kulkarni"/>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0"/>
    <s v="Accessories&amp;Peripherals"/>
    <s v="Keyboards,Mice&amp;InputDevices"/>
    <s v="Keyboard&amp;MouseSets"/>
    <n v="1529"/>
    <x v="2"/>
    <n v="2399"/>
    <n v="0.28000000000000003"/>
    <s v="&lt;50%"/>
    <x v="3"/>
    <n v="25771"/>
    <n v="6182462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Kindle Customer,Aryan,Pooja Reddy,Amazon Customer,Meenakshi Jasrotia,Imamthulla,Anan,Sanjay Chavan"/>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x v="1"/>
    <s v="Headphones,Earbuds&amp;Accessories"/>
    <s v="Headphones"/>
    <s v="In-Ear"/>
    <n v="100"/>
    <x v="1"/>
    <n v="100"/>
    <n v="0.3"/>
    <s v="&lt;50%"/>
    <x v="3"/>
    <n v="273189"/>
    <n v="2731890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Omar,Devesh,Psyshaank,Amazon Customer,Logananil,Amazon Customer,Raven,N.Sundar"/>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x v="3"/>
    <s v="OfficePaperProducts"/>
    <s v="Paper"/>
    <s v="Stationery"/>
    <n v="299"/>
    <x v="0"/>
    <n v="1499"/>
    <n v="0.2"/>
    <s v="&lt;50%"/>
    <x v="6"/>
    <n v="3785"/>
    <n v="567371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nirban Mukherjee,Arbaj Patel,Sheen Figeredo,Richard,Santosh,Umesh Lahorkar,Sirsa,Hemant"/>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x v="1"/>
    <s v="GeneralPurposeBatteries&amp;BatteryChargers"/>
    <s v="DisposableBatteries"/>
    <m/>
    <n v="1295"/>
    <x v="2"/>
    <n v="1795"/>
    <n v="0.14000000000000001"/>
    <s v="&lt;50%"/>
    <x v="5"/>
    <n v="2866"/>
    <n v="514447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rnav,Bharjil Deka,Suraj.S,Shubham Prashar,Kavi,Vansh Gurjar,Nithin,Ritesh Negi"/>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x v="0"/>
    <s v="Accessories&amp;Peripherals"/>
    <s v="Keyboards,Mice&amp;InputDevices"/>
    <s v="Keyboard&amp;MouseSets"/>
    <n v="699"/>
    <x v="2"/>
    <n v="999"/>
    <n v="0.19"/>
    <s v="&lt;50%"/>
    <x v="4"/>
    <n v="27223"/>
    <n v="271957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Aksa Akhila,Subhadip,Kanna Keerthi,Shopping User,Fauziya,Faisal Nasti,Mithun,@Madmax810"/>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x v="0"/>
    <s v="ExternalDevices&amp;DataStorage"/>
    <s v="PenDrives"/>
    <m/>
    <n v="252"/>
    <x v="0"/>
    <n v="315"/>
    <n v="0.56000000000000005"/>
    <s v="50% or More"/>
    <x v="4"/>
    <n v="82356"/>
    <n v="2594214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Annan,Sushmita Ghosh,Ananya,Jsivasankarreddy,Rohan Gupta,Girish Bhatia,Raju Thakur,Satheesh"/>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x v="3"/>
    <s v="OfficePaperProducts"/>
    <s v="Paper"/>
    <s v="Stationery"/>
    <n v="190"/>
    <x v="1"/>
    <n v="220"/>
    <n v="0.2"/>
    <s v="&lt;50%"/>
    <x v="4"/>
    <n v="5719"/>
    <n v="125818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Kshanik Rajak,Gajanan,Tester,Shiva Ji Gupta,Rahul R.,Ronak,Anshul,Adarsh"/>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s v="Computers&amp;Accessories|Accessories&amp;Peripherals|LaptopAccessories|Lapdesks"/>
    <x v="0"/>
    <s v="Accessories&amp;Peripherals"/>
    <s v="LaptopAccessories"/>
    <s v="Lapdesks"/>
    <n v="1299"/>
    <x v="2"/>
    <n v="1599"/>
    <n v="0.6"/>
    <s v="50% or More"/>
    <x v="4"/>
    <n v="1690"/>
    <n v="2702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Sanjeev Prasad,Sivanagasai,Karthikeyan,Shruti,Harshada Rakhade,Prudhvi Rj,Neeraj Dubey,Praveen V"/>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0"/>
    <s v="Accessories&amp;Peripherals"/>
    <s v="Cables&amp;Accessories"/>
    <s v="Cables"/>
    <n v="729"/>
    <x v="2"/>
    <n v="1650"/>
    <n v="0.66"/>
    <s v="50% or More"/>
    <x v="5"/>
    <n v="8372"/>
    <n v="1381380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Diksha Wankhede,Sam,Shafi Nagani,Unified Excellence Llp,Adarsh,Sujoy Das,Nitin Kumar,Archana Mishra"/>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x v="0"/>
    <s v="Accessories&amp;Peripherals"/>
    <s v="Keyboards,Mice&amp;InputDevices"/>
    <s v="Keyboard&amp;MouseSets"/>
    <n v="480"/>
    <x v="0"/>
    <n v="600"/>
    <n v="0.39"/>
    <s v="&lt;50%"/>
    <x v="1"/>
    <n v="7113"/>
    <n v="426780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Divya Sood,Athar,Rino,Purvesh,R Periyasamy,Amazon Customer,Deepti,A Custome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s v="Computers&amp;Accessories|Accessories&amp;Peripherals|Audio&amp;VideoAccessories|PCMicrophones"/>
    <x v="0"/>
    <s v="Accessories&amp;Peripherals"/>
    <s v="Audio&amp;VideoAccessories"/>
    <s v="PCMicrophones"/>
    <n v="999"/>
    <x v="2"/>
    <n v="2499"/>
    <n v="0.6"/>
    <s v="50% or More"/>
    <x v="8"/>
    <n v="2804"/>
    <n v="7007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Parenky Amaresha Adhikari,Hiren Panchal,Amol,Gs7,Anurag Dabas,Kumar Satyam,Nikhil Pramod,Buyer"/>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x v="1"/>
    <s v="Headphones,Earbuds&amp;Accessories"/>
    <s v="Headphones"/>
    <s v="In-Ear"/>
    <n v="238"/>
    <x v="0"/>
    <n v="699"/>
    <n v="0.8"/>
    <s v="50% or More"/>
    <x v="7"/>
    <n v="1986"/>
    <n v="13882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Pranjall Kumar,Tapas Sing,Kondapalli Mukhesh,Madhu Raman,Praveen K Cherian,Rahul Ohal,Rajendra,Sohan Thakur"/>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x v="1"/>
    <s v="Mobiles&amp;Accessories"/>
    <s v="MobileAccessories"/>
    <s v="Stands"/>
    <n v="1349"/>
    <x v="2"/>
    <n v="2198"/>
    <n v="0.8"/>
    <s v="50% or More"/>
    <x v="3"/>
    <n v="2451"/>
    <n v="538729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Afrina Hasnat,Bkbasu,Ayush Raghuvanshi,Wilfried Antonius,Krishna,Kashish,Kamal K.,Srikanth Subba Rao"/>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x v="0"/>
    <s v="Accessories&amp;Peripherals"/>
    <s v="Keyboards,Mice&amp;InputDevices"/>
    <s v="Mice"/>
    <n v="199"/>
    <x v="1"/>
    <n v="499"/>
    <n v="0.5"/>
    <s v="50% or More"/>
    <x v="15"/>
    <n v="23"/>
    <n v="1147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Anand Kadu,Toney Abraham,Subhajit Kansa Banik,Akshesh,Tashi,Saurabh Das,Ramanjaneyulu,Ashraf"/>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x v="0"/>
    <s v="Components"/>
    <s v="Memory"/>
    <m/>
    <n v="1999"/>
    <x v="2"/>
    <n v="9999"/>
    <n v="0.49"/>
    <s v="&lt;50%"/>
    <x v="6"/>
    <n v="26194"/>
    <n v="261913806"/>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Sean M.,Medha Garg,Hariharan M,Deepan Chakravarthi R,Amazon Customer,Iq,Tessy George,Aman Rizvi"/>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x v="0"/>
    <s v="Accessories&amp;Peripherals"/>
    <s v="UninterruptedPowerSupplies"/>
    <m/>
    <n v="99"/>
    <x v="1"/>
    <n v="499"/>
    <n v="0.2"/>
    <s v="&lt;50%"/>
    <x v="2"/>
    <n v="15783"/>
    <n v="787571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Rambeer Kumar,Ramesh,Digambar Shelke,Awadhesh Kumar,Agrim Shamra,Mahima,Harpreet Singh,Rajat Semwal"/>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x v="3"/>
    <s v="OfficePaperProducts"/>
    <s v="Paper"/>
    <s v="Stationery"/>
    <n v="499"/>
    <x v="0"/>
    <n v="1000"/>
    <n v="0.31"/>
    <s v="&lt;50%"/>
    <x v="5"/>
    <n v="8053"/>
    <n v="805300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Riz,Akshat Nehra,Kishan Patel,Saurav Jha,Nilesh Raj,Kasper Nabam,Vineet Kumar,Peeyoosh Kumar"/>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x v="0"/>
    <s v="Accessories&amp;Peripherals"/>
    <s v="Keyboards,Mice&amp;InputDevices"/>
    <s v="Mice"/>
    <n v="1792"/>
    <x v="2"/>
    <n v="3500"/>
    <n v="0.66"/>
    <s v="50% or More"/>
    <x v="3"/>
    <n v="2809"/>
    <n v="983150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Knreddy,Shashank Reddy,Sid,Bharat Justa,Keshav R.,Mohammad Aslam N,Cartik N,Anastasiya Glebova"/>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x v="1"/>
    <s v="Headphones,Earbuds&amp;Accessories"/>
    <s v="Headphones"/>
    <s v="In-Ear"/>
    <n v="3299"/>
    <x v="2"/>
    <n v="4100"/>
    <n v="0.85"/>
    <s v="50% or More"/>
    <x v="9"/>
    <n v="25910"/>
    <n v="10623100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Ankita,Ar,A Rohini Kumar,Harsh Tiwari,Unknknown,Subrahmanya Sastry Bhetanabhotla,Junaid Shah,Vinay"/>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x v="0"/>
    <s v="Accessories&amp;Peripherals"/>
    <s v="Keyboards,Mice&amp;InputDevices"/>
    <s v="GraphicTablets"/>
    <n v="125"/>
    <x v="1"/>
    <n v="180"/>
    <n v="0.85"/>
    <s v="50% or More"/>
    <x v="11"/>
    <n v="1173"/>
    <n v="21114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Deepak,Dhara Singh,Shravan V Prasad,Aneil Jeevan Raj Dorakula,Abhi,Sindhu Arumugam,Riya Singh,Amazon Customer"/>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x v="0"/>
    <s v="Accessories&amp;Peripherals"/>
    <s v="LaptopAccessories"/>
    <s v="Lapdesks"/>
    <n v="399"/>
    <x v="0"/>
    <n v="1190"/>
    <n v="0.73"/>
    <s v="50% or More"/>
    <x v="9"/>
    <n v="6422"/>
    <n v="764218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Guhan V,Kailas Kanna,Sankarapu Sateesh,Joyal,S_Sarkar,Abubakar Hussain,Kiransinh Khant,Zameer Khan"/>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x v="0"/>
    <s v="Accessories&amp;Peripherals"/>
    <s v="USBGadgets"/>
    <s v="Lamps"/>
    <n v="1199"/>
    <x v="2"/>
    <n v="7999"/>
    <n v="0.1"/>
    <s v="&lt;50%"/>
    <x v="0"/>
    <n v="241"/>
    <n v="19277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Yogeshwaran P Eee,Shuvadip Mukherjee,As,Naveen Lamba,Anshu Gautam,Vinay Gupta,Ankit,Anita Dev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s v="Electronics|Headphones,Earbuds&amp;Accessories|Headphones|In-Ear"/>
    <x v="1"/>
    <s v="Headphones,Earbuds&amp;Accessories"/>
    <s v="Headphones"/>
    <s v="In-Ear"/>
    <n v="235"/>
    <x v="0"/>
    <n v="1599"/>
    <n v="0.56999999999999995"/>
    <s v="50% or More"/>
    <x v="11"/>
    <n v="14629"/>
    <n v="233917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Swapnil,Kunalb,Satish Malviya,Manisha Soni,Bishwapriyo Sarkar,Ravinder,Durai Vignesh,Placeholder"/>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x v="0"/>
    <s v="Accessories&amp;Peripherals"/>
    <s v="Keyboards,Mice&amp;InputDevices"/>
    <s v="Keyboard&amp;MiceAccessories"/>
    <n v="549"/>
    <x v="2"/>
    <n v="1999"/>
    <n v="0.77"/>
    <s v="50% or More"/>
    <x v="0"/>
    <n v="1528"/>
    <n v="3054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Abhishek Saxena,C.M. Dhananjayan,Yash,Amit Kumar Singh,Aashiq,Amazon Customer,Shivendra Sheel Kulshrestha,Sushila Doshi"/>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x v="1"/>
    <s v="Headphones,Earbuds&amp;Accessories"/>
    <s v="Cases"/>
    <m/>
    <n v="89"/>
    <x v="1"/>
    <n v="99"/>
    <n v="0.76"/>
    <s v="50% or More"/>
    <x v="4"/>
    <n v="15032"/>
    <n v="14881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Karthik,Akshay,Prosper Paul,Raksha Ghutke,Shallu,Shashank Tirkey,Ajit Roy,√Åj√≠Th"/>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x v="1"/>
    <s v="Accessories"/>
    <s v="MemoryCards"/>
    <s v="SecureDigitalCards"/>
    <n v="1299"/>
    <x v="2"/>
    <n v="2999"/>
    <n v="0.44"/>
    <s v="&lt;50%"/>
    <x v="5"/>
    <n v="69585"/>
    <n v="20868541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Shree,Sandeep Reddy,Raj,Rhythm S.,Raj Chavan,Gaurav Saxena,Saurabh Kulkarni,Maximus Davis"/>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1"/>
    <s v="Mobiles&amp;Accessories"/>
    <s v="MobileAccessories"/>
    <s v="Photo&amp;VideoAccessories"/>
    <n v="230"/>
    <x v="0"/>
    <n v="999"/>
    <n v="0.51"/>
    <s v="50% or More"/>
    <x v="3"/>
    <n v="14371"/>
    <n v="14356629"/>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hiv Pratap Singh,Charls Abraham,Vagisha Sharma,Ronit,Alphonex,Prasad Bhat,Rudradatt Jhala,Subrajit Sah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x v="3"/>
    <s v="OfficePaperProducts"/>
    <s v="Paper"/>
    <s v="Stationery"/>
    <n v="119"/>
    <x v="1"/>
    <n v="499"/>
    <n v="0.22"/>
    <s v="&lt;50%"/>
    <x v="5"/>
    <n v="3182"/>
    <n v="158781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Bikki Chowdhury,Mã∂Aã∂Nã∂Nã∂Uã∂ Mã∂Eã∂Hã∂Tã∂Aã∂,Well Person,Sourav2348,Nagaraj Veluswamy,Nand,Bkbasu,Sandeep Kumar"/>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0"/>
    <s v="Accessories&amp;Peripherals"/>
    <s v="Keyboards,Mice&amp;InputDevices"/>
    <s v="Mice"/>
    <n v="449"/>
    <x v="0"/>
    <n v="800"/>
    <n v="0.51"/>
    <s v="50% or More"/>
    <x v="5"/>
    <n v="25886"/>
    <n v="2070880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Surendra,Mahalingam,Anindita Rout,Priyanka,Nikhil Roshan,Nikita,Dilli Babu,Jyotsna Mishra"/>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0"/>
    <s v="Accessories&amp;Peripherals"/>
    <s v="LaptopAccessories"/>
    <s v="NotebookComputerStands"/>
    <n v="1699"/>
    <x v="2"/>
    <n v="3495"/>
    <n v="0.7"/>
    <s v="50% or More"/>
    <x v="5"/>
    <n v="4736"/>
    <n v="1655232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Mohd Nasim,Shab,Aniket Dhuri,Aryan Gupta,Archana,Ketul,Dr. Ramya Sampath,Roshni Kewat"/>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0"/>
    <s v="ExternalDevices&amp;DataStorage"/>
    <s v="ExternalHardDisks"/>
    <m/>
    <n v="561"/>
    <x v="2"/>
    <n v="720"/>
    <n v="0.24"/>
    <s v="&lt;50%"/>
    <x v="5"/>
    <n v="73005"/>
    <n v="5256360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Harsha,Tushar Bansal,Harmanpreet Singh Punj,Tushar Garg,Sd,Nikhil Chaudhari,Lakshmi S,Saikat"/>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0"/>
    <s v="Accessories&amp;Peripherals"/>
    <s v="Audio&amp;VideoAccessories"/>
    <s v="Webcams&amp;VoIPEquipment"/>
    <n v="289"/>
    <x v="0"/>
    <n v="590"/>
    <n v="0.23"/>
    <s v="&lt;50%"/>
    <x v="4"/>
    <n v="20398"/>
    <n v="1203482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Sharon Murmoo,Kuldeep Sadhu,Harshavardhan B Bhojakar,Jayakrishnan U,Aparna,Vt,Nautical,Sagar"/>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x v="0"/>
    <s v="Accessories&amp;Peripherals"/>
    <s v="USBHubs"/>
    <m/>
    <n v="599"/>
    <x v="2"/>
    <n v="1999"/>
    <n v="0.38"/>
    <s v="&lt;50%"/>
    <x v="4"/>
    <n v="2125"/>
    <n v="424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Dr. Mujtaba Ashraf,Gurukiran Maratha,Abhishek More,Neeraj Vishwakarma,Azarudeen,Kishan Patel,Moulesh,Jamesbond"/>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5599"/>
    <x v="2"/>
    <n v="7350"/>
    <n v="0.55000000000000004"/>
    <s v="50% or More"/>
    <x v="4"/>
    <n v="11330"/>
    <n v="8327550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Ariz Siddique,Ramkesh Sharma,Mang Singh,Vijay Gharpure,Manish Singh Chouhan,Rohan Chavan,Abhay Satyarthi,Jayakrishna Shenoy"/>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x v="0"/>
    <s v="Accessories&amp;Peripherals"/>
    <s v="LaptopAccessories"/>
    <s v="CoolingPads"/>
    <n v="1990"/>
    <x v="2"/>
    <n v="2595"/>
    <n v="0.5"/>
    <s v="50% or More"/>
    <x v="0"/>
    <n v="27441"/>
    <n v="7120939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niket Raj,Sa,Anonymous,Gaurav,Amit Agarwal,Rm,Sunil A.,Chittaranjan Padave"/>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0"/>
    <s v="Accessories&amp;Peripherals"/>
    <s v="LaptopAccessories"/>
    <s v="CameraPrivacyCovers"/>
    <n v="499"/>
    <x v="0"/>
    <n v="799"/>
    <n v="0.77"/>
    <s v="50% or More"/>
    <x v="4"/>
    <n v="255"/>
    <n v="2037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Kalpesh Panchal,Raviranjan Kumar,Karthik Chokkalingam,Maryam,Amazon Customer,Ameya,Solanki Lakhmanbhai Najabhai,Pinaki"/>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x v="0"/>
    <s v="Accessories&amp;Peripherals"/>
    <s v="Keyboards,Mice&amp;InputDevices"/>
    <s v="Mice"/>
    <n v="449"/>
    <x v="0"/>
    <n v="999"/>
    <n v="0.4"/>
    <s v="&lt;50%"/>
    <x v="0"/>
    <n v="23174"/>
    <n v="23150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braham M.,Varun,Sandeep J,B Hyndavi,Charan Teja,Bhuvanesh Sekar,Jubin Kakati,Placehold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x v="2"/>
    <s v="Microphones"/>
    <s v="Condenser"/>
    <m/>
    <n v="999"/>
    <x v="2"/>
    <n v="1999"/>
    <n v="0.32"/>
    <s v="&lt;50%"/>
    <x v="11"/>
    <n v="20218"/>
    <n v="404157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Jrs,Jayakrishna Shenoy,Snr,Ank_Bangalore,Gsn,Debabrata Das,Shubham Sable,Durgesh Rathore"/>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x v="0"/>
    <s v="Accessories&amp;Peripherals"/>
    <s v="LaptopAccessories"/>
    <m/>
    <n v="69"/>
    <x v="1"/>
    <n v="299"/>
    <n v="0.44"/>
    <s v="&lt;50%"/>
    <x v="4"/>
    <n v="11074"/>
    <n v="331112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Ayan Chakraborty,Amazon Customer,Deepsea,Rahul Raj,Nitin Swarup,Arun Kumar Nayak,Khan Saab!,Amazon Customer"/>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s v="Computers&amp;Accessories|Accessories&amp;Peripherals|TabletAccessories|Stands"/>
    <x v="0"/>
    <s v="Accessories&amp;Peripherals"/>
    <s v="TabletAccessories"/>
    <s v="Stands"/>
    <n v="899"/>
    <x v="2"/>
    <n v="1499"/>
    <n v="0.7"/>
    <s v="50% or More"/>
    <x v="3"/>
    <n v="25607"/>
    <n v="38384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À¢·¥∞82À¢·∂Ú ‚Úîô∏È,Manish Rautela,Sai Kiran,Dinesh S,Uttam,Shahrukh,Aditya Ubarhande,Deepak Kanwaliya"/>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x v="1"/>
    <s v="HomeAudio"/>
    <s v="Speakers"/>
    <s v="BluetoothSpeakers"/>
    <n v="478"/>
    <x v="0"/>
    <n v="699"/>
    <n v="0.64"/>
    <s v="50% or More"/>
    <x v="0"/>
    <n v="41226"/>
    <n v="2881697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Parul Walkey,Kirthivasan,Ashok.,Deepika,Kavan,Mohan,Saikumar,Hari C."/>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x v="5"/>
    <s v="Electrical"/>
    <s v="Adapters&amp;Multi-Outlets"/>
    <m/>
    <n v="1399"/>
    <x v="2"/>
    <n v="2490"/>
    <n v="0.56999999999999995"/>
    <s v="50% or More"/>
    <x v="1"/>
    <n v="2581"/>
    <n v="642669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Atul Modi,Akash Gahlot,Rahul Raman,Drashty N.,Dr. Gilbert Ignat,Soumitra Deb,Mohan,Mathivanan"/>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x v="1"/>
    <s v="HomeAudio"/>
    <s v="Speakers"/>
    <s v="OutdoorSpeakers"/>
    <n v="149"/>
    <x v="1"/>
    <n v="499"/>
    <n v="0.6"/>
    <s v="50% or More"/>
    <x v="3"/>
    <n v="18331"/>
    <n v="914716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Vsms,Karthik,Latheesh Reddy,Mayank G.,Sachin Kushwaha,Rahmatullah,Brahmas_Bull,Annaladasu Jeevanababu"/>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1799"/>
    <x v="2"/>
    <n v="4990"/>
    <n v="0.62"/>
    <s v="50% or More"/>
    <x v="3"/>
    <n v="1779"/>
    <n v="887721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Ehsan Ul Haq,Abhishek Rajput,Nishant Malik,Ruhi A.,Jasmitha,Sunil W.,B. Bibo,Monyag"/>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x v="3"/>
    <s v="OfficePaperProducts"/>
    <s v="Paper"/>
    <s v="Copy&amp;PrintingPaper"/>
    <n v="425"/>
    <x v="0"/>
    <n v="999"/>
    <n v="0"/>
    <s v="&lt;50%"/>
    <x v="4"/>
    <n v="388"/>
    <n v="3876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Meghana,Udit Narayan Gupta,R.Sasikumr,Sweta Chopdar,Amazon Customer,Samisha Malik,Arhaan Khan,Pallab Das"/>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x v="0"/>
    <s v="NetworkingDevices"/>
    <s v="Routers"/>
    <m/>
    <n v="999"/>
    <x v="2"/>
    <n v="2490"/>
    <n v="0.5"/>
    <s v="50% or More"/>
    <x v="6"/>
    <n v="8656"/>
    <n v="2155344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Hiren Parmar,Yateesh Rajput,Bhubanananda Senapati,Gaurav R.,Sumit Jain,Siddiq,Shreya Srivastava,Sharon M V"/>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x v="0"/>
    <s v="Components"/>
    <s v="InternalSolidStateDrives"/>
    <m/>
    <n v="378"/>
    <x v="0"/>
    <n v="999"/>
    <n v="0.41"/>
    <s v="&lt;50%"/>
    <x v="6"/>
    <n v="92925"/>
    <n v="9283207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Kashif,Sezhian,Dinesh K.,Jenifer,Harsh,Suresh,Madhu,Amazon Customer"/>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x v="3"/>
    <s v="OfficePaperProducts"/>
    <s v="Paper"/>
    <s v="Stationery"/>
    <n v="99"/>
    <x v="1"/>
    <n v="99"/>
    <n v="0.11"/>
    <s v="&lt;50%"/>
    <x v="3"/>
    <n v="1269"/>
    <n v="12563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Subramanian M,Krupasindhu,Amazon Customer,Arun,Siva Sbs,Johny Depp,Abhishek Kumar Singh,Mr. G"/>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x v="0"/>
    <s v="Accessories&amp;Peripherals"/>
    <s v="LaptopAccessories"/>
    <s v="Lapdesks"/>
    <n v="1499"/>
    <x v="2"/>
    <n v="2999"/>
    <n v="0.3"/>
    <s v="&lt;50%"/>
    <x v="4"/>
    <n v="17394"/>
    <n v="521646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Shaikh Faisal,Sisodiya Nanubhai,Aaryan Jagtap,Mr. Saddi,Arul,Sourav Das,Tejas,Bithika Pau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x v="1"/>
    <s v="Headphones,Earbuds&amp;Accessories"/>
    <s v="Headphones"/>
    <s v="In-Ear"/>
    <n v="1815"/>
    <x v="2"/>
    <n v="3100"/>
    <n v="0.67"/>
    <s v="50% or More"/>
    <x v="9"/>
    <n v="9169"/>
    <n v="2842390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Nafisa Nehar,Narinder K.,Mayank,Harsh Raj,Dr.G.K.H.Krish,Soumava Chakraborty,Sahid,Raju Acharjee"/>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x v="0"/>
    <s v="Accessories&amp;Peripherals"/>
    <s v="Keyboards,Mice&amp;InputDevices"/>
    <s v="Keyboard&amp;MiceAccessories"/>
    <n v="67"/>
    <x v="1"/>
    <n v="75"/>
    <n v="0.5"/>
    <s v="50% or More"/>
    <x v="5"/>
    <n v="1030"/>
    <n v="7725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Nayeem Ur Rehman,Selvam_Saravanan_Reebok,Kriss G.,Amazon Customer,Subbu,Pranav,Victoria,Shashank Khandelwal"/>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x v="0"/>
    <s v="ExternalDevices&amp;DataStorage"/>
    <s v="ExternalHardDisks"/>
    <m/>
    <n v="1889"/>
    <x v="2"/>
    <n v="2699"/>
    <n v="0.28000000000000003"/>
    <s v="&lt;50%"/>
    <x v="6"/>
    <n v="50273"/>
    <n v="1356868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Vibhor Sharma,Eshaan Tripathi,Arun R,Vikrant Khatri,Mahir,Jasvindar Singh,Mahaboobsaheb S.,Aasim K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x v="1"/>
    <s v="HomeAudio"/>
    <s v="Speakers"/>
    <s v="MultimediaSpeakerSystems"/>
    <n v="499"/>
    <x v="0"/>
    <n v="1499"/>
    <n v="0.38"/>
    <s v="&lt;50%"/>
    <x v="2"/>
    <n v="6742"/>
    <n v="101062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F1Rstmehul,Kalyani Ramasubbu,Sourin Roy,Sujit,Milan Bhanderi,Shivam Agarwal,Manav,Karthik"/>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0"/>
    <s v="Accessories&amp;Peripherals"/>
    <s v="Keyboards,Mice&amp;InputDevices"/>
    <s v="GraphicTablets"/>
    <n v="499"/>
    <x v="0"/>
    <n v="999"/>
    <n v="0.59"/>
    <s v="50% or More"/>
    <x v="1"/>
    <n v="1208"/>
    <n v="120679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Amazon Customer,Jayesh B.,Sunil,Kaling246,Biswaboka,Prabhakar,Shekhar Saini,Mohsin Chouhan"/>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s v="Computers&amp;Accessories|ExternalDevices&amp;DataStorage|ExternalHardDisks"/>
    <x v="0"/>
    <s v="ExternalDevices&amp;DataStorage"/>
    <s v="ExternalHardDisks"/>
    <m/>
    <n v="5799"/>
    <x v="2"/>
    <n v="7999"/>
    <n v="0.22"/>
    <s v="&lt;50%"/>
    <x v="5"/>
    <n v="25006"/>
    <n v="20002299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Asraful,Sagar Prajapati,Mahesh Kumar Tiwari,Amazon Customer,Manav Bhanderi,Tarun,Yallaling Maruthi,Rahnuma"/>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x v="0"/>
    <s v="Accessories&amp;Peripherals"/>
    <s v="PCGamingPeripherals"/>
    <s v="Gamepads"/>
    <n v="499"/>
    <x v="0"/>
    <n v="799"/>
    <n v="0.46"/>
    <s v="&lt;50%"/>
    <x v="13"/>
    <n v="33434"/>
    <n v="26713766"/>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Uthiranathan,Scuba_3D,Amazon Customer,Archana,Nithin,Annie Thomas,Ziya Malik,Surendra Verma"/>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0"/>
    <s v="Accessories&amp;Peripherals"/>
    <s v="Keyboards,Mice&amp;InputDevices"/>
    <s v="Mice"/>
    <n v="249"/>
    <x v="0"/>
    <n v="600"/>
    <n v="0.55000000000000004"/>
    <s v="50% or More"/>
    <x v="5"/>
    <n v="6301"/>
    <n v="378060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Mastercard,Krupal Gajjar,Sanket,Lional,Atteng Eric,Deepu Prasad,Swetha,Abinash J."/>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x v="0"/>
    <s v="Accessories&amp;Peripherals"/>
    <s v="Keyboards,Mice&amp;InputDevices"/>
    <s v="Keyboards"/>
    <n v="4449"/>
    <x v="2"/>
    <n v="5734"/>
    <n v="0.21"/>
    <s v="&lt;50%"/>
    <x v="5"/>
    <n v="22618"/>
    <n v="1296916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Jayaprakash,Keshav Rana,Mohit Prime,Aman Singh,Yogesh K.,Ngiantseng Thowmung,Akshaya Rao,Dinesh Jumani"/>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0"/>
    <s v="NetworkingDevices"/>
    <s v="Routers"/>
    <m/>
    <n v="299"/>
    <x v="0"/>
    <n v="550"/>
    <n v="0.38"/>
    <s v="&lt;50%"/>
    <x v="4"/>
    <n v="20342"/>
    <n v="1118810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Abhilash N.,Tk,Mayur,Ajay,Himanshu Kumar,Harikumar,Raja,Syammie"/>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x v="3"/>
    <s v="OfficePaperProducts"/>
    <s v="Paper"/>
    <s v="Stationery"/>
    <n v="629"/>
    <x v="2"/>
    <n v="1390"/>
    <n v="0.49"/>
    <s v="&lt;50%"/>
    <x v="5"/>
    <n v="7429"/>
    <n v="1032631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Nikhil M.,Quader,Amith Bipin,Preet Shah,Gaurav Bagde,Anubhav S.,Nirmal,Abdul Basith"/>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x v="0"/>
    <s v="Accessories&amp;Peripherals"/>
    <s v="LaptopAccessories"/>
    <s v="Lapdesks"/>
    <n v="2595"/>
    <x v="2"/>
    <n v="3295"/>
    <n v="0"/>
    <s v="&lt;50%"/>
    <x v="1"/>
    <n v="26423"/>
    <n v="87063785"/>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Jayashankar Vb,Shahabaaz Sheikh,Ranjan,Nilanjan,Mohd Aniz Bijal,Srikanth Bhattu,Saif Shaikh,Govind R"/>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x v="1"/>
    <s v="WearableTechnology"/>
    <s v="SmartWatches"/>
    <m/>
    <n v="1799"/>
    <x v="2"/>
    <n v="2911"/>
    <n v="0.75"/>
    <s v="50% or More"/>
    <x v="0"/>
    <n v="31305"/>
    <n v="9112885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Deepak Kumar,Ahsan Shaikh,Karan Khanna,Sagar Nemade,Fazeela Fazzii..,Manoj,Sujoy Singha 93,Mani"/>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x v="0"/>
    <s v="NetworkingDevices"/>
    <s v="DataCards&amp;Dongles"/>
    <m/>
    <n v="90"/>
    <x v="1"/>
    <n v="175"/>
    <n v="0.35"/>
    <s v="&lt;50%"/>
    <x v="11"/>
    <n v="11213"/>
    <n v="1962275"/>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onubhai,Sujili V,Mohammad Maqsood,Mohammed Jafir Ashraf,Asirvatha Ravi,Saif Khan,Jeni,Prolay"/>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x v="0"/>
    <s v="Accessories&amp;Peripherals"/>
    <s v="LaptopAccessories"/>
    <s v="LaptopChargers&amp;PowerSupplies"/>
    <n v="599"/>
    <x v="2"/>
    <n v="599"/>
    <n v="0.64"/>
    <s v="50% or More"/>
    <x v="3"/>
    <n v="10174"/>
    <n v="60942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Siddhi Kamat,Reshma Sagar,Mahima Singh,Sayantan,Akash Tyagi,Prerna Hazarika,Benjamin,Abhishek Kumar Shah"/>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0"/>
    <s v="Accessories&amp;Peripherals"/>
    <s v="Keyboards,Mice&amp;InputDevices"/>
    <s v="Keyboard&amp;MouseSets"/>
    <n v="1999"/>
    <x v="2"/>
    <n v="7999"/>
    <n v="0.41"/>
    <s v="&lt;50%"/>
    <x v="0"/>
    <n v="17413"/>
    <n v="139286587"/>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Sancha Bir Subba,K.R.Kotian,Manash,M.Suresh,Amazon Customer,Pratik B.,Velu_Vadeo,Sudipta Dh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1"/>
    <s v="Cameras&amp;Photography"/>
    <s v="Accessories"/>
    <s v="Tripods&amp;Monopods"/>
    <n v="2099"/>
    <x v="2"/>
    <n v="3250"/>
    <n v="0.65"/>
    <s v="50% or More"/>
    <x v="0"/>
    <n v="6676"/>
    <n v="2169700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Chetan C.,Bhasker,Heet Kantharia,Kavitha  R,Roy B S,Gg,Chirag Kathuria,Neeraj Ram Rakhyan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0"/>
    <s v="Accessories&amp;Peripherals"/>
    <s v="Cables&amp;Accessories"/>
    <s v="Cables"/>
    <n v="179"/>
    <x v="1"/>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Jaldeep,Karan,Kalyanchakravarti Nemana,Swapnil S.,Aman Kumar,Sanjay Tikoo,Yogendra B.,Sitanshu Kumar"/>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s v="Computers&amp;Accessories|ExternalDevices&amp;DataStorage|PenDrives"/>
    <x v="0"/>
    <s v="ExternalDevices&amp;DataStorage"/>
    <s v="PenDrives"/>
    <m/>
    <n v="1345"/>
    <x v="2"/>
    <n v="2295"/>
    <n v="0.22"/>
    <s v="&lt;50%"/>
    <x v="3"/>
    <n v="18656"/>
    <n v="4281552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Rajesh Singha,Bhavesh,Sivanath,Akanksha Suvarna,Honest User,Deep Sadhukhan,Debjit Chowdhury,Kuldeep Rai"/>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x v="1"/>
    <s v="GeneralPurposeBatteries&amp;BatteryChargers"/>
    <s v="DisposableBatteries"/>
    <m/>
    <n v="349"/>
    <x v="0"/>
    <n v="995"/>
    <n v="0.21"/>
    <s v="&lt;50%"/>
    <x v="5"/>
    <n v="31599"/>
    <n v="31441005"/>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K. Vijay Kakulavarapu,Samuel Nesa Kumar. L,Nelson,Abid,Manav,Saurabh Yadav,George V.,Josep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x v="1"/>
    <s v="GeneralPurposeBatteries&amp;BatteryChargers"/>
    <s v="RechargeableBatteries"/>
    <m/>
    <n v="287"/>
    <x v="0"/>
    <n v="499"/>
    <n v="0"/>
    <s v="&lt;50%"/>
    <x v="2"/>
    <n v="13971"/>
    <n v="697152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Dip J D,Nj,Kailas H Rasal,Bhoobalakrishnan,Shekhar,Sekar,Ankit Kumar,Ujjwal Murmu"/>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x v="1"/>
    <s v="Headphones,Earbuds&amp;Accessories"/>
    <s v="Headphones"/>
    <s v="In-Ear"/>
    <n v="349"/>
    <x v="0"/>
    <n v="450"/>
    <n v="0.6"/>
    <s v="50% or More"/>
    <x v="9"/>
    <n v="2492"/>
    <n v="112140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Rajendra Singh,Subrata Mukherjee,Abhay Meshram,Bahlung,Pragnesh Patel,Mithu Khan 9732,Koushtub Goel,Rovin Singh"/>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s v="Computers&amp;Accessories|Accessories&amp;Peripherals|LaptopAccessories|LaptopChargers&amp;PowerSupplies"/>
    <x v="0"/>
    <s v="Accessories&amp;Peripherals"/>
    <s v="LaptopAccessories"/>
    <s v="LaptopChargers&amp;PowerSupplies"/>
    <n v="879"/>
    <x v="2"/>
    <n v="1109"/>
    <n v="0.85"/>
    <s v="50% or More"/>
    <x v="12"/>
    <n v="2523"/>
    <n v="279800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Ö‡§∂‡•Ã‡§Ï ‡§µ‡•À‡§∑‡•Ç‡§£‡§µ,Satish,Kbk,Rajendra,Buyerofproducts,Manjush Mohan,M.A.Samad Khan,Laxman Pallikonda"/>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0"/>
    <s v="Accessories&amp;Peripherals"/>
    <s v="Keyboards,Mice&amp;InputDevices"/>
    <s v="GraphicTablets"/>
    <n v="250"/>
    <x v="0"/>
    <n v="250"/>
    <n v="0.69"/>
    <s v="50% or More"/>
    <x v="3"/>
    <n v="352"/>
    <n v="8800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Kohana,Sameer,Rishabh Singh,Sourav Ghosh,Subh,N T Hari Haran,Gurujeetsingh Pardeshi,Sb"/>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0"/>
    <s v="Accessories&amp;Peripherals"/>
    <s v="USBHubs"/>
    <m/>
    <n v="199"/>
    <x v="1"/>
    <n v="499"/>
    <n v="0.38"/>
    <s v="&lt;50%"/>
    <x v="3"/>
    <n v="1662"/>
    <n v="82933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nu,Goutam Banerjee,Rajeesh P,Sheeja Mol,Suman,Anupam Kumari Singh,Sourabh,Amazon Customer"/>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x v="0"/>
    <s v="Accessories&amp;Peripherals"/>
    <s v="Audio&amp;VideoAccessories"/>
    <s v="PCSpeakers"/>
    <n v="149"/>
    <x v="1"/>
    <n v="999"/>
    <n v="0.43"/>
    <s v="&lt;50%"/>
    <x v="1"/>
    <n v="7352"/>
    <n v="7344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Manish Kumar Pandey,Kayal,Nilesh Kamble,Princedarji,Amit Porwal,Naman Khokhar,Rohan Narvekar,Yusuf Saifi"/>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x v="0"/>
    <s v="Accessories&amp;Peripherals"/>
    <s v="Keyboards,Mice&amp;InputDevices"/>
    <s v="Mice"/>
    <n v="469"/>
    <x v="0"/>
    <n v="1499"/>
    <n v="0.18"/>
    <s v="&lt;50%"/>
    <x v="3"/>
    <n v="3441"/>
    <n v="51580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Vignesh,Aniket,Nitish Kumar,Amazon Customer,Yusuf,Nageswararao,Ashish,Bhupendra"/>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x v="0"/>
    <s v="Accessories&amp;Peripherals"/>
    <s v="LaptopAccessories"/>
    <s v="Lapdesks"/>
    <n v="1187"/>
    <x v="2"/>
    <n v="1929"/>
    <n v="0.62"/>
    <s v="50% or More"/>
    <x v="1"/>
    <n v="93"/>
    <n v="17939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Balamurugan Trivandrum,Prathmesh Sawant,Praveen Stakez,Dhananjay Thackeray,Gyan Bhooshan Dubey,Ranabindu Mondal,Nilesh,Ganesh S A"/>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x v="1"/>
    <s v="Cameras&amp;Photography"/>
    <s v="Accessories"/>
    <s v="Batteries&amp;Chargers"/>
    <n v="849"/>
    <x v="2"/>
    <n v="1499"/>
    <n v="0.25"/>
    <s v="&lt;50%"/>
    <x v="11"/>
    <n v="40895"/>
    <n v="6130160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Rakesh Roshan Koul,Vikas Kushwaha,Gr Talwar,Sunil Yadav,Amazon Customer,Aarav Agrawal,Tushar Jain,Amazon Custome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x v="0"/>
    <s v="Accessories&amp;Peripherals"/>
    <s v="TabletAccessories"/>
    <s v="Bags,Cases&amp;Sleeves"/>
    <n v="328"/>
    <x v="0"/>
    <n v="399"/>
    <n v="0.63"/>
    <s v="50% or More"/>
    <x v="4"/>
    <n v="11006"/>
    <n v="43913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Varshini Mani,Giri Babu,Priyanka Singh,Geethanjali Arivudainambi,Aftab Ahmed,Zahwa Husain,Amazon Customer,Raghu"/>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x v="3"/>
    <s v="OfficePaperProducts"/>
    <s v="Paper"/>
    <s v="Stationery"/>
    <n v="269"/>
    <x v="0"/>
    <n v="699"/>
    <n v="0.05"/>
    <s v="&lt;50%"/>
    <x v="0"/>
    <n v="8938"/>
    <n v="624766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Satish,Anonymous,Ajit Shripad Gadgil,Lovejeet Singh Randhawa,Jaiganesh,Millon Das,Jincy Thomas,Venkat Kum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x v="3"/>
    <s v="OfficePaperProducts"/>
    <s v="Paper"/>
    <s v="Stationery"/>
    <n v="299"/>
    <x v="0"/>
    <n v="400"/>
    <n v="0"/>
    <s v="&lt;50%"/>
    <x v="3"/>
    <n v="4308"/>
    <n v="172320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Neha,Amazon Customer,Rajat Yadav,Vivek,Joy B Hans,Periyakaruppan,Avinash,Sejal Ghuge"/>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s v="Computers&amp;Accessories|Accessories&amp;Peripherals|Keyboards,Mice&amp;InputDevices|Mice"/>
    <x v="0"/>
    <s v="Accessories&amp;Peripherals"/>
    <s v="Keyboards,Mice&amp;InputDevices"/>
    <s v="Mice"/>
    <n v="549"/>
    <x v="2"/>
    <n v="1499"/>
    <n v="0.35"/>
    <s v="&lt;50%"/>
    <x v="13"/>
    <n v="10652"/>
    <n v="1596734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Aditya Chatterjee,Raksha,Shubham S.,Lucky Mir,Shar,Soham Papinwar,Ajju Baba,Suman Sutradhar"/>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x v="4"/>
    <s v="CraftMaterials"/>
    <s v="DrawingMaterials"/>
    <s v="DrawingMedia"/>
    <n v="114"/>
    <x v="1"/>
    <n v="120"/>
    <n v="0"/>
    <s v="&lt;50%"/>
    <x v="4"/>
    <n v="5036"/>
    <n v="60432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Parul S.,Prateek Tiwari,Kateriki,Golla Ramesh,Misoma,Gajanand Raigar,Samir,Jupally Bhanu"/>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x v="0"/>
    <s v="Accessories&amp;Peripherals"/>
    <s v="Keyboards,Mice&amp;InputDevices"/>
    <s v="Mice"/>
    <n v="120"/>
    <x v="1"/>
    <n v="120"/>
    <n v="0.4"/>
    <s v="&lt;50%"/>
    <x v="1"/>
    <n v="5057"/>
    <n v="60684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Ravi,Shrey,Deepthi,Sreeraj,Priyadarshini P,Abdul Aziz,Neha,Sohan Maity"/>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x v="0"/>
    <s v="Accessories&amp;Peripherals"/>
    <s v="PCGamingPeripherals"/>
    <s v="GamingMice"/>
    <n v="1490"/>
    <x v="2"/>
    <n v="2295"/>
    <n v="0.79"/>
    <s v="50% or More"/>
    <x v="0"/>
    <n v="8537"/>
    <n v="1959241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hahul Hameed Izzath,Ram,Boopathi,Seeni,Umesh Bagul,Mohd Aslam Khan,Camrawloofy,Anshuman Kashyap"/>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s v="OfficeProducts|OfficePaperProducts|Paper|Stationery|Pens,Pencils&amp;WritingSupplies|Pens&amp;Refills|RetractableBallpointPens"/>
    <x v="3"/>
    <s v="OfficePaperProducts"/>
    <s v="Paper"/>
    <s v="Stationery"/>
    <n v="99"/>
    <x v="1"/>
    <n v="99"/>
    <n v="0.15"/>
    <s v="&lt;50%"/>
    <x v="4"/>
    <n v="2450"/>
    <n v="2425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Zain,Deepak,Vimal,Shiv Sagar,Tamil Selvan,Rakesh Yadav,Pagola Suresh,Olivia"/>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x v="1"/>
    <s v="Headphones,Earbuds&amp;Accessories"/>
    <s v="Headphones"/>
    <s v="In-Ear"/>
    <n v="149"/>
    <x v="1"/>
    <n v="249"/>
    <n v="0.54"/>
    <s v="50% or More"/>
    <x v="7"/>
    <n v="676"/>
    <n v="168324"/>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Sthith,Bhagwan Patil,Abhisekh,Murtaza Chhatriwala,Beixun,Rohit Lakra,G.D.Nithi5,Tanuj Tiwari"/>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x v="1"/>
    <s v="Headphones,Earbuds&amp;Accessories"/>
    <s v="Headphones"/>
    <s v="In-Ear"/>
    <n v="575"/>
    <x v="2"/>
    <n v="2799"/>
    <n v="0.62"/>
    <s v="50% or More"/>
    <x v="2"/>
    <n v="1173"/>
    <n v="32832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Madhusmita Singh,Sandeep Singh,Jay Og,Asim,Vikas Malakar,Nitin Verma,Amazon Customer,Subi"/>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x v="0"/>
    <s v="Accessories&amp;Peripherals"/>
    <s v="Keyboards,Mice&amp;InputDevices"/>
    <s v="Keyboard&amp;MiceAccessories"/>
    <n v="178"/>
    <x v="1"/>
    <n v="210"/>
    <n v="0.6"/>
    <s v="50% or More"/>
    <x v="4"/>
    <n v="9998"/>
    <n v="209958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Miki,Nikhil,Nidheesh V,Patel Raiyan,Embari Sriteja,Shubham Kumar,Amazon Customer,Subir Das"/>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x v="1"/>
    <s v="WearableTechnology"/>
    <s v="SmartWatches"/>
    <m/>
    <n v="1599"/>
    <x v="2"/>
    <n v="3490"/>
    <n v="0.57999999999999996"/>
    <s v="50% or More"/>
    <x v="3"/>
    <n v="5852"/>
    <n v="2042348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Kulasekaranslrk,Amazon Customer,Sampada,Rudraksh,Narayan,Vivek Jadhav,Srivani,Amazon Custome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x v="0"/>
    <s v="Components"/>
    <s v="InternalHardDrives"/>
    <m/>
    <n v="499"/>
    <x v="0"/>
    <n v="1299"/>
    <n v="0.8"/>
    <s v="50% or More"/>
    <x v="0"/>
    <n v="362"/>
    <n v="4702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Tasavur,Manoj Kumar D,Pamu,Riya,Megalamanipg,Vimal,Raj Kumar Gupta,Abhishek"/>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x v="1"/>
    <s v="Accessories"/>
    <s v="MemoryCards"/>
    <s v="MicroSD"/>
    <n v="199"/>
    <x v="1"/>
    <n v="499"/>
    <n v="0.48"/>
    <s v="&lt;50%"/>
    <x v="6"/>
    <n v="205052"/>
    <n v="102320948"/>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Sasmita Chopdar,Manas Mishra,Atul Kumar,Rudra Pratap Singh,Harshad Bhairamadgi,Manoj Yadav,Gyannidhi Prasad,Lokesh Kumar"/>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x v="1"/>
    <s v="WearableTechnology"/>
    <s v="SmartWatches"/>
    <m/>
    <n v="2499"/>
    <x v="2"/>
    <n v="5999"/>
    <n v="0.75"/>
    <s v="50% or More"/>
    <x v="1"/>
    <n v="9090"/>
    <n v="5453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Digvijay,Vismay,Yogesh,Rajesh K.,Yogesh Dhurvey,Nitin Soni,Hacker,Hariprasath"/>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0"/>
    <s v="Accessories&amp;Peripherals"/>
    <s v="Keyboards,Mice&amp;InputDevices"/>
    <s v="Mice"/>
    <n v="199"/>
    <x v="1"/>
    <n v="999"/>
    <n v="0.5"/>
    <s v="50% or More"/>
    <x v="6"/>
    <n v="4099"/>
    <n v="4094901"/>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Aadil Fayaz Naik,Raj Prajapati,Vishalkumar Patil,Mom Malakar,Kannan,Srikanth Sivaraj,Addy Banik,Pawan"/>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x v="1"/>
    <s v="Headphones,Earbuds&amp;Accessories"/>
    <s v="Headphones"/>
    <s v="In-Ear"/>
    <n v="939"/>
    <x v="2"/>
    <n v="1800"/>
    <n v="0.82"/>
    <s v="50% or More"/>
    <x v="12"/>
    <n v="12966"/>
    <n v="2333880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ksham Gaba,Shivam J.,Gaurav Gun,Mohan,Lalit Kumar,Anitha,Tharun Krishna,Aadil Khan"/>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x v="3"/>
    <s v="OfficePaperProducts"/>
    <s v="Paper"/>
    <s v="Stationery"/>
    <n v="2499"/>
    <x v="2"/>
    <n v="9999"/>
    <n v="0.02"/>
    <s v="&lt;50%"/>
    <x v="6"/>
    <n v="4428"/>
    <n v="4427557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Manas,Harikrishna,Vinit,Subrat Patel,Varun Nayar,Ved Rajput,Pradeep,Mayank Kaushik"/>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0"/>
    <s v="Accessories&amp;Peripherals"/>
    <s v="Keyboards,Mice&amp;InputDevices"/>
    <s v="Keyboard&amp;MiceAccessories"/>
    <n v="1439"/>
    <x v="2"/>
    <n v="2890"/>
    <n v="0.88"/>
    <s v="50% or More"/>
    <x v="8"/>
    <n v="5692"/>
    <n v="1644988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Satish,Siddhant,Dibyendu,Utkarsh Verma,Akashneel Saha,Shivam Biswas,Meenakshi Kamra,Rishabh Sharma"/>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0"/>
    <s v="Accessories&amp;Peripherals"/>
    <s v="Keyboards,Mice&amp;InputDevices"/>
    <s v="GraphicTablets"/>
    <n v="1099"/>
    <x v="2"/>
    <n v="5999"/>
    <n v="0.65"/>
    <s v="50% or More"/>
    <x v="3"/>
    <n v="21"/>
    <n v="1259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Somya Meena,Poojitha Pachigolla,Satya Prakesh Verma,Aaradhya Shandilya,Kevin,Ranjitkumarmanna,Ahsan Shaikh,Sapna"/>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x v="1"/>
    <s v="Cameras&amp;Photography"/>
    <s v="SecurityCameras"/>
    <s v="DomeCameras"/>
    <n v="157"/>
    <x v="1"/>
    <n v="160"/>
    <n v="0.56999999999999995"/>
    <s v="50% or More"/>
    <x v="11"/>
    <n v="1880"/>
    <n v="3008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Dinesh Jumani,Hiren Shah,Gyan J.,Rajesh,Navin,Ameet A,Prajakta Desai,Dharm D."/>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x v="0"/>
    <s v="Printers,Inks&amp;Accessories"/>
    <s v="Printers"/>
    <m/>
    <n v="115"/>
    <x v="1"/>
    <n v="999"/>
    <n v="0.08"/>
    <s v="&lt;50%"/>
    <x v="12"/>
    <n v="21762"/>
    <n v="21740238"/>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Ü§ÒÜèªÜ§ÒÜèª,Kabi,Manoj Kumar Ware,Om,Hemant Kumar,Pawan R.,Anshu,Pavan Kamar"/>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x v="0"/>
    <s v="NetworkingDevices"/>
    <s v="Routers"/>
    <m/>
    <n v="175"/>
    <x v="1"/>
    <n v="499"/>
    <n v="0.5"/>
    <s v="50% or More"/>
    <x v="3"/>
    <n v="22375"/>
    <n v="1116512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Anshula Jain,J P Nagia,Humayun,Dr. Shahid Jibran,Jaspreet Kaur,Avinash,Biju T.,Megha"/>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x v="0"/>
    <s v="Accessories&amp;Peripherals"/>
    <s v="Keyboards,Mice&amp;InputDevices"/>
    <s v="Keyboard&amp;MiceAccessories"/>
    <n v="1999"/>
    <x v="2"/>
    <n v="4700"/>
    <n v="0.7"/>
    <s v="50% or More"/>
    <x v="6"/>
    <n v="2453"/>
    <n v="1152910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Nikhil M.,Sonic,Muthurama S.,N Praneeth,Nitesh Kumar,Ravi Gogineni,T.Nuthan,Mohan"/>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x v="0"/>
    <s v="Accessories&amp;Peripherals"/>
    <s v="Keyboards,Mice&amp;InputDevices"/>
    <s v="GraphicTablets"/>
    <n v="3999"/>
    <x v="2"/>
    <n v="4332.96"/>
    <n v="0.3"/>
    <s v="&lt;50%"/>
    <x v="5"/>
    <n v="13544"/>
    <n v="58685610.24000000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Omm....,Cyril George,Chandana K,Sujay,Vinay Kumar,Aditya Sharma,Pavankumar,Mohsin Shaikh"/>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0"/>
    <s v="Accessories&amp;Peripherals"/>
    <s v="Audio&amp;VideoAccessories"/>
    <s v="Webcams&amp;VoIPEquipment"/>
    <n v="899"/>
    <x v="2"/>
    <n v="1800"/>
    <n v="0.66"/>
    <s v="50% or More"/>
    <x v="3"/>
    <n v="10976"/>
    <n v="1975680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Aparna,Anshuman,Cma Awdhesh Kumar Gupta,Samanway Koley,Junaid,Raj Chavan,Ankit Thapa,Rachit Garg"/>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x v="3"/>
    <s v="OfficePaperProducts"/>
    <s v="Paper"/>
    <s v="Stationery"/>
    <n v="299"/>
    <x v="0"/>
    <n v="990"/>
    <n v="0.1"/>
    <s v="&lt;50%"/>
    <x v="4"/>
    <n v="3061"/>
    <n v="303039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Chandrajeet Rav,Amal Raj,Avan,Krishna Murthy,Gigendran,Debobrota Haldar,Ansh Sahu,Aditya Rana"/>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x v="1"/>
    <s v="Headphones,Earbuds&amp;Accessories"/>
    <s v="Headphones"/>
    <s v="In-Ear"/>
    <n v="3303"/>
    <x v="2"/>
    <n v="4699"/>
    <n v="0.43"/>
    <s v="&lt;50%"/>
    <x v="9"/>
    <n v="2272"/>
    <n v="10676128"/>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Sheikh Asif Ismail,Biplab Pal,Amazon Customer,Shrikant Diwate,Ajay R Jadhav (Artist),Riyu,Suraj Rathore,Ayesha Khan"/>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x v="0"/>
    <s v="Accessories&amp;Peripherals"/>
    <s v="LaptopAccessories"/>
    <s v="CoolingPads"/>
    <n v="1890"/>
    <x v="2"/>
    <n v="5490"/>
    <n v="0.4"/>
    <s v="&lt;50%"/>
    <x v="1"/>
    <n v="7601"/>
    <n v="4172949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Ghost Parris,Zeeshan Ansari,Dipankar Mondal,Sonam Mishra,Harini Jeyapal,Vineetg,Tathagata Chakraborty,Ravikumar Raghajibhai Patel"/>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0"/>
    <s v="Accessories&amp;Peripherals"/>
    <s v="Keyboards,Mice&amp;InputDevices"/>
    <s v="Keyboard&amp;MiceAccessories"/>
    <n v="90"/>
    <x v="1"/>
    <n v="100"/>
    <n v="0.53"/>
    <s v="50% or More"/>
    <x v="6"/>
    <n v="4219"/>
    <n v="42190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Nikhil M.,Manoj K.,Nikhil,Lenkalapally Raju,You Tube &amp; Insta- The_Voyager_Ad,Ajinkya M K,Manish Parate,Kanak Sharma"/>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x v="1"/>
    <s v="Headphones,Earbuds&amp;Accessories"/>
    <s v="Headphones"/>
    <s v="On-Ear"/>
    <n v="1599"/>
    <x v="2"/>
    <n v="2790"/>
    <n v="0.63"/>
    <s v="50% or More"/>
    <x v="0"/>
    <n v="42775"/>
    <n v="11934225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Bhavenw,Satish,Jayakrishnan R,Amazon Customer,Placeholder,Arun Sharma,Evõ•·É•Lõ£Kõ´·É•≈ÁgÍüúv·É•Ck◊•,L.Sherpa"/>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0"/>
    <s v="Accessories&amp;Peripherals"/>
    <s v="TabletAccessories"/>
    <s v="Bags,Cases&amp;Sleeves"/>
    <n v="599"/>
    <x v="2"/>
    <n v="999"/>
    <n v="0.78"/>
    <s v="50% or More"/>
    <x v="4"/>
    <n v="5556"/>
    <n v="5550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Manish,Harish,Amazon Customer,Uday Kumar K,Sheela Chauhan,Richard,Sushil K.,Blackandwhite"/>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s v="Computers&amp;Accessories|Accessories&amp;Peripherals|Keyboards,Mice&amp;InputDevices|Mice"/>
    <x v="0"/>
    <s v="Accessories&amp;Peripherals"/>
    <s v="Keyboards,Mice&amp;InputDevices"/>
    <s v="Mice"/>
    <n v="425"/>
    <x v="0"/>
    <n v="899"/>
    <n v="0.21"/>
    <s v="&lt;50%"/>
    <x v="13"/>
    <n v="12375"/>
    <n v="111251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Sic),Harshit,Bharath N,Pulkit Malik,Akhtar Anwar,Amar  Thapa,Chandan Kumar,Vijay"/>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x v="4"/>
    <s v="CraftMaterials"/>
    <s v="PaintingMaterials"/>
    <s v="Paints"/>
    <n v="1499"/>
    <x v="2"/>
    <n v="3999"/>
    <n v="0"/>
    <s v="&lt;50%"/>
    <x v="6"/>
    <n v="5882"/>
    <n v="23522118"/>
    <s v="Set of 12 assorted Shades in 9 ml tubes"/>
    <s v="AEF5YBIELXGHKIQUBYBHTEPHHAHA,AETP2GEWPZZBFPYMEMT7GSNYWYGA,AH6PZK3J5MOWJGYL4TNLJEOQCFEQ,AHHV6JDMQT4XARSRIQ7QVIJVLZCQ,AHH25W6KHMEYNBKGDDRMT4VJEUDQ,AGKFR5XM34RLI4CEM5ZA3C2Z3OMA,AEV4TPYJS3L7ZBGHNQ2QFYSOKHBA,AGSFY2HVKGNNWGDB3JVE3ILC6CCA"/>
    <s v="Vigi,Sathish,Sandep,Tharun Balaji,Aditi Sharma,Gurjot Singh,L Haokip,Anjali Raj"/>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s v="Computers&amp;Accessories|Accessories&amp;Peripherals|Keyboards,Mice&amp;InputDevices|Keyboard&amp;MouseSets"/>
    <x v="0"/>
    <s v="Accessories&amp;Peripherals"/>
    <s v="Keyboards,Mice&amp;InputDevices"/>
    <s v="Keyboard&amp;MouseSets"/>
    <n v="549"/>
    <x v="2"/>
    <n v="2499"/>
    <n v="0.23"/>
    <s v="&lt;50%"/>
    <x v="3"/>
    <n v="10443"/>
    <n v="26097057"/>
    <s v="2.4 GHz Wireless Technology"/>
    <s v="AHRVMPX2FGGIB5LCJFVMAHO7JEHA,AFG3EU556AXTCQXSTGYD2ACM5H6Q,AHW5MLVXYWBRYXXWXGQEH27GVVPA,AGD6XZR3ZUKMJYLBUAWUB4B4YLMA,AHNLTOBDXT2YN4GT5PH6FCZAYZLQ,AHDH2HUAAI2BUJ3DOD5HUQIG3EJA,AFVSLNLGZJITGITPXVRIZPHFK6BQ,AED6JXY3SFVHOYMZM4MBG6D2LGAQ"/>
    <s v="Awesome Shopper,Suresh Madaka,Amazon Customer,Nilsankar,Amazon Customer,Praveen Behara,Amit,Aniruddha Shriwant"/>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x v="0"/>
    <s v="Accessories&amp;Peripherals"/>
    <s v="LaptopAccessories"/>
    <s v="Lapdesks"/>
    <n v="1295"/>
    <x v="2"/>
    <n v="1645"/>
    <n v="0.62"/>
    <s v="50% or More"/>
    <x v="6"/>
    <n v="434"/>
    <n v="71393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aisy Daniel,Poonam A.,T.Giftson,Anirban Saha,Priyanka,Sandip Bhai,Ekram Mohammad,Vasantha Lakshmi"/>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x v="1"/>
    <s v="Headphones,Earbuds&amp;Accessories"/>
    <s v="Headphones"/>
    <s v="In-Ear"/>
    <n v="310"/>
    <x v="0"/>
    <n v="310"/>
    <n v="0.76"/>
    <s v="50% or More"/>
    <x v="12"/>
    <n v="1913"/>
    <n v="59303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Navdeep,Tanu,Apoorv Bhatia,Manohar,Bendi Naresh Kumar,Anshu Verma,Mohammed Ahmed,Experience Japan"/>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x v="0"/>
    <s v="Components"/>
    <s v="InternalSolidStateDrives"/>
    <m/>
    <n v="1149"/>
    <x v="2"/>
    <n v="1499"/>
    <n v="0.56999999999999995"/>
    <s v="50% or More"/>
    <x v="5"/>
    <n v="3029"/>
    <n v="454047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Devarajan N,S.B.Vignesh,Likhith,Bipin Patil,Satish D,Amazon Customer,Hemanth,Sahitya Bera"/>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3"/>
    <s v="OfficePaperProducts"/>
    <s v="Paper"/>
    <s v="Stationery"/>
    <n v="499"/>
    <x v="0"/>
    <n v="1299"/>
    <n v="0"/>
    <s v="&lt;50%"/>
    <x v="0"/>
    <n v="2628"/>
    <n v="341377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Amos B.,Srimanth,Jatin Bhatia,Parthiban Lucky,Kushagra Jain,Karthiklokey,Akash,Suresh"/>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s v="Home&amp;Kitchen|CraftMaterials|DrawingMaterials|DrawingMedia|Pens"/>
    <x v="4"/>
    <s v="CraftMaterials"/>
    <s v="DrawingMaterials"/>
    <s v="DrawingMedia"/>
    <n v="999"/>
    <x v="2"/>
    <n v="4199"/>
    <n v="0.1"/>
    <s v="&lt;50%"/>
    <x v="5"/>
    <n v="10718"/>
    <n v="4500488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Shahid Shaikh,Amazon Customer,Yusuf A.,Sekhar,Thiyagaraja K,M M Singh,Amaresh Chandra  Barik,Rathnakar"/>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x v="1"/>
    <s v="Mobiles&amp;Accessories"/>
    <s v="MobileAccessories"/>
    <s v="StylusPens"/>
    <n v="1709"/>
    <x v="2"/>
    <n v="4000"/>
    <n v="0.66"/>
    <s v="50% or More"/>
    <x v="0"/>
    <n v="6233"/>
    <n v="2493200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Karthick Kjv,Ruchi,Amazon Customer,Harishankar Thakur,Aizah,Dr.Murli Manohar,Mohan Devaraj,Mini Cherian"/>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x v="0"/>
    <s v="Accessories&amp;Peripherals"/>
    <s v="PCGamingPeripherals"/>
    <s v="GamingMice"/>
    <n v="250"/>
    <x v="0"/>
    <n v="250"/>
    <n v="0.25"/>
    <s v="&lt;50%"/>
    <x v="6"/>
    <n v="10541"/>
    <n v="263525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Vijaya,Kumkum Kumari,Amazon Customer,Altaf Khan,Praduman Singh,Jv,Lata Sharma,Sridevi  KÜëç"/>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s v="Electronics|HomeAudio|Speakers|BluetoothSpeakers"/>
    <x v="1"/>
    <s v="HomeAudio"/>
    <s v="Speakers"/>
    <s v="BluetoothSpeakers"/>
    <n v="90"/>
    <x v="1"/>
    <n v="100"/>
    <n v="0.25"/>
    <s v="&lt;50%"/>
    <x v="11"/>
    <n v="10751"/>
    <n v="107510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Muntasir Kayal,Rohan,Dr.Aasif,Jason,Shreekrishna Gavhane,Reshav Chauhan,Rama Kishore,Abhijit W"/>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x v="0"/>
    <s v="Accessories&amp;Peripherals"/>
    <s v="Cables&amp;Accessories"/>
    <s v="Cables"/>
    <n v="2025"/>
    <x v="2"/>
    <n v="5999"/>
    <n v="0.65"/>
    <s v="50% or More"/>
    <x v="2"/>
    <n v="817"/>
    <n v="4901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Hitesh,Deepak,Dv,Abhishek Nigam,Raj Roy.,Reshav Thakur,Vivek Guna,Ban Gamer"/>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x v="1"/>
    <s v="Mobiles&amp;Accessories"/>
    <s v="MobileAccessories"/>
    <s v="Chargers"/>
    <n v="1495"/>
    <x v="2"/>
    <n v="1995"/>
    <n v="0.64"/>
    <s v="50% or More"/>
    <x v="1"/>
    <n v="36384"/>
    <n v="7258608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Amazon Customer,Ramveer Ydv,Mugunthan Sakthivel,Dipankar Maharana,Vikrant Sharma,Darsh Wala,Santosh Pitla,Subash"/>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x v="1"/>
    <s v="Cameras&amp;Photography"/>
    <s v="SecurityCameras"/>
    <s v="DomeCameras"/>
    <n v="899"/>
    <x v="2"/>
    <n v="1199"/>
    <n v="0.38"/>
    <s v="&lt;50%"/>
    <x v="3"/>
    <n v="3606"/>
    <n v="4323594"/>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Vignesh Prabu Vp,Sachine,Shobhit Chaurasiya,Kumaresan V,Muhammed Shanid An,Alap Nd,Sachin,Sourav Bhattacharjee"/>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0LY1FN1K"/>
    <s v="Camel Fabrica Acrylic Ultra Color - 15ml each, 10 Shades"/>
    <s v="Home&amp;Kitchen|CraftMaterials|PaintingMaterials|Paints"/>
    <x v="4"/>
    <s v="CraftMaterials"/>
    <s v="PaintingMaterials"/>
    <s v="Paints"/>
    <n v="349"/>
    <x v="0"/>
    <n v="999"/>
    <n v="0.13"/>
    <s v="&lt;50%"/>
    <x v="5"/>
    <n v="10170"/>
    <n v="1015983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Ramana Kv,Akshay T.,A Certified Buyer,Mohamed Nihad,Adesh Bhatt,Santoshpandey,Kamal,Abhishek Srivastava"/>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x v="0"/>
    <s v="Accessories&amp;Peripherals"/>
    <s v="LaptopAccessories"/>
    <s v="LaptopChargers&amp;PowerSupplies"/>
    <n v="900"/>
    <x v="2"/>
    <n v="2499"/>
    <n v="0.55000000000000004"/>
    <s v="50% or More"/>
    <x v="5"/>
    <n v="4598"/>
    <n v="1149040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Dr Ajay Bindra,Vivek,Deep Kumar V S,Zaambutech,Abhishek Kumar,Asim,Dyneish,Dineshbhai T.Patel"/>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x v="0"/>
    <s v="Accessories&amp;Peripherals"/>
    <s v="Audio&amp;VideoAccessories"/>
    <s v="PCHeadsets"/>
    <n v="2490"/>
    <x v="2"/>
    <n v="3990"/>
    <n v="0.35"/>
    <s v="&lt;50%"/>
    <x v="12"/>
    <n v="7222"/>
    <n v="2881578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Abhilasha,G4N,Dr. Gandharav Mehta,Nimai C.,Haseena,Unknown,Sri Prasath,Nida Parveen"/>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x v="0"/>
    <s v="Accessories&amp;Peripherals"/>
    <s v="PCGamingPeripherals"/>
    <s v="GamingKeyboards"/>
    <n v="116"/>
    <x v="1"/>
    <n v="200"/>
    <n v="0.24"/>
    <s v="&lt;50%"/>
    <x v="6"/>
    <n v="1271"/>
    <n v="25420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T.Sharanvelan,Devendra Singh Rawat,Mahaboob Shareef,Jaseel,Ashish Sharma,Amazon Customer,9650386949,Shraddha"/>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s v="Computers&amp;Accessories|Printers,Inks&amp;Accessories|Inks,Toners&amp;Cartridges|InkjetInkCartridges"/>
    <x v="0"/>
    <s v="Printers,Inks&amp;Accessories"/>
    <s v="Inks,Toners&amp;Cartridges"/>
    <s v="InkjetInkCartridges"/>
    <n v="200"/>
    <x v="0"/>
    <n v="230"/>
    <n v="0.18"/>
    <s v="&lt;50%"/>
    <x v="5"/>
    <n v="3219"/>
    <n v="74037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Deepthi,Nitin Mishra,Raju Chacko,A.Viswanathareddy,Saima,Amazon Customer,Arvind Kumar,Amazon Customer"/>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x v="1"/>
    <s v="WearableTechnology"/>
    <s v="SmartWatches"/>
    <m/>
    <n v="1249"/>
    <x v="2"/>
    <n v="2796"/>
    <n v="0.57999999999999996"/>
    <s v="50% or More"/>
    <x v="3"/>
    <n v="38879"/>
    <n v="108705684"/>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Bazil,Shoaib,Devis,Pk,Unboxing Video By Abananeez,Krishna D.,Sameer,Shubham Kumar"/>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x v="1"/>
    <s v="HomeAudio"/>
    <s v="Speakers"/>
    <s v="SoundbarSpeakers"/>
    <n v="649"/>
    <x v="2"/>
    <n v="999"/>
    <n v="0.6"/>
    <s v="50% or More"/>
    <x v="0"/>
    <n v="4541"/>
    <n v="45364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Koustav Gayen,Nagesh Pai,Debobroto Dutta,Kailash,Naresh Arora,Placeholder,Anisur R Mullick,Denadayalan K"/>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x v="1"/>
    <s v="Headphones,Earbuds&amp;Accessories"/>
    <s v="Headphones"/>
    <s v="In-Ear"/>
    <n v="2649"/>
    <x v="2"/>
    <n v="3499"/>
    <n v="0.69"/>
    <s v="50% or More"/>
    <x v="0"/>
    <n v="76042"/>
    <n v="26607095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hiv,Pankaj Bhatt,Dipanshu Kr Biswas,Jeet Jangam,Ekta,Subhabrata Paul,Anurag Kumar,Manish B."/>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9CYTJV3N"/>
    <s v="MI 360¬∞ Home Security Wireless Camera 2K Pro with Bluetooth Gateway BLE 4.2 l Dual Band Wi-fi Connection l 3 Million 1296p| Full Color in Low-Light | AI Human Detection, White"/>
    <s v="Electronics|Cameras&amp;Photography|SecurityCameras|DomeCameras"/>
    <x v="1"/>
    <s v="Cameras&amp;Photography"/>
    <s v="SecurityCameras"/>
    <s v="DomeCameras"/>
    <n v="596"/>
    <x v="2"/>
    <n v="723"/>
    <n v="0.25"/>
    <s v="&lt;50%"/>
    <x v="4"/>
    <n v="44696"/>
    <n v="3231520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Super Heat,Vicky Kashyap,Kapil,Pragati Mishra,Dhatcha Sarank,Muthu V,Revanth,Ajitesh Kushwaha"/>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x v="0"/>
    <s v="Accessories&amp;Peripherals"/>
    <s v="USBHubs"/>
    <m/>
    <n v="2499"/>
    <x v="2"/>
    <n v="5999"/>
    <n v="0.34"/>
    <s v="&lt;50%"/>
    <x v="7"/>
    <n v="8566"/>
    <n v="51387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Suraj,Nilesh,Pawan,Deepak Singh,Nikhil Chaudhary,Vinayak P.,Tabish Tariq,Amazon Customer"/>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x v="1"/>
    <s v="Headphones,Earbuds&amp;Accessories"/>
    <s v="Headphones"/>
    <s v="Over-Ear"/>
    <n v="4999"/>
    <x v="2"/>
    <n v="12499"/>
    <n v="0.74"/>
    <s v="50% or More"/>
    <x v="2"/>
    <n v="13049"/>
    <n v="16309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Amaan Ahmad,Subhani Shaik,Vipul Sonker,Pothi Kalimuthu,Guri Kamboj,Vilas,Dr.Aasif,K.Shiv"/>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0"/>
    <s v="Accessories&amp;Peripherals"/>
    <s v="TabletAccessories"/>
    <s v="ScreenProtectors"/>
    <n v="399"/>
    <x v="0"/>
    <n v="1290"/>
    <n v="0.23"/>
    <s v="&lt;50%"/>
    <x v="6"/>
    <n v="16680"/>
    <n v="215172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Rajendrak Tiwari,A Honest Customer,Amazon Customer,Rameezraj,Amrut K.,Amit Mani,Reghunathan,Prita"/>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s v="OfficeProducts|OfficePaperProducts|Paper|Stationery|Pens,Pencils&amp;WritingSupplies|Pens&amp;Refills|StickBallpointPens"/>
    <x v="3"/>
    <s v="OfficePaperProducts"/>
    <s v="Paper"/>
    <s v="Stationery"/>
    <n v="116"/>
    <x v="1"/>
    <n v="200"/>
    <n v="0.15"/>
    <s v="&lt;50%"/>
    <x v="1"/>
    <n v="3686"/>
    <n v="73720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Vijay,Asad,Mohan,Siddhraj,Nayan Ambhore,Achoibam Poireinganba,G.Shyamsundar,Joginder Parihar"/>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x v="1"/>
    <s v="Headphones,Earbuds&amp;Accessories"/>
    <s v="Earpads"/>
    <m/>
    <n v="4499"/>
    <x v="2"/>
    <n v="5999"/>
    <n v="0.9"/>
    <s v="50% or More"/>
    <x v="11"/>
    <n v="594"/>
    <n v="356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ditya Kumar,Awesh,Amazon Customer,Prita Bhattacharya,Anish,Suyash Bajpai,Rishikesh Ghosh,Rohan"/>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x v="0"/>
    <s v="Printers,Inks&amp;Accessories"/>
    <s v="Printers"/>
    <s v="InkjetPrinters"/>
    <n v="330"/>
    <x v="0"/>
    <n v="499"/>
    <n v="0.1"/>
    <s v="&lt;50%"/>
    <x v="10"/>
    <n v="12185"/>
    <n v="608031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Fardeen Mujawar,Pavan,Danny,Siddhartha Pratap,Rabindra Kumar Das,Amazon Customer,Rakesh Ranga Yadav,Nivedita Chatterjee"/>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0"/>
    <s v="Accessories&amp;Peripherals"/>
    <s v="LaptopAccessories"/>
    <s v="Bags&amp;Sleeves"/>
    <n v="649"/>
    <x v="2"/>
    <n v="2499"/>
    <n v="0.55000000000000004"/>
    <s v="50% or More"/>
    <x v="4"/>
    <n v="9701"/>
    <n v="242427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Prasad,M. Satyanarayana,Sarthak Jain,Lokesh,Siddhath Shiva,Sharanabasava,Shallu,Lalthakunga"/>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x v="6"/>
    <s v="Arts&amp;Crafts"/>
    <s v="Drawing&amp;PaintingSupplies"/>
    <s v="ColouringPens&amp;Markers"/>
    <n v="1234"/>
    <x v="2"/>
    <n v="1599"/>
    <n v="0"/>
    <s v="&lt;50%"/>
    <x v="4"/>
    <n v="15867"/>
    <n v="25371333"/>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Srikkanth,Sameer,Alexander,Siddhant Pawar,Deepak Kumar Behura,Dhruv,Uday,Ajay Kumar Pal"/>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s v="Computers&amp;Accessories|NetworkingDevices|Routers"/>
    <x v="0"/>
    <s v="NetworkingDevices"/>
    <s v="Routers"/>
    <m/>
    <n v="272"/>
    <x v="0"/>
    <n v="320"/>
    <n v="0.6"/>
    <s v="50% or More"/>
    <x v="3"/>
    <n v="10725"/>
    <n v="34320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shraf Akhter,Faizan,Axay Chauhan,Tanmay,Deep,Salman Inamdar,Soumya Gayen,Harshit Thakur"/>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x v="0"/>
    <s v="Accessories&amp;Peripherals"/>
    <s v="HardDiskBags"/>
    <m/>
    <n v="99"/>
    <x v="1"/>
    <n v="999"/>
    <n v="0.56000000000000005"/>
    <s v="50% or More"/>
    <x v="1"/>
    <n v="3025"/>
    <n v="30219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radhna Aadhya,Sonali Ghosh,Sam,Vgrk,Surfer007,Lovely,Arun Sharma,Maria"/>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s v="Computers&amp;Accessories|Accessories&amp;Peripherals|PCGamingPeripherals|Gamepads"/>
    <x v="0"/>
    <s v="Accessories&amp;Peripherals"/>
    <s v="PCGamingPeripherals"/>
    <s v="Gamepads"/>
    <n v="3498"/>
    <x v="2"/>
    <n v="3875"/>
    <n v="0.53"/>
    <s v="50% or More"/>
    <x v="1"/>
    <n v="5736"/>
    <n v="2222700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Akhil Raj Kunwar,Aditya Jain,Nanda Kumar,Yuvaraj M,Hari,Yovan Aroquiam,Debabrata Mandal,Yash Sharma"/>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x v="1"/>
    <s v="Headphones,Earbuds&amp;Accessories"/>
    <s v="Headphones"/>
    <s v="In-Ear"/>
    <n v="10099"/>
    <x v="2"/>
    <n v="19110"/>
    <n v="0.16"/>
    <s v="&lt;50%"/>
    <x v="3"/>
    <n v="72563"/>
    <n v="138667893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Amazon Customer,Santos,Cvn,Anonymous,Sacchidanand Pant,Sa9025,Vijay,Ravi Tiwari"/>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0"/>
    <s v="Accessories&amp;Peripherals"/>
    <s v="Keyboards,Mice&amp;InputDevices"/>
    <s v="GraphicTablets"/>
    <n v="449"/>
    <x v="0"/>
    <n v="999"/>
    <n v="0.76"/>
    <s v="50% or More"/>
    <x v="1"/>
    <n v="1026"/>
    <n v="102497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Rajesh Sharma,Akhil Sondhi,Varun Rao,Samrat,Shimnith,Sanjana,Aaqib,Thejas"/>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0"/>
    <s v="Accessories&amp;Peripherals"/>
    <s v="PCGamingPeripherals"/>
    <s v="Headsets"/>
    <n v="150"/>
    <x v="1"/>
    <n v="150"/>
    <n v="0.78"/>
    <s v="50% or More"/>
    <x v="11"/>
    <n v="2043"/>
    <n v="30645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Tech Boy,Deepak,8445025922,Ashok Alkari,Amazon Customer,Deepak"/>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x v="0"/>
    <s v="Accessories&amp;Peripherals"/>
    <s v="TabletAccessories"/>
    <s v="ScreenProtectors"/>
    <n v="1199"/>
    <x v="2"/>
    <n v="2999"/>
    <n v="0.75"/>
    <s v="50% or More"/>
    <x v="0"/>
    <n v="4149"/>
    <n v="124428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Kanta Khaksa,Skk,Subramanian K N,Sandeep Reddy,Pramod,Vipin Kumar,Revanappa S K,Debjani Karmakar"/>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x v="0"/>
    <s v="ExternalDevices&amp;DataStorage"/>
    <s v="ExternalHardDisks"/>
    <m/>
    <n v="397"/>
    <x v="0"/>
    <n v="899"/>
    <n v="0.36"/>
    <s v="&lt;50%"/>
    <x v="4"/>
    <n v="74"/>
    <n v="6652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Prince Rabha,Aditya Koppuravuri,Abhishek Patel,Sultan Khan,Krishan Murari Gupta,Akash Sharma,Amazon Customer,Lavis Telecom Center"/>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0"/>
    <s v="ExternalDevices&amp;DataStorage"/>
    <s v="ExternalSolidStateDrives"/>
    <m/>
    <n v="699"/>
    <x v="2"/>
    <n v="1490"/>
    <n v="0.68"/>
    <s v="50% or More"/>
    <x v="5"/>
    <n v="41398"/>
    <n v="6168302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Aditya Chauhan,Student,Mahendra Kishore Raizada,Sanjay,Srivatsan Jyotsum,Olivia,Devendra Singh,Hemant"/>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x v="0"/>
    <s v="Accessories&amp;Peripherals"/>
    <s v="Audio&amp;VideoAccessories"/>
    <s v="PCSpeakers"/>
    <n v="1679"/>
    <x v="2"/>
    <n v="1999"/>
    <n v="0.5"/>
    <s v="50% or More"/>
    <x v="3"/>
    <n v="5195"/>
    <n v="1038480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Santosh,Ravindra R.M,Shubham Maurya,Prateek Sunal,Nishant Kumar,Prajapati Sagar,Keyur Suthar,Amazon Customercare"/>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x v="0"/>
    <s v="NetworkingDevices"/>
    <s v="NetworkAdapters"/>
    <s v="PowerLANAdapters"/>
    <n v="354"/>
    <x v="0"/>
    <n v="1500"/>
    <n v="0.4"/>
    <s v="&lt;50%"/>
    <x v="6"/>
    <n v="22420"/>
    <n v="3363000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Naresh R.,Pawan Kumar,Pauly C L,Msvsmanian,Rishabh Kumar Sinku,Sushil K,R S Singh,Ashmeet Singh"/>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s v="Electronics|Headphones,Earbuds&amp;Accessories|Headphones|In-Ear"/>
    <x v="1"/>
    <s v="Headphones,Earbuds&amp;Accessories"/>
    <s v="Headphones"/>
    <s v="In-Ear"/>
    <n v="1199"/>
    <x v="2"/>
    <n v="5499"/>
    <n v="0.56000000000000005"/>
    <s v="50% or More"/>
    <x v="0"/>
    <n v="2284"/>
    <n v="12559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Pranav,D Joardar,Roy,Puneet,Gokul,Nachiket,Prashant T.,Prem Moon"/>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x v="0"/>
    <s v="Accessories&amp;Peripherals"/>
    <s v="Keyboards,Mice&amp;InputDevices"/>
    <s v="Keyboard&amp;MouseSets"/>
    <n v="379"/>
    <x v="0"/>
    <n v="1499"/>
    <n v="0.36"/>
    <s v="&lt;50%"/>
    <x v="2"/>
    <n v="427"/>
    <n v="6400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Moinul H.,Jayendra Pai,Avinash Kumar,Sreekanth,Piojeet,Simam.Mular,Sagar,Saumik Shashwat"/>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x v="0"/>
    <s v="Printers,Inks&amp;Accessories"/>
    <s v="Inks,Toners&amp;Cartridges"/>
    <s v="InkjetInkRefills&amp;Kits"/>
    <n v="499"/>
    <x v="0"/>
    <n v="775"/>
    <n v="0.73"/>
    <s v="50% or More"/>
    <x v="4"/>
    <n v="1367"/>
    <n v="105942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Siddhesh S.,Karthik,Vikram Kanth,Dhanesh,Rani,Amazon Customer,Amanpreet Sran,Vineet"/>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x v="0"/>
    <s v="Accessories&amp;Peripherals"/>
    <s v="PCGamingPeripherals"/>
    <s v="Headsets"/>
    <n v="10389"/>
    <x v="2"/>
    <n v="32000"/>
    <n v="0.57999999999999996"/>
    <s v="50% or More"/>
    <x v="1"/>
    <n v="13199"/>
    <n v="42236800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Selva Sibi,Tz,C D Johnson Rajakumar,Credit Maverick,Subhash Gaddam,Nilla Pandu Ranga,Ankit,Gokul"/>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s v="Computers&amp;Accessories|Accessories&amp;Peripherals|Cables&amp;Accessories|Cables|USBCables"/>
    <x v="0"/>
    <s v="Accessories&amp;Peripherals"/>
    <s v="Cables&amp;Accessories"/>
    <s v="Cables"/>
    <n v="649"/>
    <x v="2"/>
    <n v="1300"/>
    <n v="0.66"/>
    <s v="50% or More"/>
    <x v="4"/>
    <n v="2806"/>
    <n v="364780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Madhu Ar,Pawan,Mohamed Ajmal T M,Pogu Saikumar,Rathin Chopra,Brundaban Das,Abhisek Thakur,Kd Kandpalhld"/>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x v="1"/>
    <s v="WearableTechnology"/>
    <s v="SmartWatches"/>
    <m/>
    <n v="1199"/>
    <x v="2"/>
    <n v="1999"/>
    <n v="0.25"/>
    <s v="&lt;50%"/>
    <x v="0"/>
    <n v="30355"/>
    <n v="6067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Rupesh Bisht,Sinoj Mullangath,Charles,Sanjeev Khurana,Dhruvil,Pradeep,Tcr,Julfikkar Mondal,Cm"/>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0"/>
    <s v="Accessories&amp;Peripherals"/>
    <s v="LaptopAccessories"/>
    <s v="Bags&amp;Sleeves"/>
    <n v="889"/>
    <x v="2"/>
    <n v="1999"/>
    <n v="0.8"/>
    <s v="50% or More"/>
    <x v="0"/>
    <n v="2868"/>
    <n v="5733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Sameer Dubey,Virender,Amazon Customer,Jay,Siddharth,Kaveri Pramod,Ravinder Yadav,Rakesh Swain"/>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x v="0"/>
    <s v="Accessories&amp;Peripherals"/>
    <s v="TabletAccessories"/>
    <s v="ScreenProtectors"/>
    <n v="1409"/>
    <x v="2"/>
    <n v="2199"/>
    <n v="0.75"/>
    <s v="50% or More"/>
    <x v="3"/>
    <n v="670"/>
    <n v="1473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Nagarjuna Pavan Kumar G,Panendra Ommina,Umamaheswaran,Shailendra Pradhan,Suraj Kumar"/>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x v="3"/>
    <s v="OfficePaperProducts"/>
    <s v="Paper"/>
    <s v="Stationery"/>
    <n v="549"/>
    <x v="2"/>
    <n v="1999"/>
    <n v="0.53"/>
    <s v="50% or More"/>
    <x v="4"/>
    <n v="3530"/>
    <n v="705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Naveenkumar.K,Jenny,Flora.Bebo.Vidyarthi,Kimmi Chopra,Shivendra Pratap,Prasad,Sunil,Kisan BarikÜéà"/>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1"/>
    <s v="Cameras&amp;Photography"/>
    <s v="Accessories"/>
    <s v="PhotoStudio&amp;Lighting"/>
    <n v="749"/>
    <x v="2"/>
    <n v="1799"/>
    <n v="0.46"/>
    <s v="&lt;50%"/>
    <x v="4"/>
    <n v="6183"/>
    <n v="111232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Javid Nisar,Dr. Gilbert Ignat,Rajan,Sriram,Sagar,Gurpreet Singh,Optimus Prime,Sheikh Mohammed Imtiaz"/>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x v="3"/>
    <s v="OfficePaperProducts"/>
    <s v="Paper"/>
    <s v="Stationery"/>
    <n v="379"/>
    <x v="0"/>
    <n v="1099"/>
    <n v="0"/>
    <s v="&lt;50%"/>
    <x v="0"/>
    <n v="419"/>
    <n v="46048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Shibendra,Rajesh,Hemang Verma,Sj Mitra,Amazon Customer,Amazon Customer,Johar Mohammad,Manoj Kumar"/>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0"/>
    <s v="Accessories&amp;Peripherals"/>
    <s v="Keyboards,Mice&amp;InputDevices"/>
    <s v="Keyboard&amp;MiceAccessories"/>
    <n v="5998"/>
    <x v="2"/>
    <n v="7999"/>
    <n v="0.5"/>
    <s v="50% or More"/>
    <x v="6"/>
    <n v="7317"/>
    <n v="58528683"/>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Ks,Shubham Gupta,Suman,Sishir Kumar,Aijaz Saifi,Sukomal,Placeholder,Gogou Khongsa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x v="3"/>
    <s v="OfficeElectronics"/>
    <s v="Calculators"/>
    <s v="Financial&amp;Business"/>
    <n v="299"/>
    <x v="0"/>
    <n v="1499"/>
    <n v="0"/>
    <s v="&lt;50%"/>
    <x v="5"/>
    <n v="4426"/>
    <n v="663457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Ayush Pandey,Puneet Sharma,Lakshay,Vala 18,Jel,Rj Madie,Shresta Reddy,Rohan Halaj"/>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0"/>
    <s v="Accessories&amp;Peripherals"/>
    <s v="LaptopAccessories"/>
    <s v="Bags&amp;Sleeves"/>
    <n v="379"/>
    <x v="0"/>
    <n v="1499"/>
    <n v="0.76"/>
    <s v="50% or More"/>
    <x v="3"/>
    <n v="1092"/>
    <n v="16369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bhay N.,Karan Arora,Bhavneet Singh,Deeptha Narayan,Anand Pratap,Vinay Savla,Parmod,Shail Alavani"/>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x v="3"/>
    <s v="OfficePaperProducts"/>
    <s v="Paper"/>
    <s v="Stationery"/>
    <n v="1399"/>
    <x v="2"/>
    <n v="2999"/>
    <n v="0.24"/>
    <s v="&lt;50%"/>
    <x v="4"/>
    <n v="2493"/>
    <n v="7476507"/>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Certified Customer,Deepak,Sanjiv Suhas Gogate,Anoop,Shubhamkharial,K.S.Sreekumar,Ramesh,Rajat"/>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x v="0"/>
    <s v="NetworkingDevices"/>
    <s v="Routers"/>
    <m/>
    <n v="699"/>
    <x v="2"/>
    <n v="1299"/>
    <n v="0.38"/>
    <s v="&lt;50%"/>
    <x v="5"/>
    <n v="12679"/>
    <n v="164700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Amazon Customer,Prakasha,Indramani Shukla,Md I.,Amazon Customer,Rn,Raj P.,Neeta Pa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amp;Accessories|Printers,Inks&amp;Accessories|Printers"/>
    <x v="0"/>
    <s v="Printers,Inks&amp;Accessories"/>
    <s v="Printers"/>
    <m/>
    <n v="300"/>
    <x v="0"/>
    <n v="300"/>
    <n v="0.16"/>
    <s v="&lt;50%"/>
    <x v="9"/>
    <n v="4199"/>
    <n v="125970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Good,Aayush,Nupur Gupta,Gunjan Sengupta,Syed Tameemul Haque Tahsin,Deependra Sony,Sankar G,Aspire"/>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amp;Accessories|NetworkingDevices|Routers"/>
    <x v="0"/>
    <s v="NetworkingDevices"/>
    <s v="Routers"/>
    <m/>
    <n v="999"/>
    <x v="2"/>
    <n v="1995"/>
    <n v="0.48"/>
    <s v="&lt;50%"/>
    <x v="1"/>
    <n v="11113"/>
    <n v="22170435"/>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Josh Crooner,Aditya Pawar,Amazon Customer,Aaryn Chaudhry,Mrs S Kayal,Siva Behaea,Karthi,Dnyaneshwar"/>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x v="1"/>
    <s v="Cameras&amp;Photography"/>
    <s v="Accessories"/>
    <s v="Tripods&amp;Monopods"/>
    <n v="535"/>
    <x v="2"/>
    <n v="535"/>
    <n v="0.59"/>
    <s v="50% or More"/>
    <x v="5"/>
    <n v="10773"/>
    <n v="5763555"/>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S.Mohan,Ashish Raj,Dr.Nirmal Singh,Phone User,Aanchal,Sunil,Jayakrishna Bomma,Haridas Vilayil"/>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s v="Computers&amp;Accessories|ExternalDevices&amp;DataStorage|ExternalHardDisks"/>
    <x v="0"/>
    <s v="ExternalDevices&amp;DataStorage"/>
    <s v="ExternalHardDisks"/>
    <m/>
    <n v="269"/>
    <x v="0"/>
    <n v="1099"/>
    <n v="0.34"/>
    <s v="&lt;50%"/>
    <x v="4"/>
    <n v="13944"/>
    <n v="153244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Saurabh Nath Jha,Subhankar Mol,Ashutosh Upadhyay,Nitesh Patidar,Pradeep,Pritam Mondal,Chandar,O' Hansda"/>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x v="0"/>
    <s v="Accessories&amp;Peripherals"/>
    <s v="PCGamingPeripherals"/>
    <s v="GamingMice"/>
    <n v="341"/>
    <x v="0"/>
    <n v="450"/>
    <n v="0.31"/>
    <s v="&lt;50%"/>
    <x v="13"/>
    <n v="10760"/>
    <n v="48420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Joel Thomas,Ymny,Sachin Singh,A Jackson,Gogi,Xyz,Shaik Aleem Uddin,Amazon Customer"/>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0"/>
    <s v="Accessories&amp;Peripherals"/>
    <s v="Keyboards,Mice&amp;InputDevices"/>
    <s v="Keyboards"/>
    <n v="2499"/>
    <x v="2"/>
    <n v="3999"/>
    <n v="0.17"/>
    <s v="&lt;50%"/>
    <x v="6"/>
    <n v="16146"/>
    <n v="6456785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Madhav Ashokan,Parin Patel,Arun S.,Salil Iyer,Amazo...N,Shrijit Mondal,Ankit Ghosh,Ritupon Baishya"/>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x v="0"/>
    <s v="Printers,Inks&amp;Accessories"/>
    <s v="Printers"/>
    <m/>
    <n v="5899"/>
    <x v="2"/>
    <n v="7005"/>
    <n v="0.17"/>
    <s v="&lt;50%"/>
    <x v="2"/>
    <n v="8280"/>
    <n v="58001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Sreelal S,Abe Ralte,Abe Ralte,Sridharan,Anuj Malhotra,Binu Mathews``,Bhanu,Subhasis Deshmukh"/>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s v="Computers&amp;Accessories|Accessories&amp;Peripherals|PCGamingPeripherals|Headsets"/>
    <x v="0"/>
    <s v="Accessories&amp;Peripherals"/>
    <s v="PCGamingPeripherals"/>
    <s v="Headsets"/>
    <n v="1565"/>
    <x v="2"/>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Padmanabhan R,Balasanjay,Tripadh,Philip,Abhishek Patil,Ankit Kumar Singh,Dr Naqash,Sohan Maity"/>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x v="1"/>
    <s v="PowerAccessories"/>
    <s v="SurgeProtectors"/>
    <m/>
    <n v="326"/>
    <x v="0"/>
    <n v="799"/>
    <n v="0.14000000000000001"/>
    <s v="&lt;50%"/>
    <x v="6"/>
    <n v="20668"/>
    <n v="165137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Evangelyssa,Harendra Nath Baidya,Skanda Prasad,Dr Nagacharan Gowda,Amazon Customer,Raghavan  Cv.,Shibam Sharma,Amazon Customer"/>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x v="3"/>
    <s v="OfficePaperProducts"/>
    <s v="Paper"/>
    <s v="Stationery"/>
    <n v="657"/>
    <x v="2"/>
    <n v="999"/>
    <n v="0"/>
    <s v="&lt;50%"/>
    <x v="6"/>
    <n v="1674"/>
    <n v="1672326"/>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Rudra Patra,Amazon Customer,Nisha,Sk Yousuf Hussain,Diparna,Gaurav Sharma,Abdul Mateen,Aakash T."/>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x v="0"/>
    <s v="Accessories&amp;Peripherals"/>
    <s v="LaptopAccessories"/>
    <s v="LaptopChargers&amp;PowerSupplies"/>
    <n v="1995"/>
    <x v="2"/>
    <n v="2895"/>
    <n v="0.51"/>
    <s v="50% or More"/>
    <x v="9"/>
    <n v="7689"/>
    <n v="22259655"/>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Hayat Ansari,Basanti Renu Hembram,Darshana Prajapat,Ambadas,Manjunath,Viswanathan K,Sheetal,Srinivas"/>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x v="1"/>
    <s v="Cameras&amp;Photography"/>
    <s v="SecurityCameras"/>
    <s v="DomeCameras"/>
    <n v="1500"/>
    <x v="2"/>
    <n v="1500"/>
    <n v="0.69"/>
    <s v="50% or More"/>
    <x v="3"/>
    <n v="5554"/>
    <n v="8331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nwesh Gudepu,Senorita,Jk,Kalyana Manikanta Pasupuleti,ÜòàlokiÜòà,Madhav Upadhyaya,Dhiraj Kumar Gupta,99Bestdeal"/>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s v="Computers&amp;Accessories|Accessories&amp;Peripherals|USBGadgets|Lamps"/>
    <x v="0"/>
    <s v="Accessories&amp;Peripherals"/>
    <s v="USBGadgets"/>
    <s v="Lamps"/>
    <n v="2640"/>
    <x v="2"/>
    <n v="3195"/>
    <n v="0"/>
    <s v="&lt;50%"/>
    <x v="11"/>
    <n v="3344"/>
    <n v="1068408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P A Joseph,Saurabh J. Deuri,Yogendra Kumar,Purvi Neema,√Çrun Mohan,Ankit Nagvekar,Gautham Panchavadi,Akshay Kaushik"/>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3T5G5PM"/>
    <s v="Sennheiser CX 80S in-Ear Wired Headphones with in-line One-Button Smart Remote with Microphone Black"/>
    <s v="Electronics|Headphones,Earbuds&amp;Accessories|Headphones|In-Ear"/>
    <x v="1"/>
    <s v="Headphones,Earbuds&amp;Accessories"/>
    <s v="Headphones"/>
    <s v="In-Ear"/>
    <n v="5299"/>
    <x v="2"/>
    <n v="6355"/>
    <n v="0.25"/>
    <s v="&lt;50%"/>
    <x v="3"/>
    <n v="98250"/>
    <n v="6243787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Yugandhar Menda,Sonia,Amazon Customer,Placeholder,Placeholder,John Raj,Nandhu Sajneev Sk,Farheen Shaikh"/>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x v="0"/>
    <s v="Accessories&amp;Peripherals"/>
    <s v="LaptopAccessories"/>
    <s v="Lapdesks"/>
    <n v="1990"/>
    <x v="2"/>
    <n v="2999"/>
    <n v="0.8"/>
    <s v="50% or More"/>
    <x v="1"/>
    <n v="75"/>
    <n v="22492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amp; I Am Ironman,Amazon Customer,Sayandeep Sarkar,Sheri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s v="Computers&amp;Accessories|Accessories&amp;Peripherals|LaptopAccessories|LaptopChargers&amp;PowerSupplies"/>
    <x v="0"/>
    <s v="Accessories&amp;Peripherals"/>
    <s v="LaptopAccessories"/>
    <s v="LaptopChargers&amp;PowerSupplies"/>
    <n v="1289"/>
    <x v="2"/>
    <n v="1499"/>
    <n v="0.5"/>
    <s v="50% or More"/>
    <x v="4"/>
    <n v="2585"/>
    <n v="387491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Neeraj Vishwakarma,Sameer Patil"/>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x v="1"/>
    <s v="Mobiles&amp;Accessories"/>
    <s v="MobileAccessories"/>
    <s v="Stands"/>
    <n v="165"/>
    <x v="1"/>
    <n v="165"/>
    <n v="0.79"/>
    <s v="50% or More"/>
    <x v="1"/>
    <n v="5072"/>
    <n v="83688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ishabh K.,Anish Galgate,Sk Hannan Ali,S Vijayan,Divy Soni R,Kavineshver S K,Arun,Prithivi P N"/>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x v="5"/>
    <s v="Electrical"/>
    <s v="CordManagement"/>
    <m/>
    <n v="1699"/>
    <x v="2"/>
    <n v="3499"/>
    <n v="0.57999999999999996"/>
    <s v="50% or More"/>
    <x v="6"/>
    <n v="5985"/>
    <n v="209415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Abhiram Ganesh,Amazon Customer,Vikash,Rohit,Zakaria Ahmed,Vihar,Amazon Customer,M.Bramheswa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amp;Kitchen|CraftMaterials|PaintingMaterials"/>
    <x v="4"/>
    <s v="CraftMaterials"/>
    <s v="PaintingMaterials"/>
    <m/>
    <n v="2299"/>
    <x v="2"/>
    <n v="7500"/>
    <n v="0"/>
    <s v="&lt;50%"/>
    <x v="6"/>
    <n v="9427"/>
    <n v="707025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Rajiv,Anil Mishra,Pandri T.,Shringar Gupta,Dr  Abdul Hei,Nitesh Pathak,Anil Tailor,Arun Varm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0"/>
    <s v="Accessories&amp;Peripherals"/>
    <s v="PCGamingPeripherals"/>
    <s v="GamingMice"/>
    <n v="39"/>
    <x v="1"/>
    <n v="39"/>
    <n v="0.14000000000000001"/>
    <s v="&lt;50%"/>
    <x v="4"/>
    <n v="2301"/>
    <n v="8973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Dhineshkumar,Amazon Customer,Ankit Kumar Singh,Pranay,Harshith,Amazon Customer,M M M,E R"/>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x v="0"/>
    <s v="Printers,Inks&amp;Accessories"/>
    <s v="Inks,Toners&amp;Cartridges"/>
    <s v="TonerCartridges"/>
    <n v="26999"/>
    <x v="2"/>
    <n v="37999"/>
    <n v="0.48"/>
    <s v="&lt;50%"/>
    <x v="3"/>
    <n v="2535"/>
    <n v="9632746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Jayanta,Himanshu Kumar,Saima,Vivek Kumar,Raka,K.Praveenkumar,Bhavani Prasad,Neha"/>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x v="0"/>
    <s v="Accessories&amp;Peripherals"/>
    <s v="TabletAccessories"/>
    <s v="ScreenProtectors"/>
    <n v="1490"/>
    <x v="2"/>
    <n v="1990"/>
    <n v="0.73"/>
    <s v="50% or More"/>
    <x v="1"/>
    <n v="691"/>
    <n v="137509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amsrk,Tirath T.Trivedi,Damodaran,Ashish  Kumar,Pratheep,Antony,Aditya,Dilip Ku Choudhury"/>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0"/>
    <s v="Accessories&amp;Peripherals"/>
    <s v="LaptopAccessories"/>
    <s v="Lapdesks"/>
    <n v="398"/>
    <x v="0"/>
    <n v="1949"/>
    <n v="0.62"/>
    <s v="50% or More"/>
    <x v="3"/>
    <n v="2740"/>
    <n v="5340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Dilip Panchal,Balu Prathap,Rahul,Hariraj,Mrinal Kanti Mondal,Pradeep Kumar,Rashid Pathan,Baskaran"/>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0"/>
    <s v="Accessories&amp;Peripherals"/>
    <s v="Keyboards,Mice&amp;InputDevices"/>
    <s v="Mice"/>
    <n v="770"/>
    <x v="2"/>
    <n v="1547"/>
    <n v="0.47"/>
    <s v="&lt;50%"/>
    <x v="5"/>
    <n v="3482"/>
    <n v="5386654"/>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Indrani B.,Amazon Customer,Ramalingam,Amazon Customer,Nishi Pihu,Amazoncustomer,Sahadeb Ch. Dhar,Aishwarya.M"/>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s v="OfficeProducts|OfficePaperProducts|Paper|Stationery|Pens,Pencils&amp;WritingSupplies|Pens&amp;Refills|LiquidInkRollerballPens"/>
    <x v="3"/>
    <s v="OfficePaperProducts"/>
    <s v="Paper"/>
    <s v="Stationery"/>
    <n v="279"/>
    <x v="0"/>
    <n v="1299"/>
    <n v="0.1"/>
    <s v="&lt;50%"/>
    <x v="3"/>
    <n v="6199"/>
    <n v="805250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mol W.,Rohit Sankaran Iyer,Best Bakers  &amp; Restaurant,Patel,Aqeel,Anil Narula,Shivam,Abinash"/>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x v="0"/>
    <s v="Accessories&amp;Peripherals"/>
    <s v="LaptopAccessories"/>
    <s v="Lapdesks"/>
    <n v="249"/>
    <x v="0"/>
    <n v="599"/>
    <n v="0.55000000000000004"/>
    <s v="50% or More"/>
    <x v="5"/>
    <n v="1667"/>
    <n v="9985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Geetanshu Dev,Akshay C.,Madhu,Shubham Sanjay Gaikwad,Amazon Customer,Shubham S.,Kalparaj Patil,Shreni Goyal"/>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0"/>
    <s v="Accessories&amp;Peripherals"/>
    <s v="PCGamingPeripherals"/>
    <s v="GamingKeyboards"/>
    <n v="230"/>
    <x v="0"/>
    <n v="230"/>
    <n v="0.36"/>
    <s v="&lt;50%"/>
    <x v="4"/>
    <n v="4723"/>
    <n v="108629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Abhay Gupta,Vimal Rastogi,Sughnesha,Prityush,Anzer Ahmed,A Name I Won'T Regret,Biby,Kayam Sayyed"/>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x v="0"/>
    <s v="Accessories&amp;Peripherals"/>
    <s v="LaptopAccessories"/>
    <s v="Bags&amp;Sleeves"/>
    <n v="599"/>
    <x v="2"/>
    <n v="700"/>
    <n v="0.5"/>
    <s v="50% or More"/>
    <x v="0"/>
    <n v="22860"/>
    <n v="1600200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Kamaldeep Singh,Jaskaran,Ravikiran N.,Rahul Sharma,Akbaree,Suraj Khabale,Klassy Klan,Piyush Ramnan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x v="0"/>
    <s v="Accessories&amp;Peripherals"/>
    <s v="USBGadgets"/>
    <s v="Lamps"/>
    <n v="598"/>
    <x v="2"/>
    <n v="1150"/>
    <n v="0"/>
    <s v="&lt;50%"/>
    <x v="9"/>
    <n v="13572"/>
    <n v="1560780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Mohammad Shadab Mozaffar,Smd Sayeed,Dhashwanth,Ram,Bhaskar,Archishman,Kevin Kunjumon,Lalit"/>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x v="0"/>
    <s v="NetworkingDevices"/>
    <s v="Repeaters&amp;Extenders"/>
    <m/>
    <n v="399"/>
    <x v="0"/>
    <n v="1499"/>
    <n v="0.56000000000000005"/>
    <s v="50% or More"/>
    <x v="0"/>
    <n v="16182"/>
    <n v="242568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Hrithik,Chandrashekhar,Amazon Customer,Mukul,Saumitra Pal,Prachi Sisodiya,Naveen Sharma,Samiksha Dalvi"/>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x v="1"/>
    <s v="HomeAudio"/>
    <s v="Speakers"/>
    <s v="BluetoothSpeakers"/>
    <n v="499"/>
    <x v="0"/>
    <n v="1299"/>
    <n v="0.7"/>
    <s v="50% or More"/>
    <x v="0"/>
    <n v="2908"/>
    <n v="377749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hruv Sharma,Durairaj B,Ved Katyayan,Shailendra Kumar Negi,A. Kumar.,Sridhar,Suresh Chauhan,Soumyadeep Barui"/>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0"/>
    <s v="Accessories&amp;Peripherals"/>
    <s v="Keyboards,Mice&amp;InputDevices"/>
    <s v="Mice"/>
    <n v="579"/>
    <x v="2"/>
    <n v="1090"/>
    <n v="0.27"/>
    <s v="&lt;50%"/>
    <x v="0"/>
    <n v="2375"/>
    <n v="258875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Basim,Vicky M.,Neeraj Kumar,Tushar Singh Soam,Vidyasagar Murty,Pramod Gangurde,Guruprasad Shejwal,Dileep K."/>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x v="3"/>
    <s v="OfficePaperProducts"/>
    <s v="Paper"/>
    <s v="Stationery"/>
    <n v="90"/>
    <x v="1"/>
    <n v="100"/>
    <n v="0"/>
    <s v="&lt;50%"/>
    <x v="6"/>
    <n v="4951"/>
    <n v="49510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Devashish Gautam,Vishakha,Sunny Tanna,Dr.Suman Das,Arijit Sarkar,Amazon Customer,Heena,Mustaque Ahma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x v="0"/>
    <s v="Accessories&amp;Peripherals"/>
    <s v="PCGamingPeripherals"/>
    <s v="GamingKeyboards"/>
    <n v="899"/>
    <x v="2"/>
    <n v="1999"/>
    <n v="0.56999999999999995"/>
    <s v="50% or More"/>
    <x v="4"/>
    <n v="408"/>
    <n v="815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Surajit Patra,Dixitkotadiya,Abishek Stephen,Dev,Subrata Nath,Balakumar Mohan,Pratik,Sekhar Kommuri"/>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x v="3"/>
    <s v="OfficePaperProducts"/>
    <s v="Paper"/>
    <s v="Stationery"/>
    <n v="1149"/>
    <x v="2"/>
    <n v="1800"/>
    <n v="0"/>
    <s v="&lt;50%"/>
    <x v="0"/>
    <n v="1926"/>
    <n v="346680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John,Sonika Sharma,Umadevi,Tarun,Venkatesh K C,Anumod,Olivia,Syed"/>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x v="3"/>
    <s v="OfficePaperProducts"/>
    <s v="Paper"/>
    <s v="Stationery"/>
    <n v="249"/>
    <x v="0"/>
    <n v="499"/>
    <n v="0"/>
    <s v="&lt;50%"/>
    <x v="3"/>
    <n v="4798"/>
    <n v="2394202"/>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Lingaraj Naik,Vinod Patidar,Shubham Soni,Himraj,Anonymous22,Nrd Az Customer,Koushik Roy Chowdhury,Govind S."/>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x v="0"/>
    <s v="Accessories&amp;Peripherals"/>
    <s v="HardDriveAccessories"/>
    <s v="Caddies"/>
    <n v="39"/>
    <x v="1"/>
    <n v="39"/>
    <n v="0.75"/>
    <s v="50% or More"/>
    <x v="3"/>
    <n v="7333"/>
    <n v="28598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Amit  Kumar Chaudhary,Ankita Kakkar,Neelam Chouhan,Amazon Customer,Ajayaraman,Jaspal Singh,Nishant Arya,Tharun Sharma"/>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s v="Computers&amp;Accessories|Printers,Inks&amp;Accessories|Printers|InkjetPrinters"/>
    <x v="0"/>
    <s v="Printers,Inks&amp;Accessories"/>
    <s v="Printers"/>
    <s v="InkjetPrinters"/>
    <n v="1599"/>
    <x v="2"/>
    <n v="3599"/>
    <n v="0.13"/>
    <s v="&lt;50%"/>
    <x v="11"/>
    <n v="3652"/>
    <n v="1314354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Rayees Tigadi,Ajay,Tathagata Chakraborty,Rajendra,Nihal Rathod,Koventhan G,Pushpita Mitra,Neeraj"/>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x v="0"/>
    <s v="Components"/>
    <s v="InternalSolidStateDrives"/>
    <m/>
    <n v="1199"/>
    <x v="2"/>
    <n v="3990"/>
    <n v="0.46"/>
    <s v="&lt;50%"/>
    <x v="4"/>
    <n v="2515"/>
    <n v="1003485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Prabakaran V,Chinmay Nayak,Sagar B Pudabangi,Gurmeet Bhamra,Paras Jamkar,Panchal,Abuzaid,Aaaabokkale"/>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amp;Accessories|ExternalDevices&amp;DataStorage|PenDrives"/>
    <x v="0"/>
    <s v="ExternalDevices&amp;DataStorage"/>
    <s v="PenDrives"/>
    <m/>
    <n v="1099"/>
    <x v="2"/>
    <n v="1499"/>
    <n v="0.65"/>
    <s v="50% or More"/>
    <x v="0"/>
    <n v="4959"/>
    <n v="743354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Sachin Goel,Roni.A.P.P.Poonthottam,Eldo K Matew,Ankur Kunal,Karan,Amazon Customer,Prashanth Mettu,Rahul Gupta"/>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x v="1"/>
    <s v="GeneralPurposeBatteries&amp;BatteryChargers"/>
    <s v="DisposableBatteries"/>
    <m/>
    <n v="120"/>
    <x v="1"/>
    <n v="120"/>
    <n v="0.05"/>
    <s v="&lt;50%"/>
    <x v="5"/>
    <n v="2111"/>
    <n v="25332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Ashwin,Spidey Rage,Placeholder,Shreyas Ghare,Sandeep Kadam,Amazon Customer,Anuragnaidu,Naveen Saran Singh"/>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0"/>
    <s v="Accessories&amp;Peripherals"/>
    <s v="Keyboards,Mice&amp;InputDevices"/>
    <s v="GraphicTablets"/>
    <n v="1519"/>
    <x v="2"/>
    <n v="3499"/>
    <n v="0.64"/>
    <s v="50% or More"/>
    <x v="2"/>
    <n v="1462"/>
    <n v="51155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Jatin.,Sushil Kumar,Darunte S. C.,Jayesh Patel,T.Kothandaraman,M Badrinath Sarangapani,Sukhwindar Singh,Rajesh"/>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x v="0"/>
    <s v="Laptops"/>
    <s v="TraditionalLaptops"/>
    <m/>
    <n v="420"/>
    <x v="0"/>
    <n v="420"/>
    <n v="0.38"/>
    <s v="&lt;50%"/>
    <x v="1"/>
    <n v="323"/>
    <n v="13566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d Asif Akhter,Kiran T,Hanuman Sarda,Pranav Chaudhary,V Vijayaraghavan,Placeholder,Shaik Ibrahim,Nitin Tanna"/>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x v="1"/>
    <s v="Headphones,Earbuds&amp;Accessories"/>
    <s v="Headphones"/>
    <s v="On-Ear"/>
    <n v="225"/>
    <x v="0"/>
    <n v="225"/>
    <n v="0.66"/>
    <s v="50% or More"/>
    <x v="0"/>
    <n v="91188"/>
    <n v="2051730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ubodh Raj M S,Amazon Customer,Saurabh Kumar,Aarif,Yash,Amazon Customer,Yoginder Kumar,Asif Farooque"/>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x v="1"/>
    <s v="HomeAudio"/>
    <s v="Speakers"/>
    <s v="OutdoorSpeakers"/>
    <n v="199"/>
    <x v="1"/>
    <n v="799"/>
    <n v="0.6"/>
    <s v="50% or More"/>
    <x v="7"/>
    <n v="418"/>
    <n v="3339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Mb,Amazon Customer,Adnan Malik,Ad,Pradeep Rajbhar,Saikiran Kopalli,Amazon Customer,Aryan S."/>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s v="Computers&amp;Accessories|Accessories&amp;Peripherals|USBGadgets|Lamps"/>
    <x v="0"/>
    <s v="Accessories&amp;Peripherals"/>
    <s v="USBGadgets"/>
    <s v="Lamps"/>
    <n v="8349"/>
    <x v="2"/>
    <n v="9625"/>
    <n v="0.7"/>
    <s v="50% or More"/>
    <x v="4"/>
    <n v="1552"/>
    <n v="1493800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Sayan,Lucky,Anish Kadivar,Surjit Pharmacist,Aniket Ghole,Vicky Kashyap,Kushal,Nrup"/>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x v="1"/>
    <s v="HomeAudio"/>
    <s v="Speakers"/>
    <s v="OutdoorSpeakers"/>
    <n v="3307"/>
    <x v="2"/>
    <n v="6100"/>
    <n v="0.5"/>
    <s v="50% or More"/>
    <x v="3"/>
    <n v="25262"/>
    <n v="15409820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Eswaran,Amal Gopinath,Doddi Govinda Rao,Vinita Kumari,Chidambar Kakathkar,Hari,Siddhath Gowtham,Hari Bhask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449"/>
    <x v="0"/>
    <n v="1300"/>
    <n v="0.48"/>
    <s v="&lt;50%"/>
    <x v="2"/>
    <n v="123365"/>
    <n v="16037450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hawna,Abhishek C,Richard P.,Vivek,Sonali G.,Chandramohan,Michael,Amazon Customer"/>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x v="4"/>
    <s v="Heating,Cooling&amp;AirQuality"/>
    <s v="RoomHeaters"/>
    <s v="ElectricHeaters"/>
    <n v="380"/>
    <x v="0"/>
    <n v="400"/>
    <n v="0.28999999999999998"/>
    <s v="&lt;50%"/>
    <x v="9"/>
    <n v="13300"/>
    <n v="53200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reekumar Kurumalikkal,Mukund,Aditya Gupta,Dev,Abraham,Mahendra,Rahul G,Vivek Kumar"/>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x v="4"/>
    <s v="Heating,Cooling&amp;AirQuality"/>
    <s v="RoomHeaters"/>
    <s v="FanHeaters"/>
    <n v="499"/>
    <x v="0"/>
    <n v="1399"/>
    <n v="0.4"/>
    <s v="&lt;50%"/>
    <x v="1"/>
    <n v="18543"/>
    <n v="2594165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Ba_Doh,Asim Kumar Ghatak,Deepak Sharma,Ujjval Rathod,Shiva Sai Crisna,Nanda Kishore Patra,Amazon Customer,Danish Shah"/>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x v="4"/>
    <s v="Kitchen&amp;HomeAppliances"/>
    <s v="Vacuum,Cleaning&amp;Ironing"/>
    <s v="Irons,Steamers&amp;Accessories"/>
    <n v="37247"/>
    <x v="2"/>
    <n v="59890"/>
    <n v="0.54"/>
    <s v="50% or More"/>
    <x v="3"/>
    <n v="3578"/>
    <n v="21428642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Sudesh,Sayan Mukherjee,Ss,Ritu Doloi,Sudip Mandal,Yash Raj,Abhay Dogra,Tajammul Hussain"/>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x v="4"/>
    <s v="Kitchen&amp;HomeAppliances"/>
    <s v="SmallKitchenAppliances"/>
    <s v="DigitalKitchenScales"/>
    <n v="849"/>
    <x v="2"/>
    <n v="2490"/>
    <n v="0.9"/>
    <s v="50% or More"/>
    <x v="7"/>
    <n v="2031"/>
    <n v="505719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mazon Customer,Prince Kumar,Rosy Thakur,Dheeraj,Amazon Customer,Neel Sengupta,Anu Jain,Srini"/>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x v="4"/>
    <s v="Kitchen&amp;HomeAppliances"/>
    <s v="SmallKitchenAppliances"/>
    <s v="DigitalKitchenScales"/>
    <n v="799"/>
    <x v="2"/>
    <n v="1999"/>
    <n v="0.41"/>
    <s v="&lt;50%"/>
    <x v="2"/>
    <n v="44994"/>
    <n v="89943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Vipul Agnihotri,Banshul Garg,Ajit Kumar,Himanshu S.,Zamasu,Madhu,Charanbir,Ayangla Kichu"/>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x v="4"/>
    <s v="Kitchen&amp;Dining"/>
    <s v="KitchenTools"/>
    <s v="ManualChoppers&amp;Chippers"/>
    <n v="298"/>
    <x v="0"/>
    <n v="999"/>
    <n v="0.6"/>
    <s v="50% or More"/>
    <x v="3"/>
    <n v="270563"/>
    <n v="270292437"/>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Anurag A.,Shivam Singh,Amazon Customer,M.Ganesan,P Santhosh Kumar,Amazon Customer,Sk,Mahtab Anwar"/>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x v="4"/>
    <s v="Kitchen&amp;HomeAppliances"/>
    <s v="SmallKitchenAppliances"/>
    <s v="Kettles&amp;HotWaterDispensers"/>
    <n v="1499"/>
    <x v="2"/>
    <n v="2999"/>
    <n v="0.4"/>
    <s v="&lt;50%"/>
    <x v="2"/>
    <n v="31783"/>
    <n v="9531721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Akil,Sravann,Arun,Priyanka Bhura,Aniket Kumar Ray,Ashok.,Arun,B.Srinivas"/>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x v="4"/>
    <s v="Heating,Cooling&amp;AirQuality"/>
    <s v="RoomHeaters"/>
    <s v="ElectricHeaters"/>
    <n v="649"/>
    <x v="2"/>
    <n v="1245"/>
    <n v="0.1"/>
    <s v="&lt;50%"/>
    <x v="2"/>
    <n v="2602"/>
    <n v="323949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Harshit,Fazeela,Chiranjiv Singh,Joseph Ka,Rohit Kalyan Khaparde,Saikumar Venkatesham Dusa,Dhanu Muthukumaran,Commandant Rizvi"/>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x v="4"/>
    <s v="Kitchen&amp;HomeAppliances"/>
    <s v="SmallKitchenAppliances"/>
    <s v="Kettles&amp;HotWaterDispensers"/>
    <n v="1199"/>
    <x v="2"/>
    <n v="1695"/>
    <n v="0.48"/>
    <s v="&lt;50%"/>
    <x v="2"/>
    <n v="63350"/>
    <n v="1073782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Sib,Deepak Kumar,Amazon Customer,Karthik Ganesan,Jivan Surse,Parthasarathy.R,Satish Kumar Pandey,Ashish"/>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x v="4"/>
    <s v="Kitchen&amp;HomeAppliances"/>
    <s v="SmallKitchenAppliances"/>
    <s v="InductionCooktop"/>
    <n v="1199"/>
    <x v="2"/>
    <n v="2000"/>
    <n v="0.47"/>
    <s v="&lt;50%"/>
    <x v="11"/>
    <n v="54032"/>
    <n v="10806400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Shanu Swamikohar,Susheel,Shubham Tiwari,Amazon Customer,Hemant,Rehan Alam,J.S.,Ankit Kumar Singh"/>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x v="4"/>
    <s v="Kitchen&amp;HomeAppliances"/>
    <s v="SmallKitchenAppliances"/>
    <s v="Kettles&amp;HotWaterDispensers"/>
    <n v="455"/>
    <x v="0"/>
    <n v="999"/>
    <n v="0.22"/>
    <s v="&lt;50%"/>
    <x v="11"/>
    <n v="15592"/>
    <n v="1557640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Dgp Raju,Amazon Customer,Dipu,Annamalai,Prakash Srivastava,Ranjeet Pandey,Bk,Narendra Verma"/>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x v="4"/>
    <s v="Kitchen&amp;HomeAppliances"/>
    <s v="Vacuum,Cleaning&amp;Ironing"/>
    <s v="Irons,Steamers&amp;Accessories"/>
    <n v="199"/>
    <x v="1"/>
    <n v="1999"/>
    <n v="0.5"/>
    <s v="50% or More"/>
    <x v="3"/>
    <n v="4859"/>
    <n v="9713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Amazon P.,Snt,Rajesh,Soniya Singh,Md Ramiz Raja,Amit Rawat,Ganesh,Tobin Keral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x v="4"/>
    <s v="Heating,Cooling&amp;AirQuality"/>
    <s v="RoomHeaters"/>
    <s v="FanHeaters"/>
    <n v="293"/>
    <x v="0"/>
    <n v="499"/>
    <n v="0.11"/>
    <s v="&lt;50%"/>
    <x v="3"/>
    <n v="14120"/>
    <n v="704588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Vikash Kumar,Pd,Ashish Chauhan,Kush,Tahseer,Imran Khan,Nikhil Anand,Md Altaf Hussain"/>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x v="4"/>
    <s v="Kitchen&amp;HomeAppliances"/>
    <s v="SmallKitchenAppliances"/>
    <s v="HandBlenders"/>
    <n v="199"/>
    <x v="1"/>
    <n v="495"/>
    <n v="0.5"/>
    <s v="50% or More"/>
    <x v="8"/>
    <n v="8427"/>
    <n v="4171365"/>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Jagroop Singh,Abhilash G.,Gagan Deep Singh,Akshay Tibrewal,Priyanshu Deval,Amazon Customer,Satinder Kumar Gautam,Anuj Saxen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749"/>
    <x v="2"/>
    <n v="1245"/>
    <n v="0.55000000000000004"/>
    <s v="50% or More"/>
    <x v="0"/>
    <n v="23316"/>
    <n v="2902842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Sandeep,Rajiv,Adarsh Patel,Devansh Hooda,Vikram Babar,Varalaxmi,Shadab Khan,Suresh Prasad"/>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x v="4"/>
    <s v="Kitchen&amp;HomeAppliances"/>
    <s v="SmallKitchenAppliances"/>
    <s v="MixerGrinders"/>
    <n v="1399"/>
    <x v="2"/>
    <n v="1549"/>
    <n v="0.48"/>
    <s v="&lt;50%"/>
    <x v="1"/>
    <n v="6530"/>
    <n v="1011497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Ivan,Priyanka Das,Dc,Shivnandan Gautam,Riya Sagar,Ritika,Prabha S.,G Mahaboob Bhasha"/>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x v="4"/>
    <s v="Heating,Cooling&amp;AirQuality"/>
    <s v="WaterHeaters&amp;Geysers"/>
    <s v="InstantWaterHeaters"/>
    <n v="749"/>
    <x v="2"/>
    <n v="1445"/>
    <n v="0.42"/>
    <s v="&lt;50%"/>
    <x v="4"/>
    <n v="11924"/>
    <n v="1723018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Chittibabu M,Sagarjit,Samiran Mondal,·¥Ä·¥Ö·¥°·¥Ä…™·¥Õ Ú,Ramjan Khan,Vijay K.,Ramakrishna Dey,Shivani Johari"/>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x v="4"/>
    <s v="Heating,Cooling&amp;AirQuality"/>
    <s v="RoomHeaters"/>
    <m/>
    <n v="1699"/>
    <x v="2"/>
    <n v="3193"/>
    <n v="0.53"/>
    <s v="50% or More"/>
    <x v="1"/>
    <n v="2961"/>
    <n v="945447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Om Shankar,Praburaj,Keertika Banshiwal,Venkatesh,Masluddin,Shubham Chauhan,S.Safura,Amazon Customer"/>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x v="4"/>
    <s v="Kitchen&amp;HomeAppliances"/>
    <s v="SmallKitchenAppliances"/>
    <s v="Kettles&amp;HotWaterDispensers"/>
    <n v="1043"/>
    <x v="2"/>
    <n v="1345"/>
    <n v="0.46"/>
    <s v="&lt;50%"/>
    <x v="6"/>
    <n v="23484"/>
    <n v="315859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Amazon Customer,Lucky,Pranav M.,Kavin Kellan Kelveen,Yash Tanwani,Amazon Customer,Sunita,Softizo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x v="4"/>
    <s v="Heating,Cooling&amp;AirQuality"/>
    <s v="WaterHeaters&amp;Geysers"/>
    <s v="InstantWaterHeaters"/>
    <n v="499"/>
    <x v="0"/>
    <n v="999"/>
    <n v="0.56000000000000005"/>
    <s v="50% or More"/>
    <x v="3"/>
    <n v="21783"/>
    <n v="21761217"/>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S Y,Budhi Tangu,Lukram Slim,Naveen Vashisht,Amazon Customer,Amazon Customer,Deepak,Blush Bunny Organics"/>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4"/>
    <s v="Kitchen&amp;HomeAppliances"/>
    <s v="SmallKitchenAppliances"/>
    <s v="Kettles&amp;HotWaterDispensers"/>
    <n v="1464"/>
    <x v="2"/>
    <n v="1650"/>
    <n v="0.4"/>
    <s v="&lt;50%"/>
    <x v="1"/>
    <n v="14030"/>
    <n v="231495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Neeraj Vashisht,Krunal Golwala,Sangeeta Yadav,Amazon Customer,Koustav,Ompal Singh,Sunil,A Truly Amazonian"/>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4"/>
    <s v="Heating,Cooling&amp;AirQuality"/>
    <s v="WaterHeaters&amp;Geysers"/>
    <s v="StorageWaterHeaters"/>
    <n v="249"/>
    <x v="0"/>
    <n v="499"/>
    <n v="0.57999999999999996"/>
    <s v="50% or More"/>
    <x v="0"/>
    <n v="6398"/>
    <n v="31926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Pranesh, Chennai,Pushp Raj,Prakash,Hemant,Sunil Mahato,Shweta S. Sawant,Sapna,Amazon Customer"/>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x v="4"/>
    <s v="Kitchen&amp;HomeAppliances"/>
    <s v="SmallKitchenAppliances"/>
    <s v="MixerGrinders"/>
    <n v="625"/>
    <x v="2"/>
    <n v="1400"/>
    <n v="0.63"/>
    <s v="50% or More"/>
    <x v="11"/>
    <n v="44050"/>
    <n v="61670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Manoj Tanwar,Ravi M.,Chappa Ravikumar,Shameem Z.,Varsha Nale,‡®Ö‡©∞‡®¶‡®®‡®¶‡©Ä‡®™ ‡®∏‡®Ø‡©∞‡®Ò ‡®¨‡®Æ‡®≤‡©Ä,Sherry,Saket"/>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x v="4"/>
    <s v="Kitchen&amp;HomeAppliances"/>
    <s v="Vacuum,Cleaning&amp;Ironing"/>
    <s v="Irons,Steamers&amp;Accessories"/>
    <n v="1290"/>
    <x v="2"/>
    <n v="2500"/>
    <n v="0.24"/>
    <s v="&lt;50%"/>
    <x v="0"/>
    <n v="24247"/>
    <n v="6061750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Arijit,Red Devil,Nirab,Ritesh Srivastava,Amazon Customer,Muthukannan R,Y Vsreddy,Shashank Verma"/>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x v="4"/>
    <s v="Kitchen&amp;HomeAppliances"/>
    <s v="SmallKitchenAppliances"/>
    <s v="MixerGrinders"/>
    <n v="3600"/>
    <x v="2"/>
    <n v="6190"/>
    <n v="0.38"/>
    <s v="&lt;50%"/>
    <x v="0"/>
    <n v="41349"/>
    <n v="25595031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Shardendu Dwivedi,Jaydeb Banerjee,Santosh,Prachi Shukla,9625766449,Rkpal,Sri,Kapil Singh"/>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4"/>
    <s v="Kitchen&amp;HomeAppliances"/>
    <s v="SmallKitchenAppliances"/>
    <s v="Kettles&amp;HotWaterDispensers"/>
    <n v="6549"/>
    <x v="2"/>
    <n v="13999"/>
    <n v="0.45"/>
    <s v="&lt;50%"/>
    <x v="9"/>
    <n v="1074"/>
    <n v="1503492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Suri Babu,Sumedha Thakur,Arunava G.,Pratik,Shubham Padwal,Rakesh Kumar,Prudhvi Raju,Apurba Pandey"/>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x v="4"/>
    <s v="Heating,Cooling&amp;AirQuality"/>
    <s v="RoomHeaters"/>
    <s v="ElectricHeaters"/>
    <n v="1625"/>
    <x v="2"/>
    <n v="2995"/>
    <n v="0.5"/>
    <s v="50% or More"/>
    <x v="11"/>
    <n v="1163"/>
    <n v="3483185"/>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Mithila Saha,Satyam Raj,Kaneez Noori,Pankaj,Ananya Saroj,Kishori Jha,Anuj,Kushal Vanwani"/>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x v="4"/>
    <s v="Kitchen&amp;HomeAppliances"/>
    <s v="Vacuum,Cleaning&amp;Ironing"/>
    <s v="Irons,Steamers&amp;Accessories"/>
    <n v="2599"/>
    <x v="2"/>
    <n v="5890"/>
    <n v="0.8"/>
    <s v="50% or More"/>
    <x v="3"/>
    <n v="257"/>
    <n v="1513730"/>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Kiran Jot,Salman Ahmad,Neelam Rawat,Nawaz Akhtar,Jitu,Saikat Bose,Toshit D.,Satisfied Customer"/>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x v="4"/>
    <s v="Heating,Cooling&amp;AirQuality"/>
    <s v="WaterHeaters&amp;Geysers"/>
    <s v="ImmersionRods"/>
    <n v="1199"/>
    <x v="2"/>
    <n v="2000"/>
    <n v="0.25"/>
    <s v="&lt;50%"/>
    <x v="3"/>
    <n v="36017"/>
    <n v="7203400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Divya,Priyanka Sahi,Vivek Sharma,Syed Z,Shivi,Ramesh Repaka,Varun,Saurab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4"/>
    <s v="Kitchen&amp;HomeAppliances"/>
    <s v="SmallKitchenAppliances"/>
    <s v="Kettles&amp;HotWaterDispensers"/>
    <n v="5499"/>
    <x v="2"/>
    <n v="13150"/>
    <n v="0.56000000000000005"/>
    <s v="50% or More"/>
    <x v="3"/>
    <n v="8090"/>
    <n v="10638350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Amazon Customer,Mannat S.,Tanveer,Amit Arora,Girish Saini,Lokesh Vijrai,Vipin,Sadiya Swaleh"/>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x v="4"/>
    <s v="Kitchen&amp;HomeAppliances"/>
    <s v="SmallKitchenAppliances"/>
    <s v="InductionCooktop"/>
    <n v="1299"/>
    <x v="2"/>
    <n v="3500"/>
    <n v="0.41"/>
    <s v="&lt;50%"/>
    <x v="3"/>
    <n v="31388"/>
    <n v="10985800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Ramen Mondal,Goutam,Suraj Gupta,Sony S.,Rajapandi Mani,Divya Dhanwani,Sangeetha,Vedant Shah"/>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x v="4"/>
    <s v="Kitchen&amp;HomeAppliances"/>
    <s v="SmallKitchenAppliances"/>
    <s v="DeepFatFryers"/>
    <n v="599"/>
    <x v="2"/>
    <n v="785"/>
    <n v="0.55000000000000004"/>
    <s v="50% or More"/>
    <x v="0"/>
    <n v="136"/>
    <n v="10676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Vikash Ranjan,Shiv Mangal,Amazon Customer,Ajay Chauhan,Ajay Srivastava,Ravi Patel,Abhinav Sharma,Rupesh Goel"/>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x v="4"/>
    <s v="HomeStorage&amp;Organization"/>
    <s v="LaundryOrganization"/>
    <s v="LaundryBaskets"/>
    <n v="1999"/>
    <x v="2"/>
    <n v="3210"/>
    <n v="0.65"/>
    <s v="50% or More"/>
    <x v="1"/>
    <n v="5380"/>
    <n v="172698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wapnil Mane,Vinoth,Saravana R.,Akash Singh,Shabnamperween,Shubham Kumar,Anasuya Meghana,Monesh Patidar"/>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x v="4"/>
    <s v="Kitchen&amp;HomeAppliances"/>
    <s v="Vacuum,Cleaning&amp;Ironing"/>
    <s v="Irons,Steamers&amp;Accessories"/>
    <n v="549"/>
    <x v="2"/>
    <n v="1000"/>
    <n v="0.08"/>
    <s v="&lt;50%"/>
    <x v="4"/>
    <n v="37974"/>
    <n v="3797400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Koustav,Vishal Tiwari,Waheeda Shabnam,Alwin Alex,Arjun,Placeholder,Ishita,Svp"/>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x v="4"/>
    <s v="Heating,Cooling&amp;AirQuality"/>
    <s v="WaterHeaters&amp;Geysers"/>
    <s v="ImmersionRods"/>
    <n v="999"/>
    <x v="2"/>
    <n v="2000"/>
    <n v="0.44"/>
    <s v="&lt;50%"/>
    <x v="0"/>
    <n v="17218"/>
    <n v="3443600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Sachin Ramola,Giridhar,Neha Singh,Amazon Customer,Sangeeta Sinha,Shruti Didhate,Khushbu,Hardik Sharma"/>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x v="4"/>
    <s v="Kitchen&amp;HomeAppliances"/>
    <s v="Vacuum,Cleaning&amp;Ironing"/>
    <s v="Irons,Steamers&amp;Accessories"/>
    <n v="398"/>
    <x v="0"/>
    <n v="1999"/>
    <n v="0.55000000000000004"/>
    <s v="50% or More"/>
    <x v="0"/>
    <n v="900"/>
    <n v="179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eeraj Vishwakarma,‚Ö° Pushpendra Singh Patel ‚Ö°,Sanjeev Ydv,Eshan Garg,Arvind,Niharika,Parvesh,Amazon Custome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4"/>
    <s v="Kitchen&amp;HomeAppliances"/>
    <s v="SmallKitchenAppliances"/>
    <s v="Kettles&amp;HotWaterDispensers"/>
    <n v="539"/>
    <x v="2"/>
    <n v="720"/>
    <n v="0.48"/>
    <s v="&lt;50%"/>
    <x v="7"/>
    <n v="976"/>
    <n v="7027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L B,Ashwin Showi,Ajith,Rounak,Biswajit Das,Abhinav Kumar,Karambir Singh,Soni"/>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x v="4"/>
    <s v="Kitchen&amp;HomeAppliances"/>
    <s v="SmallKitchenAppliances"/>
    <s v="JuicerMixerGrinders"/>
    <n v="699"/>
    <x v="2"/>
    <n v="1595"/>
    <n v="0.61"/>
    <s v="50% or More"/>
    <x v="3"/>
    <n v="4927"/>
    <n v="7858565"/>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Nirupma Kumari,Abhijeet Singh,Mukul,Palak,Amrit,Amit Chawlani,Ankit Verma,R M Katiyar"/>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x v="4"/>
    <s v="Kitchen&amp;HomeAppliances"/>
    <s v="Vacuum,Cleaning&amp;Ironing"/>
    <s v="Irons,Steamers&amp;Accessories"/>
    <n v="2148"/>
    <x v="2"/>
    <n v="3645"/>
    <n v="0.12"/>
    <s v="&lt;50%"/>
    <x v="5"/>
    <n v="3543"/>
    <n v="1291423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Amresh Tiwari,Amazon Customer,Sarvagya Verma,Sourav Debnath,Ashwin Showi,Sowmya Srikanth,Shyam Kumar Diwakar,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x v="4"/>
    <s v="Heating,Cooling&amp;AirQuality"/>
    <s v="RoomHeaters"/>
    <s v="ElectricHeaters"/>
    <n v="3599"/>
    <x v="2"/>
    <n v="7950"/>
    <n v="0.37"/>
    <s v="&lt;50%"/>
    <x v="11"/>
    <n v="2732"/>
    <n v="2171940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Dharshnaselvan,Saiashwanth.M,Dr. Arshi Siddiqui,Priya,Ravi Raj,Prasun Ghosh,Greta Tigras,Vasanthi"/>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x v="4"/>
    <s v="Kitchen&amp;HomeAppliances"/>
    <s v="Vacuum,Cleaning&amp;Ironing"/>
    <s v="Vacuums&amp;FloorCare"/>
    <n v="351"/>
    <x v="0"/>
    <n v="999"/>
    <n v="0.21"/>
    <s v="&lt;50%"/>
    <x v="1"/>
    <n v="14368"/>
    <n v="143536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Manmeet Gupta,Ishrat Bhat,A Kotwal,Mohammad Anas Qadri,Ashish Jain,Amit,Akram Khan,Amazon Customer"/>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x v="4"/>
    <s v="Kitchen&amp;HomeAppliances"/>
    <s v="SmallKitchenAppliances"/>
    <s v="InductionCooktop"/>
    <n v="1614"/>
    <x v="2"/>
    <n v="1745"/>
    <n v="0.39"/>
    <s v="&lt;50%"/>
    <x v="0"/>
    <n v="39724"/>
    <n v="693183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Vipin Arora,Tkr Singapore,Amazon Customer,Satish Ranjan,Sanjay Kumar Moharana.,Vivek,Firdouse,Kulwinder Kumar"/>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x v="4"/>
    <s v="Kitchen&amp;HomeAppliances"/>
    <s v="SmallKitchenAppliances"/>
    <s v="InductionCooktop"/>
    <n v="719"/>
    <x v="2"/>
    <n v="1295"/>
    <n v="0.5"/>
    <s v="50% or More"/>
    <x v="11"/>
    <n v="9791"/>
    <n v="126793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Rajesh Kumar,Shuchi,Vishal P.,Deepa,Kindle Customer,Bharat Chugh,A.P.Gohil,Kapi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x v="4"/>
    <s v="Kitchen&amp;HomeAppliances"/>
    <s v="SmallKitchenAppliances"/>
    <s v="Kettles&amp;HotWaterDispensers"/>
    <n v="678"/>
    <x v="2"/>
    <n v="1499"/>
    <n v="0.26"/>
    <s v="&lt;50%"/>
    <x v="0"/>
    <n v="2891"/>
    <n v="43336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Icu,Pavish,Krrish Kumar,Vit Bernatik,Sanjay 6266,Surykant Gonarkar,Monu,Vikramjit Singh Khaira"/>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x v="4"/>
    <s v="Heating,Cooling&amp;AirQuality"/>
    <s v="RoomHeaters"/>
    <s v="ElectricHeaters"/>
    <n v="809"/>
    <x v="2"/>
    <n v="1545"/>
    <n v="0.34"/>
    <s v="&lt;50%"/>
    <x v="1"/>
    <n v="2446"/>
    <n v="377907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run Siddharth Jr,Rajeshwar R.,Dr.Ramanjeet Singh,Vikram Singh Rajput,Birendra Kr. Saha,Rahul,As,Ajay Suyal"/>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x v="4"/>
    <s v="Kitchen&amp;HomeAppliances"/>
    <s v="SmallKitchenAppliances"/>
    <s v="MixerGrinders"/>
    <n v="1969"/>
    <x v="2"/>
    <n v="5000"/>
    <n v="0.4"/>
    <s v="&lt;50%"/>
    <x v="2"/>
    <n v="25340"/>
    <n v="1267000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Videv,Vishal Rai,Dawood,Arfaat,Mohit Sharma,Noman,Khadija Khatun,Mayukh Banerjee"/>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x v="4"/>
    <s v="Kitchen&amp;HomeAppliances"/>
    <s v="SmallKitchenAppliances"/>
    <s v="EggBoilers"/>
    <n v="1490"/>
    <x v="2"/>
    <n v="1695"/>
    <n v="0.62"/>
    <s v="50% or More"/>
    <x v="4"/>
    <n v="3096"/>
    <n v="524772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Anil. Kumar,Rohit Y.,Amazon Customer,Chandra Sekhar Polineni,Arvind Kumar,X Men,Abhi,Dharampal Singh Jadon"/>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x v="4"/>
    <s v="Heating,Cooling&amp;AirQuality"/>
    <s v="RoomHeaters"/>
    <s v="ElectricHeaters"/>
    <n v="2499"/>
    <x v="2"/>
    <n v="3945"/>
    <n v="0.54"/>
    <s v="50% or More"/>
    <x v="11"/>
    <n v="4"/>
    <n v="1578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Lakshminarayana G,Bhanu,Shah,Pavan Kumar G,Sai Gangadhar Chawan,Venu,Laxman Ray,Ankit Yadav"/>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x v="4"/>
    <s v="Kitchen&amp;HomeAppliances"/>
    <s v="SmallKitchenAppliances"/>
    <s v="Kettles&amp;HotWaterDispensers"/>
    <n v="1665"/>
    <x v="2"/>
    <n v="2099"/>
    <n v="0.42"/>
    <s v="&lt;50%"/>
    <x v="1"/>
    <n v="119"/>
    <n v="2497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ivakrishna,Anish Kanneboina,Amazon Customer,Shravan Kumar Singh,U K,Chandresh Kumar,Mulli Balaraju,Swapnali"/>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x v="4"/>
    <s v="Kitchen&amp;HomeAppliances"/>
    <s v="SmallKitchenAppliances"/>
    <s v="SandwichMakers"/>
    <n v="3229"/>
    <x v="2"/>
    <n v="5295"/>
    <n v="0"/>
    <s v="&lt;50%"/>
    <x v="0"/>
    <n v="40106"/>
    <n v="21236127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Avi Kaur,Bhatia,Ayonao"/>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x v="4"/>
    <s v="Kitchen&amp;HomeAppliances"/>
    <s v="Vacuum,Cleaning&amp;Ironing"/>
    <s v="Irons,Steamers&amp;Accessories"/>
    <n v="1799"/>
    <x v="2"/>
    <n v="3595"/>
    <n v="0.5"/>
    <s v="50% or More"/>
    <x v="0"/>
    <n v="13029"/>
    <n v="4683925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Shaji Kuruvilla,Navin Yadav,Nieraj Kumar,Amazon Customer,Divya,Suraj Kumar Lohiya,Gomathi,Leo"/>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x v="4"/>
    <s v="Heating,Cooling&amp;AirQuality"/>
    <s v="RoomHeaters"/>
    <s v="FanHeaters"/>
    <n v="1260"/>
    <x v="2"/>
    <n v="1699"/>
    <n v="0.55000000000000004"/>
    <s v="50% or More"/>
    <x v="9"/>
    <n v="291"/>
    <n v="49440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Liz M,Dr. Mrv,Amit Kumar,Kalpna Kumari,Bhujvir,Naveenchandra Dawarkaprasad Agrawal,Shyam Tiwari,Vivek Kumar"/>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x v="4"/>
    <s v="Kitchen&amp;HomeAppliances"/>
    <s v="Vacuum,Cleaning&amp;Ironing"/>
    <s v="Irons,Steamers&amp;Accessories"/>
    <n v="749"/>
    <x v="2"/>
    <n v="1129"/>
    <n v="0.14000000000000001"/>
    <s v="&lt;50%"/>
    <x v="4"/>
    <n v="15453"/>
    <n v="1744643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Hariom,Kali,Ajay Patil,Reddy Pradeep Kassetty,Nupur Mallick,Jeevanraju,Shamanul Akhtar,Faizal"/>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4"/>
    <s v="Kitchen&amp;HomeAppliances"/>
    <s v="Vacuum,Cleaning&amp;Ironing"/>
    <s v="Irons,Steamers&amp;Accessories"/>
    <n v="3499"/>
    <x v="2"/>
    <n v="5795"/>
    <n v="0.45"/>
    <s v="&lt;50%"/>
    <x v="1"/>
    <n v="604"/>
    <n v="350018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Usha,Chhatrpal,Anurag Anand,Sijo Pattam,Gurujeetsingh Pardeshi,Keerthy,Anupam Datta,Binay Bharti"/>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x v="4"/>
    <s v="Kitchen&amp;HomeAppliances"/>
    <s v="Vacuum,Cleaning&amp;Ironing"/>
    <s v="Irons,Steamers&amp;Accessories"/>
    <n v="379"/>
    <x v="0"/>
    <n v="999"/>
    <n v="0.11"/>
    <s v="&lt;50%"/>
    <x v="0"/>
    <n v="46647"/>
    <n v="46600353"/>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Bishal,Khizer,Sowmya N Dharmalingam,Debasis Mishra,Nanm,Kumar Dewangan,R.Sreenu,Mehatab Roza"/>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1099"/>
    <x v="2"/>
    <n v="2400"/>
    <n v="0.59"/>
    <s v="50% or More"/>
    <x v="3"/>
    <n v="3233"/>
    <n v="775920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Ishan,Andrew Watson,Harvinder Singh.,Mohammad Shakir,Sarita Yadav,Adarsh Paswan,Anisha Jain,Himanshu"/>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4"/>
    <s v="Kitchen&amp;HomeAppliances"/>
    <s v="Vacuum,Cleaning&amp;Ironing"/>
    <s v="Irons,Steamers&amp;Accessories"/>
    <n v="749"/>
    <x v="2"/>
    <n v="1299"/>
    <n v="0.24"/>
    <s v="&lt;50%"/>
    <x v="1"/>
    <n v="1282"/>
    <n v="166531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Phani Prasad N,M.Sathish Kumar,Naresh Kumar,Amaan,Suraj Bala,Hariom Agarwal,Gurdev Singh,Laxmi"/>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x v="4"/>
    <s v="Heating,Cooling&amp;AirQuality"/>
    <s v="RoomHeaters"/>
    <s v="ElectricHeaters"/>
    <n v="1299"/>
    <x v="2"/>
    <n v="1299"/>
    <n v="0.6"/>
    <s v="50% or More"/>
    <x v="4"/>
    <n v="70"/>
    <n v="909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m Avtar,Ishani Roy,Sunil,Nikhil Joshi,Shamsher Shaikh,Azraa,Azad,Amazon Customer"/>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4"/>
    <s v="Kitchen&amp;HomeAppliances"/>
    <s v="SmallKitchenAppliances"/>
    <s v="JuicerMixerGrinders"/>
    <n v="549"/>
    <x v="2"/>
    <n v="1090"/>
    <n v="0.46"/>
    <s v="&lt;50%"/>
    <x v="1"/>
    <n v="26164"/>
    <n v="2851876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Sandeep Bannajji,Preeti Bansal,Sureshkumar Pudi,Amazon Customer,Nikhil Mistry,Rawish Kumar,Amazon Customer,Jibin"/>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x v="4"/>
    <s v="Kitchen&amp;HomeAppliances"/>
    <s v="Vacuum,Cleaning&amp;Ironing"/>
    <s v="Irons,Steamers&amp;Accessories"/>
    <n v="899"/>
    <x v="2"/>
    <n v="2000"/>
    <n v="0.39"/>
    <s v="&lt;50%"/>
    <x v="2"/>
    <n v="16166"/>
    <n v="3233200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Rajiv Ranjan Singh,Eswar Babu,Gaurav Choudhary,Vinay Kumar,Placeholder,Imti,Satyanarain,Sanjay"/>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x v="4"/>
    <s v="Kitchen&amp;HomeAppliances"/>
    <s v="SmallKitchenAppliances"/>
    <s v="Kettles&amp;HotWaterDispensers"/>
    <n v="1321"/>
    <x v="2"/>
    <n v="1545"/>
    <n v="0.33"/>
    <s v="&lt;50%"/>
    <x v="0"/>
    <n v="35693"/>
    <n v="5514568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Abhilash Sengupta,Shweta Sharma,Jennifer John,Saigal84,Shabnam,Priyabrata Praharaj,Kamalhallan,Gulab Sanjeev Kumar"/>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x v="4"/>
    <s v="Heating,Cooling&amp;AirQuality"/>
    <s v="WaterHeaters&amp;Geysers"/>
    <s v="StorageWaterHeaters"/>
    <n v="1099"/>
    <x v="2"/>
    <n v="1999"/>
    <n v="0.4"/>
    <s v="&lt;50%"/>
    <x v="3"/>
    <n v="14391"/>
    <n v="2876760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Aravind,Akshay,Bhola,Shaik Ashif,Yudhishtar Sharma,Chintan Shah,Chandu,Harjinder Kumar"/>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x v="4"/>
    <s v="Kitchen&amp;HomeAppliances"/>
    <s v="SmallKitchenAppliances"/>
    <s v="MiniFoodProcessors&amp;Choppers"/>
    <n v="775"/>
    <x v="2"/>
    <n v="875"/>
    <n v="0.27"/>
    <s v="&lt;50%"/>
    <x v="5"/>
    <n v="7946"/>
    <n v="695275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Ll,Vishal,Sheeba Jayaraj,Anil,Amazon Customer,Ajeet,Sachin P S,Aarshay"/>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4"/>
    <s v="Kitchen&amp;HomeAppliances"/>
    <s v="SmallKitchenAppliances"/>
    <s v="Kettles&amp;HotWaterDispensers"/>
    <n v="6299"/>
    <x v="2"/>
    <n v="15270"/>
    <n v="0.37"/>
    <s v="&lt;50%"/>
    <x v="1"/>
    <n v="1765"/>
    <n v="2695155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Ocean,Jd,Shivam Singh,Kunal B.,Amazon Customer,Vivek Raj,Ishan S.,Tanoj"/>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x v="4"/>
    <s v="Kitchen&amp;HomeAppliances"/>
    <s v="SmallKitchenAppliances"/>
    <s v="MixerGrinders"/>
    <n v="3190"/>
    <x v="2"/>
    <n v="4195"/>
    <n v="0.48"/>
    <s v="&lt;50%"/>
    <x v="11"/>
    <n v="14062"/>
    <n v="589900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Hufriya Kavarana,Manjula,Jood G.M. Jerry,Dhrunesh P.,Sahil Verma,Minni Shikha,Rohit Kumar Rawat,Anushree Tapad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x v="4"/>
    <s v="Kitchen&amp;HomeAppliances"/>
    <s v="SmallKitchenAppliances"/>
    <s v="EggBoilers"/>
    <n v="799"/>
    <x v="2"/>
    <n v="1989"/>
    <n v="0.65"/>
    <s v="50% or More"/>
    <x v="1"/>
    <n v="15646"/>
    <n v="3111989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Madhuri Khanolkar,Chandan,Viveka Nand Verma,Praveen Kumar,Jeetu Kumar,Istkar Ali,Shubham,Shashi"/>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x v="4"/>
    <s v="Heating,Cooling&amp;AirQuality"/>
    <s v="RoomHeaters"/>
    <s v="FanHeaters"/>
    <n v="2699"/>
    <x v="2"/>
    <n v="5000"/>
    <n v="0.38"/>
    <s v="&lt;50%"/>
    <x v="19"/>
    <n v="111"/>
    <n v="55500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Amazon Customer,Priyanka Shaw,Manish Agrahari,Ramkisan,Mahammad Mostafa Madani,Akash Gupta,Nikhil,Surendra Kumar"/>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4"/>
    <s v="Kitchen&amp;HomeAppliances"/>
    <s v="SmallKitchenAppliances"/>
    <s v="DigitalKitchenScales"/>
    <n v="599"/>
    <x v="2"/>
    <n v="990"/>
    <n v="0.47"/>
    <s v="&lt;50%"/>
    <x v="4"/>
    <n v="9695"/>
    <n v="959805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Atharva Kambale,Ashitosh,Thegoofyblock,Rajan,Tej@,Venkat Sai,Rubina,Mahesh"/>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4"/>
    <s v="Heating,Cooling&amp;AirQuality"/>
    <s v="WaterHeaters&amp;Geysers"/>
    <s v="StorageWaterHeaters"/>
    <n v="749"/>
    <x v="2"/>
    <n v="1111"/>
    <n v="0.48"/>
    <s v="&lt;50%"/>
    <x v="0"/>
    <n v="1772"/>
    <n v="196869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Kulsoom Hussain,Hanamant Waddar,Raju Pandey,Akash Sachan,Mohamed Jarjees Ali,Radheshyam Tripathy,Satheesh,Kunal Govindbhai Dhedhi"/>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x v="4"/>
    <s v="Kitchen&amp;HomeAppliances"/>
    <s v="SmallKitchenAppliances"/>
    <s v="MixerGrinders"/>
    <n v="6199"/>
    <x v="2"/>
    <n v="10400"/>
    <n v="0.34"/>
    <s v="&lt;50%"/>
    <x v="5"/>
    <n v="11499"/>
    <n v="11958960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Selva Velayutham,Mohamed Khalidh,Ayush,Hemal.S,Chaitanya Kumar,Sunny,Ravi Teja,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4"/>
    <s v="Kitchen&amp;HomeAppliances"/>
    <s v="SmallKitchenAppliances"/>
    <s v="DigitalKitchenScales"/>
    <n v="1819"/>
    <x v="2"/>
    <n v="2490"/>
    <n v="0.6"/>
    <s v="50% or More"/>
    <x v="3"/>
    <n v="2162"/>
    <n v="538338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Alok Tripathi,Aakash,Pankaj,Debjyoti Singha Roy,Vineet Singh,Anilkumar J,Nimeshchandra S. Patel,Meiyarasan"/>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x v="4"/>
    <s v="Kitchen&amp;HomeAppliances"/>
    <s v="SmallKitchenAppliances"/>
    <s v="VacuumSealers"/>
    <n v="1199"/>
    <x v="2"/>
    <n v="1900"/>
    <n v="0"/>
    <s v="&lt;50%"/>
    <x v="0"/>
    <n v="19621"/>
    <n v="3727990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Zengirl,Athulya,Shrinivas C.,Sinduja,Bibek Narayan Mantry,Puneet Khanna,Neeraj,,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x v="4"/>
    <s v="Heating,Cooling&amp;AirQuality"/>
    <s v="Fans"/>
    <s v="CeilingFans"/>
    <n v="3249"/>
    <x v="2"/>
    <n v="6295"/>
    <n v="0.44"/>
    <s v="&lt;50%"/>
    <x v="3"/>
    <n v="19998"/>
    <n v="12588741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Prashant,Shailesh Rege,Robert,Amazon Customer,Tauheed Ahmed,Raj,Anish,Kumar Raunak"/>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x v="4"/>
    <s v="HomeStorage&amp;Organization"/>
    <s v="LaundryOrganization"/>
    <s v="LaundryBaskets"/>
    <n v="349"/>
    <x v="0"/>
    <n v="999"/>
    <n v="0.61"/>
    <s v="50% or More"/>
    <x v="3"/>
    <n v="1051"/>
    <n v="10499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Prathiba R,Aishwarya,Jeevan Raj,Madhur,Vimal Thapa,Komal Mathur,Babu Govindan,Amazon Customer"/>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x v="4"/>
    <s v="Heating,Cooling&amp;AirQuality"/>
    <s v="RoomHeaters"/>
    <s v="ElectricHeaters"/>
    <n v="1049"/>
    <x v="2"/>
    <n v="1699"/>
    <n v="0.34"/>
    <s v="&lt;50%"/>
    <x v="3"/>
    <n v="1716"/>
    <n v="291548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Md Amzad Khan,Manisha,Rajesh Jadhav,Amazon Customer,Yash Jha,Dinesh,Rajesh Yadav,Gaurav Shrivastava"/>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4"/>
    <s v="Kitchen&amp;HomeAppliances"/>
    <s v="Vacuum,Cleaning&amp;Ironing"/>
    <s v="Vacuums&amp;FloorCare"/>
    <n v="799"/>
    <x v="2"/>
    <n v="1500"/>
    <n v="0.26"/>
    <s v="&lt;50%"/>
    <x v="2"/>
    <n v="32931"/>
    <n v="4939650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Ananya,Pooja Raj Gor,Shrishti,Ashish Wakte,Johnny,Priyanka Kaneri,Sharmila Cynthus,Zuffila"/>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4999"/>
    <x v="2"/>
    <n v="9650"/>
    <n v="0.28000000000000003"/>
    <s v="&lt;50%"/>
    <x v="2"/>
    <n v="17424"/>
    <n v="16814160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Sathish Kumar,Babu V.,Shankar Kumar,Amazon Customer,Hrishichand P.,Amazon Customer,Ruma Das,Md. Rip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x v="4"/>
    <s v="Heating,Cooling&amp;AirQuality"/>
    <s v="RoomHeaters"/>
    <m/>
    <n v="6999"/>
    <x v="2"/>
    <n v="10590"/>
    <n v="0.5"/>
    <s v="50% or More"/>
    <x v="11"/>
    <n v="1889"/>
    <n v="2000451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Vaneesha,Priyabrata Mallick,Parag Kane,Prabaljit Sarkar,Sindhu Tn,Krishnendu,Jenish B Savaliya,Abhishek Patil"/>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x v="4"/>
    <s v="Heating,Cooling&amp;AirQuality"/>
    <s v="WaterHeaters&amp;Geysers"/>
    <s v="InstantWaterHeaters"/>
    <n v="799"/>
    <x v="2"/>
    <n v="1999"/>
    <n v="0.51"/>
    <s v="50% or More"/>
    <x v="1"/>
    <n v="10324"/>
    <n v="206376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Robin,Manish Kumar Singh,Mir Amir,Shobana Siva,Lekha Shivashanker,Shishir Mishra,Parthiban R,Kiran"/>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x v="4"/>
    <s v="Kitchen&amp;HomeAppliances"/>
    <s v="Vacuum,Cleaning&amp;Ironing"/>
    <s v="Irons,Steamers&amp;Accessories"/>
    <n v="89"/>
    <x v="1"/>
    <n v="89"/>
    <n v="0.2"/>
    <s v="&lt;50%"/>
    <x v="0"/>
    <n v="5355"/>
    <n v="47659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Suraj Verma,Vrk,Anil Bisht,Ajeet,Harsh Mehta,Arun G.,Abhishek Gupta,Rajesh K G"/>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x v="4"/>
    <s v="Heating,Cooling&amp;AirQuality"/>
    <s v="WaterHeaters&amp;Geysers"/>
    <s v="ImmersionRods"/>
    <n v="1400"/>
    <x v="2"/>
    <n v="2485"/>
    <n v="0.36"/>
    <s v="&lt;50%"/>
    <x v="3"/>
    <n v="3366"/>
    <n v="836451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cky Sahu,Abhay Patil,Sanu Mahato,Shekh Mohsin,Lalthakunga,Saad,Kiran K.,Shohr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4"/>
    <s v="Kitchen&amp;HomeAppliances"/>
    <s v="Vacuum,Cleaning&amp;Ironing"/>
    <s v="PressureWashers,Steam&amp;WindowCleaners"/>
    <n v="355"/>
    <x v="0"/>
    <n v="899"/>
    <n v="0.47"/>
    <s v="&lt;50%"/>
    <x v="4"/>
    <n v="1017"/>
    <n v="914283"/>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Deepak Kumar,Abhishesh Pandey,Md Zahid Raza,Prathiba R,Siddharth Patel,Amit Kumar Roy,Devi,Vinod"/>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x v="4"/>
    <s v="Heating,Cooling&amp;AirQuality"/>
    <s v="RoomHeaters"/>
    <s v="HalogenHeaters"/>
    <n v="2169"/>
    <x v="2"/>
    <n v="3279"/>
    <n v="0.14000000000000001"/>
    <s v="&lt;50%"/>
    <x v="7"/>
    <n v="787"/>
    <n v="258057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Vivek Koushik,Dilavar Dn,Soumya,Prosenjit Dutta,Ravi Shankar,Ranvir Singh,Ravinder Singh,Mohit Yadav"/>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x v="4"/>
    <s v="Kitchen&amp;HomeAppliances"/>
    <s v="SmallKitchenAppliances"/>
    <s v="HandBlenders"/>
    <n v="2799"/>
    <x v="2"/>
    <n v="3799"/>
    <n v="0.16"/>
    <s v="&lt;50%"/>
    <x v="0"/>
    <n v="18462"/>
    <n v="701371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Vikas Singh,Muhamed Sufyan,Amazon Customer,Ankit,Nong,Shraddha Shetty,Raveendran,Pallavi"/>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x v="4"/>
    <s v="Kitchen&amp;HomeAppliances"/>
    <s v="SmallKitchenAppliances"/>
    <s v="EggBoilers"/>
    <n v="899"/>
    <x v="2"/>
    <n v="1249"/>
    <n v="0.71"/>
    <s v="50% or More"/>
    <x v="4"/>
    <n v="629"/>
    <n v="78562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amrat Singh,Raushan Kumar Singh,Hassan Siddique,Smita 123,Rahul Singh,Kushal,Himanshu,Hetal D."/>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4"/>
    <s v="Kitchen&amp;HomeAppliances"/>
    <s v="SmallKitchenAppliances"/>
    <s v="DigitalKitchenScales"/>
    <n v="2499"/>
    <x v="2"/>
    <n v="5000"/>
    <n v="0.42"/>
    <s v="&lt;50%"/>
    <x v="4"/>
    <n v="15276"/>
    <n v="7638000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Monika Kochhar,Mr.,Amazon Customer,Amazon Customer,Sukhwinder Singh Arora,Pooja Jain,Aman Sharma,N.Nasrullah"/>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x v="4"/>
    <s v="Kitchen&amp;HomeAppliances"/>
    <s v="SmallKitchenAppliances"/>
    <s v="DeepFatFryers"/>
    <n v="3599"/>
    <x v="2"/>
    <n v="7299"/>
    <n v="0.24"/>
    <s v="&lt;50%"/>
    <x v="5"/>
    <n v="2981"/>
    <n v="21758319"/>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Sneha W.,M Dhanamjayan,Jatin,Vara Prasad,Zaki,Latheef,Laxmi,Sandesh Kumar"/>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4"/>
    <s v="Kitchen&amp;HomeAppliances"/>
    <s v="SmallKitchenAppliances"/>
    <s v="Kettles&amp;HotWaterDispensers"/>
    <n v="499"/>
    <x v="0"/>
    <n v="625"/>
    <n v="0.23"/>
    <s v="&lt;50%"/>
    <x v="11"/>
    <n v="2466"/>
    <n v="154125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Aditi,Minnaz Rehman,Sourabh Karambelkar,Dhruv Taneja,Ajay Jayakumar,Noorendra Singh,Amazon Customer,Siddhesh Garud"/>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x v="4"/>
    <s v="Kitchen&amp;HomeAppliances"/>
    <s v="SmallKitchenAppliances"/>
    <s v="Pop-upToasters"/>
    <n v="653"/>
    <x v="2"/>
    <n v="1020"/>
    <n v="0"/>
    <s v="&lt;50%"/>
    <x v="6"/>
    <n v="7949"/>
    <n v="810798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Balaji,Parag Parashar,N Kishore,Ritesh Babbar,Gurpreet Gill,Sd,Avengers,Dr.Rajeshbabu.V.V"/>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x v="4"/>
    <s v="Heating,Cooling&amp;AirQuality"/>
    <s v="RoomHeaters"/>
    <s v="ElectricHeaters"/>
    <n v="4789"/>
    <x v="2"/>
    <n v="8990"/>
    <n v="0.35"/>
    <s v="&lt;50%"/>
    <x v="11"/>
    <n v="95"/>
    <n v="85405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Raunak Kumar,Shubham Oli,Paresh Ahire,Suryansh Tiwari,Kumar,Anbalagan,Preeti,Santos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x v="4"/>
    <s v="Heating,Cooling&amp;AirQuality"/>
    <s v="RoomHeaters"/>
    <s v="HeatConvectors"/>
    <n v="1409"/>
    <x v="2"/>
    <n v="1639"/>
    <n v="0.26"/>
    <s v="&lt;50%"/>
    <x v="11"/>
    <n v="1558"/>
    <n v="255356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Joydeep Bhattacharjee,Harsha,Arun,Monotosh Saha,Saurabh Jain,Varun Sharma,Tuku Roy,M L Sharma"/>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x v="4"/>
    <s v="Kitchen&amp;HomeAppliances"/>
    <s v="SmallKitchenAppliances"/>
    <s v="MixerGrinders"/>
    <n v="753"/>
    <x v="2"/>
    <n v="899"/>
    <n v="0.14000000000000001"/>
    <s v="&lt;50%"/>
    <x v="3"/>
    <n v="26543"/>
    <n v="2386215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Archana Singh,Devendra Singh,Sanjit Guruaribam,Ram Gopal Pareek,Saroj Kumar,Balbirsinghpathania,Shailaja,Vikas Singh"/>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4"/>
    <s v="HomeStorage&amp;Organization"/>
    <s v="LaundryOrganization"/>
    <s v="LaundryBaskets"/>
    <n v="353"/>
    <x v="0"/>
    <n v="1199"/>
    <n v="0.11"/>
    <s v="&lt;50%"/>
    <x v="3"/>
    <n v="3688"/>
    <n v="4421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Bala J,Devasish,Prasad Bonthu,Mukesh Kumar Maurya,Gagan G,....,Ak D.,Nagaraju"/>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x v="4"/>
    <s v="Kitchen&amp;HomeAppliances"/>
    <s v="SmallKitchenAppliances"/>
    <s v="MixerGrinders"/>
    <n v="1099"/>
    <x v="2"/>
    <n v="1899"/>
    <n v="0.54"/>
    <s v="50% or More"/>
    <x v="11"/>
    <n v="4383"/>
    <n v="83233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Tk Saha,Rajappa Thimmaiah,Ritesh Kasture,J P Atre,Amazon Customer,Yash Gaikwad,Rafi,Raman"/>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x v="4"/>
    <s v="Kitchen&amp;HomeAppliances"/>
    <s v="Coffee,Tea&amp;Espresso"/>
    <s v="CoffeeGrinders"/>
    <n v="8799"/>
    <x v="2"/>
    <n v="11595"/>
    <n v="0.51"/>
    <s v="50% or More"/>
    <x v="8"/>
    <n v="478"/>
    <n v="5542410"/>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Niket,Priyasree,Ashwani Agarwal,Utkarsh,Rajani 2406,Mazrudeen,Arun Kumar,Amazon Customer"/>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x v="4"/>
    <s v="Heating,Cooling&amp;AirQuality"/>
    <s v="RoomHeaters"/>
    <s v="ElectricHeaters"/>
    <n v="1345"/>
    <x v="2"/>
    <n v="1750"/>
    <n v="0.18"/>
    <s v="&lt;50%"/>
    <x v="1"/>
    <n v="237"/>
    <n v="4147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Ruhi A.,Kashish Vardhan,Shankar Majumdar,Amazon Customer,Suman,T Bhogeshwara Rupanagudi,Sekh,Irfan Shaikh"/>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x v="4"/>
    <s v="Kitchen&amp;HomeAppliances"/>
    <s v="Vacuum,Cleaning&amp;Ironing"/>
    <s v="Irons,Steamers&amp;Accessories"/>
    <n v="2095"/>
    <x v="2"/>
    <n v="2095"/>
    <n v="0.56999999999999995"/>
    <s v="50% or More"/>
    <x v="13"/>
    <n v="124"/>
    <n v="259780"/>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Rohit,Panchami Menon,Swati Singh,Siddhi Shukla,Amit Tibrewal,Somya Vishnoi,Seema R.,Ashvin"/>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4"/>
    <s v="Kitchen&amp;HomeAppliances"/>
    <s v="SmallKitchenAppliances"/>
    <s v="Kettles&amp;HotWaterDispensers"/>
    <n v="1498"/>
    <x v="2"/>
    <n v="2300"/>
    <n v="0.16"/>
    <s v="&lt;50%"/>
    <x v="2"/>
    <n v="14667"/>
    <n v="3373410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Narendra A.,Utsha Datta,Uma,Smsn,Abhishek,Partha Sarthi,Utsav,Kuldeep"/>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x v="4"/>
    <s v="Kitchen&amp;HomeAppliances"/>
    <s v="Vacuum,Cleaning&amp;Ironing"/>
    <s v="Irons,Steamers&amp;Accessories"/>
    <n v="2199"/>
    <x v="2"/>
    <n v="2990"/>
    <n v="0.71"/>
    <s v="50% or More"/>
    <x v="7"/>
    <n v="6"/>
    <n v="17940"/>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Kewal K.,Sanchit Bhatia,Akshit Kumar,Hugu Gupta,Amazon Customer,Ayush Kumar,Shubh Kumar,Saundarya"/>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x v="4"/>
    <s v="Kitchen&amp;HomeAppliances"/>
    <s v="SmallKitchenAppliances"/>
    <s v="Pop-upToasters"/>
    <n v="3699"/>
    <x v="2"/>
    <n v="4295"/>
    <n v="0.39"/>
    <s v="&lt;50%"/>
    <x v="0"/>
    <n v="4244"/>
    <n v="1822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Jyoti Dwivedi,Malav,Amazon Customer,Seema,Sun.,Prabhat Singh,Amazon Customer,Tabassum"/>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x v="4"/>
    <s v="Heating,Cooling&amp;AirQuality"/>
    <s v="RoomHeaters"/>
    <s v="FanHeaters"/>
    <n v="177"/>
    <x v="1"/>
    <n v="199"/>
    <n v="0.4"/>
    <s v="&lt;50%"/>
    <x v="3"/>
    <n v="1017"/>
    <n v="2023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jali,Zafirah K."/>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x v="4"/>
    <s v="Heating,Cooling&amp;AirQuality"/>
    <s v="Fans"/>
    <s v="ExhaustFans"/>
    <n v="1149"/>
    <x v="2"/>
    <n v="2499"/>
    <n v="0.33"/>
    <s v="&lt;50%"/>
    <x v="3"/>
    <n v="12999"/>
    <n v="3248450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Partha Sen,Pooja Jain,Ayush P.,Shantilal Sharma,Gautam S.,Manan Parekh,Lm,Susmrita"/>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4"/>
    <s v="Kitchen&amp;HomeAppliances"/>
    <s v="SmallKitchenAppliances"/>
    <s v="Kettles&amp;HotWaterDispensers"/>
    <n v="244"/>
    <x v="0"/>
    <n v="499"/>
    <n v="0.35"/>
    <s v="&lt;50%"/>
    <x v="11"/>
    <n v="311"/>
    <n v="1551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Annonymous,Sudhanshu Shekhar,Manish P.,Purrnanssh,Umanath B,Dr.Susheel Kumar,Amruta Rokade,Kalzang"/>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x v="4"/>
    <s v="Kitchen&amp;HomeAppliances"/>
    <s v="Coffee,Tea&amp;Espresso"/>
    <s v="DripCoffeeMachines"/>
    <n v="1959"/>
    <x v="2"/>
    <n v="2400"/>
    <n v="0.41"/>
    <s v="&lt;50%"/>
    <x v="3"/>
    <n v="4238"/>
    <n v="1017120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am Adami For India.,Colonel Psv Ramana,Tarique Hossain,Durratussharaf Najmuddin,Athappan,Amazon Customer,Priyajit Samanta,Gopi"/>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x v="4"/>
    <s v="Kitchen&amp;HomeAppliances"/>
    <s v="SmallKitchenAppliances"/>
    <s v="VacuumSealers"/>
    <n v="319"/>
    <x v="0"/>
    <n v="749"/>
    <n v="0.46"/>
    <s v="&lt;50%"/>
    <x v="13"/>
    <n v="2781"/>
    <n v="208296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Soorya,Naveen,Lexia Jacob,Nisha Devi,Unknown,Prasanna S.,Saravanakumar J,Pravanjan Panda"/>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x v="4"/>
    <s v="Kitchen&amp;HomeAppliances"/>
    <s v="WaterPurifiers&amp;Accessories"/>
    <s v="WaterPurifierAccessories"/>
    <n v="1499"/>
    <x v="2"/>
    <n v="1775"/>
    <n v="0"/>
    <s v="&lt;50%"/>
    <x v="3"/>
    <n v="10907"/>
    <n v="19359925"/>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mazon Customer,Meena Polkam,Amazon Customer,Nsp,Henita,Mehvish,Bossamazon Customer,Ksesh43"/>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x v="4"/>
    <s v="Kitchen&amp;HomeAppliances"/>
    <s v="WaterPurifiers&amp;Accessories"/>
    <s v="WaterCartridges"/>
    <n v="469"/>
    <x v="0"/>
    <n v="1599"/>
    <n v="0"/>
    <s v="&lt;50%"/>
    <x v="0"/>
    <n v="13250"/>
    <n v="211867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Dr.  Balasubramanian Pechimuthu,Abdul Rehman,Shradha,Viswa,Arun Kumar Choudhary,Seshadri Majumdar,Pratyush,Amit Sareen"/>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x v="4"/>
    <s v="Kitchen&amp;HomeAppliances"/>
    <s v="SmallKitchenAppliances"/>
    <s v="MixerGrinders"/>
    <n v="1099"/>
    <x v="2"/>
    <n v="1795"/>
    <n v="0.48"/>
    <s v="&lt;50%"/>
    <x v="2"/>
    <n v="43070"/>
    <n v="77310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Abha Rani,V Srikanth,Bhagwan Khobragade,Suman Adhikary,Amit,Dominic X.,Srivastava Rahul,Saleem"/>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x v="4"/>
    <s v="Kitchen&amp;HomeAppliances"/>
    <s v="SmallKitchenAppliances"/>
    <s v="MixerGrinders"/>
    <n v="9590"/>
    <x v="2"/>
    <n v="15999"/>
    <n v="0.62"/>
    <s v="50% or More"/>
    <x v="3"/>
    <n v="11828"/>
    <n v="18923617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Suryaranjan S.,Gaurav Kumar,Tanushree Laha,Tirupati,Srivastava Rahul,Puremba Khomdram,Sre Ram,Kanthilakshmi"/>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x v="4"/>
    <s v="Kitchen&amp;HomeAppliances"/>
    <s v="SmallKitchenAppliances"/>
    <s v="EggBoilers"/>
    <n v="999"/>
    <x v="2"/>
    <n v="1490"/>
    <n v="0.47"/>
    <s v="&lt;50%"/>
    <x v="3"/>
    <n v="1240"/>
    <n v="184760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Prabhat,Chandrika,Pramesh969,Prity,Amit Kumar,Rao,Sreekanth,Srikrishna"/>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x v="4"/>
    <s v="Kitchen&amp;HomeAppliances"/>
    <s v="SmallKitchenAppliances"/>
    <s v="MixerGrinders"/>
    <n v="1299"/>
    <x v="2"/>
    <n v="1999"/>
    <n v="0.36"/>
    <s v="&lt;50%"/>
    <x v="1"/>
    <n v="20869"/>
    <n v="41717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Tan,Ramesh,Ramkumar,Kavithava,Srinivasan Nk,Ramanjaneyulu,Parikshith,Aravinth R"/>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4"/>
    <s v="Kitchen&amp;HomeAppliances"/>
    <s v="SmallKitchenAppliances"/>
    <s v="Rice&amp;PastaCookers"/>
    <n v="292"/>
    <x v="0"/>
    <n v="499"/>
    <n v="0.45"/>
    <s v="&lt;50%"/>
    <x v="7"/>
    <n v="441"/>
    <n v="220059"/>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Ekambaram,Gaurav K Saxena,Amazon Customer,Amazon Customer,Asgar Pinjari,Vijaya,Pawan K.,Sandeep"/>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4"/>
    <s v="Kitchen&amp;HomeAppliances"/>
    <s v="SmallKitchenAppliances"/>
    <s v="HandBlenders"/>
    <n v="160"/>
    <x v="1"/>
    <n v="299"/>
    <n v="0.2"/>
    <s v="&lt;50%"/>
    <x v="3"/>
    <n v="1034"/>
    <n v="3091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K Ramesh,Mcs Pavan Kumar,Parthiban,Parusuramireddy,B. Vinod Kumar Reddy,Amazon Customer,Revansidha K.,Leela Parvathi Paluri"/>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x v="4"/>
    <s v="Kitchen&amp;HomeAppliances"/>
    <s v="Vacuum,Cleaning&amp;Ironing"/>
    <s v="Irons,Steamers&amp;Accessories"/>
    <n v="600"/>
    <x v="2"/>
    <n v="600"/>
    <n v="0.48"/>
    <s v="&lt;50%"/>
    <x v="3"/>
    <n v="37126"/>
    <n v="2227560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Manisha,Suryakant,Uttam Kumar Mishra,Raunak V.,Dheeraj Sharma,Syed Jaffer,Ashutosh Chawla,Ekta Arya"/>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x v="4"/>
    <s v="Kitchen&amp;HomeAppliances"/>
    <s v="SmallKitchenAppliances"/>
    <s v="HandBlenders"/>
    <n v="1130"/>
    <x v="2"/>
    <n v="1130"/>
    <n v="0.28999999999999998"/>
    <s v="&lt;50%"/>
    <x v="3"/>
    <n v="6355"/>
    <n v="718115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Mewt,Amazon Customer,Pratibha Pal,Kishan Gopal,Animesh Rastogi,Kothapally N.,Sandeep,Arpit Khandelwal"/>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x v="4"/>
    <s v="Kitchen&amp;HomeAppliances"/>
    <s v="SmallKitchenAppliances"/>
    <s v="VacuumSealers"/>
    <n v="3249"/>
    <x v="2"/>
    <n v="6295"/>
    <n v="0.6"/>
    <s v="50% or More"/>
    <x v="8"/>
    <n v="12"/>
    <n v="7554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ohit Dudeja,Md Tauqeer Akram,Murukadas P S,Ghazanfer Munam,Richa,Rajaram Kahar,Anurag Pandey,Amazon Custome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x v="4"/>
    <s v="Heating,Cooling&amp;AirQuality"/>
    <s v="WaterHeaters&amp;Geysers"/>
    <s v="ImmersionRods"/>
    <n v="3599"/>
    <x v="2"/>
    <n v="9455"/>
    <n v="0.26"/>
    <s v="&lt;50%"/>
    <x v="3"/>
    <n v="13165"/>
    <n v="12447507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Pooja,Mahaaveer Refrigeration Services Pvt. Ltd.,Digvijay Singh,Varun,Rakesh,Aman Rana,Devashish,Haya"/>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4"/>
    <s v="Kitchen&amp;HomeAppliances"/>
    <s v="SmallKitchenAppliances"/>
    <s v="MiniFoodProcessors&amp;Choppers"/>
    <n v="368"/>
    <x v="0"/>
    <n v="699"/>
    <n v="0.33"/>
    <s v="&lt;50%"/>
    <x v="3"/>
    <n v="1646"/>
    <n v="11505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Raj Patel,Malvika Upadhyay,Amazon Customer,Jaldeep Giniya,Aarti,Poorvee Chandrakar"/>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x v="4"/>
    <s v="Kitchen&amp;HomeAppliances"/>
    <s v="Vacuum,Cleaning&amp;Ironing"/>
    <s v="Vacuums&amp;FloorCare"/>
    <n v="3199"/>
    <x v="2"/>
    <n v="4999"/>
    <n v="0.1"/>
    <s v="&lt;50%"/>
    <x v="5"/>
    <n v="17994"/>
    <n v="89952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Ashish,Veni,Subbarao,Srinivaas Kandula,Karthik,Venugopal,Swapnil,Dhinesh Sridhar"/>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4"/>
    <s v="Kitchen&amp;HomeAppliances"/>
    <s v="Vacuum,Cleaning&amp;Ironing"/>
    <s v="Irons,Steamers&amp;Accessories"/>
    <n v="1599"/>
    <x v="2"/>
    <n v="2900"/>
    <n v="0.55000000000000004"/>
    <s v="50% or More"/>
    <x v="4"/>
    <n v="610"/>
    <n v="176900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Priyanka Das,Rohini,Arunkumar,Jayanth,Sk,Avinash Bapat,Amazon Customer,Balaji"/>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x v="4"/>
    <s v="Kitchen&amp;HomeAppliances"/>
    <s v="SmallKitchenAppliances"/>
    <s v="MixerGrinders"/>
    <n v="1999"/>
    <x v="2"/>
    <n v="2499"/>
    <n v="0.59"/>
    <s v="50% or More"/>
    <x v="3"/>
    <n v="8866"/>
    <n v="22156134"/>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Ö° Pushpendra Singh Patel ‚Ö°,Mukul,Sauron,Amazon Customer,Bumble Bee,Naresh,Serena A Lyngdoh,Sohail Quaz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x v="4"/>
    <s v="Kitchen&amp;HomeAppliances"/>
    <s v="SmallKitchenAppliances"/>
    <s v="Rice&amp;PastaCookers"/>
    <n v="616"/>
    <x v="2"/>
    <n v="1190"/>
    <n v="0.31"/>
    <s v="&lt;50%"/>
    <x v="7"/>
    <n v="13406"/>
    <n v="1595314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Shiv Kumar Saini,Amazon Customer,Tarun,Harish Thakkar,Mukesh J.,Bhawna,Yankee Kazi,_Gurnoor_00"/>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4"/>
    <s v="Heating,Cooling&amp;AirQuality"/>
    <s v="WaterHeaters&amp;Geysers"/>
    <s v="InstantWaterHeaters"/>
    <n v="1499"/>
    <x v="2"/>
    <n v="2100"/>
    <n v="0.28000000000000003"/>
    <s v="&lt;50%"/>
    <x v="20"/>
    <n v="53803"/>
    <n v="11298630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Gowtham Saran,Nanu Prinu,Roopali Tiwari,Vipul Hulekal,Pooja Sharma,Anurag S.,Priya,Lakshmi"/>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4"/>
    <s v="Kitchen&amp;HomeAppliances"/>
    <s v="SmallKitchenAppliances"/>
    <s v="HandBlenders"/>
    <n v="199"/>
    <x v="1"/>
    <n v="499"/>
    <n v="0.2"/>
    <s v="&lt;50%"/>
    <x v="6"/>
    <n v="546"/>
    <n v="272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Rakesh,Revathireddy,Pyarasani Sai Kumar,Ard,Venkatesh,Prathyusha,Rajesh,Neema Kumari"/>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x v="4"/>
    <s v="Heating,Cooling&amp;AirQuality"/>
    <s v="WaterHeaters&amp;Geysers"/>
    <s v="InstantWaterHeaters"/>
    <n v="610"/>
    <x v="2"/>
    <n v="825"/>
    <n v="0.62"/>
    <s v="50% or More"/>
    <x v="1"/>
    <n v="5292"/>
    <n v="43659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Yogita G.,Amazon Customer,Mimsy"/>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x v="4"/>
    <s v="Heating,Cooling&amp;AirQuality"/>
    <s v="WaterHeaters&amp;Geysers"/>
    <s v="InstantWaterHeaters"/>
    <n v="999"/>
    <x v="2"/>
    <n v="1499"/>
    <n v="0.48"/>
    <s v="&lt;50%"/>
    <x v="3"/>
    <n v="444"/>
    <n v="66555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Santosh,Dhaya Sekar,Js Bhuvaneshwari,Bls,Ash,Pradyumna Mogre,Avinash  Indure,Dhaya Cj"/>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x v="4"/>
    <s v="Kitchen&amp;HomeAppliances"/>
    <s v="SmallKitchenAppliances"/>
    <s v="DigitalKitchenScales"/>
    <n v="8999"/>
    <x v="2"/>
    <n v="9995"/>
    <n v="0.38"/>
    <s v="&lt;50%"/>
    <x v="2"/>
    <n v="4584"/>
    <n v="4581708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Shreya Saxena,Asish Kumar Saha,Nikhil Kumar,Dilip,Abhishek Mittal,Prasant Kumar Panigrahi,Vicky Sankhla,Manish K Gupta"/>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x v="4"/>
    <s v="Heating,Cooling&amp;AirQuality"/>
    <s v="WaterHeaters&amp;Geysers"/>
    <s v="InstantWaterHeaters"/>
    <n v="453"/>
    <x v="0"/>
    <n v="999"/>
    <n v="0.41"/>
    <s v="&lt;50%"/>
    <x v="3"/>
    <n v="14947"/>
    <n v="14932053"/>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Vikram Chesetty,Subhendu Kumar Pattnaik,Atish Biswas,Utkarsh Tripathi,Kavithaprakash,Sanjay Tiwari,Arul,Anand Kumar Aketi"/>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x v="4"/>
    <s v="Kitchen&amp;HomeAppliances"/>
    <s v="Vacuum,Cleaning&amp;Ironing"/>
    <s v="Irons,Steamers&amp;Accessories"/>
    <n v="2464"/>
    <x v="2"/>
    <n v="6000"/>
    <n v="0.52"/>
    <s v="50% or More"/>
    <x v="0"/>
    <n v="1559"/>
    <n v="9354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Kanwar Singh,Vipul,Bsanju,Chiranjeevi,S,Devang.Gadgil,Nilesh Kumar Dev,Rafik"/>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x v="4"/>
    <s v="Kitchen&amp;HomeAppliances"/>
    <s v="Vacuum,Cleaning&amp;Ironing"/>
    <s v="Irons,Steamers&amp;Accessories"/>
    <n v="2719"/>
    <x v="2"/>
    <n v="3945"/>
    <n v="0.18"/>
    <s v="&lt;50%"/>
    <x v="3"/>
    <n v="1660"/>
    <n v="654870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Rahul,Calorie Hnt Pvt Ltd,Ankit Shah,Santwana Bania,Anupam,Madhu R,Anantha Ramulu Kasiboina,Uttam"/>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4"/>
    <s v="Kitchen&amp;HomeAppliances"/>
    <s v="Vacuum,Cleaning&amp;Ironing"/>
    <s v="Irons,Steamers&amp;Accessories"/>
    <n v="1439"/>
    <x v="2"/>
    <n v="1999"/>
    <n v="0.78"/>
    <s v="50% or More"/>
    <x v="12"/>
    <n v="132"/>
    <n v="2638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Rohan Bhosale,Shaileshmhatre,Girish Rayba Patil,Muthuraj Kaleeshwaren,Subha Karmakar,Mk,Ganesh Prasad,Uday"/>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x v="4"/>
    <s v="Heating,Cooling&amp;AirQuality"/>
    <s v="Fans"/>
    <s v="CeilingFans"/>
    <n v="2799"/>
    <x v="2"/>
    <n v="3499"/>
    <n v="0.31"/>
    <s v="&lt;50%"/>
    <x v="4"/>
    <n v="28629"/>
    <n v="10017287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Durga Prasadu,Anindita,Amazon Customer,Sindhu,Amazon Customer,Alan,Amazon Customer,A. Kumar"/>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4"/>
    <s v="Kitchen&amp;HomeAppliances"/>
    <s v="SmallKitchenAppliances"/>
    <s v="Kettles&amp;HotWaterDispensers"/>
    <n v="2088"/>
    <x v="2"/>
    <n v="5550"/>
    <n v="0.48"/>
    <s v="&lt;50%"/>
    <x v="2"/>
    <n v="8446"/>
    <n v="4687530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Priya Tewari,Siddharth,Amazon Customer,Amazon Customer,Renji,Pikapi,Anand,Abdul Samad Khan"/>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x v="4"/>
    <s v="Kitchen&amp;HomeAppliances"/>
    <s v="SmallKitchenAppliances"/>
    <s v="InductionCooktop"/>
    <n v="2399"/>
    <x v="2"/>
    <n v="4590"/>
    <n v="0.48"/>
    <s v="&lt;50%"/>
    <x v="0"/>
    <n v="11199"/>
    <n v="5140341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Vayun,Vidhate Jitendra Gangadhar,Sambasiva Rao,Kalpesh,Kishore,Priyesh,Jalaj Khajotia,Sk Nagourbie"/>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x v="7"/>
    <s v="CarAccessories"/>
    <s v="InteriorAccessories"/>
    <s v="AirPurifiers&amp;Ionizers"/>
    <n v="308"/>
    <x v="0"/>
    <n v="499"/>
    <n v="0.42"/>
    <s v="&lt;50%"/>
    <x v="11"/>
    <n v="1118"/>
    <n v="55788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R.Ravinder,Tejinder,Santosh Dixit,Raju Prasad,Rajendra Kumar Chandra,Sekhar Reddy,Fatima Sayyed,Selvaraj Duraisamy"/>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x v="4"/>
    <s v="Heating,Cooling&amp;AirQuality"/>
    <s v="RoomHeaters"/>
    <s v="FanHeaters"/>
    <n v="2599"/>
    <x v="2"/>
    <n v="4400"/>
    <n v="0.51"/>
    <s v="50% or More"/>
    <x v="6"/>
    <n v="11"/>
    <n v="48400"/>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Smithil,Abhishek,Amit Sharma,Ram Shukla,Suresh Kumar Jena,Amazon Customer,Masood Zafar,Bhim Singh"/>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4"/>
    <s v="Kitchen&amp;HomeAppliances"/>
    <s v="Vacuum,Cleaning&amp;Ironing"/>
    <s v="Vacuums&amp;FloorCare"/>
    <n v="479"/>
    <x v="0"/>
    <n v="1000"/>
    <n v="0.45"/>
    <s v="&lt;50%"/>
    <x v="11"/>
    <n v="4353"/>
    <n v="435300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Arivazhagan,Ajit,Swanand Pandit,Venkatesh S.,Shubham Sharma,Arun Chaturvedi,Amazon Customer,Sanket"/>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x v="4"/>
    <s v="Heating,Cooling&amp;AirQuality"/>
    <s v="RoomHeaters"/>
    <s v="FanHeaters"/>
    <n v="245"/>
    <x v="0"/>
    <n v="299"/>
    <n v="0.55000000000000004"/>
    <s v="50% or More"/>
    <x v="3"/>
    <n v="185"/>
    <n v="5531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Neha Gupta,Abhay,Sumit Kumar,Kundan,Bond 007"/>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x v="4"/>
    <s v="Kitchen&amp;HomeAppliances"/>
    <s v="SmallKitchenAppliances"/>
    <s v="HandBlenders"/>
    <n v="179"/>
    <x v="1"/>
    <n v="799"/>
    <n v="0"/>
    <s v="&lt;50%"/>
    <x v="0"/>
    <n v="14290"/>
    <n v="1141771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amson,Manish T,Swaroop,Gaurav Joshi,K Pavankumar,B.Magesh Kumar,Rakesh Sharma,Nandagopan"/>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x v="4"/>
    <s v="Kitchen&amp;HomeAppliances"/>
    <s v="Vacuum,Cleaning&amp;Ironing"/>
    <s v="Irons,Steamers&amp;Accessories"/>
    <n v="3569"/>
    <x v="2"/>
    <n v="5190"/>
    <n v="0.47"/>
    <s v="&lt;50%"/>
    <x v="3"/>
    <n v="3036"/>
    <n v="15756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Saran,Vandana,Heena Shekhawat,Ayush,Sanjoy Thapa,Ravindra Patil,Prince,Sonu Sharma"/>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x v="4"/>
    <s v="Heating,Cooling&amp;AirQuality"/>
    <s v="WaterHeaters&amp;Geysers"/>
    <s v="InstantWaterHeaters"/>
    <n v="699"/>
    <x v="2"/>
    <n v="1345"/>
    <n v="0.43"/>
    <s v="&lt;50%"/>
    <x v="0"/>
    <n v="1296"/>
    <n v="174312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Swathi,Amazon Customer,Chethan Kp,Anu Tri,Ravali,Nitish Sharma,Baldev S.,Digambar Gawali"/>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4"/>
    <s v="Heating,Cooling&amp;AirQuality"/>
    <s v="WaterHeaters&amp;Geysers"/>
    <s v="InstantWaterHeaters"/>
    <n v="2089"/>
    <x v="2"/>
    <n v="4000"/>
    <n v="0.52"/>
    <s v="50% or More"/>
    <x v="6"/>
    <n v="19"/>
    <n v="7600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Akash,Girish Y J,Nagma,Shafi,Priya Textiles,Pitambar Swain,Santhosh,Manoj Kumar Bais"/>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x v="4"/>
    <s v="Kitchen&amp;HomeAppliances"/>
    <s v="SmallKitchenAppliances"/>
    <s v="VacuumSealers"/>
    <n v="2339"/>
    <x v="2"/>
    <n v="4000"/>
    <n v="0"/>
    <s v="&lt;50%"/>
    <x v="1"/>
    <n v="97"/>
    <n v="388000"/>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Vivek,Sai Hari,Shekhar Mourya,Habeeb-Ind,Rajesh Singh,Amazon Customer,Satyanarayana Moganti,Mithilesh"/>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x v="4"/>
    <s v="Heating,Cooling&amp;AirQuality"/>
    <s v="WaterHeaters&amp;Geysers"/>
    <s v="StorageWaterHeaters"/>
    <n v="784"/>
    <x v="2"/>
    <n v="1599"/>
    <n v="0.51"/>
    <s v="50% or More"/>
    <x v="5"/>
    <n v="1771"/>
    <n v="2831829"/>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Tarun,Rituparna Banerjee,Akshay Saraw,Bimla Devi,Abhishek,Deepak Chauhan,Chandni,Md Hasanujjaman"/>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x v="4"/>
    <s v="Kitchen&amp;HomeAppliances"/>
    <s v="SmallKitchenAppliances"/>
    <s v="InductionCooktop"/>
    <n v="5499"/>
    <x v="2"/>
    <n v="9999"/>
    <n v="0.32"/>
    <s v="&lt;50%"/>
    <x v="1"/>
    <n v="15034"/>
    <n v="1503249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Naitik Parekh,Nerthi,Rdp,Anu Chandra,Hhjb,Kanika S.,Avinash B,Shilpi"/>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x v="4"/>
    <s v="Kitchen&amp;HomeAppliances"/>
    <s v="Vacuum,Cleaning&amp;Ironing"/>
    <s v="Vacuums&amp;FloorCare"/>
    <n v="899"/>
    <x v="2"/>
    <n v="1990"/>
    <n v="0.47"/>
    <s v="&lt;50%"/>
    <x v="1"/>
    <n v="3242"/>
    <n v="645158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zon Customer,Gaurav,Khalil Shaikh,Aman Setia,Mayank,Janardhanan.S,Mahtab Alam,Krishna K Jha"/>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4"/>
    <s v="Kitchen&amp;HomeAppliances"/>
    <s v="SmallKitchenAppliances"/>
    <s v="Kettles&amp;HotWaterDispensers"/>
    <n v="1695"/>
    <x v="2"/>
    <n v="1695"/>
    <n v="0.39"/>
    <s v="&lt;50%"/>
    <x v="2"/>
    <n v="2832"/>
    <n v="480024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Ulhas,Rabi Dash,P R.,Nilanjan Kumar,Hari,Amazon Customer,Tumge Bagra,Yashwant Sinha"/>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4"/>
    <s v="Kitchen&amp;HomeAppliances"/>
    <s v="SmallKitchenAppliances"/>
    <s v="MiniFoodProcessors&amp;Choppers"/>
    <n v="499"/>
    <x v="0"/>
    <n v="940"/>
    <n v="0.49"/>
    <s v="&lt;50%"/>
    <x v="1"/>
    <n v="1498"/>
    <n v="140812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Amandeep Singh,Gireesh Kumar R,Kiransaravanan,Amitkumar Yurembam,Pradeep,Goutham,Dr Ershad,Bharathidasan N"/>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x v="4"/>
    <s v="Kitchen&amp;HomeAppliances"/>
    <s v="SmallKitchenAppliances"/>
    <s v="Kettles&amp;HotWaterDispensers"/>
    <n v="2699"/>
    <x v="2"/>
    <n v="4700"/>
    <n v="0.49"/>
    <s v="&lt;50%"/>
    <x v="11"/>
    <n v="305"/>
    <n v="143350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Rattan Lal Narula,Dibyalochan Dutta,Amazon Customer,Pares Chandra Ray,Tapasya,Vishnu Bagal,Amjad Hussain,Sakthi"/>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4"/>
    <s v="Kitchen&amp;HomeAppliances"/>
    <s v="Vacuum,Cleaning&amp;Ironing"/>
    <s v="Vacuums&amp;FloorCare"/>
    <n v="1448"/>
    <x v="2"/>
    <n v="2999"/>
    <n v="0.4"/>
    <s v="&lt;50%"/>
    <x v="0"/>
    <n v="1191"/>
    <n v="3571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Shahnawaz Khan,Amazon Customer,Subhajit S.,Farooq,Wangchuk,Tanzila,Kuppusamy Desikan,Ravindra Pandit Kumavat"/>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4"/>
    <s v="Heating,Cooling&amp;AirQuality"/>
    <s v="AirPurifiers"/>
    <s v="HEPAAirPurifiers"/>
    <n v="79"/>
    <x v="1"/>
    <n v="79"/>
    <n v="0.23"/>
    <s v="&lt;50%"/>
    <x v="4"/>
    <n v="4049"/>
    <n v="31987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lpana Das,Pj,Seema,Shailendra Tiwari,Amazon Customer,Dilip Kumar Verma,Amazon Customer,Naveen Srichand"/>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x v="4"/>
    <s v="Kitchen&amp;HomeAppliances"/>
    <s v="WaterPurifiers&amp;Accessories"/>
    <s v="WaterFilters&amp;Purifiers"/>
    <n v="6990"/>
    <x v="2"/>
    <n v="14290"/>
    <n v="0"/>
    <s v="&lt;50%"/>
    <x v="0"/>
    <n v="3160"/>
    <n v="451564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9848023076,Parimala,Ajay Kumar Verma,Arshad,Hola,Anil V,Kuppannan Maruthachalam,Nikhil"/>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x v="4"/>
    <s v="Heating,Cooling&amp;AirQuality"/>
    <s v="Fans"/>
    <s v="CeilingFans"/>
    <n v="2698"/>
    <x v="2"/>
    <n v="3945"/>
    <n v="0.31"/>
    <s v="&lt;50%"/>
    <x v="4"/>
    <n v="9650"/>
    <n v="380692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Anon,Knreddy,Sooraj M S,Shubham Gupta,Pg,Mf,Vaneet D.,Prabhat Tripathi"/>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x v="4"/>
    <s v="HomeStorage&amp;Organization"/>
    <s v="LaundryOrganization"/>
    <s v="LaundryBags"/>
    <n v="3199"/>
    <x v="2"/>
    <n v="5999"/>
    <n v="0.6"/>
    <s v="50% or More"/>
    <x v="0"/>
    <n v="3846"/>
    <n v="230721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Mahesh Thakur,Nageswara Rao Bonkuru,Premlata Sinha,Md Nawaj Sharif,Gopichand Pawar,Amazon Customer,Neelima,Niteen Atre"/>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4"/>
    <s v="Kitchen&amp;HomeAppliances"/>
    <s v="Vacuum,Cleaning&amp;Ironing"/>
    <s v="Irons,Steamers&amp;Accessories"/>
    <n v="1199"/>
    <x v="2"/>
    <n v="1950"/>
    <n v="0.4"/>
    <s v="&lt;50%"/>
    <x v="5"/>
    <n v="290"/>
    <n v="56550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Rahul Miranda,Hemant Singh Lodhi,E.Gurubaran,P Vinodh Kumar,Jagadish,Monu,Aditya Agarwal,Mamatha Reddy"/>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x v="4"/>
    <s v="Kitchen&amp;HomeAppliances"/>
    <s v="SmallKitchenAppliances"/>
    <s v="JuicerMixerGrinders"/>
    <n v="1414"/>
    <x v="2"/>
    <n v="2799"/>
    <n v="0.2"/>
    <s v="&lt;50%"/>
    <x v="11"/>
    <n v="2206"/>
    <n v="61745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idha,Prakasha T K,Hitesh Jangra,Shreeja,Isha Nayak,Amazon Customer,Renuga,Ar"/>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x v="4"/>
    <s v="Heating,Cooling&amp;AirQuality"/>
    <s v="Fans"/>
    <s v="CeilingFans"/>
    <n v="999"/>
    <x v="2"/>
    <n v="1950"/>
    <n v="0.47"/>
    <s v="&lt;50%"/>
    <x v="3"/>
    <n v="9349"/>
    <n v="1823055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Amisha Nath,Sanjeev Arora,Jeevansh,Shallu,Ashok Dora,Yukti Sodhi,Amazon Customer,Rolling Stones"/>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4"/>
    <s v="Kitchen&amp;HomeAppliances"/>
    <s v="SmallKitchenAppliances"/>
    <s v="DigitalKitchenScales"/>
    <n v="5999"/>
    <x v="2"/>
    <n v="9999"/>
    <n v="0.79"/>
    <s v="50% or More"/>
    <x v="2"/>
    <n v="578"/>
    <n v="57794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Nasim Shaikh,Senthil Kumar Natarajan,Boss,Alexa,Sahil Suman,Lalit,Pankaj Sharma,Hammad K."/>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x v="4"/>
    <s v="Kitchen&amp;HomeAppliances"/>
    <s v="SmallKitchenAppliances"/>
    <s v="Pop-upToasters"/>
    <n v="9970"/>
    <x v="2"/>
    <n v="12999"/>
    <n v="0"/>
    <s v="&lt;50%"/>
    <x v="4"/>
    <n v="9331"/>
    <n v="1212936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Shahul Hameed,Bhaumik,Amjith K,Khimesh Chandra,Amazon Customer,Parag Bhanushali,Babujis,Fiaz Bagban"/>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x v="4"/>
    <s v="Heating,Cooling&amp;AirQuality"/>
    <s v="AirPurifiers"/>
    <s v="HEPAAirPurifiers"/>
    <n v="698"/>
    <x v="2"/>
    <n v="699"/>
    <n v="0.76"/>
    <s v="50% or More"/>
    <x v="5"/>
    <n v="3837"/>
    <n v="2682063"/>
    <s v="Coway"/>
    <s v="AHHUP4DBXB2AQMEO27XIQ3DJSVDQ,AEIUS76RRWIKCMNHHTZWBKVRAEPA,AF7AIWHQCEGDKGZJX4LLAMMPZCWA,AEYEP4VP7QLCIKLCDTCLPP74N6ZQ,AENOM6ZJRXGIJ5MUGMZDV5YURKUA,AGGIEHGD6RJYECAZPDG32DAE32SA,AE7OLL6ZAVDAJM4L6M54XNWRV4EQ,AHGRX2KYYYN35REPQLWUVWT3UQ5Q"/>
    <s v="Krishnakumar,Yuvraj Patil,Avani Sahu,Aneesh Raizada,Kirti Juneja,Amazon Customer,Tirtha Roy,Najeeb Rizvi"/>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x v="4"/>
    <s v="Kitchen&amp;HomeAppliances"/>
    <s v="WaterPurifiers&amp;Accessories"/>
    <s v="WaterFilters&amp;Purifiers"/>
    <n v="2199"/>
    <x v="2"/>
    <n v="3190"/>
    <n v="0.11"/>
    <s v="&lt;50%"/>
    <x v="9"/>
    <n v="11456"/>
    <n v="3654464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Aisha,Gourav,Riya Halder,Karishma Sharma,Sridhar Rao,Sastry A S N,Rahul Thakur,Mayank Singhal"/>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x v="4"/>
    <s v="Heating,Cooling&amp;AirQuality"/>
    <s v="RoomHeaters"/>
    <s v="ElectricHeaters"/>
    <n v="320"/>
    <x v="0"/>
    <n v="799"/>
    <n v="0.35"/>
    <s v="&lt;50%"/>
    <x v="11"/>
    <n v="49"/>
    <n v="391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Dhatwalia,Tahir Abdulla,Surya Pratap Singh,Vijayakumar,Rana N.,Arun Sengupta,Amit,Naveen Reddy"/>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x v="4"/>
    <s v="Kitchen&amp;HomeAppliances"/>
    <s v="SmallKitchenAppliances"/>
    <s v="MixerGrinders"/>
    <n v="298"/>
    <x v="0"/>
    <n v="499"/>
    <n v="0.49"/>
    <s v="&lt;50%"/>
    <x v="1"/>
    <n v="4978"/>
    <n v="248402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harmender Sharma,Sheba Mathew,Amazon Customer,Sanchita Sachin Dhanawade,S.V,Shivam Jha,Michael Rinsailova,Sanjeev Chowdhary"/>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x v="4"/>
    <s v="HomeStorage&amp;Organization"/>
    <s v="LaundryOrganization"/>
    <s v="LaundryBaskets"/>
    <n v="1199"/>
    <x v="2"/>
    <n v="1499"/>
    <n v="0.6"/>
    <s v="50% or More"/>
    <x v="3"/>
    <n v="1996"/>
    <n v="2992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Ravi,Dee,Amazon Consumer,Indian Consumer,Amazon Customer,Pm,Ravi,Neetu"/>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x v="4"/>
    <s v="Kitchen&amp;HomeAppliances"/>
    <s v="SmallKitchenAppliances"/>
    <s v="EggBoilers"/>
    <n v="1399"/>
    <x v="2"/>
    <n v="2660"/>
    <n v="0.42"/>
    <s v="&lt;50%"/>
    <x v="4"/>
    <n v="1811"/>
    <n v="481726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Deepak Jha,Amazon Customer,Ajit Y.,Abdussaboor Ansari,Mohd Ajajul,Subha T.,Ajitesh Kushwaha,Pradunya Gohain"/>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x v="4"/>
    <s v="Kitchen&amp;HomeAppliances"/>
    <s v="SmallKitchenAppliances"/>
    <s v="Kettles&amp;HotWaterDispensers"/>
    <n v="599"/>
    <x v="2"/>
    <n v="2799"/>
    <n v="0.55000000000000004"/>
    <s v="50% or More"/>
    <x v="1"/>
    <n v="2198"/>
    <n v="615220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Ms Subba,Surinder Kumar,Atul Chauhan,Gopika,B.Varalakshmi,Sai Kumar,Kunal,Placeholder"/>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x v="4"/>
    <s v="Kitchen&amp;HomeAppliances"/>
    <s v="SmallKitchenAppliances"/>
    <s v="SandwichMakers"/>
    <n v="1499"/>
    <x v="2"/>
    <n v="1499"/>
    <n v="0.26"/>
    <s v="&lt;50%"/>
    <x v="2"/>
    <n v="13127"/>
    <n v="1967737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Tapan Dutta,Seerat Dar,Saravana Kumar K N,Pradeep Pal Singh,Harishkumar K S,Manish Pandey,Shirish Ramdas Aware,Sneha Mahat"/>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x v="4"/>
    <s v="Heating,Cooling&amp;AirQuality"/>
    <s v="WaterHeaters&amp;Geysers"/>
    <s v="StorageWaterHeaters"/>
    <n v="14400"/>
    <x v="2"/>
    <n v="59900"/>
    <n v="0.24"/>
    <s v="&lt;50%"/>
    <x v="5"/>
    <n v="5865"/>
    <n v="351313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Shravan,Sachin Aggarwal,Gyanesh Savita,Ripe,Rajnish Kumar,Shloka Gautam,Debdulal Saha,Kalai Yarasan"/>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x v="4"/>
    <s v="Kitchen&amp;HomeAppliances"/>
    <s v="SewingMachines&amp;Accessories"/>
    <s v="Sewing&amp;EmbroideryMachines"/>
    <n v="1699"/>
    <x v="2"/>
    <n v="1900"/>
    <n v="0.41"/>
    <s v="&lt;50%"/>
    <x v="7"/>
    <n v="1067"/>
    <n v="202730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Amazon Customer,Bhaskar Kr Yadav,Aman Singh,Joseph Uttam Mondal,Chetan Sharma,Anand T.,Pramod,Asha Kumar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x v="4"/>
    <s v="Kitchen&amp;HomeAppliances"/>
    <s v="Vacuum,Cleaning&amp;Ironing"/>
    <s v="Irons,Steamers&amp;Accessories"/>
    <n v="649"/>
    <x v="2"/>
    <n v="999"/>
    <n v="0.36"/>
    <s v="&lt;50%"/>
    <x v="9"/>
    <n v="4881"/>
    <n v="487611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Rahul,Rajit,Aman (Aj),Vijay,Kailash Khawas,Sudheer,Shahid,Santhosh"/>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4"/>
    <s v="Kitchen&amp;HomeAppliances"/>
    <s v="SmallKitchenAppliances"/>
    <s v="JuicerMixerGrinders"/>
    <n v="3249"/>
    <x v="2"/>
    <n v="6375"/>
    <n v="0.49"/>
    <s v="&lt;50%"/>
    <x v="7"/>
    <n v="11217"/>
    <n v="71508375"/>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onnuri Gopie Krishna,Neha Chandra Verma,Ali Ahmad,Sreejith Damodaran,Danush Gangur,Priya,Chandani Maurya,Bharathi"/>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x v="4"/>
    <s v="Kitchen&amp;HomeAppliances"/>
    <s v="SmallKitchenAppliances"/>
    <s v="HandBlenders"/>
    <n v="199"/>
    <x v="1"/>
    <n v="499"/>
    <n v="0.74"/>
    <s v="50% or More"/>
    <x v="1"/>
    <n v="43"/>
    <n v="214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Gulshan,Rajendra Prasad Ambala,Mrinal Kukreti,Ravi Rathore,Bhartendu Singh,Dinesh Kumar Namdeo,Mallikarjuna,Yogesh Sharma"/>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x v="4"/>
    <s v="Kitchen&amp;HomeAppliances"/>
    <s v="SmallKitchenAppliances"/>
    <s v="MixerGrinders"/>
    <n v="1099"/>
    <x v="2"/>
    <n v="1899"/>
    <n v="0.57999999999999996"/>
    <s v="50% or More"/>
    <x v="0"/>
    <n v="4664"/>
    <n v="8856936"/>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Priti Jain,Burhanuddin Madraswala,Gazala Nawab,Rupali Jain,Badrun Nisa,Sohan Gope,Nishapandit,Sunil Tanwar"/>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x v="4"/>
    <s v="Kitchen&amp;HomeAppliances"/>
    <s v="Vacuum,Cleaning&amp;Ironing"/>
    <s v="Irons,Steamers&amp;Accessories"/>
    <n v="664"/>
    <x v="2"/>
    <n v="1490"/>
    <n v="0.28999999999999998"/>
    <s v="&lt;50%"/>
    <x v="11"/>
    <n v="2112"/>
    <n v="314688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Priti Sharma,Ramya,Aman,Shashankverma,Ved,Sushree,Sameer,Umang Pate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x v="4"/>
    <s v="HomeStorage&amp;Organization"/>
    <s v="LaundryOrganization"/>
    <s v="IroningAccessories"/>
    <n v="260"/>
    <x v="0"/>
    <n v="350"/>
    <n v="0.37"/>
    <s v="&lt;50%"/>
    <x v="0"/>
    <n v="2737"/>
    <n v="95795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Vignesh,Rajesh Babar,Basant,Shweta,Randomsurfer,Prakash Kumar,Hotel S.,Pushpam Choudhary"/>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x v="4"/>
    <s v="Heating,Cooling&amp;AirQuality"/>
    <s v="Fans"/>
    <s v="CeilingFans"/>
    <n v="6499"/>
    <x v="2"/>
    <n v="8500"/>
    <n v="0.38"/>
    <s v="&lt;50%"/>
    <x v="2"/>
    <n v="9019"/>
    <n v="7666150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Amit Khiwal,Purple,Devi Devi,Aakanksha Suryarao,Amazon Customer,Kiranmai,Manuel D'Abrew,Sonal"/>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x v="4"/>
    <s v="HomeStorage&amp;Organization"/>
    <s v="LaundryOrganization"/>
    <s v="LaundryBaskets"/>
    <n v="1484"/>
    <x v="2"/>
    <n v="2499"/>
    <n v="0.6"/>
    <s v="50% or More"/>
    <x v="1"/>
    <n v="10234"/>
    <n v="25574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Ruhi Mir,Arup Samanta,Faisal,Neha Khatnani,Manish Shrivastava,Sandhya Patil,Aditya,Dhwani Raval"/>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x v="4"/>
    <s v="Kitchen&amp;HomeAppliances"/>
    <s v="SmallKitchenAppliances"/>
    <s v="HandMixers"/>
    <n v="999"/>
    <x v="2"/>
    <n v="1560"/>
    <n v="0.64"/>
    <s v="50% or More"/>
    <x v="3"/>
    <n v="550"/>
    <n v="85800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Mahenddhra,Pavan Sisode,Archana Sekhar,Chandanpatel,Amazon Customer,Aniruddh Sinh.,Biswajit Borah,Dev Thaku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4"/>
    <s v="Kitchen&amp;HomeAppliances"/>
    <s v="SmallKitchenAppliances"/>
    <s v="HandBlenders"/>
    <n v="3299"/>
    <x v="2"/>
    <n v="6500"/>
    <n v="0.44"/>
    <s v="&lt;50%"/>
    <x v="20"/>
    <n v="28"/>
    <n v="18200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Sunil Kumar Bhikha Bhai Rathod,Bajeli,Punita Parmar,Lulzdrone,Kaushik Kothari,Dr.,Amazon Customer,Abhishek Shukl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x v="4"/>
    <s v="Heating,Cooling&amp;AirQuality"/>
    <s v="Fans"/>
    <s v="CeilingFans"/>
    <n v="259"/>
    <x v="0"/>
    <n v="999"/>
    <n v="0.57999999999999996"/>
    <s v="50% or More"/>
    <x v="0"/>
    <n v="1353"/>
    <n v="135164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S.Anbarasan,Nazimali,Vijay Shankar,Amazon Customer,Bhanuprakash,Anshika Pandey,Gauravk,Passionate Buyer"/>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4"/>
    <s v="Kitchen&amp;HomeAppliances"/>
    <s v="Vacuum,Cleaning&amp;Ironing"/>
    <s v="Irons,Steamers&amp;Accessories"/>
    <n v="3249"/>
    <x v="2"/>
    <n v="7795"/>
    <n v="0.35"/>
    <s v="&lt;50%"/>
    <x v="3"/>
    <n v="2138"/>
    <n v="1666571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Amazon Customer,Neha Mehta,Nischal Agarwal,Tharangini Reddy,Mohammad Salim,Ak,Suyesh V.,Kiran Ahuja"/>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4"/>
    <s v="Kitchen&amp;HomeAppliances"/>
    <s v="SmallKitchenAppliances"/>
    <s v="MiniFoodProcessors&amp;Choppers"/>
    <n v="4280"/>
    <x v="2"/>
    <n v="5995"/>
    <n v="0.53"/>
    <s v="50% or More"/>
    <x v="1"/>
    <n v="1679"/>
    <n v="10065605"/>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I Am Patel,Aravind Raja R,Deep,Patil,Sarfraz Newaz,Md Shadab Eqbal,Akshay Vijayvergiya,Mr Debabrata Ghosh"/>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x v="4"/>
    <s v="Kitchen&amp;HomeAppliances"/>
    <s v="SmallKitchenAppliances"/>
    <s v="Mills&amp;Grinders"/>
    <n v="189"/>
    <x v="1"/>
    <n v="299"/>
    <n v="0.28999999999999998"/>
    <s v="&lt;50%"/>
    <x v="2"/>
    <n v="12837"/>
    <n v="383826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Lipsy Mohapatra,Ajeet,Amazon Customer,Priya Sharma,Sarmistha Choudhury,Priyanka Gupta,Vandana Bhaskar,Amg"/>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x v="4"/>
    <s v="Kitchen&amp;HomeAppliances"/>
    <s v="SmallKitchenAppliances"/>
    <s v="OvenToasterGrills"/>
    <n v="1449"/>
    <x v="2"/>
    <n v="2349"/>
    <n v="0.15"/>
    <s v="&lt;50%"/>
    <x v="3"/>
    <n v="8873"/>
    <n v="2084267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arad Shedge,Srushti Mali,Srivv,Fernandes,Nishant Yadav,Dhivya L.,Sandeep Joglekar,Amazon Customer"/>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x v="4"/>
    <s v="Kitchen&amp;HomeAppliances"/>
    <s v="Vacuum,Cleaning&amp;Ironing"/>
    <s v="Irons,Steamers&amp;Accessories"/>
    <n v="199"/>
    <x v="1"/>
    <n v="499"/>
    <n v="0.12"/>
    <s v="&lt;50%"/>
    <x v="4"/>
    <n v="7681"/>
    <n v="3832819"/>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Jayaprakash P,Avinash,V V R Rao,Abhijith Nair,Gopal Krishna Reddy,Rajasekar,Kamalakannan,Matta Leela Krishna"/>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x v="4"/>
    <s v="Heating,Cooling&amp;AirQuality"/>
    <s v="RoomHeaters"/>
    <s v="FanHeaters"/>
    <n v="474"/>
    <x v="0"/>
    <n v="1299"/>
    <n v="0.37"/>
    <s v="&lt;50%"/>
    <x v="3"/>
    <n v="322"/>
    <n v="41827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Shubhajeet D.,Aswin Thomas,Rakesh Satyarthi,Anu,Vara Prasad,Jain Suresh,Subash U L,Manpreet"/>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x v="4"/>
    <s v="Kitchen&amp;HomeAppliances"/>
    <s v="Vacuum,Cleaning&amp;Ironing"/>
    <s v="Irons,Steamers&amp;Accessories"/>
    <n v="279"/>
    <x v="0"/>
    <n v="499"/>
    <n v="0.43"/>
    <s v="&lt;50%"/>
    <x v="0"/>
    <n v="9772"/>
    <n v="487622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Aditya Tapkir,Veee,Rajesh,Rayhan Sk,Akash Sahu,Santhosh,Pratik,Neeraj"/>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x v="4"/>
    <s v="Kitchen&amp;HomeAppliances"/>
    <s v="WaterPurifiers&amp;Accessories"/>
    <s v="WaterFilters&amp;Purifiers"/>
    <n v="1999"/>
    <x v="2"/>
    <n v="4775"/>
    <n v="0.49"/>
    <s v="&lt;50%"/>
    <x v="2"/>
    <n v="18497"/>
    <n v="88323175"/>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Ajay,Amazon Customer,Shubham Gupta,Praveen Chander Chopra,Anupam,Atul,Anuj,Amazon Customer"/>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x v="4"/>
    <s v="Kitchen&amp;HomeAppliances"/>
    <s v="SmallKitchenAppliances"/>
    <s v="JuicerMixerGrinders"/>
    <n v="799"/>
    <x v="2"/>
    <n v="1230"/>
    <n v="0.77"/>
    <s v="50% or More"/>
    <x v="7"/>
    <n v="53"/>
    <n v="65190"/>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Tanveer,Sarathraj,Amazon Customer,Manivasagam K,G.Bhaskara,Abhijeet Gonsalves,Monish,Bhupinder Singh"/>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4"/>
    <s v="Kitchen&amp;HomeAppliances"/>
    <s v="Vacuum,Cleaning&amp;Ironing"/>
    <s v="Vacuums&amp;FloorCare"/>
    <n v="949"/>
    <x v="2"/>
    <n v="1999"/>
    <n v="0.53"/>
    <s v="50% or More"/>
    <x v="3"/>
    <n v="1728"/>
    <n v="3454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Sandesh,Sowmya,Madhu,Nikhil Bansal,Amar S.,Megha Deshpande,Nivas Manoharan,Veeresh"/>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4"/>
    <s v="Kitchen&amp;HomeAppliances"/>
    <s v="SmallKitchenAppliances"/>
    <s v="VacuumSealers"/>
    <n v="3657.66"/>
    <x v="2"/>
    <n v="5156"/>
    <n v="0.11"/>
    <s v="&lt;50%"/>
    <x v="1"/>
    <n v="2877"/>
    <n v="14833812"/>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Naveen,Suriya Prakash.D,Thanga Harisha,Balam Singh Bhandari,Jyoti Kharb,Khan Bawa,Mohamed Ashik,Jayant Lokare"/>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4"/>
    <s v="Kitchen&amp;HomeAppliances"/>
    <s v="Vacuum,Cleaning&amp;Ironing"/>
    <s v="Irons,Steamers&amp;Accessories"/>
    <n v="1699"/>
    <x v="2"/>
    <n v="1999"/>
    <n v="0.46"/>
    <s v="&lt;50%"/>
    <x v="11"/>
    <n v="250"/>
    <n v="4997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Tamilarasi,Shwetha Murthy,Srilaxmi Challa,Amazon Customer,Ameya,Sangeetha Arun,Mansoor Ahmad,Mukhtar Ahmad"/>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4"/>
    <s v="Kitchen&amp;HomeAppliances"/>
    <s v="SmallKitchenAppliances"/>
    <s v="Kettles&amp;HotWaterDispensers"/>
    <n v="1849"/>
    <x v="2"/>
    <n v="2095"/>
    <n v="0.61"/>
    <s v="50% or More"/>
    <x v="0"/>
    <n v="5178"/>
    <n v="108479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Learning Always,Saideepak,R P Singh,Rose,Saatu,Amit,Tony Antony,Kaavya Rekana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4"/>
    <s v="Kitchen&amp;HomeAppliances"/>
    <s v="Vacuum,Cleaning&amp;Ironing"/>
    <s v="Irons,Steamers&amp;Accessories"/>
    <n v="12499"/>
    <x v="2"/>
    <n v="19825"/>
    <n v="0.5"/>
    <s v="50% or More"/>
    <x v="13"/>
    <n v="79"/>
    <n v="156617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S.Saravanan,Mukesh,Sanjay Kumar,Khadar Badha,Mahender,Balvan Singh,Sathish Annabathula,Ajmat"/>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x v="4"/>
    <s v="Heating,Cooling&amp;AirQuality"/>
    <s v="AirPurifiers"/>
    <s v="HEPAAirPurifiers"/>
    <n v="1099"/>
    <x v="2"/>
    <n v="1920"/>
    <n v="0.27"/>
    <s v="&lt;50%"/>
    <x v="3"/>
    <n v="4157"/>
    <n v="798144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Vikram Das,Sanjay,Sanjeev,Neelu Srivastava,Amazon Customer,Flora.Bebo.Vidyarthi,Azhaan Khan,Amazon Customer"/>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x v="4"/>
    <s v="Heating,Cooling&amp;AirQuality"/>
    <s v="RoomHeaters"/>
    <s v="ElectricHeaters"/>
    <n v="8199"/>
    <x v="2"/>
    <n v="16000"/>
    <n v="0.49"/>
    <s v="&lt;50%"/>
    <x v="8"/>
    <n v="29"/>
    <n v="464000"/>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Kindle Customer,Naval Kishor Rustagi,Sudha,Sajal,Prabhleen Loyal,Satyam Bansal,Prabhjot,Rajesh Maurya"/>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x v="4"/>
    <s v="Kitchen&amp;HomeAppliances"/>
    <s v="Vacuum,Cleaning&amp;Ironing"/>
    <s v="Irons,Steamers&amp;Accessories"/>
    <n v="499"/>
    <x v="0"/>
    <n v="2199"/>
    <n v="0.28999999999999998"/>
    <s v="&lt;50%"/>
    <x v="0"/>
    <n v="4580"/>
    <n v="1007142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Tushar A.,Indu Bala,Partho,T. Saiprasad,Rva,Abhijeet Kumar,Yogesh Sansanwal,Rajeshwari Dhanabalan"/>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x v="4"/>
    <s v="Kitchen&amp;HomeAppliances"/>
    <s v="SmallKitchenAppliances"/>
    <s v="EggBoilers"/>
    <n v="6999"/>
    <x v="2"/>
    <n v="14999"/>
    <n v="0.41"/>
    <s v="&lt;50%"/>
    <x v="4"/>
    <n v="1404"/>
    <n v="2105859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lok Tripathi,Ashish Thakur,Yash Gupta,Arun Sharma,Zoeena D.,Naveen Sharma,Dr. Kakati,Dc Tiwari"/>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x v="4"/>
    <s v="Kitchen&amp;HomeAppliances"/>
    <s v="SmallKitchenAppliances"/>
    <s v="Juicers"/>
    <n v="1595"/>
    <x v="2"/>
    <n v="1799"/>
    <n v="0.28000000000000003"/>
    <s v="&lt;50%"/>
    <x v="4"/>
    <n v="2810"/>
    <n v="505519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Subanathan,Vaibhav.Vichare,Naveen Kumar,Prosanta Das,Sudarshan Singh Rawat,Periyasamy,Raju,Prashanth Gangula"/>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x v="4"/>
    <s v="Kitchen&amp;HomeAppliances"/>
    <s v="SmallKitchenAppliances"/>
    <s v="DigitalKitchenScales"/>
    <n v="1049"/>
    <x v="2"/>
    <n v="1950"/>
    <n v="0"/>
    <s v="&lt;50%"/>
    <x v="4"/>
    <n v="7"/>
    <n v="13650"/>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Adwait Kulkarni,Divya Singh,The Best Bike,Deepak Suryavanshi,Sonu Kholiya,Likhitha,Mukesh Sharma,Maddy"/>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x v="4"/>
    <s v="Kitchen&amp;HomeAppliances"/>
    <s v="SmallKitchenAppliances"/>
    <s v="HandBlenders"/>
    <n v="1182"/>
    <x v="2"/>
    <n v="2995"/>
    <n v="0.56000000000000005"/>
    <s v="50% or More"/>
    <x v="16"/>
    <n v="1729"/>
    <n v="5178355"/>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Manian,Surjeet,Anupam Bhasin,Capt Milind Kumar,Swordfish,Kunal Lalit Kaistha,Vinay,Razat"/>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x v="4"/>
    <s v="Kitchen&amp;HomeAppliances"/>
    <s v="SmallKitchenAppliances"/>
    <m/>
    <n v="499"/>
    <x v="0"/>
    <n v="999"/>
    <n v="0.39"/>
    <s v="&lt;50%"/>
    <x v="5"/>
    <n v="2116"/>
    <n v="211388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Dinesh,Rajesh Thakur,Kiran Chaudhary,Shyam Kotecha,Bhupender,Evangeline Lydia"/>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4"/>
    <s v="Kitchen&amp;HomeAppliances"/>
    <s v="Vacuum,Cleaning&amp;Ironing"/>
    <s v="Vacuums&amp;FloorCare"/>
    <n v="8799"/>
    <x v="2"/>
    <n v="11995"/>
    <n v="0.46"/>
    <s v="&lt;50%"/>
    <x v="2"/>
    <n v="463"/>
    <n v="555368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123Movietime,Ravneet S.,Akash,Mohd Amaan,Pankaj,Saja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x v="4"/>
    <s v="Kitchen&amp;HomeAppliances"/>
    <s v="SmallKitchenAppliances"/>
    <s v="HandBlenders"/>
    <n v="1529"/>
    <x v="2"/>
    <n v="2999"/>
    <n v="0.62"/>
    <s v="50% or More"/>
    <x v="16"/>
    <n v="54"/>
    <n v="1619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Trusted User,Pardeep Singh,Captain Retail,Siddhartha Goel,Basa Sd,Srini,C R Prabu,Karthikeyan N"/>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x v="4"/>
    <s v="Heating,Cooling&amp;AirQuality"/>
    <s v="WaterHeaters&amp;Geysers"/>
    <s v="ImmersionRods"/>
    <n v="1199"/>
    <x v="2"/>
    <n v="1690"/>
    <n v="0.2"/>
    <s v="&lt;50%"/>
    <x v="3"/>
    <n v="7229"/>
    <n v="1221701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Axis Web Art Private Limited,Lily Shaw,Madhab,Ncr,Ganesh,Deb,Mona,Naveen"/>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x v="4"/>
    <s v="Heating,Cooling&amp;AirQuality"/>
    <s v="WaterHeaters&amp;Geysers"/>
    <s v="InstantWaterHeaters"/>
    <n v="1052"/>
    <x v="2"/>
    <n v="1790"/>
    <n v="0.5"/>
    <s v="50% or More"/>
    <x v="11"/>
    <n v="3842"/>
    <n v="6877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Shammi,Rippy Mittal,Kabeer,Kush,Vani Prabha,Neha,Reena Chahar,Rameshwar"/>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x v="4"/>
    <s v="Heating,Cooling&amp;AirQuality"/>
    <s v="WaterHeaters&amp;Geysers"/>
    <s v="InstantWaterHeaters"/>
    <n v="6499"/>
    <x v="2"/>
    <n v="8995"/>
    <n v="0.43"/>
    <s v="&lt;50%"/>
    <x v="5"/>
    <n v="646"/>
    <n v="581077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urgaprasad G.,S K Hazra,Niraj K.,Sapan,Amazon Customer,Ulavappa S Asundi,Hitesh Nayak,Lakshmi S"/>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4"/>
    <s v="Kitchen&amp;HomeAppliances"/>
    <s v="SmallKitchenAppliances"/>
    <s v="EggBoilers"/>
    <n v="239"/>
    <x v="0"/>
    <n v="239"/>
    <n v="0.66"/>
    <s v="50% or More"/>
    <x v="4"/>
    <n v="1802"/>
    <n v="43067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Gajendra Kumar Sharma,Gagan,Lavi,Priyesh,Suketu Bhatt,Krish,Varsha Pandey,Prabhakar Desai"/>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x v="4"/>
    <s v="Heating,Cooling&amp;AirQuality"/>
    <s v="WaterHeaters&amp;Geysers"/>
    <s v="InstantWaterHeaters"/>
    <n v="699"/>
    <x v="2"/>
    <n v="1599"/>
    <n v="0.62"/>
    <s v="50% or More"/>
    <x v="10"/>
    <n v="252"/>
    <n v="40294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Dev Shah,Amazon Customer,Nidhi Sharma,Amazon Customer,Kushal,I Wish I Was,Ranjeet S.,Amazon Custome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x v="4"/>
    <s v="Kitchen&amp;HomeAppliances"/>
    <s v="SmallKitchenAppliances"/>
    <s v="InductionCooktop"/>
    <n v="2599"/>
    <x v="2"/>
    <n v="4290"/>
    <n v="0.39"/>
    <s v="&lt;50%"/>
    <x v="0"/>
    <n v="780"/>
    <n v="33462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Virjesh,Manish Soni,Mukesh Thakur,Abhijit Walvatkar,Indrajeet Chauhan,Ashok Abraham,Anushruti,Sravya"/>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4"/>
    <s v="Kitchen&amp;HomeAppliances"/>
    <s v="SmallKitchenAppliances"/>
    <s v="HandBlenders"/>
    <n v="1547"/>
    <x v="2"/>
    <n v="2890"/>
    <n v="0.7"/>
    <s v="50% or More"/>
    <x v="7"/>
    <n v="74"/>
    <n v="21386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atendra Saini,Akshay Khowal,Daksh,Amar,Veera,Nand Kishore Sharma,Tanvir,Rajesh Kumar"/>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4"/>
    <s v="Heating,Cooling&amp;AirQuality"/>
    <s v="AirPurifiers"/>
    <s v="HEPAAirPurifiers"/>
    <n v="499"/>
    <x v="0"/>
    <n v="1299"/>
    <n v="0.38"/>
    <s v="&lt;50%"/>
    <x v="4"/>
    <n v="2026"/>
    <n v="263177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Amazon Customer,Ishtiyaq Ahamd,Roy Tom,Thangavelu,Gopinath Behera,Souravv Garnaik,Nc Mistry,Mohammad 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x v="4"/>
    <s v="HomeStorage&amp;Organization"/>
    <s v="LaundryOrganization"/>
    <s v="LaundryBaskets"/>
    <n v="510"/>
    <x v="2"/>
    <n v="640"/>
    <n v="0.41"/>
    <s v="&lt;50%"/>
    <x v="4"/>
    <n v="5911"/>
    <n v="378304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Syed Sarfarazuddin,Chetanya Arora,Taniya Baidya,Priyanka Jaisal,Gagan,Govind Tyagi,Rahul,Manju Sha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x v="4"/>
    <s v="Kitchen&amp;HomeAppliances"/>
    <s v="SmallKitchenAppliances"/>
    <s v="DeepFatFryers"/>
    <n v="1899"/>
    <x v="2"/>
    <n v="3790"/>
    <n v="0.28000000000000003"/>
    <s v="&lt;50%"/>
    <x v="5"/>
    <n v="1964"/>
    <n v="74435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Prasad Kulasekar,Griswold,Balasubramanyam,Akshay,Amazon Customer,Anup,Shekhar,Baldev Dudani"/>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x v="4"/>
    <s v="Heating,Cooling&amp;AirQuality"/>
    <s v="RoomHeaters"/>
    <s v="ElectricHeaters"/>
    <n v="2599"/>
    <x v="2"/>
    <n v="4560"/>
    <n v="0.04"/>
    <s v="&lt;50%"/>
    <x v="3"/>
    <n v="25"/>
    <n v="114000"/>
    <s v="Two quartz heating tubes|Carry Handle For Easy Portability|front grill for safety|power settings-400w/800w|safety tip over switch|rust free stainless steel reflector"/>
    <s v="AFM4A33L64TPLILW4OHTSKRZR3NQ,AH6NEABVASSTXS6RPML55O5X2L3Q,AEIPEUCNAW5ORUCK4KND5X5I3DUQ"/>
    <s v="Vysh,Suryakanth Raju,Vp,Ashi,Amazon Customer,Nishu Bharti,Aish,Sarita Verma"/>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x v="4"/>
    <s v="Kitchen&amp;HomeAppliances"/>
    <s v="Vacuum,Cleaning&amp;Ironing"/>
    <s v="Irons,Steamers&amp;Accessories"/>
    <n v="1199"/>
    <x v="2"/>
    <n v="3500"/>
    <n v="0.13"/>
    <s v="&lt;50%"/>
    <x v="1"/>
    <n v="3160"/>
    <n v="110600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Gopal Krishan,Mubarak,Don Quixote,Aman Agarwal,Gopalbhaduri,Neetesh Singh,Rajdeep R.,K Ramesh"/>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x v="4"/>
    <s v="Kitchen&amp;HomeAppliances"/>
    <s v="SmallKitchenAppliances"/>
    <s v="MiniFoodProcessors&amp;Choppers"/>
    <n v="999"/>
    <x v="2"/>
    <n v="2600"/>
    <n v="0.2"/>
    <s v="&lt;50%"/>
    <x v="5"/>
    <n v="1558"/>
    <n v="405080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Amit Sood,Tarun Mohan,Shravani Raj"/>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4"/>
    <s v="Kitchen&amp;HomeAppliances"/>
    <s v="SmallKitchenAppliances"/>
    <s v="MixerGrinders"/>
    <n v="1999"/>
    <x v="2"/>
    <n v="3300"/>
    <n v="0.47"/>
    <s v="&lt;50%"/>
    <x v="11"/>
    <n v="8958"/>
    <n v="295614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Q,Vinu R.,Biswajit Choudhury,Nishi B.,Dr Kushal Mital,P Yadav,Kindle Customer,Umashankar"/>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x v="4"/>
    <s v="Kitchen&amp;HomeAppliances"/>
    <s v="SewingMachines&amp;Accessories"/>
    <s v="Sewing&amp;EmbroideryMachines"/>
    <n v="210"/>
    <x v="0"/>
    <n v="699"/>
    <n v="0.19"/>
    <s v="&lt;50%"/>
    <x v="4"/>
    <n v="13251"/>
    <n v="926244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ri,Abhijith Prasanna,Sandeep,Amazon Customer,Amazon Customer,Tanvi,Deepa,Tina Suman"/>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x v="4"/>
    <s v="Kitchen&amp;HomeAppliances"/>
    <s v="Vacuum,Cleaning&amp;Ironing"/>
    <s v="Irons,Steamers&amp;Accessories"/>
    <n v="14499"/>
    <x v="2"/>
    <n v="23559"/>
    <n v="0.34"/>
    <s v="&lt;50%"/>
    <x v="11"/>
    <n v="1393"/>
    <n v="32817687"/>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Rachna,Kailash Mandal,Jasmeen Syan,Amazon Customer,Periasamy,Balamurugan,Vipul Mori,Durga"/>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x v="4"/>
    <s v="Kitchen&amp;HomeAppliances"/>
    <s v="SmallKitchenAppliances"/>
    <s v="HandBlenders"/>
    <n v="950"/>
    <x v="2"/>
    <n v="1599"/>
    <n v="0.55000000000000004"/>
    <s v="50% or More"/>
    <x v="21"/>
    <n v="13"/>
    <n v="207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S K Thakur,Sritee Bharti,Mounika K,Kannan Itz_Sk,Shaikh Nadeem,Raviyathul Basariya,Lathabaskaran,Reshm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x v="4"/>
    <s v="Kitchen&amp;HomeAppliances"/>
    <s v="SmallKitchenAppliances"/>
    <s v="JuicerMixerGrinders"/>
    <n v="7199"/>
    <x v="2"/>
    <n v="9995"/>
    <n v="0.22"/>
    <s v="&lt;50%"/>
    <x v="6"/>
    <n v="7241"/>
    <n v="7237379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eem,Viral,Ankit Agarwal,Amazon Customer,Vimala Vishwanath,Azra,Fouzia Kalim,Samrat Kar Bhowmik"/>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4"/>
    <s v="Kitchen&amp;HomeAppliances"/>
    <s v="WaterPurifiers&amp;Accessories"/>
    <s v="WaterFilters&amp;Purifiers"/>
    <n v="2439"/>
    <x v="2"/>
    <n v="2545"/>
    <n v="0.49"/>
    <s v="&lt;50%"/>
    <x v="1"/>
    <n v="16020"/>
    <n v="407709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Manya,Been,Podili Parasuram,Rejoy Jacob,Priya"/>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x v="4"/>
    <s v="HomeStorage&amp;Organization"/>
    <s v="LaundryOrganization"/>
    <s v="LaundryBaskets"/>
    <n v="7799"/>
    <x v="2"/>
    <n v="8995"/>
    <n v="0.68"/>
    <s v="50% or More"/>
    <x v="7"/>
    <n v="1470"/>
    <n v="1322265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Nadia,Narinder Kumar,Rakesh Prasad Sah,Manidhar Sambhanu,Pankaj Pal,A,Ravi Verma,Vineet Kumar Agarwal"/>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x v="8"/>
    <s v="HomeMedicalSupplies&amp;Equipment"/>
    <s v="HealthMonitors"/>
    <s v="WeighingScales"/>
    <n v="1599"/>
    <x v="2"/>
    <n v="1999"/>
    <n v="0.53"/>
    <s v="50% or More"/>
    <x v="1"/>
    <n v="3663"/>
    <n v="732233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Sharfuddin Baba Mohammed,Rohit Khuswaha,Mansi Shelar,Anish Prasad,Backpack Nirvana,Nitin,Rajeev,Sajiedhi Bamon"/>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4"/>
    <s v="Kitchen&amp;HomeAppliances"/>
    <s v="SmallKitchenAppliances"/>
    <s v="Kettles&amp;HotWaterDispensers"/>
    <n v="2899"/>
    <x v="2"/>
    <n v="5500"/>
    <n v="0.27"/>
    <s v="&lt;50%"/>
    <x v="5"/>
    <n v="638"/>
    <n v="35090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Xyz,Bhanu,Lalitha,Alex Christopher,Jeet,Wendy,Dkthr3,Vidya Bhandary"/>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x v="4"/>
    <s v="Kitchen&amp;HomeAppliances"/>
    <s v="Vacuum,Cleaning&amp;Ironing"/>
    <s v="Vacuums&amp;FloorCare"/>
    <n v="9799"/>
    <x v="2"/>
    <n v="12150"/>
    <n v="0.38"/>
    <s v="&lt;50%"/>
    <x v="3"/>
    <n v="3552"/>
    <n v="4315680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Jagdeep,Imtiaz Dhalech,Simple Person,Neha Naik"/>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x v="4"/>
    <s v="Kitchen&amp;HomeAppliances"/>
    <s v="SmallKitchenAppliances"/>
    <s v="HandBlenders"/>
    <n v="3299"/>
    <x v="2"/>
    <n v="4995"/>
    <n v="0.31"/>
    <s v="&lt;50%"/>
    <x v="5"/>
    <n v="11148"/>
    <n v="55684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liahmed Khan,Pankaj Tiwari,Placeholder,Tanmoy,Sumayya Shireen,Lovi Swu,Santosh,Deep Raj"/>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4"/>
    <s v="Kitchen&amp;HomeAppliances"/>
    <s v="SewingMachines&amp;Accessories"/>
    <s v="Sewing&amp;EmbroideryMachines"/>
    <n v="669"/>
    <x v="2"/>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Devadas,Dharmesh Soneta,Raghu Hs,Buyer,Ankita,Lalit B.,Shafeek,P Gourav Kumar Patro"/>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4"/>
    <s v="Kitchen&amp;HomeAppliances"/>
    <s v="Vacuum,Cleaning&amp;Ironing"/>
    <s v="Irons,Steamers&amp;Accessories"/>
    <n v="5890"/>
    <x v="2"/>
    <n v="7506"/>
    <n v="0.12"/>
    <s v="&lt;50%"/>
    <x v="4"/>
    <n v="2299"/>
    <n v="1725629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AngelÜëº,Neha Faizee,Amazon Customer,Vipin V.,Kanwal Jit Singh,Alpa Dwivedi,Suman Sarkar,Virendra Kumar Dube"/>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4"/>
    <s v="Kitchen&amp;HomeAppliances"/>
    <s v="SmallKitchenAppliances"/>
    <s v="MiniFoodProcessors&amp;Choppers"/>
    <n v="9199"/>
    <x v="2"/>
    <n v="18000"/>
    <n v="0.39"/>
    <s v="&lt;50%"/>
    <x v="5"/>
    <n v="6027"/>
    <n v="10848600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Kavya Jain,Divya,Anushree,User,Rahul Raghav,Raj,Abhijit E.,Revs"/>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x v="4"/>
    <s v="Kitchen&amp;HomeAppliances"/>
    <s v="SmallKitchenAppliances"/>
    <s v="EggBoilers"/>
    <n v="351"/>
    <x v="0"/>
    <n v="1099"/>
    <n v="0.39"/>
    <s v="&lt;50%"/>
    <x v="5"/>
    <n v="461"/>
    <n v="506639"/>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M L.,Sivakumar,Sriram,Kalpana Singh,Shaikh Noorulain,Divya Seshan,Nikunj Mehta,Padmanabha Lingaiah"/>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4"/>
    <s v="Kitchen&amp;HomeAppliances"/>
    <s v="SmallKitchenAppliances"/>
    <s v="SandwichMakers"/>
    <n v="899"/>
    <x v="2"/>
    <n v="1900"/>
    <n v="0.33"/>
    <s v="&lt;50%"/>
    <x v="3"/>
    <n v="282"/>
    <n v="53580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Ajaydreamer,Tinu Ravi Abraham,Niteesh,Niraj Agrawal,Gopi,Sammy,Anshul,Amazon Customer"/>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4"/>
    <s v="Heating,Cooling&amp;AirQuality"/>
    <s v="WaterHeaters&amp;Geysers"/>
    <s v="ImmersionRods"/>
    <n v="1349"/>
    <x v="2"/>
    <n v="1850"/>
    <n v="7.0000000000000007E-2"/>
    <s v="&lt;50%"/>
    <x v="3"/>
    <n v="9275"/>
    <n v="1715875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Renu,Matthew Thomas,Chandrakanth Ksheersagar,Amazon Customer,Unnikrishnan Pillai,Shreyoshi Halder,Vijeta,Amit Mukhedkar"/>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4"/>
    <s v="Kitchen&amp;HomeAppliances"/>
    <s v="Vacuum,Cleaning&amp;Ironing"/>
    <s v="Vacuums&amp;FloorCare"/>
    <n v="6236"/>
    <x v="2"/>
    <n v="9999"/>
    <n v="0.55000000000000004"/>
    <s v="50% or More"/>
    <x v="1"/>
    <n v="743"/>
    <n v="7429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Vaibhav G.,Archana A.,Tech &amp; Iot Savvy,Sm Hussain,Varinder Singh,Amazon Customer,Ayushi Jain Bansal,Nikhil H Swadas"/>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x v="4"/>
    <s v="Heating,Cooling&amp;AirQuality"/>
    <s v="WaterHeaters&amp;Geysers"/>
    <s v="InstantWaterHeaters"/>
    <n v="2742"/>
    <x v="2"/>
    <n v="3995"/>
    <n v="0.57999999999999996"/>
    <s v="50% or More"/>
    <x v="9"/>
    <n v="328"/>
    <n v="131036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Maneesh Jaggari,Vishal Dhan,K. Chandrababu,Md Javeed,Suyash Phapale,Amit Garg,Kiran Nelakuditi,Rajasekaran"/>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x v="4"/>
    <s v="Heating,Cooling&amp;AirQuality"/>
    <s v="WaterHeaters&amp;Geysers"/>
    <s v="InstantWaterHeaters"/>
    <n v="721"/>
    <x v="2"/>
    <n v="1499"/>
    <n v="0.51"/>
    <s v="50% or More"/>
    <x v="2"/>
    <n v="942"/>
    <n v="141205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Shiny,Placeholder,Karunakar,Veena Rastogi,Chetan Lad,E V Krishana Reddy,Amazon Customer,Nishant 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x v="4"/>
    <s v="Kitchen&amp;HomeAppliances"/>
    <s v="Coffee,Tea&amp;Espresso"/>
    <s v="EspressoMachines"/>
    <n v="2903"/>
    <x v="2"/>
    <n v="3295"/>
    <n v="0.17"/>
    <s v="&lt;50%"/>
    <x v="2"/>
    <n v="3815"/>
    <n v="125704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Customer,Krishnendu Halder,Product User,Seena Geetha,Veerendra Sahu,Ajeet Singh,Philip Alat,Ranvir Singh"/>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x v="4"/>
    <s v="Kitchen&amp;HomeAppliances"/>
    <s v="SmallKitchenAppliances"/>
    <s v="MixerGrinders"/>
    <n v="1656"/>
    <x v="2"/>
    <n v="2695"/>
    <n v="0.5"/>
    <s v="50% or More"/>
    <x v="11"/>
    <n v="7988"/>
    <n v="2152766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Abc User,Abhishek Kumar,Rajasekar K,Anil .P,Neel Sarsij,Akash Pundir,Suman Jana,Saurabh Kumar"/>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x v="4"/>
    <s v="Kitchen&amp;HomeAppliances"/>
    <s v="SmallKitchenAppliances"/>
    <s v="Kettles&amp;HotWaterDispensers"/>
    <n v="1399"/>
    <x v="2"/>
    <n v="2290"/>
    <n v="0.55000000000000004"/>
    <s v="50% or More"/>
    <x v="3"/>
    <n v="925"/>
    <n v="211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Manish Holla,Superplayer117,Sudeepmirza,Amba Vasantha Lashmi,Swati,Damaitre,Amazon Customer,Amazon Customer"/>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x v="4"/>
    <s v="Heating,Cooling&amp;AirQuality"/>
    <s v="Fans"/>
    <s v="TableFans"/>
    <n v="2079"/>
    <x v="2"/>
    <n v="3099"/>
    <n v="0.41"/>
    <s v="&lt;50%"/>
    <x v="3"/>
    <n v="4370"/>
    <n v="1354263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Lachhu Tejwani,Suaeb Ansari,Aditya Upadhyay,Kartar Singh,Jameel Ansari,Yaeo Verma,Alice Dsouza,Pooja Bhilare"/>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x v="4"/>
    <s v="Kitchen&amp;HomeAppliances"/>
    <s v="Vacuum,Cleaning&amp;Ironing"/>
    <s v="Irons,Steamers&amp;Accessories"/>
    <n v="999"/>
    <x v="2"/>
    <n v="1075"/>
    <n v="0.15"/>
    <s v="&lt;50%"/>
    <x v="3"/>
    <n v="7619"/>
    <n v="8190425"/>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Rahul Chauhan,Satyam Singh,Kiran K.,Arun,Ram E Singh,Noorudheen,Raghuram Venkatesan,Suhel Bash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x v="4"/>
    <s v="Kitchen&amp;HomeAppliances"/>
    <s v="WaterPurifiers&amp;Accessories"/>
    <s v="WaterCartridges"/>
    <n v="3179"/>
    <x v="2"/>
    <n v="6999"/>
    <n v="0.06"/>
    <s v="&lt;50%"/>
    <x v="11"/>
    <n v="2593"/>
    <n v="18148407"/>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esin Cherian,Sheela K.,Siddharth,Manish Yadav,Michel Raj,Mnp,Dhruba Bakshi,Raghvi"/>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x v="4"/>
    <s v="Heating,Cooling&amp;AirQuality"/>
    <s v="RoomHeaters"/>
    <s v="ElectricHeaters"/>
    <n v="1049"/>
    <x v="2"/>
    <n v="2499"/>
    <n v="0.17"/>
    <s v="&lt;50%"/>
    <x v="4"/>
    <n v="356"/>
    <n v="88964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Yogesh,Ashok,Raja,Debabrata Das,Pushkar Gade,Shaheed,Charafoudine,Gopal Samanta"/>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x v="4"/>
    <s v="Kitchen&amp;HomeAppliances"/>
    <s v="SmallKitchenAppliances"/>
    <s v="DigitalKitchenScales"/>
    <n v="3599"/>
    <x v="2"/>
    <n v="7290"/>
    <n v="0.73"/>
    <s v="50% or More"/>
    <x v="6"/>
    <n v="63"/>
    <n v="45927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Chittaranjan Gantayat,Raja Laxman,Tomichan Matheikal,Amazon Customer,Suyash Gupta,C Balasubramanian,Shonjana,Anshuman Panda"/>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x v="4"/>
    <s v="Kitchen&amp;HomeAppliances"/>
    <s v="WaterPurifiers&amp;Accessories"/>
    <s v="WaterPurifierAccessories"/>
    <n v="4799"/>
    <x v="2"/>
    <n v="5795"/>
    <n v="0"/>
    <s v="&lt;50%"/>
    <x v="0"/>
    <n v="4740"/>
    <n v="274683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Rajeev M,Lakhan Singh Kushwaha,Ashish Parikh,Amit,Kalc,Joshi Shrikant M,Bhanu Pratap Phulwaria,Db11"/>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x v="4"/>
    <s v="HomeStorage&amp;Organization"/>
    <s v="LaundryOrganization"/>
    <s v="LaundryBaskets"/>
    <n v="1699"/>
    <x v="2"/>
    <n v="3398"/>
    <n v="0.61"/>
    <s v="50% or More"/>
    <x v="2"/>
    <n v="296"/>
    <n v="100580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Reena Rodrigues.,Placeholder,Adil,Srinath P.,Gulam,Harish Thakkar,Velu,Sanjeev Rawal"/>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x v="4"/>
    <s v="Kitchen&amp;HomeAppliances"/>
    <s v="Coffee,Tea&amp;Espresso"/>
    <s v="MilkFrothers"/>
    <n v="664"/>
    <x v="2"/>
    <n v="1490"/>
    <n v="0.54"/>
    <s v="50% or More"/>
    <x v="12"/>
    <n v="185"/>
    <n v="27565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Amazon Customer,James K Joseph,Shri,Devraj Nikumbh,Rupali Lakhera,Palash Seth,Venkatram Rao K,Dipika S."/>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4"/>
    <s v="Kitchen&amp;HomeAppliances"/>
    <s v="Vacuum,Cleaning&amp;Ironing"/>
    <s v="Irons,Steamers&amp;Accessories"/>
    <n v="948"/>
    <x v="2"/>
    <n v="1620"/>
    <n v="0.16"/>
    <s v="&lt;50%"/>
    <x v="4"/>
    <n v="1954"/>
    <n v="316548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Asha Chatri,Amazon Customer,Mahlaqa,Shashi Gupta,Pavit,Satish Kumar,Lalit Patil,Indhu"/>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x v="4"/>
    <s v="Heating,Cooling&amp;AirQuality"/>
    <s v="WaterHeaters&amp;Geysers"/>
    <s v="StorageWaterHeaters"/>
    <n v="850"/>
    <x v="2"/>
    <n v="1000"/>
    <n v="0.52"/>
    <s v="50% or More"/>
    <x v="2"/>
    <n v="959"/>
    <n v="9590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Bharath,Naveen Manikandan,Garima Katarya,Sadum Yeshwanth,Raynold Mathew,Namrata,Siva Pidugu,Consumer"/>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4"/>
    <s v="Kitchen&amp;HomeAppliances"/>
    <s v="Vacuum,Cleaning&amp;Ironing"/>
    <s v="Irons,Steamers&amp;Accessories"/>
    <n v="600"/>
    <x v="2"/>
    <n v="640"/>
    <n v="0.4"/>
    <s v="&lt;50%"/>
    <x v="2"/>
    <n v="1015"/>
    <n v="64960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Khush,Vivek Chengappa Kodira,Chenna Rao,Nazia Ahmed,Sankar N,Cma,Sanjay M.,Sandeep Yadav"/>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x v="4"/>
    <s v="Heating,Cooling&amp;AirQuality"/>
    <s v="Humidifiers"/>
    <m/>
    <n v="3711"/>
    <x v="2"/>
    <n v="4495"/>
    <n v="0.37"/>
    <s v="&lt;50%"/>
    <x v="1"/>
    <n v="3973"/>
    <n v="17858635"/>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Lokesh Shukla,Srini D,Hari Prasad Reddy,Gajendra,Balbir Singh,Arnab Samanta,Dulam Harish Goud,Priy Ranjan"/>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x v="4"/>
    <s v="Kitchen&amp;HomeAppliances"/>
    <s v="SmallKitchenAppliances"/>
    <s v="EggBoilers"/>
    <n v="799"/>
    <x v="2"/>
    <n v="2999"/>
    <n v="0.56000000000000005"/>
    <s v="50% or More"/>
    <x v="16"/>
    <n v="2300"/>
    <n v="6897700"/>
    <s v="Egg Frying Pan"/>
    <s v="AFZ2YKWX4KR7MWSA6UOMEGGHT32A,AEP6WZ7AR6XDQSBFSQRILJOUWYIA,AHOOA3EKEVKQGQAVQE762YGB5KPQ,AH2CHLPBROIU447VRDW6K6DE5TWA,AH4H7RTFFSOM4T7YUCTXGIKLZEWA,AHPGXSE3AFIV5HHD4Q4C4EY3X2KQ,AEQEH72IPVWNOQYVPL3FMKPMSRBA,AEJALL3TNEOIEEC5G3VCPKZVCEBQ"/>
    <s v="Anilkumar,Sudeep Jain,Siri Srujana,Dipankar Paul,Anshula @Thebookishlawyer,Amrit Kaur,Mini,Shaila"/>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x v="4"/>
    <s v="Heating,Cooling&amp;AirQuality"/>
    <s v="RoomHeaters"/>
    <s v="ElectricHeaters"/>
    <n v="980"/>
    <x v="2"/>
    <n v="980"/>
    <n v="0.18"/>
    <s v="&lt;50%"/>
    <x v="3"/>
    <n v="203"/>
    <n v="19894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nshuk Pani,Sujit,Neeraj,M Sajan,Gabs,Kishore Bandi,Molly Papachan,Shrinidhi"/>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4"/>
    <s v="Kitchen&amp;HomeAppliances"/>
    <s v="SmallKitchenAppliances"/>
    <s v="MiniFoodProcessors&amp;Choppers"/>
    <n v="351"/>
    <x v="0"/>
    <n v="899"/>
    <n v="0.55000000000000004"/>
    <s v="50% or More"/>
    <x v="11"/>
    <n v="441"/>
    <n v="3964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Nitin G.,Veerasomachary,Roshan,Kunwar Indranshu Singh,Suresh,Prerna,Arjun Kr. Sah,Jagadeesan"/>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x v="4"/>
    <s v="Heating,Cooling&amp;AirQuality"/>
    <s v="WaterHeaters&amp;Geysers"/>
    <s v="StorageWaterHeaters"/>
    <n v="229"/>
    <x v="0"/>
    <n v="499"/>
    <n v="0.41"/>
    <s v="&lt;50%"/>
    <x v="3"/>
    <n v="10308"/>
    <n v="51436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v,Amazon Customer,Navneet Raj,Vijay Pratap,Farid Kapasi,Vishwa Vijay,Yogendra Kumar,A.M."/>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s v="Home&amp;Kitchen|Kitchen&amp;HomeAppliances|SmallKitchenAppliances|SandwichMakers"/>
    <x v="4"/>
    <s v="Kitchen&amp;HomeAppliances"/>
    <s v="SmallKitchenAppliances"/>
    <s v="SandwichMakers"/>
    <n v="3349"/>
    <x v="2"/>
    <n v="3995"/>
    <n v="0.14000000000000001"/>
    <s v="&lt;50%"/>
    <x v="3"/>
    <n v="4716"/>
    <n v="1884042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Amazon Customer,Anurag Singh,Ss Batra,Swati B.,Anil,M S P,Reena Rawat,Subhendu D."/>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x v="4"/>
    <s v="Heating,Cooling&amp;AirQuality"/>
    <s v="RoomHeaters"/>
    <s v="FanHeaters"/>
    <n v="5499"/>
    <x v="2"/>
    <n v="11500"/>
    <n v="0.37"/>
    <s v="&lt;50%"/>
    <x v="2"/>
    <n v="313"/>
    <n v="359950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ryan Raj Singh,Akash Saini,Shalini Rani,Sayan Roy,Vivek Vishwakarma,Nitin,Mahesh Singh,Krishnareddy"/>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x v="4"/>
    <s v="Heating,Cooling&amp;AirQuality"/>
    <s v="RoomHeaters"/>
    <s v="FanHeaters"/>
    <n v="299"/>
    <x v="0"/>
    <n v="499"/>
    <n v="0.46"/>
    <s v="&lt;50%"/>
    <x v="11"/>
    <n v="166"/>
    <n v="8283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Divya,Dr Nefario,Deekshith,Preeti,Prasanth R,Pradeep Kashiram Tetgure.,Abhijin Janardhan,Prashant"/>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x v="4"/>
    <s v="Heating,Cooling&amp;AirQuality"/>
    <s v="WaterHeaters&amp;Geysers"/>
    <s v="ImmersionRods"/>
    <n v="2249"/>
    <x v="2"/>
    <n v="3550"/>
    <n v="0.56999999999999995"/>
    <s v="50% or More"/>
    <x v="3"/>
    <n v="303"/>
    <n v="107565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Tabassum,Ark,Amit Grover,-,Deshraj S.,Ankisha Mishra,Nitin,Jai Goyal"/>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x v="4"/>
    <s v="Kitchen&amp;HomeAppliances"/>
    <s v="SmallKitchenAppliances"/>
    <s v="SandwichMakers"/>
    <n v="699"/>
    <x v="2"/>
    <n v="1599"/>
    <n v="0.55000000000000004"/>
    <s v="50% or More"/>
    <x v="4"/>
    <n v="562"/>
    <n v="89863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Asif Ansari,Amazon Customer,Shashank,P K Kishen Pejathaya,Rohit,Deepak Sarkar,Sudhananda,Rahul Sharm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x v="4"/>
    <s v="Kitchen&amp;HomeAppliances"/>
    <s v="Vacuum,Cleaning&amp;Ironing"/>
    <s v="Vacuums&amp;FloorCare"/>
    <n v="1235"/>
    <x v="2"/>
    <n v="1499"/>
    <n v="0.63"/>
    <s v="50% or More"/>
    <x v="2"/>
    <n v="8095"/>
    <n v="121344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Alok Vajpayee,Amazon Customer,Pilot Muhammed M Khan,Pradeep Verma,Rnmishra,Takshak Tathagat,Amazon Customer,Anamika Nagpal"/>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x v="4"/>
    <s v="Kitchen&amp;HomeAppliances"/>
    <s v="SmallKitchenAppliances"/>
    <s v="JuicerMixerGrinders"/>
    <n v="1349"/>
    <x v="2"/>
    <n v="2999"/>
    <n v="0.77"/>
    <s v="50% or More"/>
    <x v="18"/>
    <n v="109"/>
    <n v="3268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Jignesh Malvi,Garry,Sonu,Amazon Customer,Sanjay Patel,Sanjiv Kumar,Md Nafis Ansari,Subhash Kushwaha"/>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x v="4"/>
    <s v="Heating,Cooling&amp;AirQuality"/>
    <s v="Fans"/>
    <s v="CeilingFans"/>
    <n v="6800"/>
    <x v="2"/>
    <n v="11500"/>
    <n v="0.24"/>
    <s v="&lt;50%"/>
    <x v="1"/>
    <n v="15382"/>
    <n v="176893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Srishty,Somesh Bandopadhyay,Sowjanya,Pritamsharma,Jaseyfiroz,Basanth Balram,Prem,Ritesh Mehta"/>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x v="4"/>
    <s v="Kitchen&amp;HomeAppliances"/>
    <s v="SmallKitchenAppliances"/>
    <s v="JuicerMixerGrinders"/>
    <n v="1699"/>
    <x v="2"/>
    <n v="1975"/>
    <n v="0.26"/>
    <s v="&lt;50%"/>
    <x v="6"/>
    <n v="5137"/>
    <n v="1014557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Sunny Senpai,Prashant,Chetna,Surendran,Harisha,Raju Gupta,Shabazuddin,Defence Aspirant"/>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1069"/>
    <x v="2"/>
    <n v="1699"/>
    <n v="0.8"/>
    <s v="50% or More"/>
    <x v="13"/>
    <n v="124"/>
    <n v="2106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Yashvant Gote,Nargis Sultana,S.I.Kumar,Ravi,Lokesh Hegde,Abhinav Anand,Any Babar,Sarada Peram"/>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x v="4"/>
    <s v="Kitchen&amp;HomeAppliances"/>
    <s v="Coffee,Tea&amp;Espresso"/>
    <s v="DripCoffeeMachines"/>
    <n v="1349"/>
    <x v="2"/>
    <n v="2495"/>
    <n v="0.5"/>
    <s v="50% or More"/>
    <x v="3"/>
    <n v="618"/>
    <n v="154191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David,Pujeshwar Sharma,Abhishek,U Can Buy,Ravinder Singh,Gururaj B.,Suresh,Jaswalshashi"/>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x v="4"/>
    <s v="Heating,Cooling&amp;AirQuality"/>
    <s v="RoomHeaters"/>
    <s v="FanHeaters"/>
    <n v="1499"/>
    <x v="2"/>
    <n v="3500"/>
    <n v="0.38"/>
    <s v="&lt;50%"/>
    <x v="3"/>
    <n v="63"/>
    <n v="2205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Arjun A,Shwetha Murthy,Rahul,Jubaida H.,Hemali Thacker,Amazon Customer,Alexis Engg And Mktg Pvt Ltd,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x v="4"/>
    <s v="Heating,Cooling&amp;AirQuality"/>
    <s v="RoomHeaters"/>
    <s v="FanHeaters"/>
    <n v="2092"/>
    <x v="2"/>
    <n v="4600"/>
    <n v="0.44"/>
    <s v="&lt;50%"/>
    <x v="10"/>
    <n v="15"/>
    <n v="69000"/>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Manish Mehekare,Rajesh,Nitesh Singh,Lalit,Prathamesh Poojari,Charan,Santhakumar,Nikhil Bhagat"/>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x v="4"/>
    <s v="Heating,Cooling&amp;AirQuality"/>
    <s v="RoomHeaters"/>
    <s v="FanHeaters"/>
    <n v="3859"/>
    <x v="2"/>
    <n v="10295"/>
    <n v="0.67"/>
    <s v="50% or More"/>
    <x v="13"/>
    <n v="9"/>
    <n v="9265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Subhajit Sadhu,Indrajit Sarkar,Ashwath,Dorje,Harish R.,Jana,Amazon Customer,Viknesh Harren"/>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x v="4"/>
    <s v="HomeStorage&amp;Organization"/>
    <s v="LaundryOrganization"/>
    <s v="LaundryBaskets"/>
    <n v="499"/>
    <x v="0"/>
    <n v="2199"/>
    <n v="0.22"/>
    <s v="&lt;50%"/>
    <x v="0"/>
    <n v="7274"/>
    <n v="1599552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Kanwar Singh,Mukesh Bajpai,Deepak Kumar,Sreekanth Veerla,Divyesh Patel,Jitendra Kumar Singh,Mahesh L,Amazon Customer"/>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x v="4"/>
    <s v="Heating,Cooling&amp;AirQuality"/>
    <s v="Fans"/>
    <s v="CeilingFans"/>
    <n v="1804"/>
    <x v="2"/>
    <n v="2380"/>
    <n v="0.45"/>
    <s v="&lt;50%"/>
    <x v="2"/>
    <n v="5911"/>
    <n v="1406818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Vivek,Amazon Customer,Kundan,Rajan Kumar,Chaman Prakash,Amazon Customer,Chinna,Dhaval"/>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x v="4"/>
    <s v="Kitchen&amp;HomeAppliances"/>
    <s v="Vacuum,Cleaning&amp;Ironing"/>
    <s v="PressureWashers,Steam&amp;WindowCleaners"/>
    <n v="6525"/>
    <x v="2"/>
    <n v="8820"/>
    <n v="0.4"/>
    <s v="&lt;50%"/>
    <x v="0"/>
    <n v="170"/>
    <n v="149940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Chanchal Gurjar,Shyam,Lalit Garg,Anil Kumar,Prem Nath,Suresh,Vijay K."/>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4"/>
    <s v="Kitchen&amp;HomeAppliances"/>
    <s v="Vacuum,Cleaning&amp;Ironing"/>
    <s v="Vacuums&amp;FloorCare"/>
    <n v="4999"/>
    <x v="2"/>
    <n v="24999"/>
    <n v="0.25"/>
    <s v="&lt;50%"/>
    <x v="0"/>
    <n v="3065"/>
    <n v="7662193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mit Singh,Rn,Madhuri,Shukdeb P.,Mano,Harsha,Mahamod Sharif,Bhavesh Soni"/>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x v="4"/>
    <s v="Kitchen&amp;HomeAppliances"/>
    <s v="Vacuum,Cleaning&amp;Ironing"/>
    <s v="Irons,Steamers&amp;Accessories"/>
    <n v="1189"/>
    <x v="2"/>
    <n v="2400"/>
    <n v="0.52"/>
    <s v="50% or More"/>
    <x v="3"/>
    <n v="1021"/>
    <n v="245040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Ravi,Pasala Eswararao,Verified User,Azarudeen,Shubham,Venkatesh,Velmurugan,Kutty"/>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x v="4"/>
    <s v="Kitchen&amp;HomeAppliances"/>
    <s v="SmallKitchenAppliances"/>
    <s v="DeepFatFryers"/>
    <n v="2590"/>
    <x v="2"/>
    <n v="4200"/>
    <n v="0.75"/>
    <s v="50% or More"/>
    <x v="20"/>
    <n v="3964"/>
    <n v="1664880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Ravinder Kumar,Ashok,Tejas,Seema,Harshvardhan,Shubham Kushwah,Saurabh Patwa,Shreyans Jain"/>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x v="4"/>
    <s v="Kitchen&amp;HomeAppliances"/>
    <s v="WaterPurifiers&amp;Accessories"/>
    <s v="WaterFilters&amp;Purifiers"/>
    <n v="899"/>
    <x v="2"/>
    <n v="1599"/>
    <n v="0.44"/>
    <s v="&lt;50%"/>
    <x v="5"/>
    <n v="8948"/>
    <n v="1430785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A.Sh,Jp,Junaid Yaseen,Maya Sutar,Andrabi,Praveen Elangovan,Satpreet Singh,Amazon Customer"/>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x v="4"/>
    <s v="Kitchen&amp;HomeAppliances"/>
    <s v="WaterPurifiers&amp;Accessories"/>
    <s v="WaterFilters&amp;Purifiers"/>
    <n v="998"/>
    <x v="2"/>
    <n v="2999"/>
    <n v="0.48"/>
    <s v="&lt;50%"/>
    <x v="4"/>
    <n v="97"/>
    <n v="29090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Vipin,Bhavana Rangarajan,Raj,Dimple Aggarwal,Jaidev,Harsh Pandit,Mahesh Choudhary,Sheetal Pandita"/>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x v="4"/>
    <s v="Kitchen&amp;HomeAppliances"/>
    <s v="Vacuum,Cleaning&amp;Ironing"/>
    <s v="Irons,Steamers&amp;Accessories"/>
    <n v="998.06"/>
    <x v="2"/>
    <n v="1282"/>
    <n v="0.03"/>
    <s v="&lt;50%"/>
    <x v="4"/>
    <n v="7223"/>
    <n v="9259886"/>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Nikhil,Rituja Ray,Prasan Krishnan Karthikeyan,Amazon Customer,Georgy Mathew,Vikas Kakkar,Kannan P,Placeholder"/>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x v="4"/>
    <s v="HomeStorage&amp;Organization"/>
    <s v="LaundryOrganization"/>
    <s v="LaundryBaskets"/>
    <n v="1099"/>
    <x v="2"/>
    <n v="1990"/>
    <n v="0.21"/>
    <s v="&lt;50%"/>
    <x v="1"/>
    <n v="330"/>
    <n v="6567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Vaibhav Anand,Debendra Nath Ghosh,Gtnishanth,Sk Rahil,Sunder S.,Rajesh Aswasthan,Sudeshna Aguan,Bhanu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x v="4"/>
    <s v="Kitchen&amp;HomeAppliances"/>
    <s v="SmallKitchenAppliances"/>
    <s v="SmallApplianceParts&amp;Accessories"/>
    <n v="5999"/>
    <x v="2"/>
    <n v="9999"/>
    <n v="0"/>
    <s v="&lt;50%"/>
    <x v="4"/>
    <n v="4570"/>
    <n v="4569543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Amazon Customer,Ushanandhini M,Dgs Engineering Solutions,Indrajeet Ghosh,Aa,Himanshu Madhani,Ankit Gupta,Avinash Singh"/>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x v="4"/>
    <s v="Kitchen&amp;HomeAppliances"/>
    <s v="Vacuum,Cleaning&amp;Ironing"/>
    <s v="Irons,Steamers&amp;Accessories"/>
    <n v="8886"/>
    <x v="2"/>
    <n v="11850"/>
    <n v="0.48"/>
    <s v="&lt;50%"/>
    <x v="1"/>
    <n v="4867"/>
    <n v="5767395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Bharath,Yuvraj Mane,Aruna Kumari,Kalpesh Rampariya,Rohini,Vinod,Dinesh C Dwivedi,Prabhat Sharma"/>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4"/>
    <s v="Kitchen&amp;HomeAppliances"/>
    <s v="Vacuum,Cleaning&amp;Ironing"/>
    <s v="Vacuums&amp;FloorCare"/>
    <n v="475"/>
    <x v="0"/>
    <n v="999"/>
    <n v="0.53"/>
    <s v="50% or More"/>
    <x v="5"/>
    <n v="5298"/>
    <n v="529270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9640185788,Piyush Mishra,Vickie,Sakshi Gupta,Srinivas,Lovraj V.,Rakshitha,Sandeep Kumar Yadav"/>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x v="4"/>
    <s v="Kitchen&amp;HomeAppliances"/>
    <s v="WaterPurifiers&amp;Accessories"/>
    <s v="WaterCartridges"/>
    <n v="4995"/>
    <x v="2"/>
    <n v="20049"/>
    <n v="0.03"/>
    <s v="&lt;50%"/>
    <x v="3"/>
    <n v="7786"/>
    <n v="15610151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unil Khandagale,Shamim,Hari.M,Malini,Kusal Srinivas,Mkrishnanpillai,Suresh Babu,Poongodi"/>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4"/>
    <s v="Kitchen&amp;HomeAppliances"/>
    <s v="WaterPurifiers&amp;Accessories"/>
    <s v="WaterPurifierAccessories"/>
    <n v="13999"/>
    <x v="2"/>
    <n v="24850"/>
    <n v="0.52"/>
    <s v="50% or More"/>
    <x v="9"/>
    <n v="37"/>
    <n v="919450"/>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Sachin Sahu,Arpita Panja,Rajesh Verma,Mr. Girish Merwade,Ravindra Kr Nayak,Venky,Aashish,Gyar Singh"/>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x v="4"/>
    <s v="Heating,Cooling&amp;AirQuality"/>
    <s v="RoomHeaters"/>
    <s v="FanHeaters"/>
    <n v="8499"/>
    <x v="2"/>
    <n v="16490"/>
    <n v="0.48"/>
    <s v="&lt;50%"/>
    <x v="22"/>
    <n v="2"/>
    <n v="32980"/>
    <s v="Khaitan Orfin Fan heater for Home and kitchen|POWERFUL 2000 WATT|HEATING POSITION 1000 W-2000W|ADJUSTABLE THERMOSTAT TEMP.CONTROL|AUTOMATIC THERMAL CUTOUT FOR SAFETY|FRONT GRILL FOR SAFETY|TURBO FAN"/>
    <s v="AGHT3K4KSG5MAQUSXRDT5VNB73GA,AE4Q5XQ7SZW35EEUJKQ3IV2IIBQQ"/>
    <s v="Jaydeep,Jayakrishnan R"/>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x v="4"/>
    <s v="Kitchen&amp;HomeAppliances"/>
    <s v="SmallKitchenAppliances"/>
    <s v="MixerGrinders"/>
    <n v="949"/>
    <x v="2"/>
    <n v="975"/>
    <n v="0.28000000000000003"/>
    <s v="&lt;50%"/>
    <x v="1"/>
    <n v="5206"/>
    <n v="507585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Shivraj,Subham,Yedukondalu,Mohd Mohsin,Jagdish Joshi,Sam,M.Bharadwaj Phani Datta,Bharamappa"/>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x v="4"/>
    <s v="Heating,Cooling&amp;AirQuality"/>
    <s v="WaterHeaters&amp;Geysers"/>
    <s v="InstantWaterHeaters"/>
    <n v="395"/>
    <x v="0"/>
    <n v="499"/>
    <n v="0.57999999999999996"/>
    <s v="50% or More"/>
    <x v="7"/>
    <n v="638"/>
    <n v="318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Vasanta Koli,Vaibhav Baid,Sanjana,Ajay Singh,Rama Krishna T K,Dr.Vishwanath Akku,Ujjwal Kumar Banerjee,Basu Gk"/>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x v="4"/>
    <s v="Heating,Cooling&amp;AirQuality"/>
    <s v="Fans"/>
    <s v="TableFans"/>
    <n v="635"/>
    <x v="2"/>
    <n v="635"/>
    <n v="0.43"/>
    <s v="&lt;50%"/>
    <x v="11"/>
    <n v="397"/>
    <n v="252095"/>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Manidipa Sengupta,Vidisha"/>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4"/>
    <s v="Kitchen&amp;HomeAppliances"/>
    <s v="Vacuum,Cleaning&amp;Ironing"/>
    <s v="Vacuums&amp;FloorCare"/>
    <n v="717"/>
    <x v="2"/>
    <n v="1390"/>
    <n v="0.49"/>
    <s v="&lt;50%"/>
    <x v="2"/>
    <n v="326"/>
    <n v="45314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Pk,Manigandan K,Monu Khan,Manohar,Saroj Kumar Das,Dev Tripathi,Anish Reddy,Ankit Raj"/>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x v="4"/>
    <s v="Kitchen&amp;HomeAppliances"/>
    <s v="SmallKitchenAppliances"/>
    <s v="Juicers"/>
    <n v="27900"/>
    <x v="2"/>
    <n v="59900"/>
    <n v="0.77"/>
    <s v="50% or More"/>
    <x v="19"/>
    <n v="3527"/>
    <n v="21126730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Dhamotharan,Sheik Umar Farook.G,Amazon Customer,Chandhana,Vasanth,Siva,Md. Aftab Alam,Subhani"/>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4"/>
    <s v="Kitchen&amp;HomeAppliances"/>
    <s v="SmallKitchenAppliances"/>
    <s v="VacuumSealers"/>
    <n v="649"/>
    <x v="2"/>
    <n v="670"/>
    <n v="0.56999999999999995"/>
    <s v="50% or More"/>
    <x v="17"/>
    <n v="617"/>
    <n v="413390"/>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Surya,Amazon Customer,Amazgon Customer,Satyajit Mitra,Mohana Lonkar,Tony,Amazon Customer,Kothapalli Subramanyam"/>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x v="4"/>
    <s v="Kitchen&amp;HomeAppliances"/>
    <s v="SmallKitchenAppliances"/>
    <s v="SandwichMakers"/>
    <n v="193"/>
    <x v="1"/>
    <n v="399"/>
    <n v="0.5"/>
    <s v="50% or More"/>
    <x v="1"/>
    <n v="314"/>
    <n v="12528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Vishnu S. Mishra,Amazon Customer,Rhymerium,Raman Deep,Vishal,Utsav Ghosh.,Ashutosh,Amazon Customer"/>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4"/>
    <s v="Kitchen&amp;HomeAppliances"/>
    <s v="WaterPurifiers&amp;Accessories"/>
    <s v="WaterFilters&amp;Purifiers"/>
    <n v="1299"/>
    <x v="2"/>
    <n v="2495"/>
    <n v="0.73"/>
    <s v="50% or More"/>
    <x v="5"/>
    <n v="535"/>
    <n v="133482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Amazon Customer,Amazon Customer,Farhana Sherin K,Srinivaas,Avik Bandyopadhyay,Aseesjot Kaur Bhullar,Sameer,Ammu"/>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x v="4"/>
    <s v="Kitchen&amp;HomeAppliances"/>
    <s v="Vacuum,Cleaning&amp;Ironing"/>
    <s v="Irons,Steamers&amp;Accessories"/>
    <n v="2449"/>
    <x v="2"/>
    <n v="3390"/>
    <n v="0.45"/>
    <s v="&lt;50%"/>
    <x v="3"/>
    <n v="17325"/>
    <n v="587317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Ritika,Abhishek U.,Bhavika,Rekha Rana,Balamurugan A,Dhiren Shah,Mrs. Imran Khan,Anusree"/>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4"/>
    <s v="Kitchen&amp;HomeAppliances"/>
    <s v="Vacuum,Cleaning&amp;Ironing"/>
    <s v="Irons,Steamers&amp;Accessories"/>
    <n v="1049"/>
    <x v="2"/>
    <n v="2499"/>
    <n v="0.4"/>
    <s v="&lt;50%"/>
    <x v="9"/>
    <n v="91"/>
    <n v="227409"/>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Deepika Chaturvedi,Rishu,Skg,Sachin Agarwal,Ashutosh Malik,Amazon Customer,Shallu Malik,Amann"/>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x v="4"/>
    <s v="Kitchen&amp;HomeAppliances"/>
    <s v="SmallKitchenAppliances"/>
    <s v="EggBoilers"/>
    <n v="2399"/>
    <x v="2"/>
    <n v="4200"/>
    <n v="0.57999999999999996"/>
    <s v="50% or More"/>
    <x v="5"/>
    <n v="227"/>
    <n v="95340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Bobby,Arunkumar,Aditya,Sanket,Srinivasa M,Sandy,Pradeep Maroo,Pravin P"/>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x v="4"/>
    <s v="Heating,Cooling&amp;AirQuality"/>
    <s v="WaterHeaters&amp;Geysers"/>
    <s v="StorageWaterHeaters"/>
    <n v="2286"/>
    <x v="2"/>
    <n v="4495"/>
    <n v="0.33"/>
    <s v="&lt;50%"/>
    <x v="0"/>
    <n v="11957"/>
    <n v="5374671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Gopal   Bhakat,Ajit Pal Singh,Ishfaq Sheikh,Rakesh Kumar Pujari,G10,Aleeza,Farheen,Balkrishn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x v="4"/>
    <s v="Heating,Cooling&amp;AirQuality"/>
    <s v="Fans"/>
    <s v="CeilingFans"/>
    <n v="499"/>
    <x v="0"/>
    <n v="2199"/>
    <n v="0.28000000000000003"/>
    <s v="&lt;50%"/>
    <x v="4"/>
    <n v="7140"/>
    <n v="1570086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Aniket Chudnaik,Wasimraja,Rahul Mallah,Inderjit Singh,Shivhari,Vishbhav Poojary,Pawar,Balasubramaniam R"/>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4"/>
    <s v="Kitchen&amp;HomeAppliances"/>
    <s v="Vacuum,Cleaning&amp;Ironing"/>
    <s v="Vacuums&amp;FloorCare"/>
    <n v="429"/>
    <x v="0"/>
    <n v="999"/>
    <n v="0.45"/>
    <s v="&lt;50%"/>
    <x v="11"/>
    <n v="687"/>
    <n v="686313"/>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Nishant Sharma,E Veeresh,Nimish Sharma,Chandrasekhar K.,Nilofer A.,Ilavarasi,Vijay Naiknaware,Harshavardhan"/>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x v="4"/>
    <s v="Kitchen&amp;HomeAppliances"/>
    <s v="SmallKitchenAppliances"/>
    <s v="SandwichMakers"/>
    <n v="299"/>
    <x v="0"/>
    <n v="595"/>
    <n v="0.68"/>
    <s v="50% or More"/>
    <x v="3"/>
    <n v="1045"/>
    <n v="62177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Vinay,Uday Patil,Amazon Customer,Giri Raj Singh,Patel P.,Amazon Customer,Mukhtyar Singh,Jayendra Chauhan"/>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4"/>
    <s v="Kitchen&amp;HomeAppliances"/>
    <s v="WaterPurifiers&amp;Accessories"/>
    <s v="WaterFilters&amp;Purifiers"/>
    <n v="5395"/>
    <x v="2"/>
    <n v="19990"/>
    <n v="0.35"/>
    <s v="&lt;50%"/>
    <x v="1"/>
    <n v="11206"/>
    <n v="22400794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eetal Satish,Vipul Vora,Naresh Kumar,Rahul Jain,Amazon Customer,Qadri Yaseen,Amazon Customer,Rohit Prajapati"/>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x v="4"/>
    <s v="Heating,Cooling&amp;AirQuality"/>
    <s v="WaterHeaters&amp;Geysers"/>
    <s v="InstantWaterHeaters"/>
    <n v="559"/>
    <x v="2"/>
    <n v="1010"/>
    <n v="0.4"/>
    <s v="&lt;50%"/>
    <x v="0"/>
    <n v="561"/>
    <n v="56661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Prem Chand,Avishek Saha Chowdhury,Tanvi Chadha,Sashi G.,Shailesh Patel,Cynthia Andrew,Shijo Mathew Abraham,Anoop Sharma"/>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4"/>
    <s v="Kitchen&amp;HomeAppliances"/>
    <s v="SmallKitchenAppliances"/>
    <s v="HandBlenders"/>
    <n v="660"/>
    <x v="2"/>
    <n v="1100"/>
    <n v="0.62"/>
    <s v="50% or More"/>
    <x v="9"/>
    <n v="1988"/>
    <n v="218680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Shiva,Saurabh Vats,Gaurav Thapa,Ash Sharma,Chandraprakash Mohata,Saleha,Sanyam Singhi,Bharti"/>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x v="4"/>
    <s v="Kitchen&amp;HomeAppliances"/>
    <s v="SmallKitchenAppliances"/>
    <s v="Rice&amp;PastaCookers"/>
    <n v="419"/>
    <x v="0"/>
    <n v="999"/>
    <n v="0.25"/>
    <s v="&lt;50%"/>
    <x v="0"/>
    <n v="3740"/>
    <n v="373626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Shivang,Renu S,Balaram Sharma,Pbt,Srikanth Aakula,Anupam,Dipu Choudhury,Ashraf K"/>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4"/>
    <s v="Kitchen&amp;HomeAppliances"/>
    <s v="Coffee,Tea&amp;Espresso"/>
    <s v="MilkFrothers"/>
    <n v="7349"/>
    <x v="2"/>
    <n v="10900"/>
    <n v="0.27"/>
    <s v="&lt;50%"/>
    <x v="3"/>
    <n v="4401"/>
    <n v="4797090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Kindle Customer,Rajni,Jyoti Srivastava,Amazon Customer,Ankit Devidas Chavhan,Sayan Mandal,Amazon Customer,M Das"/>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4"/>
    <s v="Kitchen&amp;HomeAppliances"/>
    <s v="Vacuum,Cleaning&amp;Ironing"/>
    <s v="Irons,Steamers&amp;Accessories"/>
    <n v="2899"/>
    <x v="2"/>
    <n v="4005"/>
    <n v="0.62"/>
    <s v="50% or More"/>
    <x v="0"/>
    <n v="611"/>
    <n v="244705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purn Ruhela,Shalini Kj,Aloke Kanoria,Ashish Sharma,Pankaj Chaudhary,Manish,Muskan Thakur,Balvinder"/>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x v="4"/>
    <s v="Kitchen&amp;HomeAppliances"/>
    <s v="SmallKitchenAppliances"/>
    <s v="MixerGrinders"/>
    <n v="1799"/>
    <x v="2"/>
    <n v="3295"/>
    <n v="0.41"/>
    <s v="&lt;50%"/>
    <x v="2"/>
    <n v="2162"/>
    <n v="71237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Aniruddha Biswas,Manoj S.,Gautham Panchavadi,Prashanth,Amazon Customer,Rejeesh N.C,Kishore Koilada,Ally"/>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x v="4"/>
    <s v="Kitchen&amp;HomeAppliances"/>
    <s v="SmallKitchenAppliances"/>
    <s v="HandBlenders"/>
    <n v="1474"/>
    <x v="2"/>
    <n v="4650"/>
    <n v="0.53"/>
    <s v="50% or More"/>
    <x v="1"/>
    <n v="97"/>
    <n v="45105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Anshika Verma,Dippy,Mitesh Mayavanshi,Pri,Arpit Agarwal,Chitra Jain,Jeevan Prakash,Shivangi Virdi"/>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x v="4"/>
    <s v="Kitchen&amp;HomeAppliances"/>
    <s v="SmallKitchenAppliances"/>
    <s v="HandBlenders"/>
    <n v="15999"/>
    <x v="2"/>
    <n v="24500"/>
    <n v="0.21"/>
    <s v="&lt;50%"/>
    <x v="0"/>
    <n v="6055"/>
    <n v="14834750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Nikita,Amazon Customer,Ankita D.,Purna,Sekhar,Santhi,S.K Thakur,Piyush P Satpathy"/>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4"/>
    <s v="Kitchen&amp;HomeAppliances"/>
    <s v="Vacuum,Cleaning&amp;Ironing"/>
    <s v="Irons,Steamers&amp;Accessories"/>
    <n v="3645"/>
    <x v="2"/>
    <n v="6070"/>
    <n v="0.33"/>
    <s v="&lt;50%"/>
    <x v="0"/>
    <n v="386"/>
    <n v="234302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Mukta Khan,Mal Kho,Apurba,Patel Kiran,Critical  Customer,Bhagyashree Chopade,Sandip Singh,Ramesh Kumar"/>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x v="4"/>
    <s v="Kitchen&amp;HomeAppliances"/>
    <s v="SmallKitchenAppliances"/>
    <s v="YogurtMakers"/>
    <n v="375"/>
    <x v="0"/>
    <n v="999"/>
    <n v="0.55000000000000004"/>
    <s v="50% or More"/>
    <x v="3"/>
    <n v="557"/>
    <n v="55644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Jaswantsingh,Vedant Joshi,Subanathan,Narendra  N,Aadesh,Amazon Customer,Monica,Aniketverm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x v="4"/>
    <s v="Kitchen&amp;HomeAppliances"/>
    <s v="SmallKitchenAppliances"/>
    <s v="Juicers"/>
    <n v="2976"/>
    <x v="2"/>
    <n v="3945"/>
    <n v="0.47"/>
    <s v="&lt;50%"/>
    <x v="5"/>
    <n v="2288"/>
    <n v="902616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Boo,Jeevan Kumar,Shivam Jangra,Manzoor,Manish,Yashwant Panchal,Santosh Kumar Saini,Chandra  S  Sharma"/>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x v="4"/>
    <s v="Kitchen&amp;HomeAppliances"/>
    <s v="Vacuum,Cleaning&amp;Ironing"/>
    <s v="Irons,Steamers&amp;Accessories"/>
    <n v="1099"/>
    <x v="2"/>
    <n v="1499"/>
    <n v="0.18"/>
    <s v="&lt;50%"/>
    <x v="3"/>
    <n v="1106"/>
    <n v="165789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Gb Slg,Jemin,Ashwini Vetekar,Kusum,Sonu Ali,Amazon Customer,Amazon Customer,Rinku Singh"/>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x v="4"/>
    <s v="Kitchen&amp;HomeAppliances"/>
    <s v="Vacuum,Cleaning&amp;Ironing"/>
    <s v="Vacuums&amp;FloorCare"/>
    <n v="2575"/>
    <x v="2"/>
    <n v="6700"/>
    <n v="0.37"/>
    <s v="&lt;50%"/>
    <x v="0"/>
    <n v="11935"/>
    <n v="799645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Hem,Anya,Deepak Roy,Ashutosh Pandey,Srinivas,Pj,9703041496,O N Misra"/>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x v="4"/>
    <s v="Heating,Cooling&amp;AirQuality"/>
    <s v="WaterHeaters&amp;Geysers"/>
    <s v="ImmersionRods"/>
    <n v="1649"/>
    <x v="2"/>
    <n v="2800"/>
    <n v="0.37"/>
    <s v="&lt;50%"/>
    <x v="3"/>
    <n v="5059"/>
    <n v="1416520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Karan Singh,Sajan Gupta,Sandeep Saini,Tarun Kumar,Yanala Raghuvamshi Reddy,Sravani,Amazon Customer,Gaurav Rastogi"/>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x v="4"/>
    <s v="Heating,Cooling&amp;AirQuality"/>
    <s v="RoomHeaters"/>
    <s v="FanHeaters"/>
    <n v="799"/>
    <x v="2"/>
    <n v="1699"/>
    <n v="0.51"/>
    <s v="50% or More"/>
    <x v="2"/>
    <n v="157"/>
    <n v="2667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jula,Rishi Kumar Mishra,Tankala Sushma,Sunil Kumar Rajak,Akshay,Umme Kulsum,Lx,Sangeeta Wandakar"/>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x v="4"/>
    <s v="Heating,Cooling&amp;AirQuality"/>
    <s v="WaterHeaters&amp;Geysers"/>
    <s v="InstantWaterHeaters"/>
    <n v="765"/>
    <x v="2"/>
    <n v="970"/>
    <n v="0.28000000000000003"/>
    <s v="&lt;50%"/>
    <x v="2"/>
    <n v="3584"/>
    <n v="3476480"/>
    <s v="Dimensions: 35.56 Cms X 19 Cms X 55 Cms"/>
    <s v="AH2PWK54MG3S6EOHGLGP3LTQJOAQ,AHKY24SIF5BG5XOFBACXN33XUO3Q,AGLCQ6Z2KEIXM7DC7JFZEN623CHQ,AGVRXUM3GMUGSUDI2BCELQ5G3MRQ,AFFJF7JN2X3UKBT33BHFMU2FCDIQ,AH3LPGUYC6VZUHBLHZKGMMBT5HGQ,AHHQ5CWRAMNLLPSINLJSICBU7CRQ,AGSHCIHX3V7HS6F6W2XTBOYFX5WQ"/>
    <s v="Liliput99,Umamaheswaran,Alina,Prasanthi,Amazon Customer,Nissam Kollam,Kaviya,Unknown"/>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x v="4"/>
    <s v="Kitchen&amp;HomeAppliances"/>
    <s v="Vacuum,Cleaning&amp;Ironing"/>
    <s v="Irons,Steamers&amp;Accessories"/>
    <n v="999"/>
    <x v="2"/>
    <n v="1500"/>
    <n v="0.09"/>
    <s v="&lt;50%"/>
    <x v="0"/>
    <n v="1899"/>
    <n v="2848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Nikhil Kumar Singh,Bhanu,Mallikarjun G.,Rm,Deepak,Sayan Pal,Deepak,Chandan Jha"/>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x v="4"/>
    <s v="Kitchen&amp;HomeAppliances"/>
    <s v="SmallKitchenAppliances"/>
    <s v="HandMixers"/>
    <n v="587"/>
    <x v="2"/>
    <n v="1295"/>
    <n v="0.3"/>
    <s v="&lt;50%"/>
    <x v="0"/>
    <n v="15252"/>
    <n v="197513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Manish Kumar,Randh,Vijay Singh Negi,Lallan T.,Shubhangi Mehrotra,Rompy,Vipin,Kapish"/>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x v="4"/>
    <s v="Heating,Cooling&amp;AirQuality"/>
    <s v="RoomHeaters"/>
    <s v="ElectricHeaters"/>
    <n v="12609"/>
    <x v="2"/>
    <n v="23999"/>
    <n v="0.57999999999999996"/>
    <s v="50% or More"/>
    <x v="7"/>
    <n v="4"/>
    <n v="95996"/>
    <s v="Power Consumed: 800 W"/>
    <s v="AFVRAZD6HB5ALMMLJRZYAA45RKFQ,AGUO5ELH4U5ORQ4F4NYJQNZNTX3A,AEKTWPXEMR5QE53HL2AV2SVFK2SQ"/>
    <s v="Jaydeep Barad,Amazon Customer,Mukesh,Mitesh Thakur,Tejas D.,Jeet Singh,Himanso,Mohit Goyal"/>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x v="4"/>
    <s v="Kitchen&amp;HomeAppliances"/>
    <s v="SmallKitchenAppliances"/>
    <s v="Mills&amp;Grinders"/>
    <n v="699"/>
    <x v="2"/>
    <n v="850"/>
    <n v="0.14000000000000001"/>
    <s v="&lt;50%"/>
    <x v="7"/>
    <n v="1662"/>
    <n v="141270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Sivaraman S,V Rajendra Kumar,Mrigank,Valmiki Sravani,Rahul Raj,Dr.Aasif,Kshitij Gupta,Melvyn Lobo"/>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4"/>
    <s v="Kitchen&amp;HomeAppliances"/>
    <s v="SmallKitchenAppliances"/>
    <s v="MixerGrinders"/>
    <n v="3799"/>
    <x v="2"/>
    <n v="6000"/>
    <n v="0.53"/>
    <s v="50% or More"/>
    <x v="10"/>
    <n v="422"/>
    <n v="253200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Placeholder,V P.,Sanjay,Amazon Customer,Sweta,J K Bricks,Swapnil Patil,Kritika S."/>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x v="4"/>
    <s v="Heating,Cooling&amp;AirQuality"/>
    <s v="RoomHeaters"/>
    <s v="ElectricHeaters"/>
    <n v="640"/>
    <x v="2"/>
    <n v="1020"/>
    <n v="0.5"/>
    <s v="50% or More"/>
    <x v="0"/>
    <n v="79"/>
    <n v="8058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Amit,Chahat Goyal,Gurpiyar Singh"/>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x v="4"/>
    <s v="Heating,Cooling&amp;AirQuality"/>
    <s v="WaterHeaters&amp;Geysers"/>
    <s v="StorageWaterHeaters"/>
    <n v="979"/>
    <x v="2"/>
    <n v="1999"/>
    <n v="0.38"/>
    <s v="&lt;50%"/>
    <x v="1"/>
    <n v="5160"/>
    <n v="103148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Vinod,Gopinath,Ravi,Pooja,Kamlesh B.,Anand Rb,Mahendra Pandey,Sakthimurugan.M"/>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4"/>
    <s v="Kitchen&amp;HomeAppliances"/>
    <s v="SmallKitchenAppliances"/>
    <s v="Kettles&amp;HotWaterDispensers"/>
    <n v="5365"/>
    <x v="2"/>
    <n v="7445"/>
    <n v="0.6"/>
    <s v="50% or More"/>
    <x v="3"/>
    <n v="2311"/>
    <n v="1720539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rishti Agraharrie,Priya,Amazon Customer,Honest Reviewer,Pooja Parihar,Vikas,Amazon Customer,Yogesh R Jain"/>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x v="4"/>
    <s v="Heating,Cooling&amp;AirQuality"/>
    <s v="WaterHeaters&amp;Geysers"/>
    <s v="InstantWaterHeaters"/>
    <n v="3199"/>
    <x v="2"/>
    <n v="3500"/>
    <n v="0.43"/>
    <s v="&lt;50%"/>
    <x v="2"/>
    <n v="588"/>
    <n v="205800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Vivi Nyuthe,Amazon Customer,Bala Mahesh Yadav Thotakura,Sunil Singh,Thoughtful_User,Anuj,Mamta,Vikas"/>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x v="4"/>
    <s v="Kitchen&amp;HomeAppliances"/>
    <s v="Vacuum,Cleaning&amp;Ironing"/>
    <s v="Irons,Steamers&amp;Accessories"/>
    <n v="979"/>
    <x v="2"/>
    <n v="1395"/>
    <n v="0.41"/>
    <s v="&lt;50%"/>
    <x v="1"/>
    <n v="3271"/>
    <n v="4563045"/>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Anuj Dhingra (Gadget Gig),Akshay Khowal,Kiran K.,Sai Deepak Velivela,Rajiv Das,Ashok Kumar,Vishal Kandare,Gaurav Pachauri"/>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x v="4"/>
    <s v="Kitchen&amp;HomeAppliances"/>
    <s v="SmallKitchenAppliances"/>
    <s v="MixerGrinders"/>
    <n v="929"/>
    <x v="2"/>
    <n v="2199"/>
    <n v="0.43"/>
    <s v="&lt;50%"/>
    <x v="2"/>
    <n v="11004"/>
    <n v="241977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S_Ray77,Sujan Mistry,Pankaj,Durga,Farooq,Jyoti Gole,Rohit,Amazon Customer"/>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x v="4"/>
    <s v="Heating,Cooling&amp;AirQuality"/>
    <s v="WaterHeaters&amp;Geysers"/>
    <s v="StorageWaterHeaters"/>
    <n v="3710"/>
    <x v="2"/>
    <n v="4330"/>
    <n v="0.49"/>
    <s v="&lt;50%"/>
    <x v="0"/>
    <n v="3195"/>
    <n v="1383435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Srikanthmk,Prashant,Aashish M.,Pramesh,Prashantm777,Vajrapu Lakshmy Taruwn,Kish,Kusha Sahoo"/>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x v="4"/>
    <s v="Heating,Cooling&amp;AirQuality"/>
    <s v="AirConditioners"/>
    <s v="Split-SystemAirConditioners"/>
    <n v="2033"/>
    <x v="2"/>
    <n v="4295"/>
    <n v="0.43"/>
    <s v="&lt;50%"/>
    <x v="4"/>
    <n v="3231"/>
    <n v="13877145"/>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Lakshmi D.,Vishal More,Vasanth Kumar,Naveen,Golu Verma,Abdul Arshad A H,Sundar T,Mahesha"/>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x v="4"/>
    <s v="Kitchen&amp;HomeAppliances"/>
    <s v="WaterPurifiers&amp;Accessories"/>
    <s v="WaterPurifierAccessories"/>
    <n v="9495"/>
    <x v="2"/>
    <n v="18990"/>
    <n v="0"/>
    <s v="&lt;50%"/>
    <x v="1"/>
    <n v="3246"/>
    <n v="6164154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E.Gurubaran,Hemanth Kumar,Rangaraj Sanjeevi,Kamala,Sivaranjani,Sundharan.A,Abhishek,Rangababu"/>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x v="4"/>
    <s v="Kitchen&amp;HomeAppliances"/>
    <s v="SmallKitchenAppliances"/>
    <s v="VacuumSealers"/>
    <n v="7799"/>
    <x v="2"/>
    <n v="12500"/>
    <n v="0.46"/>
    <s v="&lt;50%"/>
    <x v="23"/>
    <n v="24"/>
    <n v="3000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Ritu,Sudhir Ranjan,Rashmi Kashyap,Arunabha Mukherjee,Ronnycrasto,Nani,Amazon Customer,Swarup Da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x v="4"/>
    <s v="Kitchen&amp;HomeAppliances"/>
    <s v="SmallKitchenAppliances"/>
    <s v="InductionCooktop"/>
    <n v="949"/>
    <x v="2"/>
    <n v="2385"/>
    <n v="0.54"/>
    <s v="50% or More"/>
    <x v="11"/>
    <n v="144"/>
    <n v="343440"/>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Abhishek Kumar,Nageswar,Denzil,Krushna,Brijesh Chauhan,Amazon Customer,Kumar,V. T."/>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x v="4"/>
    <s v="Kitchen&amp;HomeAppliances"/>
    <s v="SmallKitchenAppliances"/>
    <s v="SmallApplianceParts&amp;Accessories"/>
    <n v="2790"/>
    <x v="2"/>
    <n v="4890"/>
    <n v="0.08"/>
    <s v="&lt;50%"/>
    <x v="6"/>
    <n v="2280"/>
    <n v="1114920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Dr. Sunil,Fayaz Ahmed,Rajesh A. Dhok,Sham S.,Shridhar,Prajwal Jagannath Shetty,Jayanth,Amazon Customer"/>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x v="4"/>
    <s v="Heating,Cooling&amp;AirQuality"/>
    <s v="RoomHeaters"/>
    <s v="HalogenHeaters"/>
    <n v="645"/>
    <x v="2"/>
    <n v="1100"/>
    <n v="0.45"/>
    <s v="&lt;50%"/>
    <x v="12"/>
    <n v="340"/>
    <n v="37400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Navin Thawani,Amazon Customer,Jemiba Lawrence,Aditya,Kunal Kapur,Merugamala Suresh,Juhi Sharma,Tajis"/>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x v="4"/>
    <s v="Heating,Cooling&amp;AirQuality"/>
    <s v="RoomHeaters"/>
    <s v="FanHeaters"/>
    <n v="2237.81"/>
    <x v="2"/>
    <n v="3899"/>
    <n v="0.43"/>
    <s v="&lt;50%"/>
    <x v="2"/>
    <n v="144"/>
    <n v="56145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heila Araujo,Rajeev. R,Atul Deshmukh,Atul Dhanorkar,Bhanu,Vishal,Tilak Upadhyaya,Himanshu Bhattacharjee"/>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x v="4"/>
    <s v="Heating,Cooling&amp;AirQuality"/>
    <s v="WaterHeaters&amp;Geysers"/>
    <s v="InstantWaterHeaters"/>
    <n v="8699"/>
    <x v="2"/>
    <n v="16899"/>
    <n v="0.28999999999999998"/>
    <s v="&lt;50%"/>
    <x v="1"/>
    <n v="727"/>
    <n v="122855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mazon Customer,Neeraj Gola,Ignorant Nalayak,Siddamsetty Srinitha,Naveen,Vishakh,Uday Vir,Kirti Yadav"/>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x v="4"/>
    <s v="Kitchen&amp;HomeAppliances"/>
    <s v="SmallKitchenAppliances"/>
    <s v="WaffleMakers&amp;Irons"/>
    <n v="42990"/>
    <x v="2"/>
    <n v="75990"/>
    <n v="0.55000000000000004"/>
    <s v="50% or More"/>
    <x v="1"/>
    <n v="832"/>
    <n v="63223680"/>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mazon Customer,Sunil,Pankaj Kumar Gupta,Air Commodore Dk Bhatt.,Kf,Sundeep Kumar Sharma,Mukesh Arora,Abhi Jain"/>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x v="4"/>
    <s v="Heating,Cooling&amp;AirQuality"/>
    <s v="RoomHeaters"/>
    <s v="FanHeaters"/>
    <n v="825"/>
    <x v="2"/>
    <n v="825"/>
    <n v="0.64"/>
    <s v="50% or More"/>
    <x v="12"/>
    <n v="57"/>
    <n v="470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Svblue,Tushar Srivastava,Shreesh Mohan,Ashutosh,Harish,Kamal Kant Gupta,Shubhpreet Ubbi,Chandrasekhar"/>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4"/>
    <s v="Kitchen&amp;HomeAppliances"/>
    <s v="SmallKitchenAppliances"/>
    <s v="DigitalKitchenScales"/>
    <n v="161"/>
    <x v="1"/>
    <n v="300"/>
    <n v="0.51"/>
    <s v="50% or More"/>
    <x v="1"/>
    <n v="1644"/>
    <n v="49320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Asha Saraswat,Gopal Bumtariya,Amazon Customer,Priyank,Soumyaprada Bishoyi,Devinder Singh,Ronald Stephen,Nabaroo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x v="4"/>
    <s v="Kitchen&amp;HomeAppliances"/>
    <s v="SmallKitchenAppliances"/>
    <s v="Kettles&amp;HotWaterDispensers"/>
    <n v="697"/>
    <x v="2"/>
    <n v="1499"/>
    <n v="0.76"/>
    <s v="50% or More"/>
    <x v="10"/>
    <n v="1066"/>
    <n v="1597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Aftab Mulani,Chirag Panchal,Richa Jethani,N S,Dr Munmun Basu,Shikha Abrao,Amazon Customer,Ritesh Kumar"/>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x v="4"/>
    <s v="Heating,Cooling&amp;AirQuality"/>
    <s v="WaterHeaters&amp;Geysers"/>
    <s v="InstantWaterHeaters"/>
    <n v="688"/>
    <x v="2"/>
    <n v="747"/>
    <n v="0.39"/>
    <s v="&lt;50%"/>
    <x v="0"/>
    <n v="7968"/>
    <n v="5952096"/>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Akash Yadav,Philip Chacko,Sudheer Kumar Maurya,Jeenu Naresh,Rahul Pandey,Debabrata Bhowmick,Sanskar  Yadav"/>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x v="4"/>
    <s v="Heating,Cooling&amp;AirQuality"/>
    <s v="WaterHeaters&amp;Geysers"/>
    <s v="ImmersionRods"/>
    <n v="2199"/>
    <x v="2"/>
    <n v="3999"/>
    <n v="0.34"/>
    <s v="&lt;50%"/>
    <x v="11"/>
    <n v="3195"/>
    <n v="1277680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Vikas Kabra,Joel Joseph,Amazon,S√†√±K√™Th,Md Tanwir Hassan,Saurabh Gupta,Shobhit Gupta,Navin Jain"/>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4"/>
    <s v="Kitchen&amp;HomeAppliances"/>
    <s v="Coffee,Tea&amp;Espresso"/>
    <s v="DripCoffeeMachines"/>
    <n v="6850"/>
    <x v="2"/>
    <n v="11990"/>
    <n v="0.41"/>
    <s v="&lt;50%"/>
    <x v="3"/>
    <n v="1456"/>
    <n v="1745744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Vijay Sharma,Jaidwal,Akshay Ahire,Bhuvana Shanmukhi,Sanjay A.,M Pushpa Kumar,Prospero,Syed Masroor Ahmed"/>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x v="4"/>
    <s v="Kitchen&amp;HomeAppliances"/>
    <s v="Coffee,Tea&amp;Espresso"/>
    <s v="StovetopEspressoPots"/>
    <n v="2699"/>
    <x v="2"/>
    <n v="3799"/>
    <n v="0.54"/>
    <s v="50% or More"/>
    <x v="0"/>
    <n v="590"/>
    <n v="2241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Dr Yashaswi Dalal,Aktharindia 20,Najib Khanche,Vipul Vora,Pranav Nirhali,Varghese Ms,Amazon Customer,Satyaw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x v="4"/>
    <s v="Kitchen&amp;HomeAppliances"/>
    <s v="WaterPurifiers&amp;Accessories"/>
    <s v="WaterPurifierAccessories"/>
    <n v="899"/>
    <x v="2"/>
    <n v="1999"/>
    <n v="0.5"/>
    <s v="50% or More"/>
    <x v="4"/>
    <n v="1436"/>
    <n v="2870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Amazon Customer,Kapil Kumar Sharma,Shilpi,Santosh Kumar Saini,Husna Khan,Gadde.Raghavender,Ajay Kumar,Annaram Vijith"/>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4"/>
    <s v="Kitchen&amp;HomeAppliances"/>
    <s v="Vacuum,Cleaning&amp;Ironing"/>
    <s v="Irons,Steamers&amp;Accessories"/>
    <n v="1090"/>
    <x v="2"/>
    <n v="2999"/>
    <n v="0.28999999999999998"/>
    <s v="&lt;50%"/>
    <x v="0"/>
    <n v="4184"/>
    <n v="12547816"/>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Rajnish Sood,Amazon Customer,Archie,7709220353,Customer,Mom Om Wom,Sukant,Santhoshvaricola"/>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x v="4"/>
    <s v="Kitchen&amp;HomeAppliances"/>
    <s v="Coffee,Tea&amp;Espresso"/>
    <s v="DripCoffeeMachines"/>
    <n v="295"/>
    <x v="0"/>
    <n v="599"/>
    <n v="0.38"/>
    <s v="&lt;50%"/>
    <x v="3"/>
    <n v="693"/>
    <n v="41510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Sudhirw,Seshu P,Sunil Sharma,Sara,Amazon Customer,Sidhant,Harika Mudhiraj,Ramesh Sivaraman"/>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4"/>
    <s v="Kitchen&amp;HomeAppliances"/>
    <s v="WaterPurifiers&amp;Accessories"/>
    <s v="WaterPurifierAccessories"/>
    <n v="479"/>
    <x v="0"/>
    <n v="1999"/>
    <n v="0.69"/>
    <s v="50% or More"/>
    <x v="2"/>
    <n v="1306"/>
    <n v="26106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Himasrivastava,Pawan Dalal,Yeshwant Singh,Amar D.,Tincy Thomas,Krishna Kishore,Vinay,Sachin Yadav"/>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x v="4"/>
    <s v="Heating,Cooling&amp;AirQuality"/>
    <s v="RoomHeaters"/>
    <s v="FanHeaters"/>
    <n v="2949"/>
    <x v="2"/>
    <n v="4849"/>
    <n v="0.22"/>
    <s v="&lt;50%"/>
    <x v="8"/>
    <n v="8"/>
    <n v="387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Swati Chaudhari,Anil Kumar,Dinesh Verma,Arvind Chaturvedi,Annapurna Metta Sarjare,Ramya,Indu Kumari,Irfan Khan"/>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4"/>
    <s v="Kitchen&amp;HomeAppliances"/>
    <s v="Coffee,Tea&amp;Espresso"/>
    <s v="CoffeeMakerAccessories"/>
    <n v="335"/>
    <x v="0"/>
    <n v="510"/>
    <n v="0.6"/>
    <s v="50% or More"/>
    <x v="4"/>
    <n v="2326"/>
    <n v="118626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Gautam B.,Kabir Debbarma,Ms,Amazon Customer,P,Sourav Basu,Vikhyat G.,Viren Dhamaskar"/>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x v="4"/>
    <s v="Kitchen&amp;HomeAppliances"/>
    <s v="WaterPurifiers&amp;Accessories"/>
    <s v="WaterPurifierAccessories"/>
    <n v="293"/>
    <x v="0"/>
    <n v="499"/>
    <n v="0.86"/>
    <s v="50% or More"/>
    <x v="2"/>
    <n v="1004"/>
    <n v="500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Buyer (Name Protected),Saurav Kumar Saha,Aditya Kumar,Priyanka,Vinod Reddy,Vijender Singh,Mohammad Azhar,Deepak Samson"/>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x v="4"/>
    <s v="Kitchen&amp;HomeAppliances"/>
    <s v="Vacuum,Cleaning&amp;Ironing"/>
    <s v="Irons,Steamers&amp;Accessories"/>
    <n v="599"/>
    <x v="2"/>
    <n v="1299"/>
    <n v="0.31"/>
    <s v="&lt;50%"/>
    <x v="4"/>
    <n v="6400"/>
    <n v="83136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Karthikeyan J,Nitin Kshirsagar,N Adu N.,Manish Jain,Hitesh Mori"/>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x v="4"/>
    <s v="Heating,Cooling&amp;AirQuality"/>
    <s v="WaterHeaters&amp;Geysers"/>
    <s v="InstantWaterHeaters"/>
    <n v="499"/>
    <x v="0"/>
    <n v="999"/>
    <n v="0.71"/>
    <s v="50% or More"/>
    <x v="9"/>
    <n v="63"/>
    <n v="62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Naina,Supersandy,Ranjini K,Lalatendu,Deepak T.,Amazon Customer,Renju Mathew,Dhruv U Patel"/>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x v="4"/>
    <s v="Heating,Cooling&amp;AirQuality"/>
    <s v="WaterHeaters&amp;Geysers"/>
    <s v="InstantWaterHeaters"/>
    <n v="849"/>
    <x v="2"/>
    <n v="1190"/>
    <n v="0.53"/>
    <s v="50% or More"/>
    <x v="11"/>
    <n v="1181"/>
    <n v="140539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Sudhakar Samuel,Sandeep Shampur,Amazon Customer,Yakaiah Kadem,Jaspal Singh,Karthik Palani,Ss,Kautuk G. Tare"/>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4"/>
    <s v="Kitchen&amp;HomeAppliances"/>
    <s v="WaterPurifiers&amp;Accessories"/>
    <s v="WaterFilters&amp;Purifiers"/>
    <n v="249"/>
    <x v="0"/>
    <n v="400"/>
    <n v="0.08"/>
    <s v="&lt;50%"/>
    <x v="2"/>
    <n v="1888"/>
    <n v="7552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Sumit,Paresh Narola,Azharuddin,Jasmail Singh,Suresh Prajapati,Alam Naushad,Dilip Rathore,Srinaath K"/>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x v="4"/>
    <s v="Kitchen&amp;HomeAppliances"/>
    <s v="SmallKitchenAppliances"/>
    <s v="MixerGrinders"/>
    <n v="185"/>
    <x v="1"/>
    <n v="599"/>
    <n v="0.28000000000000003"/>
    <s v="&lt;50%"/>
    <x v="13"/>
    <n v="6550"/>
    <n v="39234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it,Vedantika,Gurpreet Kaur,Md Zafir Ahmad,Latika S.,Rahis Khan,Tanvi Seth,Samala Dayaker"/>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x v="4"/>
    <s v="Kitchen&amp;HomeAppliances"/>
    <s v="SmallKitchenAppliances"/>
    <s v="MixerGrinders"/>
    <n v="778"/>
    <x v="2"/>
    <n v="999"/>
    <n v="0.45"/>
    <s v="&lt;50%"/>
    <x v="11"/>
    <n v="1846"/>
    <n v="1844154"/>
    <s v="Warranty: 1 Year"/>
    <s v="AG7YXM3CTKIWDRFUWCMM5KGHAP3Q,AHAB4O4T3BB2LJCQJ2IULLRC2ELA,AFY3BGO4YZABQCIIIVYMRYDQ3QWQ,AGQHA7FMMURNYMQ2SM2LJV372TTQ,AFFD52Y7MQO7ET2RYGACLHCZTRTA,AGPWQPY5N7CBNPKJ3RLDSLUWKOOQ,AH6WHKS34WZIDXRKN3YKSRQCBLEQ,AFXIU2GNQU5FDRWNQR2RKY5NBG6A"/>
    <s v="Aashishnautiyal,Telangana Venkatesh,Abbas Tirupur,Jacobasha Mysore,Navneet,Atul Choudhary,Md Azhar,Prabu Doss"/>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x v="4"/>
    <s v="Kitchen&amp;HomeAppliances"/>
    <s v="SmallKitchenAppliances"/>
    <s v="MixerGrinders"/>
    <n v="279"/>
    <x v="0"/>
    <n v="699"/>
    <n v="0.44"/>
    <s v="&lt;50%"/>
    <x v="2"/>
    <n v="1085"/>
    <n v="7584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Nikhilesh T.,Vishal Sharma,Milind Moon,Amandeep Thakur,Smsn,Manwinder Singh,Kindle Customer,Chakraborty A.-7001953481"/>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x v="4"/>
    <s v="Kitchen&amp;HomeAppliances"/>
    <s v="SmallKitchenAppliances"/>
    <s v="Rice&amp;PastaCookers"/>
    <n v="215"/>
    <x v="0"/>
    <n v="1499"/>
    <n v="0.33"/>
    <s v="&lt;50%"/>
    <x v="3"/>
    <n v="290"/>
    <n v="43471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Amazon Customer,Sai,Azim,John Prabhakar,Raja Samanta,Ravi,Radhe,Ram Kumar Mishr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4"/>
    <s v="Kitchen&amp;HomeAppliances"/>
    <s v="SmallKitchenAppliances"/>
    <s v="JuicerMixerGrinders"/>
    <n v="889"/>
    <x v="2"/>
    <n v="1295"/>
    <n v="0.35"/>
    <s v="&lt;50%"/>
    <x v="9"/>
    <n v="4"/>
    <n v="518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Mirza F.,P Naresh Kumar,Saurabh Kaushik,Siva Subramaniam,Nirmal,Asanka Wijesinghe,Mohammad Khubeb,Naveen Sahal"/>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x v="4"/>
    <s v="Kitchen&amp;HomeAppliances"/>
    <s v="SmallKitchenAppliances"/>
    <s v="OvenToasterGrills"/>
    <n v="1449"/>
    <x v="2"/>
    <n v="4999"/>
    <n v="0.04"/>
    <s v="&lt;50%"/>
    <x v="5"/>
    <n v="9734"/>
    <n v="4866026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Amazon Customer,Amazon Customer,Niranjan Niru,Vinay,Mini,Kapil Raibole,Kiran Hg,Mohithsa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x v="4"/>
    <s v="Kitchen&amp;HomeAppliances"/>
    <s v="Vacuum,Cleaning&amp;Ironing"/>
    <s v="Irons,Steamers&amp;Accessories"/>
    <n v="1190"/>
    <x v="2"/>
    <n v="2550"/>
    <n v="0.31"/>
    <s v="&lt;50%"/>
    <x v="4"/>
    <n v="4022"/>
    <n v="1025610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Pratik Garg,Amazon Customer,Olivia Dutta,Raviteja Richard,Akr,Sandeep,Amazon Customer,Manish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4"/>
    <s v="Heating,Cooling&amp;AirQuality"/>
    <s v="WaterHeaters&amp;Geysers"/>
    <s v="InstantWaterHeaters"/>
    <n v="1799"/>
    <x v="2"/>
    <n v="1950"/>
    <n v="0.56999999999999995"/>
    <s v="50% or More"/>
    <x v="16"/>
    <n v="2591"/>
    <n v="505245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Dinesh,Anshik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x v="4"/>
    <s v="Kitchen&amp;HomeAppliances"/>
    <s v="SmallKitchenAppliances"/>
    <s v="DigitalKitchenScales"/>
    <n v="6120"/>
    <x v="2"/>
    <n v="8478"/>
    <n v="0.62"/>
    <s v="50% or More"/>
    <x v="4"/>
    <n v="532"/>
    <n v="451029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Imran Ahmed K,Himanshu Kumar Sinha,Faizan-Ul Islam Salafi,Amazon Customer,Your Bro,Deepika Wilson,Abhishek Mathur,Arti"/>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4"/>
    <s v="Kitchen&amp;HomeAppliances"/>
    <s v="Vacuum,Cleaning&amp;Ironing"/>
    <s v="Vacuums&amp;FloorCare"/>
    <n v="1799"/>
    <x v="2"/>
    <n v="3299"/>
    <n v="0.17"/>
    <s v="&lt;50%"/>
    <x v="2"/>
    <n v="260"/>
    <n v="857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Gyani Baba,Sunil,Sakethram,Nagarajunuti,Nitin,Himanshu G.,Jayachandran Nair,Sam Rajiev 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x v="4"/>
    <s v="Kitchen&amp;HomeAppliances"/>
    <s v="SmallKitchenAppliances"/>
    <s v="SandwichMakers"/>
    <n v="2199"/>
    <x v="2"/>
    <n v="3895"/>
    <n v="0.28999999999999998"/>
    <s v="&lt;50%"/>
    <x v="2"/>
    <n v="1672"/>
    <n v="651244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Srujan Kumar,Sadhu S.,Parveen Sharma,Patel Kaushikbhai. S,Vinoth,Ankita Gupta,Jignesh Lathiya"/>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x v="4"/>
    <s v="HomeStorage&amp;Organization"/>
    <s v="LaundryOrganization"/>
    <s v="LaundryBaskets"/>
    <n v="3685"/>
    <x v="2"/>
    <n v="5495"/>
    <n v="0.5"/>
    <s v="50% or More"/>
    <x v="7"/>
    <n v="7945"/>
    <n v="4365777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Pierre Francis,Amazon Customer,Ginger,Rajib,Hardik Tank,Sishir S.,Dhanish,Prodip Kumar Ghosh"/>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4"/>
    <s v="Kitchen&amp;HomeAppliances"/>
    <s v="Vacuum,Cleaning&amp;Ironing"/>
    <s v="Irons,Steamers&amp;Accessories"/>
    <n v="649"/>
    <x v="2"/>
    <n v="999"/>
    <n v="0.53"/>
    <s v="50% or More"/>
    <x v="12"/>
    <n v="1367"/>
    <n v="13656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Samsakthi2008,Hussain B.,Surendrasinh,Mitali Bhargava,Amazon Customer,Amarnath.S,Rajasekaran M.,Nupur Sharma"/>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4"/>
    <s v="Kitchen&amp;HomeAppliances"/>
    <s v="SmallKitchenAppliances"/>
    <s v="HandBlenders"/>
    <n v="8599"/>
    <x v="2"/>
    <n v="8995"/>
    <n v="0.45"/>
    <s v="&lt;50%"/>
    <x v="1"/>
    <n v="1313"/>
    <n v="11810435"/>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Vijay Patel,Gopal Pawar,Anish Negi,Amazon Customer,Dinakaran N.,Abhilasha,Amazon Customer,Seeker Seeking"/>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x v="4"/>
    <s v="HomeStorage&amp;Organization"/>
    <s v="LaundryOrganization"/>
    <s v="IroningAccessories"/>
    <n v="1110"/>
    <x v="2"/>
    <n v="1599"/>
    <n v="0.56999999999999995"/>
    <s v="50% or More"/>
    <x v="3"/>
    <n v="212"/>
    <n v="3389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Mm,Tony Augustine,Pradeep,Priyanka.S,Amazon Customer,Pragadhe,Gaikwad Pramodkumar Popat,Pratik Panchal"/>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x v="4"/>
    <s v="Kitchen&amp;HomeAppliances"/>
    <s v="SmallKitchenAppliances"/>
    <s v="JuicerMixerGrinders"/>
    <n v="1499"/>
    <x v="2"/>
    <n v="3500"/>
    <n v="0.62"/>
    <s v="50% or More"/>
    <x v="2"/>
    <n v="65"/>
    <n v="22750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Rahul Todur,Mg,Geeta,Nawang,Saff,Philomon Kani,Rub,Manish P."/>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x v="4"/>
    <s v="Kitchen&amp;HomeAppliances"/>
    <s v="SmallKitchenAppliances"/>
    <s v="JuicerMixerGrinders"/>
    <n v="759"/>
    <x v="2"/>
    <n v="1999"/>
    <n v="0.25"/>
    <s v="&lt;50%"/>
    <x v="5"/>
    <n v="2737"/>
    <n v="547126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Sudesh H.,Debabrata P.,Zeba Basheer,Pk,Sunil,Saurabh Jha,Zafar Ahmad Farooqui,Mb"/>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x v="4"/>
    <s v="Kitchen&amp;HomeAppliances"/>
    <s v="SmallKitchenAppliances"/>
    <s v="Kettles&amp;HotWaterDispensers"/>
    <n v="2669"/>
    <x v="2"/>
    <n v="3199"/>
    <n v="0.45"/>
    <s v="&lt;50%"/>
    <x v="4"/>
    <n v="55"/>
    <n v="1759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Aadhityaa,Arif H.,Rajesh,Priyanka Chauhan,Sudhendu,Dr. Ngemu,Saranya,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x v="4"/>
    <s v="Kitchen&amp;HomeAppliances"/>
    <s v="Coffee,Tea&amp;Espresso"/>
    <s v="CoffeePresses"/>
    <n v="929"/>
    <x v="2"/>
    <n v="1300"/>
    <n v="0.27"/>
    <s v="&lt;50%"/>
    <x v="6"/>
    <n v="1065"/>
    <n v="1384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Bindu,Rajat Biswas,Mulleti O.,Kaushal Kumar,Chithra Suresh,Rathlavath Vani,Khamarunneesa,Ahmadullah"/>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x v="4"/>
    <s v="Kitchen&amp;HomeAppliances"/>
    <s v="SmallKitchenAppliances"/>
    <s v="SandwichMakers"/>
    <n v="199"/>
    <x v="1"/>
    <n v="399"/>
    <n v="0.26"/>
    <s v="&lt;50%"/>
    <x v="1"/>
    <n v="2377"/>
    <n v="948423"/>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ajeev Lochan Brahman,Alok,Gauri Shanker Sharma,Mukesh,Deepak Kumar Patel,Ashish,John,Deepak Sarathy"/>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x v="4"/>
    <s v="Heating,Cooling&amp;AirQuality"/>
    <s v="WaterHeaters&amp;Geysers"/>
    <s v="StorageWaterHeaters"/>
    <n v="279"/>
    <x v="0"/>
    <n v="599"/>
    <n v="0.48"/>
    <s v="&lt;50%"/>
    <x v="2"/>
    <n v="2569"/>
    <n v="15388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Rhymerium,Samarjeet Kaur,Amazon Customer,K Koshy.,Shraddha Sarwade,Messssi,Vijay Ravindranath Sen,Amazon Customer"/>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x v="4"/>
    <s v="Kitchen&amp;HomeAppliances"/>
    <s v="SmallKitchenAppliances"/>
    <s v="SandwichMakers"/>
    <n v="549"/>
    <x v="2"/>
    <n v="999"/>
    <n v="0.33"/>
    <s v="&lt;50%"/>
    <x v="0"/>
    <n v="5967"/>
    <n v="5961033"/>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Deepak,Garuda,Shikha,Rajesh Manoharan,Gaurav,Chaitanya Konher,Seetha Lakshmi Rajeev,Haard Dave"/>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x v="4"/>
    <s v="Kitchen&amp;HomeAppliances"/>
    <s v="SmallKitchenAppliances"/>
    <s v="Kettles&amp;HotWaterDispensers"/>
    <n v="85"/>
    <x v="1"/>
    <n v="199"/>
    <n v="0.54"/>
    <s v="50% or More"/>
    <x v="3"/>
    <n v="1776"/>
    <n v="35342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Ronish,Man Mohan Gupta,Dr. Pvs Rao,Rajat Mandal,Neeti Khandelwal,Anil,Makwana Keval,Ajay Srinivasan"/>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x v="4"/>
    <s v="Kitchen&amp;HomeAppliances"/>
    <s v="SmallKitchenAppliances"/>
    <s v="JuicerMixerGrinders"/>
    <n v="499"/>
    <x v="0"/>
    <n v="1299"/>
    <n v="0.3"/>
    <s v="&lt;50%"/>
    <x v="7"/>
    <n v="4200"/>
    <n v="54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A H.,Amazon Customer,Amazon Customer,Gajendra Kumar Sharma,Harpreet Kaur Sodhi,Shashi Ranjan Kumar,Chandan Kumar,Vikas Sharma"/>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x v="4"/>
    <s v="Kitchen&amp;HomeAppliances"/>
    <s v="Vacuum,Cleaning&amp;Ironing"/>
    <s v="PressureWashers,Steam&amp;WindowCleaners"/>
    <n v="5865"/>
    <x v="2"/>
    <n v="7776"/>
    <n v="0.46"/>
    <s v="&lt;50%"/>
    <x v="3"/>
    <n v="297"/>
    <n v="230947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Jasmin Azzuhoor,Shreya,Avninder Singh,Namita Singh Panwar,Vilas A.,Ramesh Kumar,Rajnish Kumar,Dish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x v="4"/>
    <s v="Kitchen&amp;HomeAppliances"/>
    <s v="SmallKitchenAppliances"/>
    <s v="Kettles&amp;HotWaterDispensers"/>
    <n v="1260"/>
    <x v="2"/>
    <n v="2299"/>
    <n v="0.37"/>
    <s v="&lt;50%"/>
    <x v="0"/>
    <n v="3858"/>
    <n v="88695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Santhosh,Kr Arasu,Placeholder,Deepak Gopal,Yaqoob Raza,Arun,Naveen Kumar,Anant Varshney"/>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x v="4"/>
    <s v="Heating,Cooling&amp;AirQuality"/>
    <s v="Humidifiers"/>
    <m/>
    <n v="1099"/>
    <x v="2"/>
    <n v="1500"/>
    <n v="0.43"/>
    <s v="&lt;50%"/>
    <x v="4"/>
    <n v="168"/>
    <n v="252000"/>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Sonu Kumar Singh,Ashalt Sethu,Deep Ghorela,Amazon Customer,V. Yuvaraj,Pavan,Pushkal Shukla,Ramsy"/>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x v="4"/>
    <s v="Kitchen&amp;HomeAppliances"/>
    <s v="Vacuum,Cleaning&amp;Ironing"/>
    <s v="Irons,Steamers&amp;Accessories"/>
    <n v="1928"/>
    <x v="2"/>
    <n v="2590"/>
    <n v="0.78"/>
    <s v="50% or More"/>
    <x v="9"/>
    <n v="101"/>
    <n v="26159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Ayush Kumar Prajapati,Maulik,Vachan .K,Amazon Customer,Amazon Customer,Sukanya Desai,Bhupendra,Abhay Arjariy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x v="4"/>
    <s v="Kitchen&amp;HomeAppliances"/>
    <s v="Coffee,Tea&amp;Espresso"/>
    <s v="CoffeeMakerAccessories"/>
    <n v="3249"/>
    <x v="2"/>
    <n v="6299"/>
    <n v="0.5"/>
    <s v="50% or More"/>
    <x v="3"/>
    <n v="4074"/>
    <n v="2566212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Priya S.,Aravinda Nayak,Rajasekar,Amazon Customer,Pratik Rathore,Rashmi Gupta,Sujit Barua,Naman Jain"/>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x v="4"/>
    <s v="Kitchen&amp;HomeAppliances"/>
    <s v="SmallKitchenAppliances"/>
    <s v="MixerGrinders"/>
    <n v="1199"/>
    <x v="2"/>
    <n v="1795"/>
    <n v="0.24"/>
    <s v="&lt;50%"/>
    <x v="6"/>
    <n v="1408"/>
    <n v="252736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Vinesh,Jay Sah,Krish,Legends2K,Vijay M,Vaishnavi,Kapil Gupta,Ajay Rathi"/>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x v="4"/>
    <s v="Kitchen&amp;HomeAppliances"/>
    <s v="SmallKitchenAppliances"/>
    <s v="DigitalKitchenScales"/>
    <n v="1456"/>
    <x v="2"/>
    <n v="3190"/>
    <n v="0.03"/>
    <s v="&lt;50%"/>
    <x v="0"/>
    <n v="3739"/>
    <n v="1192741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Vineeth,Gunjan Garg,Gemini,Aleena Antony,Animesh Das,Ashwin,Hukambeer,Vishal Gupta"/>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4"/>
    <s v="Kitchen&amp;HomeAppliances"/>
    <s v="WaterPurifiers&amp;Accessories"/>
    <s v="WaterFilters&amp;Purifiers"/>
    <n v="3349"/>
    <x v="2"/>
    <n v="4799"/>
    <n v="0.33"/>
    <s v="&lt;50%"/>
    <x v="4"/>
    <n v="5891"/>
    <n v="2827090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teendra Gn,Salim Azad,Sanando Sarkar,Shivam Bhalla,Balamurugan Thangavelu,Souvik Mondal,Grace Fernandes,Muthumperumal Thirumal Pillai"/>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x v="4"/>
    <s v="Kitchen&amp;HomeAppliances"/>
    <s v="SmallKitchenAppliances"/>
    <s v="MixerGrinders"/>
    <n v="4899"/>
    <x v="2"/>
    <n v="8999"/>
    <n v="0.49"/>
    <s v="&lt;50%"/>
    <x v="1"/>
    <n v="777"/>
    <n v="6992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Ramaan Singh,Rajesh Sharma,Chandra Bhushan,Afreen,Bhima Merad,Akshay Yadav,Devendra Paliwal,Neeraj Pal"/>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x v="4"/>
    <s v="Kitchen&amp;HomeAppliances"/>
    <s v="SmallKitchenAppliances"/>
    <s v="HandBlenders"/>
    <n v="1199"/>
    <x v="2"/>
    <n v="1899"/>
    <n v="0.27"/>
    <s v="&lt;50%"/>
    <x v="0"/>
    <n v="14160"/>
    <n v="2688984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Hem Chand,Msa Baig,Swaroop,Amazon Customer,Nithya,Mak,Omkar Sonone,Sanket Dhar"/>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x v="4"/>
    <s v="Kitchen&amp;HomeAppliances"/>
    <s v="SmallKitchenAppliances"/>
    <s v="InductionCooktop"/>
    <n v="3290"/>
    <x v="2"/>
    <n v="5799"/>
    <n v="0.4"/>
    <s v="&lt;50%"/>
    <x v="0"/>
    <n v="6919"/>
    <n v="4012328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mazon Customer,Vasireddy Ravali,Chandrasekhar,Vivek,Jims John,Jun,Jyoti Kapoor,Binsu Augustine"/>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x v="4"/>
    <s v="Kitchen&amp;HomeAppliances"/>
    <s v="WaterPurifiers&amp;Accessories"/>
    <s v="WaterFilters&amp;Purifiers"/>
    <n v="179"/>
    <x v="1"/>
    <n v="799"/>
    <n v="0.8"/>
    <s v="50% or More"/>
    <x v="6"/>
    <n v="287"/>
    <n v="2293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Ashish Mishra,Prem Singh,Manoranjan Behera,Anurag Kumar,Tushar Aglave,Samir Sar,Grk,Ravi Kiran Mallya"/>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4"/>
    <s v="HomeStorage&amp;Organization"/>
    <s v="LaundryOrganization"/>
    <s v="LaundryBaskets"/>
    <n v="149"/>
    <x v="1"/>
    <n v="300"/>
    <n v="0.51"/>
    <s v="50% or More"/>
    <x v="11"/>
    <n v="287"/>
    <n v="86100"/>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Riya,Titika,Dilbagh Singh,Aiysha,Amazon Customer,Faraz,Devika Ramana,Raghavendra V"/>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x v="4"/>
    <s v="Kitchen&amp;HomeAppliances"/>
    <s v="SmallKitchenAppliances"/>
    <s v="RotiMakers"/>
    <n v="5490"/>
    <x v="2"/>
    <n v="7200"/>
    <n v="0.33"/>
    <s v="&lt;50%"/>
    <x v="5"/>
    <n v="388"/>
    <n v="2793600"/>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Ashfak Khan,Uday,Amazon Customer,Birendra Rai,Popi Das,Amit Kumar,Maneesh,Aritra Majumder"/>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x v="4"/>
    <s v="Kitchen&amp;HomeAppliances"/>
    <s v="SmallKitchenAppliances"/>
    <s v="EggBoilers"/>
    <n v="379"/>
    <x v="0"/>
    <n v="389"/>
    <n v="0.35"/>
    <s v="&lt;50%"/>
    <x v="3"/>
    <n v="827"/>
    <n v="321703"/>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Satya Ghettem,Amazon Customer,Selva Naik,Aran,Ashfaq Ahmed,Arun,Bharat Miriyala,Gaurav"/>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x v="4"/>
    <s v="Kitchen&amp;HomeAppliances"/>
    <s v="Coffee,Tea&amp;Espresso"/>
    <s v="CoffeeMakerAccessories"/>
    <n v="8699"/>
    <x v="2"/>
    <n v="13049"/>
    <n v="0.59"/>
    <s v="50% or More"/>
    <x v="0"/>
    <n v="4971"/>
    <n v="6486657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Kishor Kumar,Nitha Hashik,Muser,Raveen,Amazon Customer,Sukku,Abhishek Dawn,Sn"/>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4"/>
    <s v="Kitchen&amp;HomeAppliances"/>
    <s v="Vacuum,Cleaning&amp;Ironing"/>
    <s v="Irons,Steamers&amp;Accessories"/>
    <n v="3041.67"/>
    <x v="2"/>
    <n v="5999"/>
    <n v="0.55000000000000004"/>
    <s v="50% or More"/>
    <x v="4"/>
    <n v="229"/>
    <n v="1373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Esther Newmai,Shravanti,Shikha,Gowtham B,Kindle Customer,Aveek Dutta,Neelanjana,Sanjaykumar Ingale"/>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x v="4"/>
    <s v="Heating,Cooling&amp;AirQuality"/>
    <s v="Parts&amp;Accessories"/>
    <s v="FanParts&amp;Accessories"/>
    <n v="1745"/>
    <x v="2"/>
    <n v="2400"/>
    <n v="0.59"/>
    <s v="50% or More"/>
    <x v="3"/>
    <n v="3524"/>
    <n v="845760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Chetan,Gurbakhshish S,Abhikant,Nikhil,Halima Bibi,Sumit,Mayank,S Nath"/>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x v="4"/>
    <s v="Kitchen&amp;HomeAppliances"/>
    <s v="SmallKitchenAppliances"/>
    <s v="InductionCooktop"/>
    <n v="3180"/>
    <x v="2"/>
    <n v="5295"/>
    <n v="0.59"/>
    <s v="50% or More"/>
    <x v="0"/>
    <n v="156"/>
    <n v="82602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Nanki,Amazon Customer,Rishikesh,B.Kiran,Anas,Meenal,Faheem,Parth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x v="4"/>
    <s v="Kitchen&amp;HomeAppliances"/>
    <s v="WaterPurifiers&amp;Accessories"/>
    <s v="WaterPurifierAccessories"/>
    <n v="4999"/>
    <x v="2"/>
    <n v="24999"/>
    <n v="0.11"/>
    <s v="&lt;50%"/>
    <x v="3"/>
    <n v="490"/>
    <n v="12249510"/>
    <s v="Sediment filter 10 inch Kent"/>
    <s v="AFJLDRIDWU5X34BNJZSWOG3FHLRA,AHXKIRJTURRXQ7DQD7U4NARBKULQ,AFQO7DAL3YEZNXXLN7TFQIWVO3IQ,AEYEAXP3BZLJKEWT5IPHCOH2KTXA,AFDGNLHZOGP6EQITYFRG7NVKFJWQ,AHRMTJI2P2FYQXZF7P6PE3DCVGSA,AEPVE4Q7HRVR3QMCG6ESOSXYDQDA,AFX24UUAJRY7IISDXX3BFEDKLDBA"/>
    <s v="Rahul,Kranti,Namrata Tokas,Farhana,Sudhir Prasad,Vishal Chaturvedi,Yukti M.,Harsh Yadav"/>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x v="4"/>
    <s v="Kitchen&amp;HomeAppliances"/>
    <s v="Vacuum,Cleaning&amp;Ironing"/>
    <s v="Irons,Steamers&amp;Accessories"/>
    <n v="390"/>
    <x v="0"/>
    <n v="799"/>
    <n v="0.38"/>
    <s v="&lt;50%"/>
    <x v="2"/>
    <n v="82"/>
    <n v="655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Pradeep Kumar,Vishal,B.Satyanarayana Murty,Sameer,Dw Papadkar,Biju,Lakshmi Shunmuga Kumar,Amazon Customer"/>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x v="4"/>
    <s v="Kitchen&amp;HomeAppliances"/>
    <s v="SmallKitchenAppliances"/>
    <s v="Kettles&amp;HotWaterDispensers"/>
    <n v="1999"/>
    <x v="2"/>
    <n v="2999"/>
    <n v="0.59"/>
    <s v="50% or More"/>
    <x v="2"/>
    <n v="710"/>
    <n v="212929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Anshu,Beena Kumari,Vijil V V,Pramod,Bharat Pansare,Anand,Kindle Customer,Pooja Shukla"/>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x v="4"/>
    <s v="Kitchen&amp;HomeAppliances"/>
    <s v="SmallKitchenAppliances"/>
    <s v="MixerGrinders"/>
    <n v="1624"/>
    <x v="2"/>
    <n v="2495"/>
    <n v="0.6"/>
    <s v="50% or More"/>
    <x v="11"/>
    <n v="133"/>
    <n v="331835"/>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Vasu P,Krishna Mohan Lanka,Biswajit Kuila,Sai Praveen,Chandra Sekhar,Abhinav Rai,Deepak Kumar Gupta,Syamkrishnan G"/>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x v="4"/>
    <s v="Kitchen&amp;HomeAppliances"/>
    <s v="SmallKitchenAppliances"/>
    <s v="MixerGrinders"/>
    <n v="184"/>
    <x v="1"/>
    <n v="450"/>
    <n v="0.24"/>
    <s v="&lt;50%"/>
    <x v="13"/>
    <n v="2751"/>
    <n v="12379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Shalini A,Vishnu Mohan,Ayush M.,Shefali Jain,Charl,Rahul Girdhar,Deepa Rastogi,Faiq"/>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4"/>
    <s v="Kitchen&amp;HomeAppliances"/>
    <s v="Vacuum,Cleaning&amp;Ironing"/>
    <s v="Irons,Steamers&amp;Accessories"/>
    <n v="445"/>
    <x v="0"/>
    <n v="999"/>
    <n v="0.31"/>
    <s v="&lt;50%"/>
    <x v="9"/>
    <n v="771"/>
    <n v="7702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Nu,Osama Ahmad,Mukesh Kumar,Sandeep,Saumya Saraf,Amazon Customer,Aijaz Mahmood Ibji,Prince"/>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4"/>
    <s v="Kitchen&amp;HomeAppliances"/>
    <s v="Vacuum,Cleaning&amp;Ironing"/>
    <s v="Vacuums&amp;FloorCare"/>
    <n v="699"/>
    <x v="2"/>
    <n v="1690"/>
    <n v="0.37"/>
    <s v="&lt;50%"/>
    <x v="3"/>
    <n v="2536"/>
    <n v="428584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Poonam K.,K Rajesh,Mr.Kumar,Sumegha Singh,Reeta Ray,Daud Husain,Meenakshi Chabbra,Animesh Roy"/>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x v="4"/>
    <s v="Heating,Cooling&amp;AirQuality"/>
    <s v="Fans"/>
    <s v="ExhaustFans"/>
    <n v="1601"/>
    <x v="2"/>
    <n v="3890"/>
    <n v="0.15"/>
    <s v="&lt;50%"/>
    <x v="0"/>
    <n v="7801"/>
    <n v="3034589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Tengop,Jeevan Gaikwad,Gunashekar,Vibha K.,Amazon Customer,Prashant,Meena Murarka,Negi"/>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x v="4"/>
    <s v="Kitchen&amp;HomeAppliances"/>
    <s v="SmallKitchenAppliances"/>
    <s v="StandMixers"/>
    <n v="231"/>
    <x v="0"/>
    <n v="260"/>
    <n v="0.48"/>
    <s v="&lt;50%"/>
    <x v="4"/>
    <n v="534"/>
    <n v="13884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ai,Pallavi,Nibin Bn,Suhas B S,Filsuf Navas,Shoaib Mohd Khan,Akshaykumar Navlakha,Biplab Sarkar"/>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x v="4"/>
    <s v="Heating,Cooling&amp;AirQuality"/>
    <s v="Fans"/>
    <s v="CeilingFans"/>
    <n v="369"/>
    <x v="0"/>
    <n v="599"/>
    <n v="0.46"/>
    <s v="&lt;50%"/>
    <x v="2"/>
    <n v="898"/>
    <n v="53790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Vinit S.,Amazon Customer,Milind Barange,Aniket Bhoir,Roy J.,Raghu Rama,Sridhar S,Sukhdeep Kau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x v="4"/>
    <s v="Kitchen&amp;HomeAppliances"/>
    <s v="SmallKitchenAppliances"/>
    <s v="WaffleMakers&amp;Irons"/>
    <n v="809"/>
    <x v="2"/>
    <n v="1950"/>
    <n v="0.5"/>
    <s v="50% or More"/>
    <x v="2"/>
    <n v="1202"/>
    <n v="23439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A.D.Paul &amp; Co.,Suraj,Prateek Kumar Rai,Swarn Gupta,Kalyan,Esther,Krishna Chaithanya,Nilim"/>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x v="4"/>
    <s v="HomeStorage&amp;Organization"/>
    <s v="LaundryOrganization"/>
    <s v="LaundryBaskets"/>
    <n v="1199"/>
    <x v="2"/>
    <n v="2990"/>
    <n v="0.12"/>
    <s v="&lt;50%"/>
    <x v="1"/>
    <n v="1108"/>
    <n v="331292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Sunil Ashat,Amazon Customer,Sandeep Agarwal,Aliya Anjum,Archna Agrawal,Biju Chalil,Inspyra Technologies,Lathavenugopal"/>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x v="4"/>
    <s v="Heating,Cooling&amp;AirQuality"/>
    <s v="RoomHeaters"/>
    <s v="FanHeaters"/>
    <n v="6120"/>
    <x v="2"/>
    <n v="8073"/>
    <n v="0.33"/>
    <s v="&lt;50%"/>
    <x v="5"/>
    <n v="17"/>
    <n v="13724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Abhishek Dutta,Sai Naraharisetty,Jay,Amazon Customer,Rajesh Yadav,Seshu P,Kabita Patra,Amit Kumbharikar"/>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4"/>
    <s v="Kitchen&amp;HomeAppliances"/>
    <s v="Vacuum,Cleaning&amp;Ironing"/>
    <s v="Vacuums&amp;FloorCare"/>
    <n v="1799"/>
    <x v="2"/>
    <n v="2599"/>
    <n v="0.44"/>
    <s v="&lt;50%"/>
    <x v="0"/>
    <n v="10429"/>
    <n v="271049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Dattatray Jadhav,Amazon Customer,Akshay,Asra Fatima,Amazon Customer,Kinjal Shah,Reviews For You(S),Rohan Varma"/>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4"/>
    <s v="Kitchen&amp;HomeAppliances"/>
    <s v="SmallKitchenAppliances"/>
    <s v="DeepFatFryers"/>
    <n v="18999"/>
    <x v="2"/>
    <n v="29999"/>
    <n v="0.38"/>
    <s v="&lt;50%"/>
    <x v="6"/>
    <n v="3192"/>
    <n v="95756808"/>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msi,Saswata Chakraborty,Nikitha.M Bangre,Madhav,Monika Rajawat,C,Elizabeth Paul,Amitendra Mukherjee"/>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x v="4"/>
    <s v="Heating,Cooling&amp;AirQuality"/>
    <s v="Fans"/>
    <s v="PedestalFans"/>
    <n v="1999"/>
    <x v="2"/>
    <n v="2360"/>
    <n v="0.4"/>
    <s v="&lt;50%"/>
    <x v="3"/>
    <n v="5873"/>
    <n v="1386028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Taniya Singh,Abhidha Goswami,Surinder Kumar Soni,Imran Shabir,Nidhi Mishra,Kapil Dev,Abhilasha,Tamanna"/>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x v="4"/>
    <s v="Kitchen&amp;HomeAppliances"/>
    <s v="WaterPurifiers&amp;Accessories"/>
    <s v="WaterPurifierAccessories"/>
    <n v="5999"/>
    <x v="2"/>
    <n v="11495"/>
    <n v="0.5"/>
    <s v="50% or More"/>
    <x v="3"/>
    <n v="1379"/>
    <n v="15851605"/>
    <s v="removes dirt from water"/>
    <s v="AEPLCTMJT4PB45KID6LD2QCXWFRA,AFTPT6SDAPBP56ITOKZY3442VXDQ,AEAXGTO24BDGSEOOQZQD66GYWOMQ,AGRFU2E5332IPYIHMDTNR5CLRAFQ,AER6BVYOQILND5BWBPLW23VBZUHQ,AH3WCF4HQWRGOSXW5I3L4QNGT6EQ,AHM3BXOUUDTBKLOHL25BC3ROQRXQ,AHZKJ2F3AH7NRAMA5QYV5DKOBMAA"/>
    <s v="Prakash,Amazon Customer,Deepak Chhetri,Sudeep,Jk,Gnana Sampath,Yogesh Aggarwal,Man"/>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x v="4"/>
    <s v="Kitchen&amp;HomeAppliances"/>
    <s v="SmallKitchenAppliances"/>
    <s v="Kettles&amp;HotWaterDispensers"/>
    <n v="2599"/>
    <x v="2"/>
    <n v="4780"/>
    <n v="0.18"/>
    <s v="&lt;50%"/>
    <x v="0"/>
    <n v="1527"/>
    <n v="729906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Varun Dubey,Vanessa,Sowmya Varukuru,Placeholder,Jacob Abraham,Chaman Pandey,Nishtha Mahajan,Rajaram"/>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x v="4"/>
    <s v="Heating,Cooling&amp;AirQuality"/>
    <s v="Fans"/>
    <s v="CeilingFans"/>
    <n v="1199"/>
    <x v="2"/>
    <n v="2400"/>
    <n v="0.28000000000000003"/>
    <s v="&lt;50%"/>
    <x v="0"/>
    <n v="2686"/>
    <n v="644640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Govind Khatri,Shanmugam,Amrendra,Giji Philip,Khaja Jabbar Ahmed,Sivan Sai,Vijendra Kumar,Amazon Customer"/>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x v="4"/>
    <s v="Kitchen&amp;HomeAppliances"/>
    <s v="Coffee,Tea&amp;Espresso"/>
    <s v="DripCoffeeMachines"/>
    <n v="219"/>
    <x v="0"/>
    <n v="249"/>
    <n v="0.17"/>
    <s v="&lt;50%"/>
    <x v="1"/>
    <n v="178"/>
    <n v="4432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Dasarath Rao,Giridhar Kumar,Amit Ray,Chitti Trinadha Rao,Ankita Chowdhury,Antariksha G.,Anirban Kundu,Karti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x v="4"/>
    <s v="Kitchen&amp;HomeAppliances"/>
    <s v="Vacuum,Cleaning&amp;Ironing"/>
    <s v="Vacuums&amp;FloorCare"/>
    <n v="799"/>
    <x v="2"/>
    <n v="1199"/>
    <n v="0.49"/>
    <s v="&lt;50%"/>
    <x v="4"/>
    <n v="2664"/>
    <n v="319413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P C Joshi,Amazon Customer,Pranav,Shashi Bala,Prakash,Vijay,M Amjad H Siddiqi,Manju"/>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x v="4"/>
    <s v="Heating,Cooling&amp;AirQuality"/>
    <s v="Humidifiers"/>
    <m/>
    <n v="6199"/>
    <x v="2"/>
    <n v="10999"/>
    <n v="0.38"/>
    <s v="&lt;50%"/>
    <x v="9"/>
    <n v="212"/>
    <n v="23317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Rohan Sakhare,Naveen Mishra,Satish Kumar,Vikas J,Basudeb Mondal,Quiet Noiz,Mamidi Sai Prasanth,B Sathish Naik"/>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x v="4"/>
    <s v="Heating,Cooling&amp;AirQuality"/>
    <s v="RoomHeaters"/>
    <s v="ElectricHeaters"/>
    <n v="6790"/>
    <x v="2"/>
    <n v="10995"/>
    <n v="0.39"/>
    <s v="&lt;50%"/>
    <x v="12"/>
    <n v="24"/>
    <n v="263880"/>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Nagarjuna Pedamuthi,Nitin Singh,Rahul Tiwari,Jr,Jagadish Talukdar,Rr,Nitin,Deb 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x v="4"/>
    <s v="Kitchen&amp;HomeAppliances"/>
    <s v="Vacuum,Cleaning&amp;Ironing"/>
    <s v="Irons,Steamers&amp;Accessories"/>
    <n v="1982.84"/>
    <x v="2"/>
    <n v="3300"/>
    <n v="0.43"/>
    <s v="&lt;50%"/>
    <x v="4"/>
    <n v="1868"/>
    <n v="616440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Lulzdrone,Krish,Harsh Shah,Harsh,Hapa,Inderjeet Singh,Amazon Customer,Peter John"/>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x v="4"/>
    <s v="Kitchen&amp;HomeAppliances"/>
    <s v="Coffee,Tea&amp;Espresso"/>
    <s v="MilkFrothers"/>
    <n v="199"/>
    <x v="1"/>
    <n v="400"/>
    <n v="0.43"/>
    <s v="&lt;50%"/>
    <x v="9"/>
    <n v="451"/>
    <n v="18040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Narinder Kaur,Heavenly Stuff,Tejaswi,Nirav,Sagar Bhalerao,Adarsh,Sindhu,Deepa"/>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4"/>
    <s v="Kitchen&amp;HomeAppliances"/>
    <s v="WaterPurifiers&amp;Accessories"/>
    <s v="WaterPurifierAccessories"/>
    <n v="1180"/>
    <x v="2"/>
    <n v="1440"/>
    <n v="0.72"/>
    <s v="50% or More"/>
    <x v="24"/>
    <n v="159"/>
    <n v="22896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Shravan Patel,Tajammul Hussain,Ansar Jafar,Warrior Owl,Suresh Prasad Gupta,Kashif Shaaz,Tanya,Vinayak"/>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x v="4"/>
    <s v="Kitchen&amp;HomeAppliances"/>
    <s v="SmallKitchenAppliances"/>
    <s v="WaffleMakers&amp;Irons"/>
    <n v="2199"/>
    <x v="2"/>
    <n v="3045"/>
    <n v="0.55000000000000004"/>
    <s v="50% or More"/>
    <x v="0"/>
    <n v="39"/>
    <n v="118755"/>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Sandip Biswas,Jatin Solanki,Javid Rehman Raina,Prasoon S.,Pratik,Vasim Pinjari,Shruti,Pooja S."/>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x v="4"/>
    <s v="Kitchen&amp;HomeAppliances"/>
    <s v="SmallKitchenAppliances"/>
    <s v="HandMixers"/>
    <n v="2999"/>
    <x v="2"/>
    <n v="3595"/>
    <n v="0.32"/>
    <s v="&lt;50%"/>
    <x v="5"/>
    <n v="6531"/>
    <n v="23478945"/>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Anurag,Amazon Customer,Pallavi Jaiswal,Anshita,Pooja Bhargava,Manoj Singh,Akanksha,Morpankh Art Gallery"/>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x v="4"/>
    <s v="Kitchen&amp;HomeAppliances"/>
    <s v="SmallKitchenAppliances"/>
    <s v="HandBlenders"/>
    <n v="253"/>
    <x v="0"/>
    <n v="500"/>
    <n v="0.56999999999999995"/>
    <s v="50% or More"/>
    <x v="3"/>
    <n v="222"/>
    <n v="11100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Anmol Khanna,G.L.Sudhakar,Amazon Customer,Manoj,Satya,Swarup Panday,Reyaansh Arora,Neha Keluskar"/>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x v="4"/>
    <s v="Heating,Cooling&amp;AirQuality"/>
    <s v="RoomHeaters"/>
    <s v="FanHeaters"/>
    <n v="499"/>
    <x v="0"/>
    <n v="799"/>
    <n v="0.28999999999999998"/>
    <s v="&lt;50%"/>
    <x v="11"/>
    <n v="195"/>
    <n v="155805"/>
    <s v="Heat convector|Warranty for one year"/>
    <s v="AHURA5DMKF4YWCDDT44ACQDCBJAQ,AEQS4LQQWZZFTAEDZWPGCLOHIY4A,AGURD6PDFJNKIME6ZWOELPMKRYPA,AG7YGYMECZTW3ZHP6BK4BNREWP6Q,AFXUNDGJZ2S2L33AQDVM4G4PFA5A,AGRI64OJMOPQH24IHN2A5IB6LQAQ,AGNFSGP5VLI35V7BNL2K3XXHGG4A,AEC273TXQHQG4ZDMVD5VILLPYQAQ"/>
    <s v="Placeholder,Saddam Suthar,Priyanka Kasare,Geeta,Ahaan Zidaan,Saransh,Kaushal,Priyanka Mishr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4"/>
    <s v="Kitchen&amp;HomeAppliances"/>
    <s v="SewingMachines&amp;Accessories"/>
    <s v="Sewing&amp;EmbroideryMachines"/>
    <n v="1149"/>
    <x v="2"/>
    <n v="1899"/>
    <n v="0.5"/>
    <s v="50% or More"/>
    <x v="12"/>
    <n v="2283"/>
    <n v="4335417"/>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Megha Gadiya,Bharati Boro,Ruma,Sai Raj Jaiswal,Kirti T Zanjale,Sinabail Mitra,Faizur Rehman,Sanyam Jain"/>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x v="4"/>
    <s v="Heating,Cooling&amp;AirQuality"/>
    <s v="RoomHeaters"/>
    <s v="ElectricHeaters"/>
    <n v="457"/>
    <x v="0"/>
    <n v="799"/>
    <n v="0.3"/>
    <s v="&lt;50%"/>
    <x v="3"/>
    <n v="1127"/>
    <n v="90047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Deepak B.,Azhar S.,Yogesh Rajput,Amit V.,Maneesha Biju,Hassan,Purvesh,Shweha"/>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x v="4"/>
    <s v="Kitchen&amp;HomeAppliances"/>
    <s v="SmallKitchenAppliances"/>
    <s v="MiniFoodProcessors&amp;Choppers"/>
    <n v="229"/>
    <x v="0"/>
    <n v="399"/>
    <n v="0.59"/>
    <s v="50% or More"/>
    <x v="14"/>
    <n v="113"/>
    <n v="4508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Sumit Kumar,Sunil,Mahima &amp; Company,Gaurav Kumar Sharma,Prashant,Vinay Sharma,Shashikant Kumar Singh,Radheshyam Sharma"/>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x v="4"/>
    <s v="Kitchen&amp;HomeAppliances"/>
    <s v="SmallKitchenAppliances"/>
    <s v="Kettles&amp;HotWaterDispensers"/>
    <n v="199"/>
    <x v="1"/>
    <n v="699"/>
    <n v="0"/>
    <s v="&lt;50%"/>
    <x v="5"/>
    <n v="2518"/>
    <n v="176008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Vaishnavi,Paramesh,Kirti Gupta,Mousumi Ganguli,Nikshitha S,Lancy,Kindle Customer,Krishna Chaudhari"/>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x v="4"/>
    <s v="Heating,Cooling&amp;AirQuality"/>
    <s v="RoomHeaters"/>
    <s v="ElectricHeaters"/>
    <n v="899"/>
    <x v="2"/>
    <n v="1999"/>
    <n v="0.59"/>
    <s v="50% or More"/>
    <x v="9"/>
    <n v="550"/>
    <n v="1099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Manoj Kumar,Arun Thottakathu Prasannakumar,Sonu Kumar,Nilesh Kerkal,Kiran Singh,Ashish Singh,Maruthi Kumar,Abhishek Rajpurohit"/>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4"/>
    <s v="Kitchen&amp;HomeAppliances"/>
    <s v="Vacuum,Cleaning&amp;Ironing"/>
    <s v="Irons,Steamers&amp;Accessories"/>
    <n v="1499"/>
    <x v="2"/>
    <n v="2199"/>
    <n v="0.8"/>
    <s v="50% or More"/>
    <x v="19"/>
    <n v="2"/>
    <n v="43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Ashish,Kavita J.,Sundar,Tessy S.,Saurabh Manro,Sreekumar"/>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4"/>
    <s v="Kitchen&amp;HomeAppliances"/>
    <s v="WaterPurifiers&amp;Accessories"/>
    <s v="WaterPurifierAccessories"/>
    <n v="426"/>
    <x v="0"/>
    <n v="999"/>
    <n v="0.59"/>
    <s v="50% or More"/>
    <x v="1"/>
    <n v="1090"/>
    <n v="10889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Amazoncust,Dd_Zen,Amazon Customer,Vinish Thomas,Harish Chandra,Customer,Vinay Desai,Jayabalan"/>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x v="4"/>
    <s v="Kitchen&amp;HomeAppliances"/>
    <s v="SmallKitchenAppliances"/>
    <s v="Rice&amp;PastaCookers"/>
    <n v="2320"/>
    <x v="2"/>
    <n v="3290"/>
    <n v="0.25"/>
    <s v="&lt;50%"/>
    <x v="3"/>
    <n v="4118"/>
    <n v="13548220"/>
    <s v="230 Volts, 400 watts, 1 Year"/>
    <s v="AFG5FM3NEMOL6BNFRV2NK5FNJCHQ,AGEINTRN6Z563RMLHIZEHMNU5UOA,AHOV63EYPKKFN2RY43FLDEO5XSYA,AECUT2M2ZMO76YUEXUVPCKGFOHMA,AGGQG3GYBNP6LFX4FYECSABC27PA,AG2JLSQXNIT6S4LCGHMOGFTHOOPQ,AHKGLRHEHJ2FLFRMXYW4JTAQIFQA,AED6PKQYUIQOV6YB4NAZTJQ2VCIQ"/>
    <s v="Gitesh Jaiswal,Divyansh,Dr Paras,Amazon Customer,Vrushali Rhatwal,A K Gupta,Amazon Customer,Ashok Kumar"/>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x v="4"/>
    <s v="Heating,Cooling&amp;AirQuality"/>
    <s v="RoomHeaters"/>
    <s v="HeatConvectors"/>
    <n v="1563"/>
    <x v="2"/>
    <n v="3098"/>
    <n v="0.28000000000000003"/>
    <s v="&lt;50%"/>
    <x v="9"/>
    <n v="468"/>
    <n v="1449864"/>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Kunal Sen"/>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x v="4"/>
    <s v="Heating,Cooling&amp;AirQuality"/>
    <s v="Fans"/>
    <s v="ExhaustFans"/>
    <n v="3487.77"/>
    <x v="2"/>
    <n v="4990"/>
    <n v="0.26"/>
    <s v="&lt;50%"/>
    <x v="1"/>
    <n v="8031"/>
    <n v="400746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Prabha Ds,Raghuram Bk,Real Deal,Amazon Customer,G1_Nk,Amazon Customer,Chaitanya Bandari,Rahul Kumar"/>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x v="4"/>
    <s v="Kitchen&amp;HomeAppliances"/>
    <s v="SmallKitchenAppliances"/>
    <s v="SandwichMakers"/>
    <n v="498"/>
    <x v="0"/>
    <n v="1200"/>
    <n v="0.22"/>
    <s v="&lt;50%"/>
    <x v="4"/>
    <n v="6987"/>
    <n v="838440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Manu Bhai,Naveenpittu,Evatira Sangma,Jagannadha Raju Dantuluri,Balraj Khwairakpam,Anindya,Amazon Customer,Basant Kumar Pradhan"/>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m/>
    <x v="9"/>
    <m/>
    <m/>
    <m/>
    <n v="2695"/>
    <x v="2"/>
    <n v="2695"/>
    <m/>
    <s v="&lt;50%"/>
    <x v="25"/>
    <m/>
    <n v="0"/>
    <m/>
    <m/>
    <s v="Vaishnavi,Paramesh,Kirti Gupta,Mousumi Ganguli,Nikshitha S,Lancy,Kindle Customer,Krishna Chaudhari"/>
    <m/>
    <m/>
    <m/>
    <m/>
    <m/>
  </r>
  <r>
    <m/>
    <m/>
    <m/>
    <x v="9"/>
    <m/>
    <m/>
    <m/>
    <n v="949"/>
    <x v="2"/>
    <n v="2299"/>
    <m/>
    <s v="&lt;50%"/>
    <x v="25"/>
    <m/>
    <n v="0"/>
    <m/>
    <m/>
    <s v="Manoj Kumar,Arun Thottakathu Prasannakumar,Sonu Kumar,Nilesh Kerkal,Kiran Singh,Ashish Singh,Maruthi Kumar,Abhishek Rajpurohit"/>
    <m/>
    <m/>
    <m/>
    <m/>
    <m/>
  </r>
  <r>
    <m/>
    <m/>
    <m/>
    <x v="9"/>
    <m/>
    <m/>
    <m/>
    <n v="199"/>
    <x v="1"/>
    <n v="999"/>
    <m/>
    <s v="&lt;50%"/>
    <x v="25"/>
    <m/>
    <n v="0"/>
    <m/>
    <m/>
    <s v="Ashish,Kavita J.,Sundar,Tessy S.,Saurabh Manro,Sreekumar"/>
    <m/>
    <m/>
    <m/>
    <m/>
    <m/>
  </r>
  <r>
    <m/>
    <m/>
    <m/>
    <x v="9"/>
    <m/>
    <m/>
    <m/>
    <n v="379"/>
    <x v="0"/>
    <n v="919"/>
    <m/>
    <s v="&lt;50%"/>
    <x v="25"/>
    <m/>
    <n v="0"/>
    <m/>
    <m/>
    <s v="Amazoncust,Dd_Zen,Amazon Customer,Vinish Thomas,Harish Chandra,Customer,Vinay Desai,Jayabalan"/>
    <m/>
    <m/>
    <m/>
    <m/>
    <m/>
  </r>
  <r>
    <m/>
    <m/>
    <m/>
    <x v="9"/>
    <m/>
    <m/>
    <m/>
    <n v="2280"/>
    <x v="2"/>
    <n v="3045"/>
    <m/>
    <s v="&lt;50%"/>
    <x v="25"/>
    <m/>
    <n v="0"/>
    <m/>
    <m/>
    <s v="Gitesh Jaiswal,Divyansh,Dr Paras,Amazon Customer,Vrushali Rhatwal,A K Gupta,Amazon Customer,Ashok Kumar"/>
    <m/>
    <m/>
    <m/>
    <m/>
    <m/>
  </r>
  <r>
    <m/>
    <m/>
    <m/>
    <x v="9"/>
    <m/>
    <m/>
    <m/>
    <n v="2219"/>
    <x v="2"/>
    <n v="3080"/>
    <m/>
    <s v="&lt;50%"/>
    <x v="25"/>
    <m/>
    <n v="0"/>
    <m/>
    <m/>
    <s v="Kunal Sen"/>
    <m/>
    <m/>
    <m/>
    <m/>
    <m/>
  </r>
  <r>
    <m/>
    <m/>
    <m/>
    <x v="9"/>
    <m/>
    <m/>
    <m/>
    <n v="1399"/>
    <x v="2"/>
    <n v="1890"/>
    <m/>
    <s v="&lt;50%"/>
    <x v="25"/>
    <m/>
    <n v="0"/>
    <m/>
    <m/>
    <s v="Prabha Ds,Raghuram Bk,Real Deal,Amazon Customer,G1_Nk,Amazon Customer,Chaitanya Bandari,Rahul Kumar"/>
    <m/>
    <m/>
    <m/>
    <m/>
    <m/>
  </r>
  <r>
    <m/>
    <m/>
    <m/>
    <x v="9"/>
    <m/>
    <m/>
    <m/>
    <n v="2863"/>
    <x v="2"/>
    <n v="3690"/>
    <m/>
    <s v="&lt;50%"/>
    <x v="25"/>
    <m/>
    <n v="0"/>
    <m/>
    <m/>
    <s v="Manu Bhai,Naveenpittu,Evatira Sangma,Jagannadha Raju Dantuluri,Balraj Khwairakpam,Anindya,Amazon Customer,Basant Kumar Pradhan"/>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D8FAC4-6EC5-42CD-B48A-C916D28207E4}"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8:B28" firstHeaderRow="1" firstDataRow="1" firstDataCol="1"/>
  <pivotFields count="23">
    <pivotField showAll="0"/>
    <pivotField showAll="0"/>
    <pivotField showAll="0"/>
    <pivotField axis="axisRow" multipleItemSelectionAllowed="1" showAll="0">
      <items count="11">
        <item x="6"/>
        <item x="3"/>
        <item x="2"/>
        <item x="5"/>
        <item x="4"/>
        <item x="8"/>
        <item x="1"/>
        <item x="0"/>
        <item x="7"/>
        <item h="1" x="9"/>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Rating Count" fld="13" subtotal="count" baseField="3" baseItem="3"/>
  </dataFields>
  <formats count="13">
    <format dxfId="209">
      <pivotArea field="3" type="button" dataOnly="0" labelOnly="1" outline="0" axis="axisRow" fieldPosition="0"/>
    </format>
    <format dxfId="208">
      <pivotArea dataOnly="0" labelOnly="1" outline="0" axis="axisValues" fieldPosition="0"/>
    </format>
    <format dxfId="206">
      <pivotArea grandRow="1" outline="0" collapsedLevelsAreSubtotals="1" fieldPosition="0"/>
    </format>
    <format dxfId="205">
      <pivotArea dataOnly="0" labelOnly="1" grandRow="1" outline="0" fieldPosition="0"/>
    </format>
    <format dxfId="37">
      <pivotArea type="all" dataOnly="0" outline="0" fieldPosition="0"/>
    </format>
    <format dxfId="36">
      <pivotArea outline="0" collapsedLevelsAreSubtotals="1" fieldPosition="0"/>
    </format>
    <format dxfId="35">
      <pivotArea field="3" type="button" dataOnly="0" labelOnly="1" outline="0" axis="axisRow" fieldPosition="0"/>
    </format>
    <format dxfId="34">
      <pivotArea dataOnly="0" labelOnly="1" fieldPosition="0">
        <references count="1">
          <reference field="3" count="0"/>
        </references>
      </pivotArea>
    </format>
    <format dxfId="33">
      <pivotArea dataOnly="0" labelOnly="1" grandRow="1" outline="0" fieldPosition="0"/>
    </format>
    <format dxfId="32">
      <pivotArea dataOnly="0" labelOnly="1" outline="0" axis="axisValues" fieldPosition="0"/>
    </format>
    <format dxfId="2">
      <pivotArea outline="0" collapsedLevelsAreSubtotals="1" fieldPosition="0"/>
    </format>
    <format dxfId="1">
      <pivotArea dataOnly="0" labelOnly="1" fieldPosition="0">
        <references count="1">
          <reference field="3" count="0"/>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212A0C-6C1C-44A9-BDF2-EB43D48BA52D}"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8:O28"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Discounted Price (₹)" fld="7" baseField="0" baseItem="0" numFmtId="4"/>
  </dataFields>
  <formats count="13">
    <format dxfId="409">
      <pivotArea outline="0" collapsedLevelsAreSubtotals="1" fieldPosition="0"/>
    </format>
    <format dxfId="202">
      <pivotArea grandRow="1" outline="0" collapsedLevelsAreSubtotals="1" fieldPosition="0"/>
    </format>
    <format dxfId="201">
      <pivotArea dataOnly="0" labelOnly="1" grandRow="1" outline="0" fieldPosition="0"/>
    </format>
    <format dxfId="200">
      <pivotArea field="3" type="button" dataOnly="0" labelOnly="1" outline="0" axis="axisRow" fieldPosition="0"/>
    </format>
    <format dxfId="199">
      <pivotArea dataOnly="0" labelOnly="1" outline="0" axis="axisValues" fieldPosition="0"/>
    </format>
    <format dxfId="67">
      <pivotArea type="all" dataOnly="0" outline="0" fieldPosition="0"/>
    </format>
    <format dxfId="66">
      <pivotArea outline="0" collapsedLevelsAreSubtotals="1" fieldPosition="0"/>
    </format>
    <format dxfId="65">
      <pivotArea field="3" type="button" dataOnly="0" labelOnly="1" outline="0" axis="axisRow" fieldPosition="0"/>
    </format>
    <format dxfId="64">
      <pivotArea dataOnly="0" labelOnly="1" fieldPosition="0">
        <references count="1">
          <reference field="3" count="0"/>
        </references>
      </pivotArea>
    </format>
    <format dxfId="63">
      <pivotArea dataOnly="0" labelOnly="1" grandRow="1" outline="0" fieldPosition="0"/>
    </format>
    <format dxfId="62">
      <pivotArea dataOnly="0" labelOnly="1" outline="0" axis="axisValues" fieldPosition="0"/>
    </format>
    <format dxfId="15">
      <pivotArea collapsedLevelsAreSubtotals="1" fieldPosition="0">
        <references count="1">
          <reference field="3" count="0"/>
        </references>
      </pivotArea>
    </format>
    <format dxfId="14">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641446-E80B-4E48-BB97-C4919C4A215F}"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R3:S83"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showAll="0"/>
    <pivotField showAll="0"/>
    <pivotField axis="axisRow" dataField="1" showAll="0">
      <items count="27">
        <item x="22"/>
        <item x="21"/>
        <item x="23"/>
        <item x="18"/>
        <item x="24"/>
        <item x="17"/>
        <item x="19"/>
        <item x="14"/>
        <item x="8"/>
        <item x="10"/>
        <item x="12"/>
        <item x="9"/>
        <item x="7"/>
        <item x="11"/>
        <item x="2"/>
        <item x="1"/>
        <item x="3"/>
        <item x="0"/>
        <item x="4"/>
        <item x="5"/>
        <item x="6"/>
        <item x="13"/>
        <item x="16"/>
        <item x="20"/>
        <item x="15"/>
        <item x="25"/>
        <item t="default"/>
      </items>
    </pivotField>
    <pivotField showAll="0"/>
    <pivotField numFmtId="164" showAll="0"/>
    <pivotField showAll="0"/>
    <pivotField showAll="0"/>
    <pivotField showAll="0"/>
    <pivotField showAll="0"/>
    <pivotField showAll="0"/>
    <pivotField showAll="0"/>
    <pivotField showAll="0"/>
    <pivotField showAll="0"/>
  </pivotFields>
  <rowFields count="2">
    <field x="3"/>
    <field x="12"/>
  </rowFields>
  <rowItems count="80">
    <i>
      <x/>
    </i>
    <i r="1">
      <x v="13"/>
    </i>
    <i>
      <x v="1"/>
    </i>
    <i r="1">
      <x v="8"/>
    </i>
    <i r="1">
      <x v="9"/>
    </i>
    <i r="1">
      <x v="10"/>
    </i>
    <i r="1">
      <x v="11"/>
    </i>
    <i r="1">
      <x v="12"/>
    </i>
    <i r="1">
      <x v="13"/>
    </i>
    <i r="1">
      <x v="14"/>
    </i>
    <i r="1">
      <x v="15"/>
    </i>
    <i r="1">
      <x v="16"/>
    </i>
    <i r="1">
      <x v="17"/>
    </i>
    <i r="1">
      <x v="18"/>
    </i>
    <i r="1">
      <x v="19"/>
    </i>
    <i r="1">
      <x v="20"/>
    </i>
    <i r="1">
      <x v="21"/>
    </i>
    <i r="1">
      <x v="24"/>
    </i>
    <i>
      <x v="2"/>
    </i>
    <i r="1">
      <x v="3"/>
    </i>
    <i r="1">
      <x v="5"/>
    </i>
    <i r="1">
      <x v="7"/>
    </i>
    <i r="1">
      <x v="8"/>
    </i>
    <i r="1">
      <x v="9"/>
    </i>
    <i r="1">
      <x v="10"/>
    </i>
    <i r="1">
      <x v="11"/>
    </i>
    <i r="1">
      <x v="12"/>
    </i>
    <i r="1">
      <x v="13"/>
    </i>
    <i r="1">
      <x v="14"/>
    </i>
    <i r="1">
      <x v="15"/>
    </i>
    <i r="1">
      <x v="16"/>
    </i>
    <i r="1">
      <x v="17"/>
    </i>
    <i r="1">
      <x v="18"/>
    </i>
    <i r="1">
      <x v="19"/>
    </i>
    <i r="1">
      <x v="20"/>
    </i>
    <i r="1">
      <x v="21"/>
    </i>
    <i r="1">
      <x v="22"/>
    </i>
    <i>
      <x v="3"/>
    </i>
    <i r="1">
      <x v="15"/>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x v="5"/>
    </i>
    <i r="1">
      <x v="15"/>
    </i>
    <i r="1">
      <x v="20"/>
    </i>
    <i>
      <x v="6"/>
    </i>
    <i r="1">
      <x v="13"/>
    </i>
    <i r="1">
      <x v="15"/>
    </i>
    <i>
      <x v="7"/>
    </i>
    <i r="1">
      <x v="15"/>
    </i>
    <i r="1">
      <x v="16"/>
    </i>
    <i r="1">
      <x v="17"/>
    </i>
    <i r="1">
      <x v="18"/>
    </i>
    <i r="1">
      <x v="19"/>
    </i>
    <i r="1">
      <x v="20"/>
    </i>
    <i>
      <x v="8"/>
    </i>
    <i r="1">
      <x v="18"/>
    </i>
    <i t="grand">
      <x/>
    </i>
  </rowItems>
  <colItems count="1">
    <i/>
  </colItems>
  <dataFields count="1">
    <dataField name="Count of Ratings" fld="12" subtotal="count" baseField="3" baseItem="1"/>
  </dataFields>
  <formats count="18">
    <format dxfId="408">
      <pivotArea type="all" dataOnly="0" outline="0" fieldPosition="0"/>
    </format>
    <format dxfId="407">
      <pivotArea outline="0" collapsedLevelsAreSubtotals="1" fieldPosition="0"/>
    </format>
    <format dxfId="406">
      <pivotArea field="3" type="button" dataOnly="0" labelOnly="1" outline="0" axis="axisRow" fieldPosition="0"/>
    </format>
    <format dxfId="405">
      <pivotArea dataOnly="0" labelOnly="1" fieldPosition="0">
        <references count="1">
          <reference field="3" count="0"/>
        </references>
      </pivotArea>
    </format>
    <format dxfId="404">
      <pivotArea dataOnly="0" labelOnly="1" grandRow="1" outline="0" fieldPosition="0"/>
    </format>
    <format dxfId="403">
      <pivotArea dataOnly="0" labelOnly="1" fieldPosition="0">
        <references count="2">
          <reference field="3" count="1" selected="0">
            <x v="0"/>
          </reference>
          <reference field="12" count="1">
            <x v="13"/>
          </reference>
        </references>
      </pivotArea>
    </format>
    <format dxfId="402">
      <pivotArea dataOnly="0" labelOnly="1" fieldPosition="0">
        <references count="2">
          <reference field="3" count="1" selected="0">
            <x v="1"/>
          </reference>
          <reference field="12" count="15">
            <x v="8"/>
            <x v="9"/>
            <x v="10"/>
            <x v="11"/>
            <x v="12"/>
            <x v="13"/>
            <x v="14"/>
            <x v="15"/>
            <x v="16"/>
            <x v="17"/>
            <x v="18"/>
            <x v="19"/>
            <x v="20"/>
            <x v="21"/>
            <x v="24"/>
          </reference>
        </references>
      </pivotArea>
    </format>
    <format dxfId="401">
      <pivotArea dataOnly="0" labelOnly="1" fieldPosition="0">
        <references count="2">
          <reference field="3" count="1" selected="0">
            <x v="2"/>
          </reference>
          <reference field="12" count="18">
            <x v="3"/>
            <x v="5"/>
            <x v="7"/>
            <x v="8"/>
            <x v="9"/>
            <x v="10"/>
            <x v="11"/>
            <x v="12"/>
            <x v="13"/>
            <x v="14"/>
            <x v="15"/>
            <x v="16"/>
            <x v="17"/>
            <x v="18"/>
            <x v="19"/>
            <x v="20"/>
            <x v="21"/>
            <x v="22"/>
          </reference>
        </references>
      </pivotArea>
    </format>
    <format dxfId="400">
      <pivotArea dataOnly="0" labelOnly="1" fieldPosition="0">
        <references count="2">
          <reference field="3" count="1" selected="0">
            <x v="3"/>
          </reference>
          <reference field="12" count="1">
            <x v="15"/>
          </reference>
        </references>
      </pivotArea>
    </format>
    <format dxfId="399">
      <pivotArea dataOnly="0" labelOnly="1" fieldPosition="0">
        <references count="2">
          <reference field="3" count="1" selected="0">
            <x v="4"/>
          </reference>
          <reference field="12" count="24">
            <x v="0"/>
            <x v="1"/>
            <x v="2"/>
            <x v="3"/>
            <x v="4"/>
            <x v="5"/>
            <x v="6"/>
            <x v="7"/>
            <x v="8"/>
            <x v="9"/>
            <x v="10"/>
            <x v="11"/>
            <x v="12"/>
            <x v="13"/>
            <x v="14"/>
            <x v="15"/>
            <x v="16"/>
            <x v="17"/>
            <x v="18"/>
            <x v="19"/>
            <x v="20"/>
            <x v="21"/>
            <x v="22"/>
            <x v="23"/>
          </reference>
        </references>
      </pivotArea>
    </format>
    <format dxfId="398">
      <pivotArea dataOnly="0" labelOnly="1" fieldPosition="0">
        <references count="2">
          <reference field="3" count="1" selected="0">
            <x v="5"/>
          </reference>
          <reference field="12" count="2">
            <x v="15"/>
            <x v="20"/>
          </reference>
        </references>
      </pivotArea>
    </format>
    <format dxfId="397">
      <pivotArea dataOnly="0" labelOnly="1" fieldPosition="0">
        <references count="2">
          <reference field="3" count="1" selected="0">
            <x v="6"/>
          </reference>
          <reference field="12" count="2">
            <x v="13"/>
            <x v="15"/>
          </reference>
        </references>
      </pivotArea>
    </format>
    <format dxfId="396">
      <pivotArea dataOnly="0" labelOnly="1" fieldPosition="0">
        <references count="2">
          <reference field="3" count="1" selected="0">
            <x v="7"/>
          </reference>
          <reference field="12" count="6">
            <x v="15"/>
            <x v="16"/>
            <x v="17"/>
            <x v="18"/>
            <x v="19"/>
            <x v="20"/>
          </reference>
        </references>
      </pivotArea>
    </format>
    <format dxfId="395">
      <pivotArea dataOnly="0" labelOnly="1" fieldPosition="0">
        <references count="2">
          <reference field="3" count="1" selected="0">
            <x v="8"/>
          </reference>
          <reference field="12" count="1">
            <x v="18"/>
          </reference>
        </references>
      </pivotArea>
    </format>
    <format dxfId="394">
      <pivotArea dataOnly="0" labelOnly="1" fieldPosition="0">
        <references count="2">
          <reference field="3" count="1" selected="0">
            <x v="9"/>
          </reference>
          <reference field="12" count="1">
            <x v="25"/>
          </reference>
        </references>
      </pivotArea>
    </format>
    <format dxfId="393">
      <pivotArea dataOnly="0" labelOnly="1" outline="0" axis="axisValues" fieldPosition="0"/>
    </format>
    <format dxfId="194">
      <pivotArea field="3" type="button" dataOnly="0" labelOnly="1" outline="0" axis="axisRow" fieldPosition="0"/>
    </format>
    <format dxfId="19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1BDEF1-0161-4DC1-B867-44596B063516}" name="PivotTable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8:E28" firstHeaderRow="1" firstDataRow="1" firstDataCol="1"/>
  <pivotFields count="23">
    <pivotField showAll="0"/>
    <pivotField showAll="0"/>
    <pivotField showAll="0"/>
    <pivotField axis="axisRow" showAll="0" sortType="descending">
      <items count="11">
        <item x="7"/>
        <item x="0"/>
        <item x="1"/>
        <item x="8"/>
        <item x="4"/>
        <item x="5"/>
        <item x="2"/>
        <item x="3"/>
        <item x="6"/>
        <item h="1"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v="8"/>
    </i>
    <i>
      <x v="3"/>
    </i>
    <i>
      <x/>
    </i>
    <i t="grand">
      <x/>
    </i>
  </rowItems>
  <colItems count="1">
    <i/>
  </colItems>
  <dataFields count="1">
    <dataField name="Sum of TotaL Potential Revenue" fld="14" baseField="0" baseItem="0" numFmtId="164"/>
  </dataFields>
  <formats count="12">
    <format dxfId="214">
      <pivotArea collapsedLevelsAreSubtotals="1" fieldPosition="0">
        <references count="1">
          <reference field="3" count="0"/>
        </references>
      </pivotArea>
    </format>
    <format dxfId="213">
      <pivotArea dataOnly="0" labelOnly="1" fieldPosition="0">
        <references count="1">
          <reference field="3" count="0"/>
        </references>
      </pivotArea>
    </format>
    <format dxfId="212">
      <pivotArea field="3" type="button" dataOnly="0" labelOnly="1" outline="0" axis="axisRow" fieldPosition="0"/>
    </format>
    <format dxfId="211">
      <pivotArea dataOnly="0" labelOnly="1" outline="0" axis="axisValues" fieldPosition="0"/>
    </format>
    <format dxfId="204">
      <pivotArea grandRow="1" outline="0" collapsedLevelsAreSubtotals="1" fieldPosition="0"/>
    </format>
    <format dxfId="203">
      <pivotArea dataOnly="0" labelOnly="1" grandRow="1" outline="0" fieldPosition="0"/>
    </format>
    <format dxfId="44">
      <pivotArea type="all" dataOnly="0" outline="0" fieldPosition="0"/>
    </format>
    <format dxfId="43">
      <pivotArea outline="0" collapsedLevelsAreSubtotals="1"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0B2D73-1140-4DC1-A979-A7B675A452BF}"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3" firstHeaderRow="1" firstDataRow="1" firstDataCol="1"/>
  <pivotFields count="23">
    <pivotField showAll="0"/>
    <pivotField showAll="0"/>
    <pivotField showAll="0"/>
    <pivotField axis="axisRow" dataField="1" showAll="0">
      <items count="11">
        <item x="7"/>
        <item x="0"/>
        <item x="1"/>
        <item x="8"/>
        <item x="4"/>
        <item x="5"/>
        <item x="2"/>
        <item x="3"/>
        <item x="6"/>
        <item h="1" x="9"/>
        <item t="default"/>
      </items>
    </pivotField>
    <pivotField showAll="0"/>
    <pivotField showAll="0"/>
    <pivotField showAll="0"/>
    <pivotField showAll="0"/>
    <pivotField showAll="0">
      <items count="5">
        <item h="1" m="1" x="3"/>
        <item x="0"/>
        <item h="1" x="1"/>
        <item h="1"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Main Category" fld="3" subtotal="count" baseField="0" baseItem="0"/>
  </dataFields>
  <formats count="12">
    <format dxfId="260">
      <pivotArea field="3" type="button" dataOnly="0" labelOnly="1" outline="0" axis="axisRow" fieldPosition="0"/>
    </format>
    <format dxfId="259">
      <pivotArea dataOnly="0" labelOnly="1" outline="0" axis="axisValues" fieldPosition="0"/>
    </format>
    <format dxfId="257">
      <pivotArea grandRow="1" outline="0" collapsedLevelsAreSubtotals="1" fieldPosition="0"/>
    </format>
    <format dxfId="256">
      <pivotArea dataOnly="0" labelOnly="1" grandRow="1" outline="0" fieldPosition="0"/>
    </format>
    <format dxfId="94">
      <pivotArea collapsedLevelsAreSubtotals="1" fieldPosition="0">
        <references count="1">
          <reference field="3" count="0"/>
        </references>
      </pivotArea>
    </format>
    <format dxfId="93">
      <pivotArea field="3" type="button" dataOnly="0" labelOnly="1" outline="0" axis="axisRow" fieldPosition="0"/>
    </format>
    <format dxfId="92">
      <pivotArea dataOnly="0" labelOnly="1" fieldPosition="0">
        <references count="1">
          <reference field="3" count="0"/>
        </references>
      </pivotArea>
    </format>
    <format dxfId="91">
      <pivotArea dataOnly="0" labelOnly="1" outline="0" axis="axisValues" fieldPosition="0"/>
    </format>
    <format dxfId="89">
      <pivotArea grandRow="1" outline="0" collapsedLevelsAreSubtotals="1" fieldPosition="0"/>
    </format>
    <format dxfId="88">
      <pivotArea dataOnly="0" labelOnly="1" grandRow="1" outline="0" fieldPosition="0"/>
    </format>
    <format dxfId="8">
      <pivotArea collapsedLevelsAreSubtotals="1" fieldPosition="0">
        <references count="1">
          <reference field="3" count="0"/>
        </references>
      </pivotArea>
    </format>
    <format dxfId="7">
      <pivotArea dataOnly="0" labelOnly="1" fieldPosition="0">
        <references count="1">
          <reference field="3"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2E1D83-2017-45B8-8052-72111E5BEAEF}" name="PivotTable1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3:P13" firstHeaderRow="0"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 Price (₹)" fld="9" subtotal="average" baseField="3" baseItem="0"/>
    <dataField name="Average of Discounted Price (₹)" fld="7" subtotal="average" baseField="3" baseItem="0"/>
  </dataFields>
  <formats count="12">
    <format dxfId="197">
      <pivotArea dataOnly="0" grandRow="1" axis="axisRow" fieldPosition="0"/>
    </format>
    <format dxfId="196">
      <pivotArea field="3" type="button" dataOnly="0" labelOnly="1" outline="0" axis="axisRow" fieldPosition="0"/>
    </format>
    <format dxfId="195">
      <pivotArea dataOnly="0" labelOnly="1" outline="0" fieldPosition="0">
        <references count="1">
          <reference field="4294967294" count="2">
            <x v="0"/>
            <x v="1"/>
          </reference>
        </references>
      </pivotArea>
    </format>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fieldPosition="0">
        <references count="1">
          <reference field="3" count="0"/>
        </references>
      </pivotArea>
    </format>
    <format dxfId="69">
      <pivotArea dataOnly="0" labelOnly="1" grandRow="1" outline="0" fieldPosition="0"/>
    </format>
    <format dxfId="68">
      <pivotArea dataOnly="0" labelOnly="1" outline="0" fieldPosition="0">
        <references count="1">
          <reference field="4294967294" count="2">
            <x v="0"/>
            <x v="1"/>
          </reference>
        </references>
      </pivotArea>
    </format>
    <format dxfId="13">
      <pivotArea dataOnly="0" labelOnly="1" fieldPosition="0">
        <references count="1">
          <reference field="3" count="1">
            <x v="0"/>
          </reference>
        </references>
      </pivotArea>
    </format>
    <format dxfId="12">
      <pivotArea collapsedLevelsAreSubtotals="1" fieldPosition="0">
        <references count="1">
          <reference field="3" count="0"/>
        </references>
      </pivotArea>
    </format>
    <format dxfId="11">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16DAFC-3D0C-4705-86AE-70D600223F4F}" name="PivotTable1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G18:H45"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axis="axisRow" dataField="1" showAll="0">
      <items count="5">
        <item sd="0" m="1" x="3"/>
        <item x="0"/>
        <item x="1"/>
        <item x="2"/>
        <item t="default" sd="0"/>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s>
  <rowFields count="2">
    <field x="3"/>
    <field x="8"/>
  </rowFields>
  <rowItems count="27">
    <i>
      <x/>
    </i>
    <i r="1">
      <x v="1"/>
    </i>
    <i>
      <x v="1"/>
    </i>
    <i r="1">
      <x v="1"/>
    </i>
    <i r="1">
      <x v="2"/>
    </i>
    <i r="1">
      <x v="3"/>
    </i>
    <i>
      <x v="2"/>
    </i>
    <i r="1">
      <x v="1"/>
    </i>
    <i r="1">
      <x v="2"/>
    </i>
    <i r="1">
      <x v="3"/>
    </i>
    <i>
      <x v="3"/>
    </i>
    <i r="1">
      <x v="3"/>
    </i>
    <i>
      <x v="4"/>
    </i>
    <i r="1">
      <x v="1"/>
    </i>
    <i r="1">
      <x v="2"/>
    </i>
    <i r="1">
      <x v="3"/>
    </i>
    <i>
      <x v="5"/>
    </i>
    <i r="1">
      <x v="3"/>
    </i>
    <i>
      <x v="6"/>
    </i>
    <i r="1">
      <x v="3"/>
    </i>
    <i>
      <x v="7"/>
    </i>
    <i r="1">
      <x v="1"/>
    </i>
    <i r="1">
      <x v="2"/>
    </i>
    <i r="1">
      <x v="3"/>
    </i>
    <i>
      <x v="8"/>
    </i>
    <i r="1">
      <x v="3"/>
    </i>
    <i t="grand">
      <x/>
    </i>
  </rowItems>
  <colItems count="1">
    <i/>
  </colItems>
  <dataFields count="1">
    <dataField name="Count of Price Range Bucket" fld="8" subtotal="count" baseField="0" baseItem="0"/>
  </dataFields>
  <formats count="50">
    <format dxfId="250">
      <pivotArea grandRow="1" outline="0" collapsedLevelsAreSubtotals="1" fieldPosition="0"/>
    </format>
    <format dxfId="249">
      <pivotArea dataOnly="0" labelOnly="1" grandRow="1" outline="0" fieldPosition="0"/>
    </format>
    <format dxfId="248">
      <pivotArea field="3" type="button" dataOnly="0" labelOnly="1" outline="0" axis="axisRow" fieldPosition="0"/>
    </format>
    <format dxfId="247">
      <pivotArea dataOnly="0" labelOnly="1" outline="0" axis="axisValues" fieldPosition="0"/>
    </format>
    <format dxfId="245">
      <pivotArea collapsedLevelsAreSubtotals="1" fieldPosition="0">
        <references count="1">
          <reference field="3" count="1">
            <x v="0"/>
          </reference>
        </references>
      </pivotArea>
    </format>
    <format dxfId="244">
      <pivotArea collapsedLevelsAreSubtotals="1" fieldPosition="0">
        <references count="2">
          <reference field="3" count="1" selected="0">
            <x v="0"/>
          </reference>
          <reference field="8" count="1">
            <x v="1"/>
          </reference>
        </references>
      </pivotArea>
    </format>
    <format dxfId="243">
      <pivotArea collapsedLevelsAreSubtotals="1" fieldPosition="0">
        <references count="1">
          <reference field="3" count="1">
            <x v="1"/>
          </reference>
        </references>
      </pivotArea>
    </format>
    <format dxfId="242">
      <pivotArea collapsedLevelsAreSubtotals="1" fieldPosition="0">
        <references count="2">
          <reference field="3" count="1" selected="0">
            <x v="1"/>
          </reference>
          <reference field="8" count="0"/>
        </references>
      </pivotArea>
    </format>
    <format dxfId="241">
      <pivotArea collapsedLevelsAreSubtotals="1" fieldPosition="0">
        <references count="1">
          <reference field="3" count="1">
            <x v="2"/>
          </reference>
        </references>
      </pivotArea>
    </format>
    <format dxfId="240">
      <pivotArea collapsedLevelsAreSubtotals="1" fieldPosition="0">
        <references count="2">
          <reference field="3" count="1" selected="0">
            <x v="2"/>
          </reference>
          <reference field="8" count="0"/>
        </references>
      </pivotArea>
    </format>
    <format dxfId="239">
      <pivotArea collapsedLevelsAreSubtotals="1" fieldPosition="0">
        <references count="1">
          <reference field="3" count="1">
            <x v="3"/>
          </reference>
        </references>
      </pivotArea>
    </format>
    <format dxfId="238">
      <pivotArea collapsedLevelsAreSubtotals="1" fieldPosition="0">
        <references count="2">
          <reference field="3" count="1" selected="0">
            <x v="3"/>
          </reference>
          <reference field="8" count="1">
            <x v="3"/>
          </reference>
        </references>
      </pivotArea>
    </format>
    <format dxfId="237">
      <pivotArea collapsedLevelsAreSubtotals="1" fieldPosition="0">
        <references count="1">
          <reference field="3" count="1">
            <x v="4"/>
          </reference>
        </references>
      </pivotArea>
    </format>
    <format dxfId="236">
      <pivotArea collapsedLevelsAreSubtotals="1" fieldPosition="0">
        <references count="2">
          <reference field="3" count="1" selected="0">
            <x v="4"/>
          </reference>
          <reference field="8" count="0"/>
        </references>
      </pivotArea>
    </format>
    <format dxfId="235">
      <pivotArea collapsedLevelsAreSubtotals="1" fieldPosition="0">
        <references count="1">
          <reference field="3" count="1">
            <x v="5"/>
          </reference>
        </references>
      </pivotArea>
    </format>
    <format dxfId="234">
      <pivotArea collapsedLevelsAreSubtotals="1" fieldPosition="0">
        <references count="2">
          <reference field="3" count="1" selected="0">
            <x v="5"/>
          </reference>
          <reference field="8" count="1">
            <x v="3"/>
          </reference>
        </references>
      </pivotArea>
    </format>
    <format dxfId="233">
      <pivotArea collapsedLevelsAreSubtotals="1" fieldPosition="0">
        <references count="1">
          <reference field="3" count="1">
            <x v="6"/>
          </reference>
        </references>
      </pivotArea>
    </format>
    <format dxfId="232">
      <pivotArea collapsedLevelsAreSubtotals="1" fieldPosition="0">
        <references count="2">
          <reference field="3" count="1" selected="0">
            <x v="6"/>
          </reference>
          <reference field="8" count="1">
            <x v="3"/>
          </reference>
        </references>
      </pivotArea>
    </format>
    <format dxfId="231">
      <pivotArea collapsedLevelsAreSubtotals="1" fieldPosition="0">
        <references count="1">
          <reference field="3" count="1">
            <x v="7"/>
          </reference>
        </references>
      </pivotArea>
    </format>
    <format dxfId="230">
      <pivotArea collapsedLevelsAreSubtotals="1" fieldPosition="0">
        <references count="2">
          <reference field="3" count="1" selected="0">
            <x v="7"/>
          </reference>
          <reference field="8" count="0"/>
        </references>
      </pivotArea>
    </format>
    <format dxfId="229">
      <pivotArea collapsedLevelsAreSubtotals="1" fieldPosition="0">
        <references count="1">
          <reference field="3" count="1">
            <x v="8"/>
          </reference>
        </references>
      </pivotArea>
    </format>
    <format dxfId="228">
      <pivotArea collapsedLevelsAreSubtotals="1" fieldPosition="0">
        <references count="2">
          <reference field="3" count="1" selected="0">
            <x v="8"/>
          </reference>
          <reference field="8" count="1">
            <x v="3"/>
          </reference>
        </references>
      </pivotArea>
    </format>
    <format dxfId="227">
      <pivotArea collapsedLevelsAreSubtotals="1" fieldPosition="0">
        <references count="1">
          <reference field="3" count="1">
            <x v="9"/>
          </reference>
        </references>
      </pivotArea>
    </format>
    <format dxfId="226">
      <pivotArea collapsedLevelsAreSubtotals="1" fieldPosition="0">
        <references count="2">
          <reference field="3" count="1" selected="0">
            <x v="9"/>
          </reference>
          <reference field="8" count="0"/>
        </references>
      </pivotArea>
    </format>
    <format dxfId="225">
      <pivotArea dataOnly="0" labelOnly="1" fieldPosition="0">
        <references count="1">
          <reference field="3" count="0"/>
        </references>
      </pivotArea>
    </format>
    <format dxfId="224">
      <pivotArea dataOnly="0" labelOnly="1" fieldPosition="0">
        <references count="2">
          <reference field="3" count="1" selected="0">
            <x v="0"/>
          </reference>
          <reference field="8" count="1">
            <x v="1"/>
          </reference>
        </references>
      </pivotArea>
    </format>
    <format dxfId="223">
      <pivotArea dataOnly="0" labelOnly="1" fieldPosition="0">
        <references count="2">
          <reference field="3" count="1" selected="0">
            <x v="1"/>
          </reference>
          <reference field="8" count="0"/>
        </references>
      </pivotArea>
    </format>
    <format dxfId="222">
      <pivotArea dataOnly="0" labelOnly="1" fieldPosition="0">
        <references count="2">
          <reference field="3" count="1" selected="0">
            <x v="2"/>
          </reference>
          <reference field="8" count="0"/>
        </references>
      </pivotArea>
    </format>
    <format dxfId="221">
      <pivotArea dataOnly="0" labelOnly="1" fieldPosition="0">
        <references count="2">
          <reference field="3" count="1" selected="0">
            <x v="3"/>
          </reference>
          <reference field="8" count="1">
            <x v="3"/>
          </reference>
        </references>
      </pivotArea>
    </format>
    <format dxfId="220">
      <pivotArea dataOnly="0" labelOnly="1" fieldPosition="0">
        <references count="2">
          <reference field="3" count="1" selected="0">
            <x v="4"/>
          </reference>
          <reference field="8" count="0"/>
        </references>
      </pivotArea>
    </format>
    <format dxfId="219">
      <pivotArea dataOnly="0" labelOnly="1" fieldPosition="0">
        <references count="2">
          <reference field="3" count="1" selected="0">
            <x v="5"/>
          </reference>
          <reference field="8" count="1">
            <x v="3"/>
          </reference>
        </references>
      </pivotArea>
    </format>
    <format dxfId="218">
      <pivotArea dataOnly="0" labelOnly="1" fieldPosition="0">
        <references count="2">
          <reference field="3" count="1" selected="0">
            <x v="6"/>
          </reference>
          <reference field="8" count="1">
            <x v="3"/>
          </reference>
        </references>
      </pivotArea>
    </format>
    <format dxfId="217">
      <pivotArea dataOnly="0" labelOnly="1" fieldPosition="0">
        <references count="2">
          <reference field="3" count="1" selected="0">
            <x v="7"/>
          </reference>
          <reference field="8" count="0"/>
        </references>
      </pivotArea>
    </format>
    <format dxfId="216">
      <pivotArea dataOnly="0" labelOnly="1" fieldPosition="0">
        <references count="2">
          <reference field="3" count="1" selected="0">
            <x v="8"/>
          </reference>
          <reference field="8" count="1">
            <x v="3"/>
          </reference>
        </references>
      </pivotArea>
    </format>
    <format dxfId="215">
      <pivotArea dataOnly="0" labelOnly="1" fieldPosition="0">
        <references count="2">
          <reference field="3" count="1" selected="0">
            <x v="9"/>
          </reference>
          <reference field="8" count="0"/>
        </references>
      </pivotArea>
    </format>
    <format dxfId="60">
      <pivotArea type="all" dataOnly="0" outline="0" fieldPosition="0"/>
    </format>
    <format dxfId="59">
      <pivotArea outline="0" collapsedLevelsAreSubtotals="1" fieldPosition="0"/>
    </format>
    <format dxfId="58">
      <pivotArea field="3" type="button" dataOnly="0" labelOnly="1" outline="0" axis="axisRow" fieldPosition="0"/>
    </format>
    <format dxfId="57">
      <pivotArea dataOnly="0" labelOnly="1" fieldPosition="0">
        <references count="1">
          <reference field="3" count="0"/>
        </references>
      </pivotArea>
    </format>
    <format dxfId="56">
      <pivotArea dataOnly="0" labelOnly="1" grandRow="1" outline="0" fieldPosition="0"/>
    </format>
    <format dxfId="55">
      <pivotArea dataOnly="0" labelOnly="1" fieldPosition="0">
        <references count="2">
          <reference field="3" count="1" selected="0">
            <x v="0"/>
          </reference>
          <reference field="8" count="1">
            <x v="1"/>
          </reference>
        </references>
      </pivotArea>
    </format>
    <format dxfId="54">
      <pivotArea dataOnly="0" labelOnly="1" fieldPosition="0">
        <references count="2">
          <reference field="3" count="1" selected="0">
            <x v="1"/>
          </reference>
          <reference field="8" count="0"/>
        </references>
      </pivotArea>
    </format>
    <format dxfId="53">
      <pivotArea dataOnly="0" labelOnly="1" fieldPosition="0">
        <references count="2">
          <reference field="3" count="1" selected="0">
            <x v="2"/>
          </reference>
          <reference field="8" count="0"/>
        </references>
      </pivotArea>
    </format>
    <format dxfId="52">
      <pivotArea dataOnly="0" labelOnly="1" fieldPosition="0">
        <references count="2">
          <reference field="3" count="1" selected="0">
            <x v="3"/>
          </reference>
          <reference field="8" count="1">
            <x v="3"/>
          </reference>
        </references>
      </pivotArea>
    </format>
    <format dxfId="51">
      <pivotArea dataOnly="0" labelOnly="1" fieldPosition="0">
        <references count="2">
          <reference field="3" count="1" selected="0">
            <x v="4"/>
          </reference>
          <reference field="8" count="0"/>
        </references>
      </pivotArea>
    </format>
    <format dxfId="50">
      <pivotArea dataOnly="0" labelOnly="1" fieldPosition="0">
        <references count="2">
          <reference field="3" count="1" selected="0">
            <x v="5"/>
          </reference>
          <reference field="8" count="1">
            <x v="3"/>
          </reference>
        </references>
      </pivotArea>
    </format>
    <format dxfId="49">
      <pivotArea dataOnly="0" labelOnly="1" fieldPosition="0">
        <references count="2">
          <reference field="3" count="1" selected="0">
            <x v="6"/>
          </reference>
          <reference field="8" count="1">
            <x v="3"/>
          </reference>
        </references>
      </pivotArea>
    </format>
    <format dxfId="48">
      <pivotArea dataOnly="0" labelOnly="1" fieldPosition="0">
        <references count="2">
          <reference field="3" count="1" selected="0">
            <x v="7"/>
          </reference>
          <reference field="8" count="0"/>
        </references>
      </pivotArea>
    </format>
    <format dxfId="47">
      <pivotArea dataOnly="0" labelOnly="1" fieldPosition="0">
        <references count="2">
          <reference field="3" count="1" selected="0">
            <x v="8"/>
          </reference>
          <reference field="8" count="1">
            <x v="3"/>
          </reference>
        </references>
      </pivotArea>
    </format>
    <format dxfId="46">
      <pivotArea dataOnly="0" labelOnly="1" outline="0" axis="axisValues" fieldPosition="0"/>
    </format>
  </formats>
  <chartFormats count="1">
    <chartFormat chart="17"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3D1F84-AC01-4E57-B094-EF0E6D52917B}" name="PivotTable9"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J3:K13"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Ratings" fld="12" subtotal="average" baseField="3" baseItem="2"/>
  </dataFields>
  <formats count="12">
    <format dxfId="413">
      <pivotArea dataOnly="0" labelOnly="1" grandRow="1" outline="0" fieldPosition="0"/>
    </format>
    <format dxfId="412">
      <pivotArea grandRow="1" outline="0" collapsedLevelsAreSubtotals="1" fieldPosition="0"/>
    </format>
    <format dxfId="411">
      <pivotArea field="3" type="button" dataOnly="0" labelOnly="1" outline="0" axis="axisRow" fieldPosition="0"/>
    </format>
    <format dxfId="410">
      <pivotArea dataOnly="0" labelOnly="1" outline="0" axis="axisValues" fieldPosition="0"/>
    </format>
    <format dxfId="80">
      <pivotArea type="all" dataOnly="0" outline="0" fieldPosition="0"/>
    </format>
    <format dxfId="79">
      <pivotArea outline="0" collapsedLevelsAreSubtotals="1" fieldPosition="0"/>
    </format>
    <format dxfId="78">
      <pivotArea field="3" type="button" dataOnly="0" labelOnly="1" outline="0" axis="axisRow" fieldPosition="0"/>
    </format>
    <format dxfId="77">
      <pivotArea dataOnly="0" labelOnly="1" fieldPosition="0">
        <references count="1">
          <reference field="3" count="0"/>
        </references>
      </pivotArea>
    </format>
    <format dxfId="76">
      <pivotArea dataOnly="0" labelOnly="1" grandRow="1" outline="0" fieldPosition="0"/>
    </format>
    <format dxfId="75">
      <pivotArea dataOnly="0" labelOnly="1" outline="0" axis="axisValues" fieldPosition="0"/>
    </format>
    <format dxfId="10">
      <pivotArea collapsedLevelsAreSubtotals="1" fieldPosition="0">
        <references count="1">
          <reference field="3" count="0"/>
        </references>
      </pivotArea>
    </format>
    <format dxfId="9">
      <pivotArea dataOnly="0" labelOnly="1" fieldPosition="0">
        <references count="1">
          <reference field="3" count="0"/>
        </references>
      </pivotArea>
    </format>
  </formats>
  <chartFormats count="1">
    <chartFormat chart="17" format="4"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4FF5A15-12FC-459D-B9E6-DA764B1393E2}"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3"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 Percentage (%)" fld="10" subtotal="average" baseField="3" baseItem="1"/>
  </dataFields>
  <formats count="13">
    <format dxfId="265">
      <pivotArea field="3" type="button" dataOnly="0" labelOnly="1" outline="0" axis="axisRow" fieldPosition="0"/>
    </format>
    <format dxfId="264">
      <pivotArea dataOnly="0" labelOnly="1" outline="0" axis="axisValues" fieldPosition="0"/>
    </format>
    <format dxfId="262">
      <pivotArea grandRow="1" outline="0" collapsedLevelsAreSubtotals="1" fieldPosition="0"/>
    </format>
    <format dxfId="261">
      <pivotArea dataOnly="0" labelOnly="1" grandRow="1" outline="0" fieldPosition="0"/>
    </format>
    <format dxfId="191">
      <pivotArea type="all" dataOnly="0" outline="0" fieldPosition="0"/>
    </format>
    <format dxfId="190">
      <pivotArea field="3" type="button" dataOnly="0" labelOnly="1" outline="0" axis="axisRow" fieldPosition="0"/>
    </format>
    <format dxfId="189">
      <pivotArea dataOnly="0" labelOnly="1" outline="0" axis="axisValues" fieldPosition="0"/>
    </format>
    <format dxfId="30">
      <pivotArea field="3" type="button" dataOnly="0" labelOnly="1" outline="0" axis="axisRow" fieldPosition="0"/>
    </format>
    <format dxfId="21">
      <pivotArea outline="0" collapsedLevelsAreSubtotals="1" fieldPosition="0"/>
    </format>
    <format dxfId="19">
      <pivotArea dataOnly="0" labelOnly="1" fieldPosition="0">
        <references count="1">
          <reference field="3" count="0"/>
        </references>
      </pivotArea>
    </format>
    <format dxfId="17">
      <pivotArea dataOnly="0" labelOnly="1" grandRow="1" outline="0" fieldPosition="0"/>
    </format>
    <format dxfId="4">
      <pivotArea collapsedLevelsAreSubtotals="1" fieldPosition="0">
        <references count="1">
          <reference field="3" count="0"/>
        </references>
      </pivotArea>
    </format>
    <format dxfId="3">
      <pivotArea dataOnly="0" labelOnly="1" fieldPosition="0">
        <references count="1">
          <reference field="3" count="0"/>
        </references>
      </pivotArea>
    </format>
  </formats>
  <chartFormats count="1">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5A0187-1A08-4D51-BFCB-BDB97210EE9E}"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3" firstHeaderRow="1" firstDataRow="1" firstDataCol="1"/>
  <pivotFields count="23">
    <pivotField showAll="0"/>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 Count" fld="13" baseField="0" baseItem="0"/>
  </dataFields>
  <formats count="12">
    <format dxfId="255">
      <pivotArea field="3" type="button" dataOnly="0" labelOnly="1" outline="0" axis="axisRow" fieldPosition="0"/>
    </format>
    <format dxfId="254">
      <pivotArea dataOnly="0" labelOnly="1" outline="0" axis="axisValues" fieldPosition="0"/>
    </format>
    <format dxfId="252">
      <pivotArea grandRow="1" outline="0" collapsedLevelsAreSubtotals="1" fieldPosition="0"/>
    </format>
    <format dxfId="251">
      <pivotArea dataOnly="0" labelOnly="1" grandRow="1" outline="0" fieldPosition="0"/>
    </format>
    <format dxfId="87">
      <pivotArea type="all" dataOnly="0" outline="0" fieldPosition="0"/>
    </format>
    <format dxfId="86">
      <pivotArea outline="0" collapsedLevelsAreSubtotals="1" fieldPosition="0"/>
    </format>
    <format dxfId="85">
      <pivotArea field="3" type="button" dataOnly="0" labelOnly="1" outline="0" axis="axisRow" fieldPosition="0"/>
    </format>
    <format dxfId="84">
      <pivotArea dataOnly="0" labelOnly="1" fieldPosition="0">
        <references count="1">
          <reference field="3" count="0"/>
        </references>
      </pivotArea>
    </format>
    <format dxfId="83">
      <pivotArea dataOnly="0" labelOnly="1" grandRow="1" outline="0" fieldPosition="0"/>
    </format>
    <format dxfId="82">
      <pivotArea dataOnly="0" labelOnly="1" outline="0" axis="axisValues" fieldPosition="0"/>
    </format>
    <format dxfId="6">
      <pivotArea collapsedLevelsAreSubtotals="1" fieldPosition="0">
        <references count="1">
          <reference field="3" count="0"/>
        </references>
      </pivotArea>
    </format>
    <format dxfId="5">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8F394DEE-394D-4AC1-9674-F9ED2006A65C}" sourceName="Main Category">
  <pivotTables>
    <pivotTable tabId="10" name="PivotTable9"/>
    <pivotTable tabId="10" name="PivotTable1"/>
    <pivotTable tabId="10" name="PivotTable11"/>
    <pivotTable tabId="10" name="PivotTable12"/>
    <pivotTable tabId="10" name="PivotTable2"/>
    <pivotTable tabId="10" name="PivotTable4"/>
    <pivotTable tabId="10" name="PivotTable5"/>
    <pivotTable tabId="10" name="PivotTable6"/>
    <pivotTable tabId="10" name="PivotTable7"/>
    <pivotTable tabId="10" name="PivotTable8"/>
  </pivotTables>
  <data>
    <tabular pivotCacheId="1889735860">
      <items count="10">
        <i x="7" s="1"/>
        <i x="0" s="1"/>
        <i x="1" s="1"/>
        <i x="8" s="1"/>
        <i x="4" s="1"/>
        <i x="5" s="1"/>
        <i x="2" s="1"/>
        <i x="3" s="1"/>
        <i x="6" s="1"/>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F144905D-3CB9-4737-8C5B-9A3FEDDA6D30}" sourceName="Price Range Bucket">
  <pivotTables>
    <pivotTable tabId="10" name="PivotTable11"/>
  </pivotTables>
  <data>
    <tabular pivotCacheId="1889735860">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0BA856F9-9FE1-405F-8EB8-D0BE5ABE0541}" cache="Slicer_Main_Category" caption="Main Category" columnCount="4" showCaption="0" style="SlicerStyleDark1" rowHeight="548640"/>
  <slicer name="Price Range Bucket" xr10:uid="{D1D48AC6-5FFB-4BDF-B852-619ADFFEB106}" cache="Slicer_Price_Range_Bucket" caption="Price Range Bucket" columnCount="3" showCaption="0" style="SlicerStyleDark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4517EF-1903-4696-B678-720B1EBCCDE9}" name="Table1" displayName="Table1" ref="A1:Y1466" totalsRowShown="0" headerRowDxfId="428">
  <autoFilter ref="A1:Y1466" xr:uid="{574517EF-1903-4696-B678-720B1EBCCDE9}">
    <filterColumn colId="7">
      <customFilters>
        <customFilter operator="notEqual" val=" "/>
      </customFilters>
    </filterColumn>
  </autoFilter>
  <tableColumns count="25">
    <tableColumn id="1" xr3:uid="{256AD4B5-4F69-4613-A042-F38585421A5C}" name="product_id"/>
    <tableColumn id="2" xr3:uid="{6B4C66C8-897C-4D1D-A0B2-9A68C8758C61}" name="product_name"/>
    <tableColumn id="3" xr3:uid="{2869DB43-1C6F-4259-BDF9-F536DA49D2BD}" name="category"/>
    <tableColumn id="4" xr3:uid="{9BB891B8-D8C1-45AF-A3D3-FB527F411891}" name="Major Category"/>
    <tableColumn id="5" xr3:uid="{56E34749-0995-450B-84CA-A8D304CDC13D}" name="Category A"/>
    <tableColumn id="6" xr3:uid="{5EA98C57-D7AD-4E81-AB0F-93F072AF3555}" name="Category B"/>
    <tableColumn id="7" xr3:uid="{E98FA2AE-1077-4814-9DCE-6B7CAF804A08}" name="Category C"/>
    <tableColumn id="8" xr3:uid="{9865CF7E-2D77-4C1D-8A0D-3D0F5DA120C7}" name="discounted_price" dataDxfId="427"/>
    <tableColumn id="9" xr3:uid="{D0546C03-0798-41FE-9027-2E9C4C843B78}" name="Price Range Bucket" dataDxfId="426">
      <calculatedColumnFormula>IF(H2&lt;200,"&lt;200",IF(OR(H2&lt;=200,H2&lt;=500),"200-500","500"))</calculatedColumnFormula>
    </tableColumn>
    <tableColumn id="10" xr3:uid="{365E91DD-9C91-49B9-B7CF-9B2082702381}" name="actual_price" dataDxfId="425"/>
    <tableColumn id="11" xr3:uid="{8C7FD7ED-7A3E-48F3-8521-7EBBD1365C52}" name="discount_percentage"/>
    <tableColumn id="12" xr3:uid="{31E9A232-6A19-4A57-88FC-311426B89FFC}" name="Discount Range Bucket" dataDxfId="424">
      <calculatedColumnFormula>IF(K2&gt;=50%," 50%or More","&lt;50%")</calculatedColumnFormula>
    </tableColumn>
    <tableColumn id="26" xr3:uid="{BB5F9C99-CAE9-4C49-9FED-87A0CC430651}" name="Discount validity" dataDxfId="423">
      <calculatedColumnFormula>IF(Table1[[#This Row],[discount_percentage]]&gt;=50%, "Yes","No")</calculatedColumnFormula>
    </tableColumn>
    <tableColumn id="27" xr3:uid="{6D46F3F5-800D-4FB7-9F4D-2D7DBA141F9B}" name="Discount Bucket Range" dataDxfId="422">
      <calculatedColumnFormula>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calculatedColumnFormula>
    </tableColumn>
    <tableColumn id="13" xr3:uid="{EBFBC8FF-A8FB-4F04-BD6C-9DD9682D9196}" name="rating"/>
    <tableColumn id="14" xr3:uid="{AE71A2AA-2F19-44B1-9192-F0908B3E7D7C}" name="rating_count"/>
    <tableColumn id="15" xr3:uid="{963EAF9E-620A-42BA-A853-9ED44E9F7E0C}" name="Total Potential Revnue" dataDxfId="421" dataCellStyle="Comma">
      <calculatedColumnFormula>J2*P2</calculatedColumnFormula>
    </tableColumn>
    <tableColumn id="16" xr3:uid="{92359212-D768-4DFF-A58A-CD821D4DC528}" name="about_product"/>
    <tableColumn id="17" xr3:uid="{E2291FD0-FAE3-4245-BC0A-117A73D18F2C}" name="user_id"/>
    <tableColumn id="18" xr3:uid="{4F8CE77C-41B8-41B1-9113-13C3837AEF05}" name="user_name"/>
    <tableColumn id="19" xr3:uid="{531106B3-1E83-4862-A9E6-758D3C2CCD07}" name="review_id"/>
    <tableColumn id="20" xr3:uid="{31AFFFED-C18E-4CAD-B353-F8163D08461E}" name="review_title"/>
    <tableColumn id="21" xr3:uid="{55B36823-2C11-40DA-80B9-0497757AE46D}" name="review_content"/>
    <tableColumn id="22" xr3:uid="{FD425905-17B2-484E-B163-23CF84270480}" name="img_link"/>
    <tableColumn id="23" xr3:uid="{E6D4B2E4-C613-4EB0-8480-D4820CE60C5A}"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0A36E1-DADB-405F-A2A8-76DCA713F827}" name="Table2" displayName="Table2" ref="A1:W1349" totalsRowShown="0">
  <autoFilter ref="A1:W1349" xr:uid="{E73F1296-1257-5D43-8568-0253C032CFA3}">
    <filterColumn colId="12">
      <filters>
        <filter val="4"/>
        <filter val="4.1"/>
        <filter val="4.2"/>
        <filter val="4.3"/>
        <filter val="4.4"/>
        <filter val="4.5"/>
      </filters>
    </filterColumn>
  </autoFilter>
  <tableColumns count="23">
    <tableColumn id="1" xr3:uid="{EE946FCE-F570-4F6C-B018-10C518480C0F}" name="Product_ID"/>
    <tableColumn id="2" xr3:uid="{85767730-1179-4D94-8C1F-B1E897C1D668}" name="Product_Name"/>
    <tableColumn id="3" xr3:uid="{162C5443-7F94-4BDB-9FB4-C3A89D4C459C}" name="Category"/>
    <tableColumn id="4" xr3:uid="{0C221CCF-78A9-49FC-881F-6192CF702CEF}" name="Main Category"/>
    <tableColumn id="5" xr3:uid="{54CE27CE-AED7-4C0E-93B6-145E9B0F0532}" name="Category Unit  2"/>
    <tableColumn id="6" xr3:uid="{C0A76D3C-DEC1-4EAE-BAC0-9204B13E4820}" name="Category Unit  3"/>
    <tableColumn id="7" xr3:uid="{918C8B7E-463A-4635-A0C4-BD5CBB134B08}" name="Category Unit 4"/>
    <tableColumn id="8" xr3:uid="{BCFCFEBD-435C-4378-9FAE-D239305602B4}" name="Discounted Price (₹)" dataDxfId="420" dataCellStyle="Currency"/>
    <tableColumn id="9" xr3:uid="{DCD5F020-6AEF-430F-968C-0F315BFCF805}" name="Price Range Bucket" dataDxfId="419">
      <calculatedColumnFormula>IF(H2&lt;200,"&lt;₹200", IF(OR(H2=200, H2&lt;=500),"₹200 - ₹500","&gt;₹500"))</calculatedColumnFormula>
    </tableColumn>
    <tableColumn id="25" xr3:uid="{3AAC19D3-BE58-4CDE-B855-938B035ED311}" name="Actual Price (₹)" dataDxfId="418" dataCellStyle="Currency"/>
    <tableColumn id="11" xr3:uid="{27103964-CA03-4AE9-83B2-FFB05271C2CE}" name="Discount Percentage (%)" dataDxfId="417"/>
    <tableColumn id="12" xr3:uid="{84E28E65-34AF-4069-ACF4-6C6E97766D1F}" name="Discount Range Bucket" dataDxfId="416">
      <calculatedColumnFormula>IF(K2&gt;=50%,"50% or More","&lt;50%")</calculatedColumnFormula>
    </tableColumn>
    <tableColumn id="13" xr3:uid="{C8107D01-4B49-4266-B1A6-AF85B6F8736C}" name="Ratings"/>
    <tableColumn id="14" xr3:uid="{64BA883B-9C4F-4D3B-8144-1ABD844D33F8}" name="Rating Count" dataDxfId="415" dataCellStyle="Comma"/>
    <tableColumn id="15" xr3:uid="{8E5CD32D-752A-4026-8F31-9D6B9D0D6944}" name="Total Potential Revenue" dataDxfId="414" dataCellStyle="Comma">
      <calculatedColumnFormula>Table2[[#This Row],[Actual Price (₹)]]*N2</calculatedColumnFormula>
    </tableColumn>
    <tableColumn id="16" xr3:uid="{B5C032ED-D03A-4B5C-9ECD-F0C0FA516D87}" name="About Product"/>
    <tableColumn id="17" xr3:uid="{2E08F497-BFB8-4774-9853-5822F7401E27}" name="User ID"/>
    <tableColumn id="18" xr3:uid="{9EF3351C-4CAE-4B81-BFAE-E810EE65BA43}" name="User Name">
      <calculatedColumnFormula>PROPER(Sheet2!H2)</calculatedColumnFormula>
    </tableColumn>
    <tableColumn id="19" xr3:uid="{1D12D7C4-E7AF-43D7-A2C6-261B018DAA8B}" name="Review ID"/>
    <tableColumn id="20" xr3:uid="{81C95D90-8ADA-4EAB-B4AF-91FD37498329}" name="Review Title"/>
    <tableColumn id="21" xr3:uid="{497D0A45-C485-4E3F-AE46-5BBCC068EA45}" name="Review Content"/>
    <tableColumn id="22" xr3:uid="{3F5914BF-44E0-433A-802A-D56BACDD4312}" name="Image Link"/>
    <tableColumn id="23" xr3:uid="{744A7A5B-353D-4AC5-95BA-7972382DFA0C}"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6ED21-34FD-4EBB-AE93-197F74E8F389}">
  <dimension ref="A1:Y1466"/>
  <sheetViews>
    <sheetView topLeftCell="F1" zoomScaleNormal="40" workbookViewId="0">
      <selection activeCell="J1" sqref="J1:J1048576"/>
    </sheetView>
  </sheetViews>
  <sheetFormatPr defaultRowHeight="15.6" x14ac:dyDescent="0.3"/>
  <cols>
    <col min="1" max="1" width="11.59765625" customWidth="1"/>
    <col min="2" max="2" width="14.69921875" customWidth="1"/>
    <col min="3" max="3" width="13.09765625" customWidth="1"/>
    <col min="4" max="4" width="21.19921875" bestFit="1" customWidth="1"/>
    <col min="5" max="5" width="35.8984375" bestFit="1" customWidth="1"/>
    <col min="6" max="6" width="18" customWidth="1"/>
    <col min="7" max="7" width="12" customWidth="1"/>
    <col min="8" max="8" width="17.8984375" style="6" customWidth="1"/>
    <col min="9" max="9" width="19.8984375" style="6" bestFit="1" customWidth="1"/>
    <col min="10" max="10" width="13.69921875" style="6" customWidth="1"/>
    <col min="11" max="12" width="22.296875" bestFit="1" customWidth="1"/>
    <col min="13" max="13" width="16.8984375" bestFit="1" customWidth="1"/>
    <col min="14" max="14" width="16.8984375" customWidth="1"/>
    <col min="15" max="15" width="21.796875" style="6" customWidth="1"/>
    <col min="16" max="16" width="14.3984375" customWidth="1"/>
    <col min="17" max="17" width="13.19921875" bestFit="1" customWidth="1"/>
    <col min="18" max="18" width="11.796875" customWidth="1"/>
    <col min="19" max="19" width="10.5" customWidth="1"/>
    <col min="20" max="20" width="12.09765625" customWidth="1"/>
    <col min="21" max="21" width="15.296875" customWidth="1"/>
    <col min="22" max="22" width="9.5" customWidth="1"/>
    <col min="23" max="23" width="13.09765625" customWidth="1"/>
  </cols>
  <sheetData>
    <row r="1" spans="1:25" x14ac:dyDescent="0.3">
      <c r="A1" s="3" t="s">
        <v>0</v>
      </c>
      <c r="B1" s="3" t="s">
        <v>1</v>
      </c>
      <c r="C1" s="3" t="s">
        <v>2</v>
      </c>
      <c r="D1" s="3" t="s">
        <v>12871</v>
      </c>
      <c r="E1" s="3" t="s">
        <v>12872</v>
      </c>
      <c r="F1" s="3" t="s">
        <v>12873</v>
      </c>
      <c r="G1" s="3" t="s">
        <v>12874</v>
      </c>
      <c r="H1" s="5" t="s">
        <v>3</v>
      </c>
      <c r="I1" s="5" t="s">
        <v>12877</v>
      </c>
      <c r="J1" s="5" t="s">
        <v>4</v>
      </c>
      <c r="K1" s="3" t="s">
        <v>5</v>
      </c>
      <c r="L1" s="3" t="s">
        <v>12876</v>
      </c>
      <c r="M1" s="3" t="s">
        <v>12878</v>
      </c>
      <c r="N1" s="3" t="s">
        <v>12879</v>
      </c>
      <c r="O1" s="3" t="s">
        <v>6</v>
      </c>
      <c r="P1" s="9" t="s">
        <v>7</v>
      </c>
      <c r="Q1" s="8" t="s">
        <v>12875</v>
      </c>
      <c r="R1" s="3" t="s">
        <v>8</v>
      </c>
      <c r="S1" s="3" t="s">
        <v>9</v>
      </c>
      <c r="T1" s="3" t="s">
        <v>10</v>
      </c>
      <c r="U1" s="3" t="s">
        <v>11</v>
      </c>
      <c r="V1" s="3" t="s">
        <v>12</v>
      </c>
      <c r="W1" s="3" t="s">
        <v>13</v>
      </c>
      <c r="X1" s="3" t="s">
        <v>14</v>
      </c>
      <c r="Y1" s="3" t="s">
        <v>15</v>
      </c>
    </row>
    <row r="2" spans="1:25" x14ac:dyDescent="0.3">
      <c r="A2" t="s">
        <v>16</v>
      </c>
      <c r="B2" t="str">
        <f>PROPER(Amazon!B2)</f>
        <v>Wayona Nylon Braided Usb To Lightning Fast Charging And Data Sync Cable Compatible For Iphone 13, 12,11, X, 8, 7, 6, 5, Ipad Air, Pro, Mini (3 Ft Pack Of 1, Grey)</v>
      </c>
      <c r="C2" t="s">
        <v>18</v>
      </c>
      <c r="D2" t="s">
        <v>12828</v>
      </c>
      <c r="E2" t="s">
        <v>12853</v>
      </c>
      <c r="F2" t="s">
        <v>12863</v>
      </c>
      <c r="G2" t="s">
        <v>12864</v>
      </c>
      <c r="H2" s="6">
        <v>399</v>
      </c>
      <c r="I2" s="10" t="str">
        <f>IF(H2&lt;200,"&lt;200",IF(OR(H2&lt;=200,H2&lt;=500),"200-500","500"))</f>
        <v>200-500</v>
      </c>
      <c r="J2" s="6">
        <v>1099</v>
      </c>
      <c r="K2" s="1">
        <v>0.64</v>
      </c>
      <c r="L2" s="4" t="str">
        <f>IF(K2&gt;=50%," 50%or More","&lt;50%")</f>
        <v xml:space="preserve"> 50%or More</v>
      </c>
      <c r="M2" s="4" t="str">
        <f>IF(Table1[[#This Row],[discount_percentage]]&gt;=50%, "Yes","No")</f>
        <v>Yes</v>
      </c>
      <c r="N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
        <v>4.2</v>
      </c>
      <c r="P2" s="2">
        <v>24269</v>
      </c>
      <c r="Q2" s="7">
        <f t="shared" ref="Q2:Q65" si="0">J2*P2</f>
        <v>26671631</v>
      </c>
      <c r="R2" t="s">
        <v>19</v>
      </c>
      <c r="S2" t="s">
        <v>20</v>
      </c>
      <c r="T2" t="s">
        <v>21</v>
      </c>
      <c r="U2" t="s">
        <v>22</v>
      </c>
      <c r="V2" t="s">
        <v>23</v>
      </c>
      <c r="W2" t="s">
        <v>24</v>
      </c>
      <c r="X2" t="s">
        <v>25</v>
      </c>
      <c r="Y2" t="s">
        <v>26</v>
      </c>
    </row>
    <row r="3" spans="1:25" x14ac:dyDescent="0.3">
      <c r="A3" t="s">
        <v>27</v>
      </c>
      <c r="B3" t="str">
        <f>PROPER(Amazon!B3)</f>
        <v>Ambrane Unbreakable 60W / 3A Fast Charging 1.5M Braided Type C Cable For Smartphones, Tablets, Laptops &amp; Other Type C Devices, Pd Technology, 480Mbps Data Sync, Quick Charge 3.0 (Rct15A, Black)</v>
      </c>
      <c r="C3" t="s">
        <v>18</v>
      </c>
      <c r="D3" t="s">
        <v>12828</v>
      </c>
      <c r="E3" t="s">
        <v>12837</v>
      </c>
      <c r="F3" t="s">
        <v>12838</v>
      </c>
      <c r="G3" t="s">
        <v>12839</v>
      </c>
      <c r="H3" s="6">
        <v>199</v>
      </c>
      <c r="I3" s="10" t="str">
        <f t="shared" ref="I3:I66" si="1">IF(H3&lt;200,"&lt;200",IF(OR(H3&lt;=200,H3&lt;=500),"200-500","500"))</f>
        <v>&lt;200</v>
      </c>
      <c r="J3" s="6">
        <v>349</v>
      </c>
      <c r="K3" s="1">
        <v>0.43</v>
      </c>
      <c r="L3" s="4" t="str">
        <f t="shared" ref="L3:L66" si="2">IF(K3&gt;=50%," 50%or More","&lt;50%")</f>
        <v>&lt;50%</v>
      </c>
      <c r="M3" s="4" t="str">
        <f>IF(Table1[[#This Row],[discount_percentage]]&gt;=50%, "Yes","No")</f>
        <v>No</v>
      </c>
      <c r="N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
        <v>4</v>
      </c>
      <c r="P3" s="2">
        <v>43994</v>
      </c>
      <c r="Q3" s="7">
        <f t="shared" si="0"/>
        <v>15353906</v>
      </c>
      <c r="R3" t="s">
        <v>29</v>
      </c>
      <c r="S3" t="s">
        <v>30</v>
      </c>
      <c r="T3" t="s">
        <v>31</v>
      </c>
      <c r="U3" t="s">
        <v>32</v>
      </c>
      <c r="V3" t="s">
        <v>33</v>
      </c>
      <c r="W3" t="s">
        <v>34</v>
      </c>
      <c r="X3" t="s">
        <v>35</v>
      </c>
      <c r="Y3" t="s">
        <v>36</v>
      </c>
    </row>
    <row r="4" spans="1:25" x14ac:dyDescent="0.3">
      <c r="A4" t="s">
        <v>37</v>
      </c>
      <c r="B4" t="str">
        <f>PROPER(Amazon!B4)</f>
        <v>Sounce Fast Phone Charging Cable &amp; Data Sync Usb Cable Compatible For Iphone 13, 12,11, X, 8, 7, 6, 5, Ipad Air, Pro, Mini &amp; Ios Devices</v>
      </c>
      <c r="C4" t="s">
        <v>18</v>
      </c>
      <c r="D4" t="s">
        <v>12828</v>
      </c>
      <c r="E4" t="s">
        <v>12846</v>
      </c>
      <c r="F4" t="s">
        <v>12861</v>
      </c>
      <c r="H4" s="6">
        <v>199</v>
      </c>
      <c r="I4" s="10" t="str">
        <f t="shared" si="1"/>
        <v>&lt;200</v>
      </c>
      <c r="J4" s="6">
        <v>1899</v>
      </c>
      <c r="K4" s="1">
        <v>0.9</v>
      </c>
      <c r="L4" s="4" t="str">
        <f t="shared" si="2"/>
        <v xml:space="preserve"> 50%or More</v>
      </c>
      <c r="M4" s="4" t="str">
        <f>IF(Table1[[#This Row],[discount_percentage]]&gt;=50%, "Yes","No")</f>
        <v>Yes</v>
      </c>
      <c r="N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
        <v>3.9</v>
      </c>
      <c r="P4" s="2">
        <v>7928</v>
      </c>
      <c r="Q4" s="7">
        <f t="shared" si="0"/>
        <v>15055272</v>
      </c>
      <c r="R4" t="s">
        <v>39</v>
      </c>
      <c r="S4" t="s">
        <v>40</v>
      </c>
      <c r="T4" t="s">
        <v>41</v>
      </c>
      <c r="U4" t="s">
        <v>42</v>
      </c>
      <c r="V4" t="s">
        <v>43</v>
      </c>
      <c r="W4" t="s">
        <v>44</v>
      </c>
      <c r="X4" t="s">
        <v>45</v>
      </c>
      <c r="Y4" t="s">
        <v>46</v>
      </c>
    </row>
    <row r="5" spans="1:25" x14ac:dyDescent="0.3">
      <c r="A5" t="s">
        <v>47</v>
      </c>
      <c r="B5" t="str">
        <f>PROPER(Amazon!B5)</f>
        <v>Boat Deuce Usb 300 2 In 1 Type-C &amp; Micro Usb Stress Resistant, Tangle-Free, Sturdy Cable With 3A Fast Charging &amp; 480Mbps Data Transmission, 10000+ Bends Lifespan And Extended 1.5M Length(Martian Red)</v>
      </c>
      <c r="C5" t="s">
        <v>18</v>
      </c>
      <c r="D5" t="s">
        <v>12825</v>
      </c>
      <c r="E5" t="s">
        <v>12826</v>
      </c>
      <c r="F5" t="s">
        <v>12842</v>
      </c>
      <c r="G5" t="s">
        <v>12843</v>
      </c>
      <c r="H5" s="6">
        <v>329</v>
      </c>
      <c r="I5" s="10" t="str">
        <f t="shared" si="1"/>
        <v>200-500</v>
      </c>
      <c r="J5" s="6">
        <v>699</v>
      </c>
      <c r="K5" s="1">
        <v>0.53</v>
      </c>
      <c r="L5" s="4" t="str">
        <f t="shared" si="2"/>
        <v xml:space="preserve"> 50%or More</v>
      </c>
      <c r="M5" s="4" t="str">
        <f>IF(Table1[[#This Row],[discount_percentage]]&gt;=50%, "Yes","No")</f>
        <v>Yes</v>
      </c>
      <c r="N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
        <v>4.2</v>
      </c>
      <c r="P5" s="2">
        <v>94363</v>
      </c>
      <c r="Q5" s="7">
        <f t="shared" si="0"/>
        <v>65959737</v>
      </c>
      <c r="R5" t="s">
        <v>49</v>
      </c>
      <c r="S5" t="s">
        <v>50</v>
      </c>
      <c r="T5" t="s">
        <v>51</v>
      </c>
      <c r="U5" t="s">
        <v>52</v>
      </c>
      <c r="V5" t="s">
        <v>53</v>
      </c>
      <c r="W5" t="s">
        <v>54</v>
      </c>
      <c r="X5" t="s">
        <v>55</v>
      </c>
      <c r="Y5" t="s">
        <v>56</v>
      </c>
    </row>
    <row r="6" spans="1:25" x14ac:dyDescent="0.3">
      <c r="A6" t="s">
        <v>57</v>
      </c>
      <c r="B6" t="str">
        <f>PROPER(Amazon!B6)</f>
        <v>Portronics Konnect L 1.2M Fast Charging 3A 8 Pin Usb Cable With Charge &amp; Sync Function For Iphone, Ipad (Grey)</v>
      </c>
      <c r="C6" t="s">
        <v>18</v>
      </c>
      <c r="D6" t="s">
        <v>12828</v>
      </c>
      <c r="E6" t="s">
        <v>12833</v>
      </c>
      <c r="F6" t="s">
        <v>12834</v>
      </c>
      <c r="H6" s="6">
        <v>154</v>
      </c>
      <c r="I6" s="10" t="str">
        <f t="shared" si="1"/>
        <v>&lt;200</v>
      </c>
      <c r="J6" s="6">
        <v>399</v>
      </c>
      <c r="K6" s="1">
        <v>0.61</v>
      </c>
      <c r="L6" s="4" t="str">
        <f t="shared" si="2"/>
        <v xml:space="preserve"> 50%or More</v>
      </c>
      <c r="M6" s="4" t="str">
        <f>IF(Table1[[#This Row],[discount_percentage]]&gt;=50%, "Yes","No")</f>
        <v>Yes</v>
      </c>
      <c r="N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
        <v>4.2</v>
      </c>
      <c r="P6" s="2">
        <v>16905</v>
      </c>
      <c r="Q6" s="7">
        <f t="shared" si="0"/>
        <v>6745095</v>
      </c>
      <c r="R6" t="s">
        <v>59</v>
      </c>
      <c r="S6" t="s">
        <v>60</v>
      </c>
      <c r="T6" t="s">
        <v>61</v>
      </c>
      <c r="U6" t="s">
        <v>62</v>
      </c>
      <c r="V6" t="s">
        <v>63</v>
      </c>
      <c r="W6" t="s">
        <v>12772</v>
      </c>
      <c r="X6" t="s">
        <v>64</v>
      </c>
      <c r="Y6" t="s">
        <v>65</v>
      </c>
    </row>
    <row r="7" spans="1:25" x14ac:dyDescent="0.3">
      <c r="A7" t="s">
        <v>66</v>
      </c>
      <c r="B7" t="str">
        <f>PROPER(Amazon!B7)</f>
        <v>Ptron Solero Tb301 3A Type-C Data And Fast Charging Cable, Made In India, 480Mbps Data Sync, Strong And Durable 1.5-Meter Nylon Braided Usb Cable For Type-C Devices For Charging Adapter (Black)</v>
      </c>
      <c r="C7" t="s">
        <v>18</v>
      </c>
      <c r="D7" t="s">
        <v>12848</v>
      </c>
      <c r="E7" t="s">
        <v>12849</v>
      </c>
      <c r="F7" t="s">
        <v>12850</v>
      </c>
      <c r="G7" t="s">
        <v>12851</v>
      </c>
      <c r="H7" s="6">
        <v>149</v>
      </c>
      <c r="I7" s="10" t="str">
        <f t="shared" si="1"/>
        <v>&lt;200</v>
      </c>
      <c r="J7" s="6">
        <v>1000</v>
      </c>
      <c r="K7" s="1">
        <v>0.85</v>
      </c>
      <c r="L7" s="4" t="str">
        <f t="shared" si="2"/>
        <v xml:space="preserve"> 50%or More</v>
      </c>
      <c r="M7" s="4" t="str">
        <f>IF(Table1[[#This Row],[discount_percentage]]&gt;=50%, "Yes","No")</f>
        <v>Yes</v>
      </c>
      <c r="N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
        <v>3.9</v>
      </c>
      <c r="P7" s="2">
        <v>24871</v>
      </c>
      <c r="Q7" s="7">
        <f t="shared" si="0"/>
        <v>24871000</v>
      </c>
      <c r="R7" t="s">
        <v>68</v>
      </c>
      <c r="S7" t="s">
        <v>69</v>
      </c>
      <c r="T7" t="s">
        <v>70</v>
      </c>
      <c r="U7" t="s">
        <v>71</v>
      </c>
      <c r="V7" t="s">
        <v>72</v>
      </c>
      <c r="W7" t="s">
        <v>73</v>
      </c>
      <c r="X7" t="s">
        <v>74</v>
      </c>
      <c r="Y7" t="s">
        <v>75</v>
      </c>
    </row>
    <row r="8" spans="1:25" x14ac:dyDescent="0.3">
      <c r="A8" t="s">
        <v>76</v>
      </c>
      <c r="B8" t="str">
        <f>PROPER(Amazon!B8)</f>
        <v>Boat Micro Usb 55 Tangle-Free, Sturdy Micro Usb Cable With 3A Fast Charging &amp; 480Mbps Data Transmission (Black)</v>
      </c>
      <c r="C8" t="s">
        <v>18</v>
      </c>
      <c r="D8" t="s">
        <v>12825</v>
      </c>
      <c r="E8" t="s">
        <v>12826</v>
      </c>
      <c r="F8" t="s">
        <v>12858</v>
      </c>
      <c r="H8" s="6">
        <v>176.63</v>
      </c>
      <c r="I8" s="10" t="str">
        <f t="shared" si="1"/>
        <v>&lt;200</v>
      </c>
      <c r="J8" s="6">
        <v>499</v>
      </c>
      <c r="K8" s="1">
        <v>0.65</v>
      </c>
      <c r="L8" s="4" t="str">
        <f t="shared" si="2"/>
        <v xml:space="preserve"> 50%or More</v>
      </c>
      <c r="M8" s="4" t="str">
        <f>IF(Table1[[#This Row],[discount_percentage]]&gt;=50%, "Yes","No")</f>
        <v>Yes</v>
      </c>
      <c r="N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
        <v>4.0999999999999996</v>
      </c>
      <c r="P8" s="2">
        <v>15188</v>
      </c>
      <c r="Q8" s="7">
        <f t="shared" si="0"/>
        <v>7578812</v>
      </c>
      <c r="R8" t="s">
        <v>78</v>
      </c>
      <c r="S8" t="s">
        <v>79</v>
      </c>
      <c r="T8" t="s">
        <v>80</v>
      </c>
      <c r="U8" t="s">
        <v>81</v>
      </c>
      <c r="V8" t="s">
        <v>82</v>
      </c>
      <c r="W8" t="s">
        <v>83</v>
      </c>
      <c r="X8" t="s">
        <v>84</v>
      </c>
      <c r="Y8" t="s">
        <v>85</v>
      </c>
    </row>
    <row r="9" spans="1:25" x14ac:dyDescent="0.3">
      <c r="A9" t="s">
        <v>86</v>
      </c>
      <c r="B9" t="str">
        <f>PROPER(Amazon!B9)</f>
        <v>Mi Usb Type-C Cable Smartphone (Black)</v>
      </c>
      <c r="C9" t="s">
        <v>18</v>
      </c>
      <c r="D9" t="s">
        <v>12828</v>
      </c>
      <c r="E9" t="s">
        <v>12837</v>
      </c>
      <c r="F9" t="s">
        <v>12838</v>
      </c>
      <c r="G9" t="s">
        <v>12839</v>
      </c>
      <c r="H9" s="6">
        <v>229</v>
      </c>
      <c r="I9" s="10" t="str">
        <f t="shared" si="1"/>
        <v>200-500</v>
      </c>
      <c r="J9" s="6">
        <v>299</v>
      </c>
      <c r="K9" s="1">
        <v>0.23</v>
      </c>
      <c r="L9" s="4" t="str">
        <f t="shared" si="2"/>
        <v>&lt;50%</v>
      </c>
      <c r="M9" s="4" t="str">
        <f>IF(Table1[[#This Row],[discount_percentage]]&gt;=50%, "Yes","No")</f>
        <v>No</v>
      </c>
      <c r="N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
        <v>4.3</v>
      </c>
      <c r="P9" s="2">
        <v>30411</v>
      </c>
      <c r="Q9" s="7">
        <f t="shared" si="0"/>
        <v>9092889</v>
      </c>
      <c r="R9" t="s">
        <v>88</v>
      </c>
      <c r="S9" t="s">
        <v>89</v>
      </c>
      <c r="T9" t="s">
        <v>90</v>
      </c>
      <c r="U9" t="s">
        <v>91</v>
      </c>
      <c r="V9" t="s">
        <v>92</v>
      </c>
      <c r="W9" t="s">
        <v>93</v>
      </c>
      <c r="X9" t="s">
        <v>94</v>
      </c>
      <c r="Y9" t="s">
        <v>95</v>
      </c>
    </row>
    <row r="10" spans="1:25" x14ac:dyDescent="0.3">
      <c r="A10" t="s">
        <v>96</v>
      </c>
      <c r="B10" t="str">
        <f>PROPER(Amazon!B10)</f>
        <v>Tp-Link Usb Wifi Adapter For Pc(Tl-Wn725N), N150 Wireless Network Adapter For Desktop - Nano Size Wifi Dongle Compatible With Windows 11/10/7/8/8.1/Xp/ Mac Os 10.9-10.15 Linux Kernel 2.6.18-4.4.3</v>
      </c>
      <c r="C10" t="s">
        <v>98</v>
      </c>
      <c r="D10" t="s">
        <v>12828</v>
      </c>
      <c r="E10" t="s">
        <v>12830</v>
      </c>
      <c r="F10" t="s">
        <v>12832</v>
      </c>
      <c r="G10" t="s">
        <v>12860</v>
      </c>
      <c r="H10" s="6">
        <v>499</v>
      </c>
      <c r="I10" s="10" t="str">
        <f t="shared" si="1"/>
        <v>200-500</v>
      </c>
      <c r="J10" s="6">
        <v>999</v>
      </c>
      <c r="K10" s="1">
        <v>0.5</v>
      </c>
      <c r="L10" s="4" t="str">
        <f t="shared" si="2"/>
        <v xml:space="preserve"> 50%or More</v>
      </c>
      <c r="M10" s="4" t="str">
        <f>IF(Table1[[#This Row],[discount_percentage]]&gt;=50%, "Yes","No")</f>
        <v>Yes</v>
      </c>
      <c r="N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
        <v>4.2</v>
      </c>
      <c r="P10" s="2">
        <v>179691</v>
      </c>
      <c r="Q10" s="7">
        <f t="shared" si="0"/>
        <v>179511309</v>
      </c>
      <c r="R10" t="s">
        <v>99</v>
      </c>
      <c r="S10" t="s">
        <v>100</v>
      </c>
      <c r="T10" t="s">
        <v>101</v>
      </c>
      <c r="U10" t="s">
        <v>102</v>
      </c>
      <c r="V10" t="s">
        <v>103</v>
      </c>
      <c r="W10" t="s">
        <v>104</v>
      </c>
      <c r="X10" t="s">
        <v>105</v>
      </c>
      <c r="Y10" t="s">
        <v>106</v>
      </c>
    </row>
    <row r="11" spans="1:25" x14ac:dyDescent="0.3">
      <c r="A11" t="s">
        <v>107</v>
      </c>
      <c r="B11" t="str">
        <f>PROPER(Amazon!B11)</f>
        <v>Ambrane Unbreakable 60W / 3A Fast Charging 1.5M Braided Micro Usb Cable For Smartphones, Tablets, Laptops &amp; Other Micro Usb Devices, 480Mbps Data Sync, Quick Charge 3.0 (Rcm15, Black)</v>
      </c>
      <c r="C11" t="s">
        <v>18</v>
      </c>
      <c r="D11" t="s">
        <v>12825</v>
      </c>
      <c r="E11" t="s">
        <v>12826</v>
      </c>
      <c r="F11" t="s">
        <v>12865</v>
      </c>
      <c r="G11" t="s">
        <v>12840</v>
      </c>
      <c r="H11" s="6">
        <v>199</v>
      </c>
      <c r="I11" s="10" t="str">
        <f t="shared" si="1"/>
        <v>&lt;200</v>
      </c>
      <c r="J11" s="6">
        <v>299</v>
      </c>
      <c r="K11" s="1">
        <v>0.33</v>
      </c>
      <c r="L11" s="4" t="str">
        <f t="shared" si="2"/>
        <v>&lt;50%</v>
      </c>
      <c r="M11" s="4" t="str">
        <f>IF(Table1[[#This Row],[discount_percentage]]&gt;=50%, "Yes","No")</f>
        <v>No</v>
      </c>
      <c r="N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
        <v>4</v>
      </c>
      <c r="P11" s="2">
        <v>43994</v>
      </c>
      <c r="Q11" s="7">
        <f t="shared" si="0"/>
        <v>13154206</v>
      </c>
      <c r="R11" t="s">
        <v>109</v>
      </c>
      <c r="S11" t="s">
        <v>30</v>
      </c>
      <c r="T11" t="s">
        <v>31</v>
      </c>
      <c r="U11" t="s">
        <v>32</v>
      </c>
      <c r="V11" t="s">
        <v>33</v>
      </c>
      <c r="W11" t="s">
        <v>34</v>
      </c>
      <c r="X11" t="s">
        <v>110</v>
      </c>
      <c r="Y11" t="s">
        <v>111</v>
      </c>
    </row>
    <row r="12" spans="1:25" x14ac:dyDescent="0.3">
      <c r="A12" t="s">
        <v>112</v>
      </c>
      <c r="B12" t="str">
        <f>PROPER(Amazon!B12)</f>
        <v>Portronics Konnect L Por-1081 Fast Charging 3A Type-C Cable 1.2Meter With Charge &amp; Sync Function For All Type-C Devices (Grey)</v>
      </c>
      <c r="C12" t="s">
        <v>18</v>
      </c>
      <c r="D12" t="s">
        <v>12825</v>
      </c>
      <c r="E12" t="s">
        <v>12826</v>
      </c>
      <c r="F12" t="s">
        <v>12856</v>
      </c>
      <c r="G12" t="s">
        <v>12866</v>
      </c>
      <c r="H12" s="6">
        <v>154</v>
      </c>
      <c r="I12" s="10" t="str">
        <f t="shared" si="1"/>
        <v>&lt;200</v>
      </c>
      <c r="J12" s="6">
        <v>339</v>
      </c>
      <c r="K12" s="1">
        <v>0.55000000000000004</v>
      </c>
      <c r="L12" s="4" t="str">
        <f t="shared" si="2"/>
        <v xml:space="preserve"> 50%or More</v>
      </c>
      <c r="M12" s="4" t="str">
        <f>IF(Table1[[#This Row],[discount_percentage]]&gt;=50%, "Yes","No")</f>
        <v>Yes</v>
      </c>
      <c r="N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
        <v>4.3</v>
      </c>
      <c r="P12" s="2">
        <v>13391</v>
      </c>
      <c r="Q12" s="7">
        <f t="shared" si="0"/>
        <v>4539549</v>
      </c>
      <c r="R12" t="s">
        <v>114</v>
      </c>
      <c r="S12" t="s">
        <v>115</v>
      </c>
      <c r="T12" t="s">
        <v>116</v>
      </c>
      <c r="U12" t="s">
        <v>117</v>
      </c>
      <c r="V12" t="s">
        <v>118</v>
      </c>
      <c r="W12" t="s">
        <v>119</v>
      </c>
      <c r="X12" t="s">
        <v>120</v>
      </c>
      <c r="Y12" t="s">
        <v>121</v>
      </c>
    </row>
    <row r="13" spans="1:25" x14ac:dyDescent="0.3">
      <c r="A13" t="s">
        <v>122</v>
      </c>
      <c r="B13" t="str">
        <f>PROPER(Amazon!B13)</f>
        <v>Boat Rugged V3 Extra Tough Unbreakable Braided Micro Usb Cable 1.5 Meter (Black)</v>
      </c>
      <c r="C13" t="s">
        <v>18</v>
      </c>
      <c r="D13" t="s">
        <v>12825</v>
      </c>
      <c r="E13" t="s">
        <v>12826</v>
      </c>
      <c r="F13" t="s">
        <v>12842</v>
      </c>
      <c r="G13" t="s">
        <v>12843</v>
      </c>
      <c r="H13" s="6">
        <v>299</v>
      </c>
      <c r="I13" s="10" t="str">
        <f t="shared" si="1"/>
        <v>200-500</v>
      </c>
      <c r="J13" s="6">
        <v>799</v>
      </c>
      <c r="K13" s="1">
        <v>0.63</v>
      </c>
      <c r="L13" s="4" t="str">
        <f t="shared" si="2"/>
        <v xml:space="preserve"> 50%or More</v>
      </c>
      <c r="M13" s="4" t="str">
        <f>IF(Table1[[#This Row],[discount_percentage]]&gt;=50%, "Yes","No")</f>
        <v>Yes</v>
      </c>
      <c r="N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3">
        <v>4.2</v>
      </c>
      <c r="P13" s="2">
        <v>94363</v>
      </c>
      <c r="Q13" s="7">
        <f t="shared" si="0"/>
        <v>75396037</v>
      </c>
      <c r="R13" t="s">
        <v>124</v>
      </c>
      <c r="S13" t="s">
        <v>50</v>
      </c>
      <c r="T13" t="s">
        <v>51</v>
      </c>
      <c r="U13" t="s">
        <v>52</v>
      </c>
      <c r="V13" t="s">
        <v>53</v>
      </c>
      <c r="W13" t="s">
        <v>54</v>
      </c>
      <c r="X13" t="s">
        <v>125</v>
      </c>
      <c r="Y13" t="s">
        <v>126</v>
      </c>
    </row>
    <row r="14" spans="1:25" x14ac:dyDescent="0.3">
      <c r="A14" t="s">
        <v>127</v>
      </c>
      <c r="B14" t="str">
        <f>PROPER(Amazon!B14)</f>
        <v>Amazonbasics Flexible Premium Hdmi Cable (Black, 4K@60Hz, 18Gbps), 3-Foot</v>
      </c>
      <c r="C14" t="s">
        <v>129</v>
      </c>
      <c r="D14" t="s">
        <v>12825</v>
      </c>
      <c r="E14" t="s">
        <v>12827</v>
      </c>
      <c r="F14" t="s">
        <v>12859</v>
      </c>
      <c r="H14" s="6">
        <v>219</v>
      </c>
      <c r="I14" s="10" t="str">
        <f t="shared" si="1"/>
        <v>200-500</v>
      </c>
      <c r="J14" s="6">
        <v>700</v>
      </c>
      <c r="K14" s="1">
        <v>0.69</v>
      </c>
      <c r="L14" s="4" t="str">
        <f t="shared" si="2"/>
        <v xml:space="preserve"> 50%or More</v>
      </c>
      <c r="M14" s="4" t="str">
        <f>IF(Table1[[#This Row],[discount_percentage]]&gt;=50%, "Yes","No")</f>
        <v>Yes</v>
      </c>
      <c r="N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4">
        <v>4.4000000000000004</v>
      </c>
      <c r="P14" s="2">
        <v>426973</v>
      </c>
      <c r="Q14" s="7">
        <f t="shared" si="0"/>
        <v>298881100</v>
      </c>
      <c r="R14" t="s">
        <v>130</v>
      </c>
      <c r="S14" t="s">
        <v>131</v>
      </c>
      <c r="T14" t="s">
        <v>132</v>
      </c>
      <c r="U14" t="s">
        <v>133</v>
      </c>
      <c r="V14" t="s">
        <v>134</v>
      </c>
      <c r="W14" t="s">
        <v>135</v>
      </c>
      <c r="X14" t="s">
        <v>136</v>
      </c>
      <c r="Y14" t="s">
        <v>137</v>
      </c>
    </row>
    <row r="15" spans="1:25" x14ac:dyDescent="0.3">
      <c r="A15" t="s">
        <v>138</v>
      </c>
      <c r="B15" t="str">
        <f>PROPER(Amazon!B15)</f>
        <v>Portronics Konnect Cl 20W Por-1067 Type-C To 8 Pin Usb 1.2M Cable With Power Delivery &amp; 3A Quick Charge Support, Nylon Braided For All Type-C And 8 Pin Devices, Green</v>
      </c>
      <c r="C15" t="s">
        <v>18</v>
      </c>
      <c r="D15" t="s">
        <v>12825</v>
      </c>
      <c r="E15" t="s">
        <v>12826</v>
      </c>
      <c r="F15" t="s">
        <v>12842</v>
      </c>
      <c r="G15" t="s">
        <v>12852</v>
      </c>
      <c r="H15" s="6">
        <v>350</v>
      </c>
      <c r="I15" s="10" t="str">
        <f t="shared" si="1"/>
        <v>200-500</v>
      </c>
      <c r="J15" s="6">
        <v>899</v>
      </c>
      <c r="K15" s="1">
        <v>0.61</v>
      </c>
      <c r="L15" s="4" t="str">
        <f t="shared" si="2"/>
        <v xml:space="preserve"> 50%or More</v>
      </c>
      <c r="M15" s="4" t="str">
        <f>IF(Table1[[#This Row],[discount_percentage]]&gt;=50%, "Yes","No")</f>
        <v>Yes</v>
      </c>
      <c r="N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5">
        <v>4.2</v>
      </c>
      <c r="P15" s="2">
        <v>2262</v>
      </c>
      <c r="Q15" s="7">
        <f t="shared" si="0"/>
        <v>2033538</v>
      </c>
      <c r="R15" t="s">
        <v>140</v>
      </c>
      <c r="S15" t="s">
        <v>141</v>
      </c>
      <c r="T15" t="s">
        <v>142</v>
      </c>
      <c r="U15" t="s">
        <v>143</v>
      </c>
      <c r="V15" t="s">
        <v>144</v>
      </c>
      <c r="W15" t="s">
        <v>145</v>
      </c>
      <c r="X15" t="s">
        <v>146</v>
      </c>
      <c r="Y15" t="s">
        <v>147</v>
      </c>
    </row>
    <row r="16" spans="1:25" x14ac:dyDescent="0.3">
      <c r="A16" t="s">
        <v>148</v>
      </c>
      <c r="B16" t="str">
        <f>PROPER(Amazon!B16)</f>
        <v>Portronics Konnect L 1.2M Por-1401 Fast Charging 3A 8 Pin Usb Cable With Charge &amp; Sync Function (White)</v>
      </c>
      <c r="C16" t="s">
        <v>18</v>
      </c>
      <c r="D16" t="s">
        <v>12825</v>
      </c>
      <c r="E16" t="s">
        <v>12826</v>
      </c>
      <c r="F16" t="s">
        <v>12841</v>
      </c>
      <c r="G16" t="s">
        <v>12845</v>
      </c>
      <c r="H16" s="6">
        <v>159</v>
      </c>
      <c r="I16" s="10" t="str">
        <f t="shared" si="1"/>
        <v>&lt;200</v>
      </c>
      <c r="J16" s="6">
        <v>399</v>
      </c>
      <c r="K16" s="1">
        <v>0.6</v>
      </c>
      <c r="L16" s="4" t="str">
        <f t="shared" si="2"/>
        <v xml:space="preserve"> 50%or More</v>
      </c>
      <c r="M16" s="4" t="str">
        <f>IF(Table1[[#This Row],[discount_percentage]]&gt;=50%, "Yes","No")</f>
        <v>Yes</v>
      </c>
      <c r="N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6">
        <v>4.0999999999999996</v>
      </c>
      <c r="P16" s="2">
        <v>4768</v>
      </c>
      <c r="Q16" s="7">
        <f t="shared" si="0"/>
        <v>1902432</v>
      </c>
      <c r="R16" t="s">
        <v>59</v>
      </c>
      <c r="S16" t="s">
        <v>150</v>
      </c>
      <c r="T16" t="s">
        <v>151</v>
      </c>
      <c r="U16" t="s">
        <v>152</v>
      </c>
      <c r="V16" t="s">
        <v>153</v>
      </c>
      <c r="W16" t="s">
        <v>154</v>
      </c>
      <c r="X16" t="s">
        <v>155</v>
      </c>
      <c r="Y16" t="s">
        <v>156</v>
      </c>
    </row>
    <row r="17" spans="1:25" x14ac:dyDescent="0.3">
      <c r="A17" t="s">
        <v>157</v>
      </c>
      <c r="B17" t="str">
        <f>PROPER(Amazon!B17)</f>
        <v>Mi Braided Usb Type-C Cable For Charging Adapter (Red)</v>
      </c>
      <c r="C17" t="s">
        <v>18</v>
      </c>
      <c r="D17" t="s">
        <v>12848</v>
      </c>
      <c r="E17" t="s">
        <v>12854</v>
      </c>
      <c r="F17" t="s">
        <v>12855</v>
      </c>
      <c r="G17" t="s">
        <v>12867</v>
      </c>
      <c r="H17" s="6">
        <v>349</v>
      </c>
      <c r="I17" s="10" t="str">
        <f t="shared" si="1"/>
        <v>200-500</v>
      </c>
      <c r="J17" s="6">
        <v>399</v>
      </c>
      <c r="K17" s="1">
        <v>0.13</v>
      </c>
      <c r="L17" s="4" t="str">
        <f t="shared" si="2"/>
        <v>&lt;50%</v>
      </c>
      <c r="M17" s="4" t="str">
        <f>IF(Table1[[#This Row],[discount_percentage]]&gt;=50%, "Yes","No")</f>
        <v>No</v>
      </c>
      <c r="N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7">
        <v>4.4000000000000004</v>
      </c>
      <c r="P17" s="2">
        <v>18757</v>
      </c>
      <c r="Q17" s="7">
        <f t="shared" si="0"/>
        <v>7484043</v>
      </c>
      <c r="R17" t="s">
        <v>159</v>
      </c>
      <c r="S17" t="s">
        <v>160</v>
      </c>
      <c r="T17" t="s">
        <v>161</v>
      </c>
      <c r="U17" t="s">
        <v>162</v>
      </c>
      <c r="V17" t="s">
        <v>163</v>
      </c>
      <c r="W17" t="s">
        <v>164</v>
      </c>
      <c r="X17" t="s">
        <v>165</v>
      </c>
      <c r="Y17" t="s">
        <v>166</v>
      </c>
    </row>
    <row r="18" spans="1:25" x14ac:dyDescent="0.3">
      <c r="A18" t="s">
        <v>167</v>
      </c>
      <c r="B18" t="str">
        <f>PROPER(Amazon!B18)</f>
        <v>Mi 80 Cm (32 Inches) 5A Series Hd Ready Smart Android Led Tv L32M7-5Ain (Black)</v>
      </c>
      <c r="C18" t="s">
        <v>169</v>
      </c>
      <c r="D18" t="s">
        <v>12825</v>
      </c>
      <c r="E18" t="s">
        <v>12826</v>
      </c>
      <c r="F18" t="s">
        <v>12841</v>
      </c>
      <c r="G18" t="s">
        <v>12845</v>
      </c>
      <c r="H18" s="6">
        <v>13999</v>
      </c>
      <c r="I18" s="10" t="str">
        <f t="shared" si="1"/>
        <v>500</v>
      </c>
      <c r="J18" s="6">
        <v>24999</v>
      </c>
      <c r="K18" s="1">
        <v>0.44</v>
      </c>
      <c r="L18" s="4" t="str">
        <f t="shared" si="2"/>
        <v>&lt;50%</v>
      </c>
      <c r="M18" s="4" t="str">
        <f>IF(Table1[[#This Row],[discount_percentage]]&gt;=50%, "Yes","No")</f>
        <v>No</v>
      </c>
      <c r="N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8">
        <v>4.2</v>
      </c>
      <c r="P18" s="2">
        <v>32840</v>
      </c>
      <c r="Q18" s="7">
        <f t="shared" si="0"/>
        <v>820967160</v>
      </c>
      <c r="R18" t="s">
        <v>170</v>
      </c>
      <c r="S18" t="s">
        <v>171</v>
      </c>
      <c r="T18" t="s">
        <v>172</v>
      </c>
      <c r="U18" t="s">
        <v>173</v>
      </c>
      <c r="V18" t="s">
        <v>174</v>
      </c>
      <c r="W18" t="s">
        <v>175</v>
      </c>
      <c r="X18" t="s">
        <v>176</v>
      </c>
      <c r="Y18" t="s">
        <v>177</v>
      </c>
    </row>
    <row r="19" spans="1:25" x14ac:dyDescent="0.3">
      <c r="A19" t="s">
        <v>178</v>
      </c>
      <c r="B19" t="str">
        <f>PROPER(Amazon!B19)</f>
        <v>Ambrane Unbreakable 60W / 3A Fast Charging 1.5M Braided Type C To Type C Cable For Smartphones, Tablets, Laptops &amp; Other Type C Devices, Pd Technology, 480Mbps Data Sync (Rctt15, Black)</v>
      </c>
      <c r="C19" t="s">
        <v>18</v>
      </c>
      <c r="D19" t="s">
        <v>12825</v>
      </c>
      <c r="E19" t="s">
        <v>12826</v>
      </c>
      <c r="F19" t="s">
        <v>12831</v>
      </c>
      <c r="G19" t="s">
        <v>12862</v>
      </c>
      <c r="H19" s="6">
        <v>249</v>
      </c>
      <c r="I19" s="10" t="str">
        <f t="shared" si="1"/>
        <v>200-500</v>
      </c>
      <c r="J19" s="6">
        <v>399</v>
      </c>
      <c r="K19" s="1">
        <v>0.38</v>
      </c>
      <c r="L19" s="4" t="str">
        <f t="shared" si="2"/>
        <v>&lt;50%</v>
      </c>
      <c r="M19" s="4" t="str">
        <f>IF(Table1[[#This Row],[discount_percentage]]&gt;=50%, "Yes","No")</f>
        <v>No</v>
      </c>
      <c r="N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9">
        <v>4</v>
      </c>
      <c r="P19" s="2">
        <v>43994</v>
      </c>
      <c r="Q19" s="7">
        <f t="shared" si="0"/>
        <v>17553606</v>
      </c>
      <c r="R19" t="s">
        <v>180</v>
      </c>
      <c r="S19" t="s">
        <v>30</v>
      </c>
      <c r="T19" t="s">
        <v>31</v>
      </c>
      <c r="U19" t="s">
        <v>32</v>
      </c>
      <c r="V19" t="s">
        <v>33</v>
      </c>
      <c r="W19" t="s">
        <v>34</v>
      </c>
      <c r="X19" t="s">
        <v>181</v>
      </c>
      <c r="Y19" t="s">
        <v>182</v>
      </c>
    </row>
    <row r="20" spans="1:25" x14ac:dyDescent="0.3">
      <c r="A20" t="s">
        <v>183</v>
      </c>
      <c r="B20" t="str">
        <f>PROPER(Amazon!B20)</f>
        <v>Boat Type C A325 Tangle-Free, Sturdy Type C Cable With 3A Rapid Charging &amp; 480Mbps Data Transmission(Black)</v>
      </c>
      <c r="C20" t="s">
        <v>18</v>
      </c>
      <c r="D20" t="s">
        <v>12825</v>
      </c>
      <c r="E20" t="s">
        <v>12826</v>
      </c>
      <c r="F20" t="s">
        <v>12842</v>
      </c>
      <c r="G20" t="s">
        <v>12844</v>
      </c>
      <c r="H20" s="6">
        <v>199</v>
      </c>
      <c r="I20" s="10" t="str">
        <f t="shared" si="1"/>
        <v>&lt;200</v>
      </c>
      <c r="J20" s="6">
        <v>499</v>
      </c>
      <c r="K20" s="1">
        <v>0.6</v>
      </c>
      <c r="L20" s="4" t="str">
        <f t="shared" si="2"/>
        <v xml:space="preserve"> 50%or More</v>
      </c>
      <c r="M20" s="4" t="str">
        <f>IF(Table1[[#This Row],[discount_percentage]]&gt;=50%, "Yes","No")</f>
        <v>Yes</v>
      </c>
      <c r="N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0">
        <v>4.0999999999999996</v>
      </c>
      <c r="P20" s="2">
        <v>13045</v>
      </c>
      <c r="Q20" s="7">
        <f t="shared" si="0"/>
        <v>6509455</v>
      </c>
      <c r="R20" t="s">
        <v>185</v>
      </c>
      <c r="S20" t="s">
        <v>186</v>
      </c>
      <c r="T20" t="s">
        <v>187</v>
      </c>
      <c r="U20" t="s">
        <v>188</v>
      </c>
      <c r="V20" t="s">
        <v>189</v>
      </c>
      <c r="W20" t="s">
        <v>190</v>
      </c>
      <c r="X20" t="s">
        <v>191</v>
      </c>
      <c r="Y20" t="s">
        <v>192</v>
      </c>
    </row>
    <row r="21" spans="1:25" x14ac:dyDescent="0.3">
      <c r="A21" t="s">
        <v>193</v>
      </c>
      <c r="B21" t="str">
        <f>PROPER(Amazon!B21)</f>
        <v>Lg 80 Cm (32 Inches) Hd Ready Smart Led Tv 32Lm563Bptc (Dark Iron Gray)</v>
      </c>
      <c r="C21" t="s">
        <v>169</v>
      </c>
      <c r="D21" t="s">
        <v>12825</v>
      </c>
      <c r="E21" t="s">
        <v>12826</v>
      </c>
      <c r="F21" t="s">
        <v>12868</v>
      </c>
      <c r="H21" s="6">
        <v>13490</v>
      </c>
      <c r="I21" s="10" t="str">
        <f t="shared" si="1"/>
        <v>500</v>
      </c>
      <c r="J21" s="6">
        <v>21990</v>
      </c>
      <c r="K21" s="1">
        <v>0.39</v>
      </c>
      <c r="L21" s="4" t="str">
        <f t="shared" si="2"/>
        <v>&lt;50%</v>
      </c>
      <c r="M21" s="4" t="str">
        <f>IF(Table1[[#This Row],[discount_percentage]]&gt;=50%, "Yes","No")</f>
        <v>No</v>
      </c>
      <c r="N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1">
        <v>4.3</v>
      </c>
      <c r="P21" s="2">
        <v>11976</v>
      </c>
      <c r="Q21" s="7">
        <f t="shared" si="0"/>
        <v>263352240</v>
      </c>
      <c r="R21" t="s">
        <v>195</v>
      </c>
      <c r="S21" t="s">
        <v>196</v>
      </c>
      <c r="T21" t="s">
        <v>197</v>
      </c>
      <c r="U21" t="s">
        <v>198</v>
      </c>
      <c r="V21" t="s">
        <v>199</v>
      </c>
      <c r="W21" t="s">
        <v>200</v>
      </c>
      <c r="X21" t="s">
        <v>201</v>
      </c>
      <c r="Y21" t="s">
        <v>202</v>
      </c>
    </row>
    <row r="22" spans="1:25" x14ac:dyDescent="0.3">
      <c r="A22" t="s">
        <v>203</v>
      </c>
      <c r="B22" t="str">
        <f>PROPER(Amazon!B22)</f>
        <v>Duracell Usb Lightning Apple Certified (Mfi) Braided Sync &amp; Charge Cable For Iphone, Ipad And Ipod. Fast Charging Lightning Cable, 3.9 Feet (1.2M) - Black</v>
      </c>
      <c r="C22" t="s">
        <v>18</v>
      </c>
      <c r="D22" t="s">
        <v>12828</v>
      </c>
      <c r="E22" t="s">
        <v>12833</v>
      </c>
      <c r="F22" t="s">
        <v>12834</v>
      </c>
      <c r="H22" s="6">
        <v>970</v>
      </c>
      <c r="I22" s="10" t="str">
        <f t="shared" si="1"/>
        <v>500</v>
      </c>
      <c r="J22" s="6">
        <v>1799</v>
      </c>
      <c r="K22" s="1">
        <v>0.46</v>
      </c>
      <c r="L22" s="4" t="str">
        <f t="shared" si="2"/>
        <v>&lt;50%</v>
      </c>
      <c r="M22" s="4" t="str">
        <f>IF(Table1[[#This Row],[discount_percentage]]&gt;=50%, "Yes","No")</f>
        <v>No</v>
      </c>
      <c r="N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2">
        <v>4.5</v>
      </c>
      <c r="P22" s="2">
        <v>815</v>
      </c>
      <c r="Q22" s="7">
        <f t="shared" si="0"/>
        <v>1466185</v>
      </c>
      <c r="R22" t="s">
        <v>205</v>
      </c>
      <c r="S22" t="s">
        <v>206</v>
      </c>
      <c r="T22" t="s">
        <v>207</v>
      </c>
      <c r="U22" t="s">
        <v>208</v>
      </c>
      <c r="V22" t="s">
        <v>209</v>
      </c>
      <c r="W22" t="s">
        <v>210</v>
      </c>
      <c r="X22" t="s">
        <v>211</v>
      </c>
      <c r="Y22" t="s">
        <v>212</v>
      </c>
    </row>
    <row r="23" spans="1:25" x14ac:dyDescent="0.3">
      <c r="A23" t="s">
        <v>213</v>
      </c>
      <c r="B23" t="str">
        <f>PROPER(Amazon!B23)</f>
        <v>Tizum Hdmi To Vga Adapter Cable 1080P For Projector, Computer, Laptop, Tv, Projectors &amp; Tv</v>
      </c>
      <c r="C23" t="s">
        <v>129</v>
      </c>
      <c r="D23" t="s">
        <v>12828</v>
      </c>
      <c r="E23" t="s">
        <v>12837</v>
      </c>
      <c r="F23" t="s">
        <v>12838</v>
      </c>
      <c r="G23" t="s">
        <v>12839</v>
      </c>
      <c r="H23" s="6">
        <v>279</v>
      </c>
      <c r="I23" s="10" t="str">
        <f t="shared" si="1"/>
        <v>200-500</v>
      </c>
      <c r="J23" s="6">
        <v>499</v>
      </c>
      <c r="K23" s="1">
        <v>0.44</v>
      </c>
      <c r="L23" s="4" t="str">
        <f t="shared" si="2"/>
        <v>&lt;50%</v>
      </c>
      <c r="M23" s="4" t="str">
        <f>IF(Table1[[#This Row],[discount_percentage]]&gt;=50%, "Yes","No")</f>
        <v>No</v>
      </c>
      <c r="N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3">
        <v>3.7</v>
      </c>
      <c r="P23" s="2">
        <v>10962</v>
      </c>
      <c r="Q23" s="7">
        <f t="shared" si="0"/>
        <v>5470038</v>
      </c>
      <c r="R23" t="s">
        <v>215</v>
      </c>
      <c r="S23" t="s">
        <v>216</v>
      </c>
      <c r="T23" t="s">
        <v>217</v>
      </c>
      <c r="U23" t="s">
        <v>218</v>
      </c>
      <c r="V23" t="s">
        <v>219</v>
      </c>
      <c r="W23" t="s">
        <v>220</v>
      </c>
      <c r="X23" t="s">
        <v>221</v>
      </c>
      <c r="Y23" t="s">
        <v>222</v>
      </c>
    </row>
    <row r="24" spans="1:25" x14ac:dyDescent="0.3">
      <c r="A24" t="s">
        <v>223</v>
      </c>
      <c r="B24" t="str">
        <f>PROPER(Amazon!B24)</f>
        <v>Samsung 80 Cm (32 Inches) Wondertainment Series Hd Ready Led Smart Tv Ua32T4340Bkxxl (Glossy Black)</v>
      </c>
      <c r="C24" t="s">
        <v>169</v>
      </c>
      <c r="D24" t="s">
        <v>12825</v>
      </c>
      <c r="E24" t="s">
        <v>12826</v>
      </c>
      <c r="F24" t="s">
        <v>12856</v>
      </c>
      <c r="G24" t="s">
        <v>12857</v>
      </c>
      <c r="H24" s="6">
        <v>13490</v>
      </c>
      <c r="I24" s="10" t="str">
        <f t="shared" si="1"/>
        <v>500</v>
      </c>
      <c r="J24" s="6">
        <v>22900</v>
      </c>
      <c r="K24" s="1">
        <v>0.41</v>
      </c>
      <c r="L24" s="4" t="str">
        <f t="shared" si="2"/>
        <v>&lt;50%</v>
      </c>
      <c r="M24" s="4" t="str">
        <f>IF(Table1[[#This Row],[discount_percentage]]&gt;=50%, "Yes","No")</f>
        <v>No</v>
      </c>
      <c r="N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4">
        <v>4.3</v>
      </c>
      <c r="P24" s="2">
        <v>16299</v>
      </c>
      <c r="Q24" s="7">
        <f t="shared" si="0"/>
        <v>373247100</v>
      </c>
      <c r="R24" t="s">
        <v>225</v>
      </c>
      <c r="S24" t="s">
        <v>226</v>
      </c>
      <c r="T24" t="s">
        <v>227</v>
      </c>
      <c r="U24" t="s">
        <v>228</v>
      </c>
      <c r="V24" t="s">
        <v>229</v>
      </c>
      <c r="W24" t="s">
        <v>230</v>
      </c>
      <c r="X24" t="s">
        <v>231</v>
      </c>
      <c r="Y24" t="s">
        <v>232</v>
      </c>
    </row>
    <row r="25" spans="1:25" x14ac:dyDescent="0.3">
      <c r="A25" t="s">
        <v>233</v>
      </c>
      <c r="B25" t="str">
        <f>PROPER(Amazon!B25)</f>
        <v>Flix Micro Usb Cable For Smartphone (Black)</v>
      </c>
      <c r="C25" t="s">
        <v>18</v>
      </c>
      <c r="D25" t="s">
        <v>12825</v>
      </c>
      <c r="E25" t="s">
        <v>12826</v>
      </c>
      <c r="F25" t="s">
        <v>12869</v>
      </c>
      <c r="G25" t="s">
        <v>12870</v>
      </c>
      <c r="H25" s="6">
        <v>59</v>
      </c>
      <c r="I25" s="10" t="str">
        <f t="shared" si="1"/>
        <v>&lt;200</v>
      </c>
      <c r="J25" s="6">
        <v>199</v>
      </c>
      <c r="K25" s="1">
        <v>0.7</v>
      </c>
      <c r="L25" s="4" t="str">
        <f t="shared" si="2"/>
        <v xml:space="preserve"> 50%or More</v>
      </c>
      <c r="M25" s="4" t="str">
        <f>IF(Table1[[#This Row],[discount_percentage]]&gt;=50%, "Yes","No")</f>
        <v>Yes</v>
      </c>
      <c r="N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5">
        <v>4</v>
      </c>
      <c r="P25" s="2">
        <v>9378</v>
      </c>
      <c r="Q25" s="7">
        <f t="shared" si="0"/>
        <v>1866222</v>
      </c>
      <c r="R25" t="s">
        <v>235</v>
      </c>
      <c r="S25" t="s">
        <v>236</v>
      </c>
      <c r="T25" t="s">
        <v>237</v>
      </c>
      <c r="U25" t="s">
        <v>238</v>
      </c>
      <c r="V25" t="s">
        <v>239</v>
      </c>
      <c r="W25" t="s">
        <v>240</v>
      </c>
      <c r="X25" t="s">
        <v>241</v>
      </c>
      <c r="Y25" t="s">
        <v>242</v>
      </c>
    </row>
    <row r="26" spans="1:25" x14ac:dyDescent="0.3">
      <c r="A26" t="s">
        <v>243</v>
      </c>
      <c r="B26" t="str">
        <f>PROPER(Amazon!B26)</f>
        <v>Acer 80 Cm (32 Inches) I Series Hd Ready Android Smart Led Tv Ar32Ar2841Hdfl (Black)</v>
      </c>
      <c r="C26" t="s">
        <v>169</v>
      </c>
      <c r="D26" t="s">
        <v>12828</v>
      </c>
      <c r="E26" t="s">
        <v>12833</v>
      </c>
      <c r="F26" t="s">
        <v>12834</v>
      </c>
      <c r="H26" s="6">
        <v>11499</v>
      </c>
      <c r="I26" s="10" t="str">
        <f t="shared" si="1"/>
        <v>500</v>
      </c>
      <c r="J26" s="6">
        <v>19990</v>
      </c>
      <c r="K26" s="1">
        <v>0.42</v>
      </c>
      <c r="L26" s="4" t="str">
        <f t="shared" si="2"/>
        <v>&lt;50%</v>
      </c>
      <c r="M26" s="4" t="str">
        <f>IF(Table1[[#This Row],[discount_percentage]]&gt;=50%, "Yes","No")</f>
        <v>No</v>
      </c>
      <c r="N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6">
        <v>4.3</v>
      </c>
      <c r="P26" s="2">
        <v>4703</v>
      </c>
      <c r="Q26" s="7">
        <f t="shared" si="0"/>
        <v>94012970</v>
      </c>
      <c r="R26" t="s">
        <v>245</v>
      </c>
      <c r="S26" t="s">
        <v>246</v>
      </c>
      <c r="T26" t="s">
        <v>247</v>
      </c>
      <c r="U26" t="s">
        <v>248</v>
      </c>
      <c r="V26" t="s">
        <v>249</v>
      </c>
      <c r="W26" t="s">
        <v>12773</v>
      </c>
      <c r="X26" t="s">
        <v>250</v>
      </c>
      <c r="Y26" t="s">
        <v>251</v>
      </c>
    </row>
    <row r="27" spans="1:25" x14ac:dyDescent="0.3">
      <c r="A27" t="s">
        <v>252</v>
      </c>
      <c r="B27" t="str">
        <f>PROPER(Amazon!B27)</f>
        <v>Tizum High Speed Hdmi Cable With Ethernet | Supports 3D 4K | For All Hdmi Devices Laptop Computer Gaming Console Tv Set Top Box (1.5 Meter/ 5 Feet)</v>
      </c>
      <c r="C27" t="s">
        <v>129</v>
      </c>
      <c r="D27" t="s">
        <v>12828</v>
      </c>
      <c r="E27" t="s">
        <v>12846</v>
      </c>
      <c r="F27" t="s">
        <v>12847</v>
      </c>
      <c r="H27" s="6">
        <v>199</v>
      </c>
      <c r="I27" s="10" t="str">
        <f t="shared" si="1"/>
        <v>&lt;200</v>
      </c>
      <c r="J27" s="6">
        <v>699</v>
      </c>
      <c r="K27" s="1">
        <v>0.72</v>
      </c>
      <c r="L27" s="4" t="str">
        <f t="shared" si="2"/>
        <v xml:space="preserve"> 50%or More</v>
      </c>
      <c r="M27" s="4" t="str">
        <f>IF(Table1[[#This Row],[discount_percentage]]&gt;=50%, "Yes","No")</f>
        <v>Yes</v>
      </c>
      <c r="N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7">
        <v>4.2</v>
      </c>
      <c r="P27" s="2">
        <v>12153</v>
      </c>
      <c r="Q27" s="7">
        <f t="shared" si="0"/>
        <v>8494947</v>
      </c>
      <c r="R27" t="s">
        <v>254</v>
      </c>
      <c r="S27" t="s">
        <v>255</v>
      </c>
      <c r="T27" t="s">
        <v>256</v>
      </c>
      <c r="U27" t="s">
        <v>257</v>
      </c>
      <c r="V27" t="s">
        <v>258</v>
      </c>
      <c r="W27" t="s">
        <v>259</v>
      </c>
      <c r="X27" t="s">
        <v>260</v>
      </c>
      <c r="Y27" t="s">
        <v>261</v>
      </c>
    </row>
    <row r="28" spans="1:25" x14ac:dyDescent="0.3">
      <c r="A28" t="s">
        <v>262</v>
      </c>
      <c r="B28" t="str">
        <f>PROPER(Amazon!B28)</f>
        <v>Oneplus 80 Cm (32 Inches) Y Series Hd Ready Led Smart Android Tv 32Y1 (Black)</v>
      </c>
      <c r="C28" t="s">
        <v>169</v>
      </c>
      <c r="D28" t="s">
        <v>12828</v>
      </c>
      <c r="E28" t="s">
        <v>12829</v>
      </c>
      <c r="F28" t="s">
        <v>12835</v>
      </c>
      <c r="G28" t="s">
        <v>12836</v>
      </c>
      <c r="H28" s="6">
        <v>14999</v>
      </c>
      <c r="I28" s="10" t="str">
        <f t="shared" si="1"/>
        <v>500</v>
      </c>
      <c r="J28" s="6">
        <v>19999</v>
      </c>
      <c r="K28" s="1">
        <v>0.25</v>
      </c>
      <c r="L28" s="4" t="str">
        <f t="shared" si="2"/>
        <v>&lt;50%</v>
      </c>
      <c r="M28" s="4" t="str">
        <f>IF(Table1[[#This Row],[discount_percentage]]&gt;=50%, "Yes","No")</f>
        <v>No</v>
      </c>
      <c r="N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8">
        <v>4.2</v>
      </c>
      <c r="P28" s="2">
        <v>34899</v>
      </c>
      <c r="Q28" s="7">
        <f t="shared" si="0"/>
        <v>697945101</v>
      </c>
      <c r="R28" t="s">
        <v>264</v>
      </c>
      <c r="S28" t="s">
        <v>265</v>
      </c>
      <c r="T28" t="s">
        <v>266</v>
      </c>
      <c r="U28" t="s">
        <v>267</v>
      </c>
      <c r="V28" t="s">
        <v>268</v>
      </c>
      <c r="W28" t="s">
        <v>269</v>
      </c>
      <c r="X28" t="s">
        <v>270</v>
      </c>
      <c r="Y28" t="s">
        <v>271</v>
      </c>
    </row>
    <row r="29" spans="1:25" x14ac:dyDescent="0.3">
      <c r="A29" t="s">
        <v>272</v>
      </c>
      <c r="B29" t="str">
        <f>PROPER(Amazon!B29)</f>
        <v>Ambrane Unbreakable 3 In 1 Fast Charging Braided Multipurpose Cable For Speaker With 2.1 A Speed - 1.25 Meter, Black</v>
      </c>
      <c r="C29" t="s">
        <v>18</v>
      </c>
      <c r="D29" t="s">
        <v>12825</v>
      </c>
      <c r="E29" t="s">
        <v>12826</v>
      </c>
      <c r="F29" t="s">
        <v>12868</v>
      </c>
      <c r="H29" s="6">
        <v>299</v>
      </c>
      <c r="I29" s="10" t="str">
        <f t="shared" si="1"/>
        <v>200-500</v>
      </c>
      <c r="J29" s="6">
        <v>399</v>
      </c>
      <c r="K29" s="1">
        <v>0.25</v>
      </c>
      <c r="L29" s="4" t="str">
        <f t="shared" si="2"/>
        <v>&lt;50%</v>
      </c>
      <c r="M29" s="4" t="str">
        <f>IF(Table1[[#This Row],[discount_percentage]]&gt;=50%, "Yes","No")</f>
        <v>No</v>
      </c>
      <c r="N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9">
        <v>4</v>
      </c>
      <c r="P29" s="2">
        <v>2766</v>
      </c>
      <c r="Q29" s="7">
        <f t="shared" si="0"/>
        <v>1103634</v>
      </c>
      <c r="R29" t="s">
        <v>274</v>
      </c>
      <c r="S29" t="s">
        <v>275</v>
      </c>
      <c r="T29" t="s">
        <v>276</v>
      </c>
      <c r="U29" t="s">
        <v>277</v>
      </c>
      <c r="V29" t="s">
        <v>278</v>
      </c>
      <c r="W29" t="s">
        <v>279</v>
      </c>
      <c r="X29" t="s">
        <v>280</v>
      </c>
      <c r="Y29" t="s">
        <v>281</v>
      </c>
    </row>
    <row r="30" spans="1:25" x14ac:dyDescent="0.3">
      <c r="A30" t="s">
        <v>282</v>
      </c>
      <c r="B30" t="str">
        <f>PROPER(Amazon!B30)</f>
        <v>Duracell Usb C To Lightning Apple Certified (Mfi) Braided Sync &amp; Charge Cable For Iphone, Ipad And Ipod. Fast Charging Lightning Cable, 3.9 Feet (1.2M) - Black</v>
      </c>
      <c r="C30" t="s">
        <v>18</v>
      </c>
      <c r="H30" s="6">
        <v>970</v>
      </c>
      <c r="I30" s="10" t="str">
        <f t="shared" si="1"/>
        <v>500</v>
      </c>
      <c r="J30" s="6">
        <v>1999</v>
      </c>
      <c r="K30" s="1">
        <v>0.51</v>
      </c>
      <c r="L30" s="4" t="str">
        <f t="shared" si="2"/>
        <v xml:space="preserve"> 50%or More</v>
      </c>
      <c r="M30" s="4" t="str">
        <f>IF(Table1[[#This Row],[discount_percentage]]&gt;=50%, "Yes","No")</f>
        <v>Yes</v>
      </c>
      <c r="N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0">
        <v>4.4000000000000004</v>
      </c>
      <c r="P30" s="2">
        <v>184</v>
      </c>
      <c r="Q30" s="7">
        <f t="shared" si="0"/>
        <v>367816</v>
      </c>
      <c r="R30" t="s">
        <v>284</v>
      </c>
      <c r="S30" t="s">
        <v>285</v>
      </c>
      <c r="T30" t="s">
        <v>286</v>
      </c>
      <c r="U30" t="s">
        <v>287</v>
      </c>
      <c r="V30" t="s">
        <v>288</v>
      </c>
      <c r="W30" t="s">
        <v>289</v>
      </c>
      <c r="X30" t="s">
        <v>290</v>
      </c>
      <c r="Y30" t="s">
        <v>291</v>
      </c>
    </row>
    <row r="31" spans="1:25" x14ac:dyDescent="0.3">
      <c r="A31" t="s">
        <v>292</v>
      </c>
      <c r="B31" t="str">
        <f>PROPER(Amazon!B31)</f>
        <v>Boat A400 Usb Type-C To Usb-A 2.0 Male Data Cable, 2 Meter (Black)</v>
      </c>
      <c r="C31" t="s">
        <v>18</v>
      </c>
      <c r="H31" s="6">
        <v>299</v>
      </c>
      <c r="I31" s="10" t="str">
        <f t="shared" si="1"/>
        <v>200-500</v>
      </c>
      <c r="J31" s="6">
        <v>999</v>
      </c>
      <c r="K31" s="1">
        <v>0.7</v>
      </c>
      <c r="L31" s="4" t="str">
        <f t="shared" si="2"/>
        <v xml:space="preserve"> 50%or More</v>
      </c>
      <c r="M31" s="4" t="str">
        <f>IF(Table1[[#This Row],[discount_percentage]]&gt;=50%, "Yes","No")</f>
        <v>Yes</v>
      </c>
      <c r="N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1">
        <v>4.3</v>
      </c>
      <c r="P31" s="2">
        <v>20850</v>
      </c>
      <c r="Q31" s="7">
        <f t="shared" si="0"/>
        <v>20829150</v>
      </c>
      <c r="R31" t="s">
        <v>294</v>
      </c>
      <c r="S31" t="s">
        <v>295</v>
      </c>
      <c r="T31" t="s">
        <v>296</v>
      </c>
      <c r="U31" t="s">
        <v>297</v>
      </c>
      <c r="V31" t="s">
        <v>298</v>
      </c>
      <c r="W31" t="s">
        <v>299</v>
      </c>
      <c r="X31" t="s">
        <v>300</v>
      </c>
      <c r="Y31" t="s">
        <v>301</v>
      </c>
    </row>
    <row r="32" spans="1:25" x14ac:dyDescent="0.3">
      <c r="A32" t="s">
        <v>302</v>
      </c>
      <c r="B32" t="str">
        <f>PROPER(Amazon!B32)</f>
        <v>Amazonbasics Usb 2.0 - A-Male To A-Female Extension Cable For Personal Computer, Printer (Black, 9.8 Feet/3 Meters)</v>
      </c>
      <c r="C32" t="s">
        <v>18</v>
      </c>
      <c r="H32" s="6">
        <v>199</v>
      </c>
      <c r="I32" s="10" t="str">
        <f t="shared" si="1"/>
        <v>&lt;200</v>
      </c>
      <c r="J32" s="6">
        <v>750</v>
      </c>
      <c r="K32" s="1">
        <v>0.73</v>
      </c>
      <c r="L32" s="4" t="str">
        <f t="shared" si="2"/>
        <v xml:space="preserve"> 50%or More</v>
      </c>
      <c r="M32" s="4" t="str">
        <f>IF(Table1[[#This Row],[discount_percentage]]&gt;=50%, "Yes","No")</f>
        <v>Yes</v>
      </c>
      <c r="N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2">
        <v>4.5</v>
      </c>
      <c r="P32" s="2">
        <v>74976</v>
      </c>
      <c r="Q32" s="7">
        <f t="shared" si="0"/>
        <v>56232000</v>
      </c>
      <c r="R32" t="s">
        <v>304</v>
      </c>
      <c r="S32" t="s">
        <v>305</v>
      </c>
      <c r="T32" t="s">
        <v>306</v>
      </c>
      <c r="U32" t="s">
        <v>307</v>
      </c>
      <c r="V32" t="s">
        <v>308</v>
      </c>
      <c r="W32" t="s">
        <v>309</v>
      </c>
      <c r="X32" t="s">
        <v>310</v>
      </c>
      <c r="Y32" t="s">
        <v>311</v>
      </c>
    </row>
    <row r="33" spans="1:25" x14ac:dyDescent="0.3">
      <c r="A33" t="s">
        <v>312</v>
      </c>
      <c r="B33" t="str">
        <f>PROPER(Amazon!B33)</f>
        <v>Ambrane 60W / 3A Type C Fast Charging Unbreakable 1.5M L Shaped Braided Cable, Pd Technology, 480Mbps Data Transfer For Smartphones, Tablet, Laptops &amp; Other Type C Devices (Ablc10, Black)</v>
      </c>
      <c r="C33" t="s">
        <v>18</v>
      </c>
      <c r="H33" s="6">
        <v>179</v>
      </c>
      <c r="I33" s="10" t="str">
        <f t="shared" si="1"/>
        <v>&lt;200</v>
      </c>
      <c r="J33" s="6">
        <v>499</v>
      </c>
      <c r="K33" s="1">
        <v>0.64</v>
      </c>
      <c r="L33" s="4" t="str">
        <f t="shared" si="2"/>
        <v xml:space="preserve"> 50%or More</v>
      </c>
      <c r="M33" s="4" t="str">
        <f>IF(Table1[[#This Row],[discount_percentage]]&gt;=50%, "Yes","No")</f>
        <v>Yes</v>
      </c>
      <c r="N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3">
        <v>4</v>
      </c>
      <c r="P33" s="2">
        <v>1934</v>
      </c>
      <c r="Q33" s="7">
        <f t="shared" si="0"/>
        <v>965066</v>
      </c>
      <c r="R33" t="s">
        <v>314</v>
      </c>
      <c r="S33" t="s">
        <v>315</v>
      </c>
      <c r="T33" t="s">
        <v>316</v>
      </c>
      <c r="U33" t="s">
        <v>317</v>
      </c>
      <c r="V33" t="s">
        <v>12774</v>
      </c>
      <c r="W33" t="s">
        <v>12775</v>
      </c>
      <c r="X33" t="s">
        <v>318</v>
      </c>
      <c r="Y33" t="s">
        <v>319</v>
      </c>
    </row>
    <row r="34" spans="1:25" x14ac:dyDescent="0.3">
      <c r="A34" t="s">
        <v>320</v>
      </c>
      <c r="B34" t="str">
        <f>PROPER(Amazon!B34)</f>
        <v>Zoul Usb C 60W Fast Charging 3A 6Ft/2M Long Type C Nylon Braided Data Cable Quick Charger Cable Qc 3.0 For Samsung Galaxy M31S M30 S10 S9 S20 Plus, Note 10 9 8, A20E A40 A50 A70 (2M, Grey)</v>
      </c>
      <c r="C34" t="s">
        <v>18</v>
      </c>
      <c r="H34" s="6">
        <v>389</v>
      </c>
      <c r="I34" s="10" t="str">
        <f t="shared" si="1"/>
        <v>200-500</v>
      </c>
      <c r="J34" s="6">
        <v>1099</v>
      </c>
      <c r="K34" s="1">
        <v>0.65</v>
      </c>
      <c r="L34" s="4" t="str">
        <f t="shared" si="2"/>
        <v xml:space="preserve"> 50%or More</v>
      </c>
      <c r="M34" s="4" t="str">
        <f>IF(Table1[[#This Row],[discount_percentage]]&gt;=50%, "Yes","No")</f>
        <v>Yes</v>
      </c>
      <c r="N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4">
        <v>4.3</v>
      </c>
      <c r="P34" s="2">
        <v>974</v>
      </c>
      <c r="Q34" s="7">
        <f t="shared" si="0"/>
        <v>1070426</v>
      </c>
      <c r="R34" t="s">
        <v>322</v>
      </c>
      <c r="S34" t="s">
        <v>323</v>
      </c>
      <c r="T34" t="s">
        <v>324</v>
      </c>
      <c r="U34" t="s">
        <v>325</v>
      </c>
      <c r="V34" t="s">
        <v>326</v>
      </c>
      <c r="W34" t="s">
        <v>327</v>
      </c>
      <c r="X34" t="s">
        <v>328</v>
      </c>
      <c r="Y34" t="s">
        <v>329</v>
      </c>
    </row>
    <row r="35" spans="1:25" x14ac:dyDescent="0.3">
      <c r="A35" t="s">
        <v>330</v>
      </c>
      <c r="B35" t="str">
        <f>PROPER(Amazon!B35)</f>
        <v>Samsung Original Type C To C Cable - 3.28 Feet (1 Meter), White</v>
      </c>
      <c r="C35" t="s">
        <v>18</v>
      </c>
      <c r="H35" s="6">
        <v>599</v>
      </c>
      <c r="I35" s="10" t="str">
        <f t="shared" si="1"/>
        <v>500</v>
      </c>
      <c r="J35" s="6">
        <v>599</v>
      </c>
      <c r="K35" s="1">
        <v>0</v>
      </c>
      <c r="L35" s="4" t="str">
        <f t="shared" si="2"/>
        <v>&lt;50%</v>
      </c>
      <c r="M35" s="4" t="str">
        <f>IF(Table1[[#This Row],[discount_percentage]]&gt;=50%, "Yes","No")</f>
        <v>No</v>
      </c>
      <c r="N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5">
        <v>4.3</v>
      </c>
      <c r="P35" s="2">
        <v>355</v>
      </c>
      <c r="Q35" s="7">
        <f t="shared" si="0"/>
        <v>212645</v>
      </c>
      <c r="R35" t="s">
        <v>332</v>
      </c>
      <c r="S35" t="s">
        <v>333</v>
      </c>
      <c r="T35" t="s">
        <v>334</v>
      </c>
      <c r="U35" t="s">
        <v>335</v>
      </c>
      <c r="V35" t="s">
        <v>336</v>
      </c>
      <c r="W35" t="s">
        <v>337</v>
      </c>
      <c r="X35" t="s">
        <v>338</v>
      </c>
      <c r="Y35" t="s">
        <v>339</v>
      </c>
    </row>
    <row r="36" spans="1:25" x14ac:dyDescent="0.3">
      <c r="A36" t="s">
        <v>340</v>
      </c>
      <c r="B36" t="str">
        <f>PROPER(Amazon!B36)</f>
        <v>Ptron Solero T351 3.5Amps Fast Charging Type-C To Type-C Pd Data &amp; Charging Usb Cable, Made In India, 480Mbps Data Sync, Durable 1 Meter Long Cable For Type-C Smartphones, Tablets &amp; Laptops (Black)</v>
      </c>
      <c r="C36" t="s">
        <v>18</v>
      </c>
      <c r="H36" s="6">
        <v>199</v>
      </c>
      <c r="I36" s="10" t="str">
        <f t="shared" si="1"/>
        <v>&lt;200</v>
      </c>
      <c r="J36" s="6">
        <v>999</v>
      </c>
      <c r="K36" s="1">
        <v>0.8</v>
      </c>
      <c r="L36" s="4" t="str">
        <f t="shared" si="2"/>
        <v xml:space="preserve"> 50%or More</v>
      </c>
      <c r="M36" s="4" t="str">
        <f>IF(Table1[[#This Row],[discount_percentage]]&gt;=50%, "Yes","No")</f>
        <v>Yes</v>
      </c>
      <c r="N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6">
        <v>3.9</v>
      </c>
      <c r="P36" s="2">
        <v>1075</v>
      </c>
      <c r="Q36" s="7">
        <f t="shared" si="0"/>
        <v>1073925</v>
      </c>
      <c r="R36" t="s">
        <v>342</v>
      </c>
      <c r="S36" t="s">
        <v>343</v>
      </c>
      <c r="T36" t="s">
        <v>344</v>
      </c>
      <c r="U36" t="s">
        <v>345</v>
      </c>
      <c r="V36" t="s">
        <v>346</v>
      </c>
      <c r="W36" t="s">
        <v>347</v>
      </c>
      <c r="X36" t="s">
        <v>348</v>
      </c>
      <c r="Y36" t="s">
        <v>349</v>
      </c>
    </row>
    <row r="37" spans="1:25" x14ac:dyDescent="0.3">
      <c r="A37" t="s">
        <v>350</v>
      </c>
      <c r="B37" t="str">
        <f>PROPER(Amazon!B37)</f>
        <v>Ptron Solero Mb301 3A Micro Usb Data &amp; Charging Cable, Made In India, 480Mbps Data Sync, Strong &amp; Durable 1.5-Meter Nylon Braided Usb Cable For Micro Usb Devices - (Black)</v>
      </c>
      <c r="C37" t="s">
        <v>18</v>
      </c>
      <c r="H37" s="6">
        <v>99</v>
      </c>
      <c r="I37" s="10" t="str">
        <f t="shared" si="1"/>
        <v>&lt;200</v>
      </c>
      <c r="J37" s="6">
        <v>666.66</v>
      </c>
      <c r="K37" s="1">
        <v>0.85</v>
      </c>
      <c r="L37" s="4" t="str">
        <f t="shared" si="2"/>
        <v xml:space="preserve"> 50%or More</v>
      </c>
      <c r="M37" s="4" t="str">
        <f>IF(Table1[[#This Row],[discount_percentage]]&gt;=50%, "Yes","No")</f>
        <v>Yes</v>
      </c>
      <c r="N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37">
        <v>3.9</v>
      </c>
      <c r="P37" s="2">
        <v>24871</v>
      </c>
      <c r="Q37" s="7">
        <f t="shared" si="0"/>
        <v>16580500.859999999</v>
      </c>
      <c r="R37" t="s">
        <v>352</v>
      </c>
      <c r="S37" t="s">
        <v>69</v>
      </c>
      <c r="T37" t="s">
        <v>70</v>
      </c>
      <c r="U37" t="s">
        <v>71</v>
      </c>
      <c r="V37" t="s">
        <v>72</v>
      </c>
      <c r="W37" t="s">
        <v>353</v>
      </c>
      <c r="X37" t="s">
        <v>354</v>
      </c>
      <c r="Y37" t="s">
        <v>355</v>
      </c>
    </row>
    <row r="38" spans="1:25" x14ac:dyDescent="0.3">
      <c r="A38" t="s">
        <v>356</v>
      </c>
      <c r="B38" t="str">
        <f>PROPER(Amazon!B38)</f>
        <v>Amazonbasics Nylon Braided Usb-C To Lightning Cable, Fast Charging Mfi Certified Smartphone, Iphone Charger (6-Foot, Dark Grey)</v>
      </c>
      <c r="C38" t="s">
        <v>18</v>
      </c>
      <c r="H38" s="6">
        <v>899</v>
      </c>
      <c r="I38" s="10" t="str">
        <f t="shared" si="1"/>
        <v>500</v>
      </c>
      <c r="J38" s="6">
        <v>1900</v>
      </c>
      <c r="K38" s="1">
        <v>0.53</v>
      </c>
      <c r="L38" s="4" t="str">
        <f t="shared" si="2"/>
        <v xml:space="preserve"> 50%or More</v>
      </c>
      <c r="M38" s="4" t="str">
        <f>IF(Table1[[#This Row],[discount_percentage]]&gt;=50%, "Yes","No")</f>
        <v>Yes</v>
      </c>
      <c r="N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8">
        <v>4.4000000000000004</v>
      </c>
      <c r="P38" s="2">
        <v>13552</v>
      </c>
      <c r="Q38" s="7">
        <f t="shared" si="0"/>
        <v>25748800</v>
      </c>
      <c r="R38" t="s">
        <v>358</v>
      </c>
      <c r="S38" t="s">
        <v>359</v>
      </c>
      <c r="T38" t="s">
        <v>360</v>
      </c>
      <c r="U38" t="s">
        <v>361</v>
      </c>
      <c r="V38" t="s">
        <v>362</v>
      </c>
      <c r="W38" t="s">
        <v>363</v>
      </c>
      <c r="X38" t="s">
        <v>364</v>
      </c>
      <c r="Y38" t="s">
        <v>365</v>
      </c>
    </row>
    <row r="39" spans="1:25" x14ac:dyDescent="0.3">
      <c r="A39" t="s">
        <v>366</v>
      </c>
      <c r="B39" t="str">
        <f>PROPER(Amazon!B39)</f>
        <v>Sounce 65W Oneplus Dash Warp Charge Cable, 6.5A Type-C To Usb C Pd Data Sync Fast Charging Cable Compatible With One Plus 8T/ 9/ 9R/ 9 Pro/ 9Rt/ 10R/ Nord &amp; For All Type C Devices ‚Äì Red, 1 Meter</v>
      </c>
      <c r="C39" t="s">
        <v>18</v>
      </c>
      <c r="H39" s="6">
        <v>199</v>
      </c>
      <c r="I39" s="10" t="str">
        <f t="shared" si="1"/>
        <v>&lt;200</v>
      </c>
      <c r="J39" s="6">
        <v>999</v>
      </c>
      <c r="K39" s="1">
        <v>0.8</v>
      </c>
      <c r="L39" s="4" t="str">
        <f t="shared" si="2"/>
        <v xml:space="preserve"> 50%or More</v>
      </c>
      <c r="M39" s="4" t="str">
        <f>IF(Table1[[#This Row],[discount_percentage]]&gt;=50%, "Yes","No")</f>
        <v>Yes</v>
      </c>
      <c r="N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9">
        <v>4</v>
      </c>
      <c r="P39" s="2">
        <v>576</v>
      </c>
      <c r="Q39" s="7">
        <f t="shared" si="0"/>
        <v>575424</v>
      </c>
      <c r="R39" t="s">
        <v>368</v>
      </c>
      <c r="S39" t="s">
        <v>369</v>
      </c>
      <c r="T39" t="s">
        <v>370</v>
      </c>
      <c r="U39" t="s">
        <v>371</v>
      </c>
      <c r="V39" t="s">
        <v>372</v>
      </c>
      <c r="W39" t="s">
        <v>373</v>
      </c>
      <c r="X39" t="s">
        <v>374</v>
      </c>
      <c r="Y39" t="s">
        <v>375</v>
      </c>
    </row>
    <row r="40" spans="1:25" x14ac:dyDescent="0.3">
      <c r="A40" t="s">
        <v>376</v>
      </c>
      <c r="B40" t="str">
        <f>PROPER(Amazon!B40)</f>
        <v>Oneplus 126 Cm (50 Inches) Y Series 4K Ultra Hd Smart Android Led Tv 50Y1S Pro (Black)</v>
      </c>
      <c r="C40" t="s">
        <v>169</v>
      </c>
      <c r="H40" s="6">
        <v>32999</v>
      </c>
      <c r="I40" s="10" t="str">
        <f t="shared" si="1"/>
        <v>500</v>
      </c>
      <c r="J40" s="6">
        <v>45999</v>
      </c>
      <c r="K40" s="1">
        <v>0.28000000000000003</v>
      </c>
      <c r="L40" s="4" t="str">
        <f t="shared" si="2"/>
        <v>&lt;50%</v>
      </c>
      <c r="M40" s="4" t="str">
        <f>IF(Table1[[#This Row],[discount_percentage]]&gt;=50%, "Yes","No")</f>
        <v>No</v>
      </c>
      <c r="N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0">
        <v>4.2</v>
      </c>
      <c r="P40" s="2">
        <v>7298</v>
      </c>
      <c r="Q40" s="7">
        <f t="shared" si="0"/>
        <v>335700702</v>
      </c>
      <c r="R40" t="s">
        <v>378</v>
      </c>
      <c r="S40" t="s">
        <v>379</v>
      </c>
      <c r="T40" t="s">
        <v>380</v>
      </c>
      <c r="U40" t="s">
        <v>381</v>
      </c>
      <c r="V40" t="s">
        <v>382</v>
      </c>
      <c r="W40" t="s">
        <v>383</v>
      </c>
      <c r="X40" t="s">
        <v>384</v>
      </c>
      <c r="Y40" t="s">
        <v>385</v>
      </c>
    </row>
    <row r="41" spans="1:25" x14ac:dyDescent="0.3">
      <c r="A41" t="s">
        <v>386</v>
      </c>
      <c r="B41" t="str">
        <f>PROPER(Amazon!B41)</f>
        <v>Duracell Type C To Type C 5A (100W) Braided Sync &amp; Fast Charging Cable, 3.9 Feet (1.2M). Usb C To C Cable, Supports Pd &amp; Qc 3.0 Charging, 5 Gbps Data Transmission ‚Äì Black</v>
      </c>
      <c r="C41" t="s">
        <v>18</v>
      </c>
      <c r="H41" s="6">
        <v>970</v>
      </c>
      <c r="I41" s="10" t="str">
        <f t="shared" si="1"/>
        <v>500</v>
      </c>
      <c r="J41" s="6">
        <v>1999</v>
      </c>
      <c r="K41" s="1">
        <v>0.51</v>
      </c>
      <c r="L41" s="4" t="str">
        <f t="shared" si="2"/>
        <v xml:space="preserve"> 50%or More</v>
      </c>
      <c r="M41" s="4" t="str">
        <f>IF(Table1[[#This Row],[discount_percentage]]&gt;=50%, "Yes","No")</f>
        <v>Yes</v>
      </c>
      <c r="N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1">
        <v>4.2</v>
      </c>
      <c r="P41" s="2">
        <v>462</v>
      </c>
      <c r="Q41" s="7">
        <f t="shared" si="0"/>
        <v>923538</v>
      </c>
      <c r="R41" t="s">
        <v>388</v>
      </c>
      <c r="S41" t="s">
        <v>389</v>
      </c>
      <c r="T41" t="s">
        <v>390</v>
      </c>
      <c r="U41" t="s">
        <v>391</v>
      </c>
      <c r="V41" t="s">
        <v>392</v>
      </c>
      <c r="W41" t="s">
        <v>393</v>
      </c>
      <c r="X41" t="s">
        <v>394</v>
      </c>
      <c r="Y41" t="s">
        <v>395</v>
      </c>
    </row>
    <row r="42" spans="1:25" x14ac:dyDescent="0.3">
      <c r="A42" t="s">
        <v>396</v>
      </c>
      <c r="B42" t="str">
        <f>PROPER(Amazon!B42)</f>
        <v>Amazonbasics Usb 2.0 Cable - A-Male To B-Male - For Personal Computer, Printer- 6 Feet (1.8 Meters), Black</v>
      </c>
      <c r="C42" t="s">
        <v>18</v>
      </c>
      <c r="H42" s="6">
        <v>209</v>
      </c>
      <c r="I42" s="10" t="str">
        <f t="shared" si="1"/>
        <v>200-500</v>
      </c>
      <c r="J42" s="6">
        <v>695</v>
      </c>
      <c r="K42" s="1">
        <v>0.7</v>
      </c>
      <c r="L42" s="4" t="str">
        <f t="shared" si="2"/>
        <v xml:space="preserve"> 50%or More</v>
      </c>
      <c r="M42" s="4" t="str">
        <f>IF(Table1[[#This Row],[discount_percentage]]&gt;=50%, "Yes","No")</f>
        <v>Yes</v>
      </c>
      <c r="N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2">
        <v>4.5</v>
      </c>
      <c r="P42" s="2">
        <v>107687</v>
      </c>
      <c r="Q42" s="7">
        <f t="shared" si="0"/>
        <v>74842465</v>
      </c>
      <c r="R42" t="s">
        <v>398</v>
      </c>
      <c r="S42" t="s">
        <v>399</v>
      </c>
      <c r="T42" t="s">
        <v>400</v>
      </c>
      <c r="U42" t="s">
        <v>401</v>
      </c>
      <c r="V42" t="s">
        <v>402</v>
      </c>
      <c r="W42" t="s">
        <v>403</v>
      </c>
      <c r="X42" t="s">
        <v>404</v>
      </c>
      <c r="Y42" t="s">
        <v>405</v>
      </c>
    </row>
    <row r="43" spans="1:25" x14ac:dyDescent="0.3">
      <c r="A43" t="s">
        <v>406</v>
      </c>
      <c r="B43" t="str">
        <f>PROPER(Amazon!B43)</f>
        <v>Mi 108 Cm (43 Inches) Full Hd Android Led Tv 4C | L43M6-Inc (Black)</v>
      </c>
      <c r="C43" t="s">
        <v>169</v>
      </c>
      <c r="H43" s="6">
        <v>19999</v>
      </c>
      <c r="I43" s="10" t="str">
        <f t="shared" si="1"/>
        <v>500</v>
      </c>
      <c r="J43" s="6">
        <v>34999</v>
      </c>
      <c r="K43" s="1">
        <v>0.43</v>
      </c>
      <c r="L43" s="4" t="str">
        <f t="shared" si="2"/>
        <v>&lt;50%</v>
      </c>
      <c r="M43" s="4" t="str">
        <f>IF(Table1[[#This Row],[discount_percentage]]&gt;=50%, "Yes","No")</f>
        <v>No</v>
      </c>
      <c r="N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3">
        <v>4.3</v>
      </c>
      <c r="P43" s="2">
        <v>27151</v>
      </c>
      <c r="Q43" s="7">
        <f t="shared" si="0"/>
        <v>950257849</v>
      </c>
      <c r="R43" t="s">
        <v>408</v>
      </c>
      <c r="S43" t="s">
        <v>409</v>
      </c>
      <c r="T43" t="s">
        <v>410</v>
      </c>
      <c r="U43" t="s">
        <v>411</v>
      </c>
      <c r="V43" t="s">
        <v>412</v>
      </c>
      <c r="W43" t="s">
        <v>12776</v>
      </c>
      <c r="X43" t="s">
        <v>413</v>
      </c>
      <c r="Y43" t="s">
        <v>414</v>
      </c>
    </row>
    <row r="44" spans="1:25" x14ac:dyDescent="0.3">
      <c r="A44" t="s">
        <v>415</v>
      </c>
      <c r="B44" t="str">
        <f>PROPER(Amazon!B44)</f>
        <v>Wayona Nylon Braided 3A Lightning To Usb A Syncing And Fast Charging Data Cable For Iphone, Ipad (3 Ft Pack Of 1, Black)</v>
      </c>
      <c r="C44" t="s">
        <v>18</v>
      </c>
      <c r="H44" s="6">
        <v>399</v>
      </c>
      <c r="I44" s="10" t="str">
        <f t="shared" si="1"/>
        <v>200-500</v>
      </c>
      <c r="J44" s="6">
        <v>1099</v>
      </c>
      <c r="K44" s="1">
        <v>0.64</v>
      </c>
      <c r="L44" s="4" t="str">
        <f t="shared" si="2"/>
        <v xml:space="preserve"> 50%or More</v>
      </c>
      <c r="M44" s="4" t="str">
        <f>IF(Table1[[#This Row],[discount_percentage]]&gt;=50%, "Yes","No")</f>
        <v>Yes</v>
      </c>
      <c r="N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4">
        <v>4.2</v>
      </c>
      <c r="P44" s="2">
        <v>24269</v>
      </c>
      <c r="Q44" s="7">
        <f t="shared" si="0"/>
        <v>26671631</v>
      </c>
      <c r="R44" t="s">
        <v>417</v>
      </c>
      <c r="S44" t="s">
        <v>20</v>
      </c>
      <c r="T44" t="s">
        <v>21</v>
      </c>
      <c r="U44" t="s">
        <v>22</v>
      </c>
      <c r="V44" t="s">
        <v>23</v>
      </c>
      <c r="W44" t="s">
        <v>24</v>
      </c>
      <c r="X44" t="s">
        <v>418</v>
      </c>
      <c r="Y44" t="s">
        <v>419</v>
      </c>
    </row>
    <row r="45" spans="1:25" x14ac:dyDescent="0.3">
      <c r="A45" t="s">
        <v>420</v>
      </c>
      <c r="B45" t="str">
        <f>PROPER(Amazon!B45)</f>
        <v>Tp-Link Nano Ac600 Usb Wi-Fi Adapter(Archer T2U Nano)- 2.4G/5G Dual Band Wireless Network Adapter For Pc Desktop Laptop, Mini Travel Size, Supports Windows 11,10, 8.1, 8, 7, Xp/Mac Os 10.9-10.15</v>
      </c>
      <c r="C45" t="s">
        <v>98</v>
      </c>
      <c r="H45" s="6">
        <v>999</v>
      </c>
      <c r="I45" s="10" t="str">
        <f t="shared" si="1"/>
        <v>500</v>
      </c>
      <c r="J45" s="6">
        <v>1599</v>
      </c>
      <c r="K45" s="1">
        <v>0.38</v>
      </c>
      <c r="L45" s="4" t="str">
        <f t="shared" si="2"/>
        <v>&lt;50%</v>
      </c>
      <c r="M45" s="4" t="str">
        <f>IF(Table1[[#This Row],[discount_percentage]]&gt;=50%, "Yes","No")</f>
        <v>No</v>
      </c>
      <c r="N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5">
        <v>4.3</v>
      </c>
      <c r="P45" s="2">
        <v>12093</v>
      </c>
      <c r="Q45" s="7">
        <f t="shared" si="0"/>
        <v>19336707</v>
      </c>
      <c r="R45" t="s">
        <v>422</v>
      </c>
      <c r="S45" t="s">
        <v>423</v>
      </c>
      <c r="T45" t="s">
        <v>424</v>
      </c>
      <c r="U45" t="s">
        <v>425</v>
      </c>
      <c r="V45" t="s">
        <v>426</v>
      </c>
      <c r="W45" t="s">
        <v>427</v>
      </c>
      <c r="X45" t="s">
        <v>428</v>
      </c>
      <c r="Y45" t="s">
        <v>429</v>
      </c>
    </row>
    <row r="46" spans="1:25" x14ac:dyDescent="0.3">
      <c r="A46" t="s">
        <v>430</v>
      </c>
      <c r="B46" t="str">
        <f>PROPER(Amazon!B46)</f>
        <v>Flix (Beetel Usb To Micro Usb Pvc Data Sync &amp; 2A Fast Charging Cable, Made In India, 480Mbps Data Sync, Solid Cable, 1 Meter Long Usb Cable For Micro Usb Devices (White)(Xcd-M11)</v>
      </c>
      <c r="C46" t="s">
        <v>18</v>
      </c>
      <c r="H46" s="6">
        <v>59</v>
      </c>
      <c r="I46" s="10" t="str">
        <f t="shared" si="1"/>
        <v>&lt;200</v>
      </c>
      <c r="J46" s="6">
        <v>199</v>
      </c>
      <c r="K46" s="1">
        <v>0.7</v>
      </c>
      <c r="L46" s="4" t="str">
        <f t="shared" si="2"/>
        <v xml:space="preserve"> 50%or More</v>
      </c>
      <c r="M46" s="4" t="str">
        <f>IF(Table1[[#This Row],[discount_percentage]]&gt;=50%, "Yes","No")</f>
        <v>Yes</v>
      </c>
      <c r="N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6">
        <v>4</v>
      </c>
      <c r="P46" s="2">
        <v>9378</v>
      </c>
      <c r="Q46" s="7">
        <f t="shared" si="0"/>
        <v>1866222</v>
      </c>
      <c r="R46" t="s">
        <v>432</v>
      </c>
      <c r="S46" t="s">
        <v>236</v>
      </c>
      <c r="T46" t="s">
        <v>237</v>
      </c>
      <c r="U46" t="s">
        <v>238</v>
      </c>
      <c r="V46" t="s">
        <v>239</v>
      </c>
      <c r="W46" t="s">
        <v>240</v>
      </c>
      <c r="X46" t="s">
        <v>433</v>
      </c>
      <c r="Y46" t="s">
        <v>434</v>
      </c>
    </row>
    <row r="47" spans="1:25" x14ac:dyDescent="0.3">
      <c r="A47" t="s">
        <v>435</v>
      </c>
      <c r="B47" t="str">
        <f>PROPER(Amazon!B47)</f>
        <v>Wecool Nylon Braided Multifunction Fast Charging Cable For Android Smartphone, Ios And Type C Usb Devices, 3 In 1 Charging Cable, 3A, (3 Feet) (Black)</v>
      </c>
      <c r="C47" t="s">
        <v>18</v>
      </c>
      <c r="H47" s="6">
        <v>333</v>
      </c>
      <c r="I47" s="10" t="str">
        <f t="shared" si="1"/>
        <v>200-500</v>
      </c>
      <c r="J47" s="6">
        <v>999</v>
      </c>
      <c r="K47" s="1">
        <v>0.67</v>
      </c>
      <c r="L47" s="4" t="str">
        <f t="shared" si="2"/>
        <v xml:space="preserve"> 50%or More</v>
      </c>
      <c r="M47" s="4" t="str">
        <f>IF(Table1[[#This Row],[discount_percentage]]&gt;=50%, "Yes","No")</f>
        <v>Yes</v>
      </c>
      <c r="N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7">
        <v>3.3</v>
      </c>
      <c r="P47" s="2">
        <v>9792</v>
      </c>
      <c r="Q47" s="7">
        <f t="shared" si="0"/>
        <v>9782208</v>
      </c>
      <c r="R47" t="s">
        <v>437</v>
      </c>
      <c r="S47" t="s">
        <v>438</v>
      </c>
      <c r="T47" t="s">
        <v>439</v>
      </c>
      <c r="U47" t="s">
        <v>440</v>
      </c>
      <c r="V47" t="s">
        <v>441</v>
      </c>
      <c r="W47" t="s">
        <v>442</v>
      </c>
      <c r="X47" t="s">
        <v>443</v>
      </c>
      <c r="Y47" t="s">
        <v>444</v>
      </c>
    </row>
    <row r="48" spans="1:25" x14ac:dyDescent="0.3">
      <c r="A48" t="s">
        <v>445</v>
      </c>
      <c r="B48" t="str">
        <f>PROPER(Amazon!B48)</f>
        <v>D-Link Dwa-131 300 Mbps Wireless Nano Usb Adapter (Black)</v>
      </c>
      <c r="C48" t="s">
        <v>98</v>
      </c>
      <c r="H48" s="6">
        <v>507</v>
      </c>
      <c r="I48" s="10" t="str">
        <f t="shared" si="1"/>
        <v>500</v>
      </c>
      <c r="J48" s="6">
        <v>1208</v>
      </c>
      <c r="K48" s="1">
        <v>0.57999999999999996</v>
      </c>
      <c r="L48" s="4" t="str">
        <f t="shared" si="2"/>
        <v xml:space="preserve"> 50%or More</v>
      </c>
      <c r="M48" s="4" t="str">
        <f>IF(Table1[[#This Row],[discount_percentage]]&gt;=50%, "Yes","No")</f>
        <v>Yes</v>
      </c>
      <c r="N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8">
        <v>4.0999999999999996</v>
      </c>
      <c r="P48" s="2">
        <v>8131</v>
      </c>
      <c r="Q48" s="7">
        <f t="shared" si="0"/>
        <v>9822248</v>
      </c>
      <c r="R48" t="s">
        <v>447</v>
      </c>
      <c r="S48" t="s">
        <v>448</v>
      </c>
      <c r="T48" t="s">
        <v>449</v>
      </c>
      <c r="U48" t="s">
        <v>450</v>
      </c>
      <c r="V48" t="s">
        <v>451</v>
      </c>
      <c r="W48" t="s">
        <v>452</v>
      </c>
      <c r="X48" t="s">
        <v>453</v>
      </c>
      <c r="Y48" t="s">
        <v>454</v>
      </c>
    </row>
    <row r="49" spans="1:25" x14ac:dyDescent="0.3">
      <c r="A49" t="s">
        <v>455</v>
      </c>
      <c r="B49" t="str">
        <f>PROPER(Amazon!B49)</f>
        <v>Amazon Basics High-Speed Hdmi Cable, 6 Feet - Supports Ethernet, 3D, 4K Video,Black</v>
      </c>
      <c r="C49" t="s">
        <v>129</v>
      </c>
      <c r="H49" s="6">
        <v>309</v>
      </c>
      <c r="I49" s="10" t="str">
        <f t="shared" si="1"/>
        <v>200-500</v>
      </c>
      <c r="J49" s="6">
        <v>475</v>
      </c>
      <c r="K49" s="1">
        <v>0.35</v>
      </c>
      <c r="L49" s="4" t="str">
        <f t="shared" si="2"/>
        <v>&lt;50%</v>
      </c>
      <c r="M49" s="4" t="str">
        <f>IF(Table1[[#This Row],[discount_percentage]]&gt;=50%, "Yes","No")</f>
        <v>No</v>
      </c>
      <c r="N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9">
        <v>4.4000000000000004</v>
      </c>
      <c r="P49" s="2">
        <v>426973</v>
      </c>
      <c r="Q49" s="7">
        <f t="shared" si="0"/>
        <v>202812175</v>
      </c>
      <c r="R49" t="s">
        <v>457</v>
      </c>
      <c r="S49" t="s">
        <v>131</v>
      </c>
      <c r="T49" t="s">
        <v>132</v>
      </c>
      <c r="U49" t="s">
        <v>133</v>
      </c>
      <c r="V49" t="s">
        <v>134</v>
      </c>
      <c r="W49" t="s">
        <v>135</v>
      </c>
      <c r="X49" t="s">
        <v>458</v>
      </c>
      <c r="Y49" t="s">
        <v>459</v>
      </c>
    </row>
    <row r="50" spans="1:25" x14ac:dyDescent="0.3">
      <c r="A50" t="s">
        <v>460</v>
      </c>
      <c r="B50" t="str">
        <f>PROPER(Amazon!B50)</f>
        <v>7Seven¬Æ Compatible For Samsung Smart 4K Ultra Hd Tv Monitor Remote Control Replacement Of Original Samsung Tv Remote For Led Oled Uhd Qled And Suitable For 6 7 8 Series Samsung Tv With Hot Keys Bn59-01259E</v>
      </c>
      <c r="C50" t="s">
        <v>462</v>
      </c>
      <c r="H50" s="6">
        <v>399</v>
      </c>
      <c r="I50" s="10" t="str">
        <f t="shared" si="1"/>
        <v>200-500</v>
      </c>
      <c r="J50" s="6">
        <v>999</v>
      </c>
      <c r="K50" s="1">
        <v>0.6</v>
      </c>
      <c r="L50" s="4" t="str">
        <f t="shared" si="2"/>
        <v xml:space="preserve"> 50%or More</v>
      </c>
      <c r="M50" s="4" t="str">
        <f>IF(Table1[[#This Row],[discount_percentage]]&gt;=50%, "Yes","No")</f>
        <v>Yes</v>
      </c>
      <c r="N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0">
        <v>3.6</v>
      </c>
      <c r="P50" s="2">
        <v>493</v>
      </c>
      <c r="Q50" s="7">
        <f t="shared" si="0"/>
        <v>492507</v>
      </c>
      <c r="R50" t="s">
        <v>463</v>
      </c>
      <c r="S50" t="s">
        <v>464</v>
      </c>
      <c r="T50" t="s">
        <v>465</v>
      </c>
      <c r="U50" t="s">
        <v>466</v>
      </c>
      <c r="V50" t="s">
        <v>467</v>
      </c>
      <c r="W50" t="s">
        <v>468</v>
      </c>
      <c r="X50" t="s">
        <v>469</v>
      </c>
      <c r="Y50" t="s">
        <v>470</v>
      </c>
    </row>
    <row r="51" spans="1:25" x14ac:dyDescent="0.3">
      <c r="A51" t="s">
        <v>471</v>
      </c>
      <c r="B51" t="str">
        <f>PROPER(Amazon!B51)</f>
        <v>Amazonbasics Micro Usb Fast Charging Cable For Android Smartphone,Personal Computer,Printer With Gold Plated Connectors (6 Feet, Black)</v>
      </c>
      <c r="C51" t="s">
        <v>18</v>
      </c>
      <c r="H51" s="6">
        <v>199</v>
      </c>
      <c r="I51" s="10" t="str">
        <f t="shared" si="1"/>
        <v>&lt;200</v>
      </c>
      <c r="J51" s="6">
        <v>395</v>
      </c>
      <c r="K51" s="1">
        <v>0.5</v>
      </c>
      <c r="L51" s="4" t="str">
        <f t="shared" si="2"/>
        <v xml:space="preserve"> 50%or More</v>
      </c>
      <c r="M51" s="4" t="str">
        <f>IF(Table1[[#This Row],[discount_percentage]]&gt;=50%, "Yes","No")</f>
        <v>Yes</v>
      </c>
      <c r="N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1">
        <v>4.2</v>
      </c>
      <c r="P51" s="2">
        <v>92595</v>
      </c>
      <c r="Q51" s="7">
        <f t="shared" si="0"/>
        <v>36575025</v>
      </c>
      <c r="R51" t="s">
        <v>473</v>
      </c>
      <c r="S51" t="s">
        <v>474</v>
      </c>
      <c r="T51" t="s">
        <v>475</v>
      </c>
      <c r="U51" t="s">
        <v>476</v>
      </c>
      <c r="V51" t="s">
        <v>477</v>
      </c>
      <c r="W51" t="s">
        <v>478</v>
      </c>
      <c r="X51" t="s">
        <v>479</v>
      </c>
      <c r="Y51" t="s">
        <v>480</v>
      </c>
    </row>
    <row r="52" spans="1:25" x14ac:dyDescent="0.3">
      <c r="A52" t="s">
        <v>481</v>
      </c>
      <c r="B52" t="str">
        <f>PROPER(Amazon!B52)</f>
        <v>Tp-Link Ac600 600 Mbps Wifi Wireless Network Usb Adapter For Desktop Pc With 2.4Ghz/5Ghz High Gain Dual Band 5Dbi Antenna Wi-Fi, Supports Windows 11/10/8.1/8/7/Xp, Mac Os 10.15 And Earlier (Archer T2U Plus)</v>
      </c>
      <c r="C52" t="s">
        <v>98</v>
      </c>
      <c r="H52" s="6">
        <v>1199</v>
      </c>
      <c r="I52" s="10" t="str">
        <f t="shared" si="1"/>
        <v>500</v>
      </c>
      <c r="J52" s="6">
        <v>2199</v>
      </c>
      <c r="K52" s="1">
        <v>0.45</v>
      </c>
      <c r="L52" s="4" t="str">
        <f t="shared" si="2"/>
        <v>&lt;50%</v>
      </c>
      <c r="M52" s="4" t="str">
        <f>IF(Table1[[#This Row],[discount_percentage]]&gt;=50%, "Yes","No")</f>
        <v>No</v>
      </c>
      <c r="N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2">
        <v>4.4000000000000004</v>
      </c>
      <c r="P52" s="2">
        <v>24780</v>
      </c>
      <c r="Q52" s="7">
        <f t="shared" si="0"/>
        <v>54491220</v>
      </c>
      <c r="R52" t="s">
        <v>483</v>
      </c>
      <c r="S52" t="s">
        <v>484</v>
      </c>
      <c r="T52" t="s">
        <v>485</v>
      </c>
      <c r="U52" t="s">
        <v>486</v>
      </c>
      <c r="V52" t="s">
        <v>487</v>
      </c>
      <c r="W52" t="s">
        <v>488</v>
      </c>
      <c r="X52" t="s">
        <v>489</v>
      </c>
      <c r="Y52" t="s">
        <v>490</v>
      </c>
    </row>
    <row r="53" spans="1:25" x14ac:dyDescent="0.3">
      <c r="A53" t="s">
        <v>491</v>
      </c>
      <c r="B53" t="str">
        <f>PROPER(Amazon!B53)</f>
        <v>Amazonbasics Micro Usb Fast Charging Cable For Android Phones With Gold Plated Connectors (3 Feet, Black)</v>
      </c>
      <c r="C53" t="s">
        <v>18</v>
      </c>
      <c r="H53" s="6">
        <v>179</v>
      </c>
      <c r="I53" s="10" t="str">
        <f t="shared" si="1"/>
        <v>&lt;200</v>
      </c>
      <c r="J53" s="6">
        <v>500</v>
      </c>
      <c r="K53" s="1">
        <v>0.64</v>
      </c>
      <c r="L53" s="4" t="str">
        <f t="shared" si="2"/>
        <v xml:space="preserve"> 50%or More</v>
      </c>
      <c r="M53" s="4" t="str">
        <f>IF(Table1[[#This Row],[discount_percentage]]&gt;=50%, "Yes","No")</f>
        <v>Yes</v>
      </c>
      <c r="N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3">
        <v>4.2</v>
      </c>
      <c r="P53" s="2">
        <v>92595</v>
      </c>
      <c r="Q53" s="7">
        <f t="shared" si="0"/>
        <v>46297500</v>
      </c>
      <c r="R53" t="s">
        <v>493</v>
      </c>
      <c r="S53" t="s">
        <v>474</v>
      </c>
      <c r="T53" t="s">
        <v>475</v>
      </c>
      <c r="U53" t="s">
        <v>476</v>
      </c>
      <c r="V53" t="s">
        <v>477</v>
      </c>
      <c r="W53" t="s">
        <v>478</v>
      </c>
      <c r="X53" t="s">
        <v>494</v>
      </c>
      <c r="Y53" t="s">
        <v>495</v>
      </c>
    </row>
    <row r="54" spans="1:25" x14ac:dyDescent="0.3">
      <c r="A54" t="s">
        <v>496</v>
      </c>
      <c r="B54" t="str">
        <f>PROPER(Amazon!B54)</f>
        <v>Amazonbasics New Release Nylon Usb-A To Lightning Cable Cord, Fast Charging Mfi Certified Charger For Apple Iphone, Ipad (6-Ft, Rose Gold)</v>
      </c>
      <c r="C54" t="s">
        <v>18</v>
      </c>
      <c r="H54" s="6">
        <v>799</v>
      </c>
      <c r="I54" s="10" t="str">
        <f t="shared" si="1"/>
        <v>500</v>
      </c>
      <c r="J54" s="6">
        <v>2100</v>
      </c>
      <c r="K54" s="1">
        <v>0.62</v>
      </c>
      <c r="L54" s="4" t="str">
        <f t="shared" si="2"/>
        <v xml:space="preserve"> 50%or More</v>
      </c>
      <c r="M54" s="4" t="str">
        <f>IF(Table1[[#This Row],[discount_percentage]]&gt;=50%, "Yes","No")</f>
        <v>Yes</v>
      </c>
      <c r="N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4">
        <v>4.3</v>
      </c>
      <c r="P54" s="2">
        <v>8188</v>
      </c>
      <c r="Q54" s="7">
        <f t="shared" si="0"/>
        <v>17194800</v>
      </c>
      <c r="R54" t="s">
        <v>498</v>
      </c>
      <c r="S54" t="s">
        <v>499</v>
      </c>
      <c r="T54" t="s">
        <v>500</v>
      </c>
      <c r="U54" t="s">
        <v>501</v>
      </c>
      <c r="V54" t="s">
        <v>502</v>
      </c>
      <c r="W54" t="s">
        <v>503</v>
      </c>
      <c r="X54" t="s">
        <v>504</v>
      </c>
      <c r="Y54" t="s">
        <v>505</v>
      </c>
    </row>
    <row r="55" spans="1:25" x14ac:dyDescent="0.3">
      <c r="A55" t="s">
        <v>506</v>
      </c>
      <c r="B55" t="str">
        <f>PROPER(Amazon!B55)</f>
        <v>Vw 80 Cm (32 Inches) Frameless Series Hd Ready Led Tv Vw32A (Black)</v>
      </c>
      <c r="C55" t="s">
        <v>508</v>
      </c>
      <c r="H55" s="6">
        <v>6999</v>
      </c>
      <c r="I55" s="10" t="str">
        <f t="shared" si="1"/>
        <v>500</v>
      </c>
      <c r="J55" s="6">
        <v>12999</v>
      </c>
      <c r="K55" s="1">
        <v>0.46</v>
      </c>
      <c r="L55" s="4" t="str">
        <f t="shared" si="2"/>
        <v>&lt;50%</v>
      </c>
      <c r="M55" s="4" t="str">
        <f>IF(Table1[[#This Row],[discount_percentage]]&gt;=50%, "Yes","No")</f>
        <v>No</v>
      </c>
      <c r="N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5">
        <v>4.2</v>
      </c>
      <c r="P55" s="2">
        <v>4003</v>
      </c>
      <c r="Q55" s="7">
        <f t="shared" si="0"/>
        <v>52034997</v>
      </c>
      <c r="R55" t="s">
        <v>509</v>
      </c>
      <c r="S55" t="s">
        <v>510</v>
      </c>
      <c r="T55" t="s">
        <v>511</v>
      </c>
      <c r="U55" t="s">
        <v>512</v>
      </c>
      <c r="V55" t="s">
        <v>513</v>
      </c>
      <c r="W55" t="s">
        <v>12777</v>
      </c>
      <c r="X55" t="s">
        <v>514</v>
      </c>
      <c r="Y55" t="s">
        <v>515</v>
      </c>
    </row>
    <row r="56" spans="1:25" x14ac:dyDescent="0.3">
      <c r="A56" t="s">
        <v>516</v>
      </c>
      <c r="B56" t="str">
        <f>PROPER(Amazon!B56)</f>
        <v>Ambrane Unbreakable 3A Fast Charging Braided Type C Cable    1.5 Meter (Rct15, Blue) Supports Qc 2.0/3.0 Charging</v>
      </c>
      <c r="C56" t="s">
        <v>18</v>
      </c>
      <c r="H56" s="6">
        <v>199</v>
      </c>
      <c r="I56" s="10" t="str">
        <f t="shared" si="1"/>
        <v>&lt;200</v>
      </c>
      <c r="J56" s="6">
        <v>349</v>
      </c>
      <c r="K56" s="1">
        <v>0.43</v>
      </c>
      <c r="L56" s="4" t="str">
        <f t="shared" si="2"/>
        <v>&lt;50%</v>
      </c>
      <c r="M56" s="4" t="str">
        <f>IF(Table1[[#This Row],[discount_percentage]]&gt;=50%, "Yes","No")</f>
        <v>No</v>
      </c>
      <c r="N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6">
        <v>4.0999999999999996</v>
      </c>
      <c r="P56" s="2">
        <v>314</v>
      </c>
      <c r="Q56" s="7">
        <f t="shared" si="0"/>
        <v>109586</v>
      </c>
      <c r="R56" t="s">
        <v>518</v>
      </c>
      <c r="S56" t="s">
        <v>519</v>
      </c>
      <c r="T56" t="s">
        <v>520</v>
      </c>
      <c r="U56" t="s">
        <v>521</v>
      </c>
      <c r="V56" t="s">
        <v>522</v>
      </c>
      <c r="W56" t="s">
        <v>523</v>
      </c>
      <c r="X56" t="s">
        <v>524</v>
      </c>
      <c r="Y56" t="s">
        <v>525</v>
      </c>
    </row>
    <row r="57" spans="1:25" x14ac:dyDescent="0.3">
      <c r="A57" t="s">
        <v>526</v>
      </c>
      <c r="B57" t="str">
        <f>PROPER(Amazon!B57)</f>
        <v>Tata Sky Universal Remote</v>
      </c>
      <c r="C57" t="s">
        <v>462</v>
      </c>
      <c r="H57" s="6">
        <v>230</v>
      </c>
      <c r="I57" s="10" t="str">
        <f t="shared" si="1"/>
        <v>200-500</v>
      </c>
      <c r="J57" s="6">
        <v>499</v>
      </c>
      <c r="K57" s="1">
        <v>0.54</v>
      </c>
      <c r="L57" s="4" t="str">
        <f t="shared" si="2"/>
        <v xml:space="preserve"> 50%or More</v>
      </c>
      <c r="M57" s="4" t="str">
        <f>IF(Table1[[#This Row],[discount_percentage]]&gt;=50%, "Yes","No")</f>
        <v>Yes</v>
      </c>
      <c r="N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7">
        <v>3.7</v>
      </c>
      <c r="P57" s="2">
        <v>2960</v>
      </c>
      <c r="Q57" s="7">
        <f t="shared" si="0"/>
        <v>1477040</v>
      </c>
      <c r="R57" t="s">
        <v>528</v>
      </c>
      <c r="S57" t="s">
        <v>529</v>
      </c>
      <c r="T57" t="s">
        <v>530</v>
      </c>
      <c r="U57" t="s">
        <v>531</v>
      </c>
      <c r="V57" t="s">
        <v>532</v>
      </c>
      <c r="W57" t="s">
        <v>533</v>
      </c>
      <c r="X57" t="s">
        <v>534</v>
      </c>
      <c r="Y57" t="s">
        <v>535</v>
      </c>
    </row>
    <row r="58" spans="1:25" x14ac:dyDescent="0.3">
      <c r="A58" t="s">
        <v>536</v>
      </c>
      <c r="B58" t="str">
        <f>PROPER(Amazon!B58)</f>
        <v>Tp-Link Wifi Dongle 300 Mbps Mini Wireless Network Usb Wi-Fi Adapter For Pc Desktop Laptop(Supports Windows 11/10/8.1/8/7/Xp, Mac Os 10.9-10.15 And Linux, Wps, Soft Ap Mode, Usb 2.0) (Tl-Wn823N),Black</v>
      </c>
      <c r="C58" t="s">
        <v>98</v>
      </c>
      <c r="H58" s="6">
        <v>649</v>
      </c>
      <c r="I58" s="10" t="str">
        <f t="shared" si="1"/>
        <v>500</v>
      </c>
      <c r="J58" s="6">
        <v>1399</v>
      </c>
      <c r="K58" s="1">
        <v>0.54</v>
      </c>
      <c r="L58" s="4" t="str">
        <f t="shared" si="2"/>
        <v xml:space="preserve"> 50%or More</v>
      </c>
      <c r="M58" s="4" t="str">
        <f>IF(Table1[[#This Row],[discount_percentage]]&gt;=50%, "Yes","No")</f>
        <v>Yes</v>
      </c>
      <c r="N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8">
        <v>4.2</v>
      </c>
      <c r="P58" s="2">
        <v>179691</v>
      </c>
      <c r="Q58" s="7">
        <f t="shared" si="0"/>
        <v>251387709</v>
      </c>
      <c r="R58" t="s">
        <v>538</v>
      </c>
      <c r="S58" t="s">
        <v>100</v>
      </c>
      <c r="T58" t="s">
        <v>101</v>
      </c>
      <c r="U58" t="s">
        <v>102</v>
      </c>
      <c r="V58" t="s">
        <v>103</v>
      </c>
      <c r="W58" t="s">
        <v>104</v>
      </c>
      <c r="X58" t="s">
        <v>539</v>
      </c>
      <c r="Y58" t="s">
        <v>540</v>
      </c>
    </row>
    <row r="59" spans="1:25" x14ac:dyDescent="0.3">
      <c r="A59" t="s">
        <v>541</v>
      </c>
      <c r="B59" t="str">
        <f>PROPER(Amazon!B59)</f>
        <v>Oneplus 80 Cm (32 Inches) Y Series Hd Ready Smart Android Led Tv 32 Y1S (Black)</v>
      </c>
      <c r="C59" t="s">
        <v>169</v>
      </c>
      <c r="H59" s="6">
        <v>15999</v>
      </c>
      <c r="I59" s="10" t="str">
        <f t="shared" si="1"/>
        <v>500</v>
      </c>
      <c r="J59" s="6">
        <v>21999</v>
      </c>
      <c r="K59" s="1">
        <v>0.27</v>
      </c>
      <c r="L59" s="4" t="str">
        <f t="shared" si="2"/>
        <v>&lt;50%</v>
      </c>
      <c r="M59" s="4" t="str">
        <f>IF(Table1[[#This Row],[discount_percentage]]&gt;=50%, "Yes","No")</f>
        <v>No</v>
      </c>
      <c r="N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9">
        <v>4.2</v>
      </c>
      <c r="P59" s="2">
        <v>34899</v>
      </c>
      <c r="Q59" s="7">
        <f t="shared" si="0"/>
        <v>767743101</v>
      </c>
      <c r="R59" t="s">
        <v>543</v>
      </c>
      <c r="S59" t="s">
        <v>265</v>
      </c>
      <c r="T59" t="s">
        <v>266</v>
      </c>
      <c r="U59" t="s">
        <v>267</v>
      </c>
      <c r="V59" t="s">
        <v>268</v>
      </c>
      <c r="W59" t="s">
        <v>269</v>
      </c>
      <c r="X59" t="s">
        <v>544</v>
      </c>
      <c r="Y59" t="s">
        <v>545</v>
      </c>
    </row>
    <row r="60" spans="1:25" x14ac:dyDescent="0.3">
      <c r="A60" t="s">
        <v>546</v>
      </c>
      <c r="B60" t="str">
        <f>PROPER(Amazon!B60)</f>
        <v>Wecool Unbreakable 3 In 1 Charging Cable With 3A Speed, Fast Charging Multi Purpose Cable 1.25 Mtr Long, Type C Cable, Micro Usb Cable And Cable For Iphone, White</v>
      </c>
      <c r="C60" t="s">
        <v>18</v>
      </c>
      <c r="H60" s="6">
        <v>348</v>
      </c>
      <c r="I60" s="10" t="str">
        <f t="shared" si="1"/>
        <v>200-500</v>
      </c>
      <c r="J60" s="6">
        <v>1499</v>
      </c>
      <c r="K60" s="1">
        <v>0.77</v>
      </c>
      <c r="L60" s="4" t="str">
        <f t="shared" si="2"/>
        <v xml:space="preserve"> 50%or More</v>
      </c>
      <c r="M60" s="4" t="str">
        <f>IF(Table1[[#This Row],[discount_percentage]]&gt;=50%, "Yes","No")</f>
        <v>Yes</v>
      </c>
      <c r="N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0">
        <v>4.2</v>
      </c>
      <c r="P60" s="2">
        <v>656</v>
      </c>
      <c r="Q60" s="7">
        <f t="shared" si="0"/>
        <v>983344</v>
      </c>
      <c r="R60" t="s">
        <v>548</v>
      </c>
      <c r="S60" t="s">
        <v>549</v>
      </c>
      <c r="T60" t="s">
        <v>550</v>
      </c>
      <c r="U60" t="s">
        <v>551</v>
      </c>
      <c r="V60" t="s">
        <v>552</v>
      </c>
      <c r="W60" t="s">
        <v>553</v>
      </c>
      <c r="X60" t="s">
        <v>554</v>
      </c>
      <c r="Y60" t="s">
        <v>555</v>
      </c>
    </row>
    <row r="61" spans="1:25" x14ac:dyDescent="0.3">
      <c r="A61" t="s">
        <v>556</v>
      </c>
      <c r="B61" t="str">
        <f>PROPER(Amazon!B61)</f>
        <v>Portronics Konnect L 1.2Mtr, Fast Charging 3A Micro Usb Cable With Charge &amp; Sync Function (Grey)</v>
      </c>
      <c r="C61" t="s">
        <v>18</v>
      </c>
      <c r="H61" s="6">
        <v>154</v>
      </c>
      <c r="I61" s="10" t="str">
        <f t="shared" si="1"/>
        <v>&lt;200</v>
      </c>
      <c r="J61" s="6">
        <v>349</v>
      </c>
      <c r="K61" s="1">
        <v>0.56000000000000005</v>
      </c>
      <c r="L61" s="4" t="str">
        <f t="shared" si="2"/>
        <v xml:space="preserve"> 50%or More</v>
      </c>
      <c r="M61" s="4" t="str">
        <f>IF(Table1[[#This Row],[discount_percentage]]&gt;=50%, "Yes","No")</f>
        <v>Yes</v>
      </c>
      <c r="N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1">
        <v>4.3</v>
      </c>
      <c r="P61" s="2">
        <v>7064</v>
      </c>
      <c r="Q61" s="7">
        <f t="shared" si="0"/>
        <v>2465336</v>
      </c>
      <c r="R61" t="s">
        <v>558</v>
      </c>
      <c r="S61" t="s">
        <v>559</v>
      </c>
      <c r="T61" t="s">
        <v>560</v>
      </c>
      <c r="U61" t="s">
        <v>561</v>
      </c>
      <c r="V61" t="s">
        <v>562</v>
      </c>
      <c r="W61" t="s">
        <v>563</v>
      </c>
      <c r="X61" t="s">
        <v>564</v>
      </c>
      <c r="Y61" t="s">
        <v>565</v>
      </c>
    </row>
    <row r="62" spans="1:25" x14ac:dyDescent="0.3">
      <c r="A62" t="s">
        <v>566</v>
      </c>
      <c r="B62" t="str">
        <f>PROPER(Amazon!B62)</f>
        <v>Airtel Digitaltv Dth Television, Setup Box Remote Compatible For Sd And Hd Recording (Black)</v>
      </c>
      <c r="C62" t="s">
        <v>462</v>
      </c>
      <c r="H62" s="6">
        <v>179</v>
      </c>
      <c r="I62" s="10" t="str">
        <f t="shared" si="1"/>
        <v>&lt;200</v>
      </c>
      <c r="J62" s="6">
        <v>799</v>
      </c>
      <c r="K62" s="1">
        <v>0.78</v>
      </c>
      <c r="L62" s="4" t="str">
        <f t="shared" si="2"/>
        <v xml:space="preserve"> 50%or More</v>
      </c>
      <c r="M62" s="4" t="str">
        <f>IF(Table1[[#This Row],[discount_percentage]]&gt;=50%, "Yes","No")</f>
        <v>Yes</v>
      </c>
      <c r="N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2">
        <v>3.7</v>
      </c>
      <c r="P62" s="2">
        <v>2201</v>
      </c>
      <c r="Q62" s="7">
        <f t="shared" si="0"/>
        <v>1758599</v>
      </c>
      <c r="R62" t="s">
        <v>568</v>
      </c>
      <c r="S62" t="s">
        <v>569</v>
      </c>
      <c r="T62" t="s">
        <v>570</v>
      </c>
      <c r="U62" t="s">
        <v>571</v>
      </c>
      <c r="V62" t="s">
        <v>572</v>
      </c>
      <c r="W62" t="s">
        <v>573</v>
      </c>
      <c r="X62" t="s">
        <v>574</v>
      </c>
      <c r="Y62" t="s">
        <v>575</v>
      </c>
    </row>
    <row r="63" spans="1:25" x14ac:dyDescent="0.3">
      <c r="A63" t="s">
        <v>576</v>
      </c>
      <c r="B63" t="str">
        <f>PROPER(Amazon!B63)</f>
        <v>Samsung 108 Cm (43 Inches) Crystal 4K Neo Series Ultra Hd Smart Led Tv Ua43Aue65Akxxl (Black)</v>
      </c>
      <c r="C63" t="s">
        <v>169</v>
      </c>
      <c r="H63" s="6">
        <v>32990</v>
      </c>
      <c r="I63" s="10" t="str">
        <f t="shared" si="1"/>
        <v>500</v>
      </c>
      <c r="J63" s="6">
        <v>47900</v>
      </c>
      <c r="K63" s="1">
        <v>0.31</v>
      </c>
      <c r="L63" s="4" t="str">
        <f t="shared" si="2"/>
        <v>&lt;50%</v>
      </c>
      <c r="M63" s="4" t="str">
        <f>IF(Table1[[#This Row],[discount_percentage]]&gt;=50%, "Yes","No")</f>
        <v>No</v>
      </c>
      <c r="N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3">
        <v>4.3</v>
      </c>
      <c r="P63" s="2">
        <v>7109</v>
      </c>
      <c r="Q63" s="7">
        <f t="shared" si="0"/>
        <v>340521100</v>
      </c>
      <c r="R63" t="s">
        <v>578</v>
      </c>
      <c r="S63" t="s">
        <v>579</v>
      </c>
      <c r="T63" t="s">
        <v>580</v>
      </c>
      <c r="U63" t="s">
        <v>581</v>
      </c>
      <c r="V63" t="s">
        <v>582</v>
      </c>
      <c r="W63" t="s">
        <v>583</v>
      </c>
      <c r="X63" t="s">
        <v>584</v>
      </c>
      <c r="Y63" t="s">
        <v>585</v>
      </c>
    </row>
    <row r="64" spans="1:25" x14ac:dyDescent="0.3">
      <c r="A64" t="s">
        <v>586</v>
      </c>
      <c r="B64" t="str">
        <f>PROPER(Amazon!B64)</f>
        <v>Lapster 1.5 Mtr Usb 2.0 Type A Male To Usb A Male Cable For Computer And Laptop</v>
      </c>
      <c r="C64" t="s">
        <v>18</v>
      </c>
      <c r="H64" s="6">
        <v>139</v>
      </c>
      <c r="I64" s="10" t="str">
        <f t="shared" si="1"/>
        <v>&lt;200</v>
      </c>
      <c r="J64" s="6">
        <v>999</v>
      </c>
      <c r="K64" s="1">
        <v>0.86</v>
      </c>
      <c r="L64" s="4" t="str">
        <f t="shared" si="2"/>
        <v xml:space="preserve"> 50%or More</v>
      </c>
      <c r="M64" s="4" t="str">
        <f>IF(Table1[[#This Row],[discount_percentage]]&gt;=50%, "Yes","No")</f>
        <v>Yes</v>
      </c>
      <c r="N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64">
        <v>4</v>
      </c>
      <c r="P64" s="2">
        <v>1313</v>
      </c>
      <c r="Q64" s="7">
        <f t="shared" si="0"/>
        <v>1311687</v>
      </c>
      <c r="R64" t="s">
        <v>588</v>
      </c>
      <c r="S64" t="s">
        <v>589</v>
      </c>
      <c r="T64" t="s">
        <v>590</v>
      </c>
      <c r="U64" t="s">
        <v>591</v>
      </c>
      <c r="V64" t="s">
        <v>592</v>
      </c>
      <c r="W64" t="s">
        <v>593</v>
      </c>
      <c r="X64" t="s">
        <v>594</v>
      </c>
      <c r="Y64" t="s">
        <v>595</v>
      </c>
    </row>
    <row r="65" spans="1:25" x14ac:dyDescent="0.3">
      <c r="A65" t="s">
        <v>596</v>
      </c>
      <c r="B65" t="str">
        <f>PROPER(Amazon!B65)</f>
        <v>Amazonbasics Usb Type-C To Usb Type-C 2.0 Cable - 3 Feet Laptop (0.9 Meters) - White</v>
      </c>
      <c r="C65" t="s">
        <v>18</v>
      </c>
      <c r="H65" s="6">
        <v>329</v>
      </c>
      <c r="I65" s="10" t="str">
        <f t="shared" si="1"/>
        <v>200-500</v>
      </c>
      <c r="J65" s="6">
        <v>845</v>
      </c>
      <c r="K65" s="1">
        <v>0.61</v>
      </c>
      <c r="L65" s="4" t="str">
        <f t="shared" si="2"/>
        <v xml:space="preserve"> 50%or More</v>
      </c>
      <c r="M65" s="4" t="str">
        <f>IF(Table1[[#This Row],[discount_percentage]]&gt;=50%, "Yes","No")</f>
        <v>Yes</v>
      </c>
      <c r="N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5">
        <v>4.2</v>
      </c>
      <c r="P65" s="2">
        <v>29746</v>
      </c>
      <c r="Q65" s="7">
        <f t="shared" si="0"/>
        <v>25135370</v>
      </c>
      <c r="R65" t="s">
        <v>598</v>
      </c>
      <c r="S65" t="s">
        <v>599</v>
      </c>
      <c r="T65" t="s">
        <v>600</v>
      </c>
      <c r="U65" t="s">
        <v>601</v>
      </c>
      <c r="V65" t="s">
        <v>602</v>
      </c>
      <c r="W65" t="s">
        <v>603</v>
      </c>
      <c r="X65" t="s">
        <v>604</v>
      </c>
      <c r="Y65" t="s">
        <v>605</v>
      </c>
    </row>
    <row r="66" spans="1:25" x14ac:dyDescent="0.3">
      <c r="A66" t="s">
        <v>606</v>
      </c>
      <c r="B66" t="str">
        <f>PROPER(Amazon!B66)</f>
        <v>Redmi 80 Cm (32 Inches) Android 11 Series Hd Ready Smart Led Tv | L32M6-Ra/L32M7-Ra (Black)</v>
      </c>
      <c r="C66" t="s">
        <v>169</v>
      </c>
      <c r="H66" s="6">
        <v>13999</v>
      </c>
      <c r="I66" s="10" t="str">
        <f t="shared" si="1"/>
        <v>500</v>
      </c>
      <c r="J66" s="6">
        <v>24999</v>
      </c>
      <c r="K66" s="1">
        <v>0.44</v>
      </c>
      <c r="L66" s="4" t="str">
        <f t="shared" si="2"/>
        <v>&lt;50%</v>
      </c>
      <c r="M66" s="4" t="str">
        <f>IF(Table1[[#This Row],[discount_percentage]]&gt;=50%, "Yes","No")</f>
        <v>No</v>
      </c>
      <c r="N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6">
        <v>4.2</v>
      </c>
      <c r="P66" s="2">
        <v>45238</v>
      </c>
      <c r="Q66" s="7">
        <f t="shared" ref="Q66:Q129" si="3">J66*P66</f>
        <v>1130904762</v>
      </c>
      <c r="R66" t="s">
        <v>608</v>
      </c>
      <c r="S66" t="s">
        <v>609</v>
      </c>
      <c r="T66" t="s">
        <v>610</v>
      </c>
      <c r="U66" t="s">
        <v>611</v>
      </c>
      <c r="V66" t="s">
        <v>612</v>
      </c>
      <c r="W66" t="s">
        <v>613</v>
      </c>
      <c r="X66" t="s">
        <v>614</v>
      </c>
      <c r="Y66" t="s">
        <v>615</v>
      </c>
    </row>
    <row r="67" spans="1:25" x14ac:dyDescent="0.3">
      <c r="A67" t="s">
        <v>616</v>
      </c>
      <c r="B67" t="str">
        <f>PROPER(Amazon!B67)</f>
        <v>Amazon Basics High-Speed Hdmi Cable, 6 Feet (2-Pack),Black</v>
      </c>
      <c r="C67" t="s">
        <v>129</v>
      </c>
      <c r="H67" s="6">
        <v>309</v>
      </c>
      <c r="I67" s="10" t="str">
        <f t="shared" ref="I67:I130" si="4">IF(H67&lt;200,"&lt;200",IF(OR(H67&lt;=200,H67&lt;=500),"200-500","500"))</f>
        <v>200-500</v>
      </c>
      <c r="J67" s="6">
        <v>1400</v>
      </c>
      <c r="K67" s="1">
        <v>0.78</v>
      </c>
      <c r="L67" s="4" t="str">
        <f t="shared" ref="L67:L130" si="5">IF(K67&gt;=50%," 50%or More","&lt;50%")</f>
        <v xml:space="preserve"> 50%or More</v>
      </c>
      <c r="M67" s="4" t="str">
        <f>IF(Table1[[#This Row],[discount_percentage]]&gt;=50%, "Yes","No")</f>
        <v>Yes</v>
      </c>
      <c r="N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7">
        <v>4.4000000000000004</v>
      </c>
      <c r="P67" s="2">
        <v>426973</v>
      </c>
      <c r="Q67" s="7">
        <f t="shared" si="3"/>
        <v>597762200</v>
      </c>
      <c r="R67" t="s">
        <v>618</v>
      </c>
      <c r="S67" t="s">
        <v>131</v>
      </c>
      <c r="T67" t="s">
        <v>132</v>
      </c>
      <c r="U67" t="s">
        <v>133</v>
      </c>
      <c r="V67" t="s">
        <v>134</v>
      </c>
      <c r="W67" t="s">
        <v>135</v>
      </c>
      <c r="X67" t="s">
        <v>619</v>
      </c>
      <c r="Y67" t="s">
        <v>620</v>
      </c>
    </row>
    <row r="68" spans="1:25" x14ac:dyDescent="0.3">
      <c r="A68" t="s">
        <v>621</v>
      </c>
      <c r="B68" t="str">
        <f>PROPER(Amazon!B68)</f>
        <v>Portronics Konnect L 20W Pd Quick Charge Type-C To 8-Pin Usb Mobile Charging Cable, 1.2M, Tangle Resistant, Fast Data Sync(Grey)</v>
      </c>
      <c r="C68" t="s">
        <v>18</v>
      </c>
      <c r="H68" s="6">
        <v>263</v>
      </c>
      <c r="I68" s="10" t="str">
        <f t="shared" si="4"/>
        <v>200-500</v>
      </c>
      <c r="J68" s="6">
        <v>699</v>
      </c>
      <c r="K68" s="1">
        <v>0.62</v>
      </c>
      <c r="L68" s="4" t="str">
        <f t="shared" si="5"/>
        <v xml:space="preserve"> 50%or More</v>
      </c>
      <c r="M68" s="4" t="str">
        <f>IF(Table1[[#This Row],[discount_percentage]]&gt;=50%, "Yes","No")</f>
        <v>Yes</v>
      </c>
      <c r="N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8">
        <v>4.0999999999999996</v>
      </c>
      <c r="P68" s="2">
        <v>450</v>
      </c>
      <c r="Q68" s="7">
        <f t="shared" si="3"/>
        <v>314550</v>
      </c>
      <c r="R68" t="s">
        <v>623</v>
      </c>
      <c r="S68" t="s">
        <v>624</v>
      </c>
      <c r="T68" t="s">
        <v>625</v>
      </c>
      <c r="U68" t="s">
        <v>626</v>
      </c>
      <c r="V68" t="s">
        <v>627</v>
      </c>
      <c r="W68" t="s">
        <v>628</v>
      </c>
      <c r="X68" t="s">
        <v>629</v>
      </c>
      <c r="Y68" t="s">
        <v>630</v>
      </c>
    </row>
    <row r="69" spans="1:25" x14ac:dyDescent="0.3">
      <c r="A69" t="s">
        <v>631</v>
      </c>
      <c r="B69" t="str">
        <f>PROPER(Amazon!B69)</f>
        <v>Acer 80 Cm (32 Inches) N Series Hd Ready Tv Ar32Nsv53Hd (Black)</v>
      </c>
      <c r="C69" t="s">
        <v>508</v>
      </c>
      <c r="H69" s="6">
        <v>7999</v>
      </c>
      <c r="I69" s="10" t="str">
        <f t="shared" si="4"/>
        <v>500</v>
      </c>
      <c r="J69" s="6">
        <v>14990</v>
      </c>
      <c r="K69" s="1">
        <v>0.47</v>
      </c>
      <c r="L69" s="4" t="str">
        <f t="shared" si="5"/>
        <v>&lt;50%</v>
      </c>
      <c r="M69" s="4" t="str">
        <f>IF(Table1[[#This Row],[discount_percentage]]&gt;=50%, "Yes","No")</f>
        <v>No</v>
      </c>
      <c r="N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9">
        <v>4.3</v>
      </c>
      <c r="P69" s="2">
        <v>457</v>
      </c>
      <c r="Q69" s="7">
        <f t="shared" si="3"/>
        <v>6850430</v>
      </c>
      <c r="R69" t="s">
        <v>633</v>
      </c>
      <c r="S69" t="s">
        <v>634</v>
      </c>
      <c r="T69" t="s">
        <v>635</v>
      </c>
      <c r="U69" t="s">
        <v>636</v>
      </c>
      <c r="V69" t="s">
        <v>637</v>
      </c>
      <c r="W69" t="s">
        <v>638</v>
      </c>
      <c r="X69" t="s">
        <v>639</v>
      </c>
      <c r="Y69" t="s">
        <v>640</v>
      </c>
    </row>
    <row r="70" spans="1:25" x14ac:dyDescent="0.3">
      <c r="A70" t="s">
        <v>641</v>
      </c>
      <c r="B70" t="str">
        <f>PROPER(Amazon!B70)</f>
        <v>Model-P4 6 Way Swivel Tilt Wall Mount 32-55-Inch Full Motion Cantilever For Led,Lcd And Plasma Tv'S</v>
      </c>
      <c r="C70" t="s">
        <v>643</v>
      </c>
      <c r="H70" s="6">
        <v>1599</v>
      </c>
      <c r="I70" s="10" t="str">
        <f t="shared" si="4"/>
        <v>500</v>
      </c>
      <c r="J70" s="6">
        <v>2999</v>
      </c>
      <c r="K70" s="1">
        <v>0.47</v>
      </c>
      <c r="L70" s="4" t="str">
        <f t="shared" si="5"/>
        <v>&lt;50%</v>
      </c>
      <c r="M70" s="4" t="str">
        <f>IF(Table1[[#This Row],[discount_percentage]]&gt;=50%, "Yes","No")</f>
        <v>No</v>
      </c>
      <c r="N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0">
        <v>4.2</v>
      </c>
      <c r="P70" s="2">
        <v>2727</v>
      </c>
      <c r="Q70" s="7">
        <f t="shared" si="3"/>
        <v>8178273</v>
      </c>
      <c r="R70" t="s">
        <v>644</v>
      </c>
      <c r="S70" t="s">
        <v>645</v>
      </c>
      <c r="T70" t="s">
        <v>646</v>
      </c>
      <c r="U70" t="s">
        <v>647</v>
      </c>
      <c r="V70" t="s">
        <v>648</v>
      </c>
      <c r="W70" t="s">
        <v>649</v>
      </c>
      <c r="X70" t="s">
        <v>650</v>
      </c>
      <c r="Y70" t="s">
        <v>651</v>
      </c>
    </row>
    <row r="71" spans="1:25" x14ac:dyDescent="0.3">
      <c r="A71" t="s">
        <v>652</v>
      </c>
      <c r="B71" t="str">
        <f>PROPER(Amazon!B71)</f>
        <v>Amazon Basics Usb Type-C To Usb-A 2.0 Male Fast Charging Cable For Laptop - 3 Feet (0.9 Meters), Black</v>
      </c>
      <c r="C71" t="s">
        <v>18</v>
      </c>
      <c r="H71" s="6">
        <v>219</v>
      </c>
      <c r="I71" s="10" t="str">
        <f t="shared" si="4"/>
        <v>200-500</v>
      </c>
      <c r="J71" s="6">
        <v>700</v>
      </c>
      <c r="K71" s="1">
        <v>0.69</v>
      </c>
      <c r="L71" s="4" t="str">
        <f t="shared" si="5"/>
        <v xml:space="preserve"> 50%or More</v>
      </c>
      <c r="M71" s="4" t="str">
        <f>IF(Table1[[#This Row],[discount_percentage]]&gt;=50%, "Yes","No")</f>
        <v>Yes</v>
      </c>
      <c r="N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1">
        <v>4.3</v>
      </c>
      <c r="P71" s="2">
        <v>20053</v>
      </c>
      <c r="Q71" s="7">
        <f t="shared" si="3"/>
        <v>14037100</v>
      </c>
      <c r="R71" t="s">
        <v>654</v>
      </c>
      <c r="S71" t="s">
        <v>655</v>
      </c>
      <c r="T71" t="s">
        <v>656</v>
      </c>
      <c r="U71" t="s">
        <v>657</v>
      </c>
      <c r="V71" t="s">
        <v>658</v>
      </c>
      <c r="W71" t="s">
        <v>659</v>
      </c>
      <c r="X71" t="s">
        <v>660</v>
      </c>
      <c r="Y71" t="s">
        <v>661</v>
      </c>
    </row>
    <row r="72" spans="1:25" x14ac:dyDescent="0.3">
      <c r="A72" t="s">
        <v>662</v>
      </c>
      <c r="B72" t="str">
        <f>PROPER(Amazon!B72)</f>
        <v>Oraimo 65W Type C To C Fast Charging Cable Usb C To Usb C Cable High Speed Syncing, Nylon Braided 1M Length With Led Indicator Compatible For Laptop, Macbook, Samsung Galaxy S22 S20 S10 S20Fe S21 S21 Ultra A70 A51 A71 A50S M31 M51 M31S M53 5G</v>
      </c>
      <c r="C72" t="s">
        <v>18</v>
      </c>
      <c r="H72" s="6">
        <v>349</v>
      </c>
      <c r="I72" s="10" t="str">
        <f t="shared" si="4"/>
        <v>200-500</v>
      </c>
      <c r="J72" s="6">
        <v>899</v>
      </c>
      <c r="K72" s="1">
        <v>0.61</v>
      </c>
      <c r="L72" s="4" t="str">
        <f t="shared" si="5"/>
        <v xml:space="preserve"> 50%or More</v>
      </c>
      <c r="M72" s="4" t="str">
        <f>IF(Table1[[#This Row],[discount_percentage]]&gt;=50%, "Yes","No")</f>
        <v>Yes</v>
      </c>
      <c r="N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2">
        <v>4.5</v>
      </c>
      <c r="P72" s="2">
        <v>149</v>
      </c>
      <c r="Q72" s="7">
        <f t="shared" si="3"/>
        <v>133951</v>
      </c>
      <c r="R72" t="s">
        <v>664</v>
      </c>
      <c r="S72" t="s">
        <v>665</v>
      </c>
      <c r="T72" t="s">
        <v>666</v>
      </c>
      <c r="U72" t="s">
        <v>667</v>
      </c>
      <c r="V72" t="s">
        <v>668</v>
      </c>
      <c r="W72" t="s">
        <v>669</v>
      </c>
      <c r="X72" t="s">
        <v>670</v>
      </c>
      <c r="Y72" t="s">
        <v>671</v>
      </c>
    </row>
    <row r="73" spans="1:25" x14ac:dyDescent="0.3">
      <c r="A73" t="s">
        <v>672</v>
      </c>
      <c r="B73" t="str">
        <f>PROPER(Amazon!B73)</f>
        <v>Cedo 65W Oneplus Dash Warp Charge Cable, Usb A To Type C Data Sync Fast Charging Cable Compatible With One Plus 3 /3T /5 /5T /6 /6T /7 /7T /7 Pro &amp; For All Type C Devices - 1 Meter, Red</v>
      </c>
      <c r="C73" t="s">
        <v>18</v>
      </c>
      <c r="H73" s="6">
        <v>349</v>
      </c>
      <c r="I73" s="10" t="str">
        <f t="shared" si="4"/>
        <v>200-500</v>
      </c>
      <c r="J73" s="6">
        <v>599</v>
      </c>
      <c r="K73" s="1">
        <v>0.42</v>
      </c>
      <c r="L73" s="4" t="str">
        <f t="shared" si="5"/>
        <v>&lt;50%</v>
      </c>
      <c r="M73" s="4" t="str">
        <f>IF(Table1[[#This Row],[discount_percentage]]&gt;=50%, "Yes","No")</f>
        <v>No</v>
      </c>
      <c r="N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3">
        <v>4.0999999999999996</v>
      </c>
      <c r="P73" s="2">
        <v>210</v>
      </c>
      <c r="Q73" s="7">
        <f t="shared" si="3"/>
        <v>125790</v>
      </c>
      <c r="R73" t="s">
        <v>674</v>
      </c>
      <c r="S73" t="s">
        <v>675</v>
      </c>
      <c r="T73" t="s">
        <v>676</v>
      </c>
      <c r="U73" t="s">
        <v>677</v>
      </c>
      <c r="V73" t="s">
        <v>678</v>
      </c>
      <c r="W73" t="s">
        <v>679</v>
      </c>
      <c r="X73" t="s">
        <v>680</v>
      </c>
      <c r="Y73" t="s">
        <v>681</v>
      </c>
    </row>
    <row r="74" spans="1:25" x14ac:dyDescent="0.3">
      <c r="A74" t="s">
        <v>682</v>
      </c>
      <c r="B74" t="str">
        <f>PROPER(Amazon!B74)</f>
        <v>Redmi 108 Cm (43 Inches) 4K Ultra Hd Android Smart Led Tv X43 | L43R7-7Ain (Black)</v>
      </c>
      <c r="C74" t="s">
        <v>169</v>
      </c>
      <c r="H74" s="6">
        <v>26999</v>
      </c>
      <c r="I74" s="10" t="str">
        <f t="shared" si="4"/>
        <v>500</v>
      </c>
      <c r="J74" s="6">
        <v>42999</v>
      </c>
      <c r="K74" s="1">
        <v>0.37</v>
      </c>
      <c r="L74" s="4" t="str">
        <f t="shared" si="5"/>
        <v>&lt;50%</v>
      </c>
      <c r="M74" s="4" t="str">
        <f>IF(Table1[[#This Row],[discount_percentage]]&gt;=50%, "Yes","No")</f>
        <v>No</v>
      </c>
      <c r="N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4">
        <v>4.2</v>
      </c>
      <c r="P74" s="2">
        <v>45238</v>
      </c>
      <c r="Q74" s="7">
        <f t="shared" si="3"/>
        <v>1945188762</v>
      </c>
      <c r="R74" t="s">
        <v>684</v>
      </c>
      <c r="S74" t="s">
        <v>609</v>
      </c>
      <c r="T74" t="s">
        <v>610</v>
      </c>
      <c r="U74" t="s">
        <v>611</v>
      </c>
      <c r="V74" t="s">
        <v>612</v>
      </c>
      <c r="W74" t="s">
        <v>613</v>
      </c>
      <c r="X74" t="s">
        <v>685</v>
      </c>
      <c r="Y74" t="s">
        <v>686</v>
      </c>
    </row>
    <row r="75" spans="1:25" x14ac:dyDescent="0.3">
      <c r="A75" t="s">
        <v>687</v>
      </c>
      <c r="B75" t="str">
        <f>PROPER(Amazon!B75)</f>
        <v>Pinnaclz Original Combo Of 2 Micro Usb Fast Charging Cable, Usb Charging Cable For Data Transfer Perfect For Android Smart Phones White 1.2 Meter Made In India (Pack Of 2)</v>
      </c>
      <c r="C75" t="s">
        <v>18</v>
      </c>
      <c r="H75" s="6">
        <v>115</v>
      </c>
      <c r="I75" s="10" t="str">
        <f t="shared" si="4"/>
        <v>&lt;200</v>
      </c>
      <c r="J75" s="6">
        <v>499</v>
      </c>
      <c r="K75" s="1">
        <v>0.77</v>
      </c>
      <c r="L75" s="4" t="str">
        <f t="shared" si="5"/>
        <v xml:space="preserve"> 50%or More</v>
      </c>
      <c r="M75" s="4" t="str">
        <f>IF(Table1[[#This Row],[discount_percentage]]&gt;=50%, "Yes","No")</f>
        <v>Yes</v>
      </c>
      <c r="N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5">
        <v>4</v>
      </c>
      <c r="P75" s="2">
        <v>7732</v>
      </c>
      <c r="Q75" s="7">
        <f t="shared" si="3"/>
        <v>3858268</v>
      </c>
      <c r="R75" t="s">
        <v>689</v>
      </c>
      <c r="S75" t="s">
        <v>690</v>
      </c>
      <c r="T75" t="s">
        <v>691</v>
      </c>
      <c r="U75" t="s">
        <v>692</v>
      </c>
      <c r="V75" t="s">
        <v>693</v>
      </c>
      <c r="W75" t="s">
        <v>694</v>
      </c>
      <c r="X75" t="s">
        <v>695</v>
      </c>
      <c r="Y75" t="s">
        <v>696</v>
      </c>
    </row>
    <row r="76" spans="1:25" x14ac:dyDescent="0.3">
      <c r="A76" t="s">
        <v>697</v>
      </c>
      <c r="B76" t="str">
        <f>PROPER(Amazon!B76)</f>
        <v>Boat Type C A750 Stress Resistant, Tangle-Free, Sturdy Flat Cable With 6.5A Fast Charging &amp; 480Mbps Data Transmission, 10000+ Bends Lifespan And Extended 1.5M Length(Rebellious Black)</v>
      </c>
      <c r="C76" t="s">
        <v>18</v>
      </c>
      <c r="H76" s="6">
        <v>399</v>
      </c>
      <c r="I76" s="10" t="str">
        <f t="shared" si="4"/>
        <v>200-500</v>
      </c>
      <c r="J76" s="6">
        <v>999</v>
      </c>
      <c r="K76" s="1">
        <v>0.6</v>
      </c>
      <c r="L76" s="4" t="str">
        <f t="shared" si="5"/>
        <v xml:space="preserve"> 50%or More</v>
      </c>
      <c r="M76" s="4" t="str">
        <f>IF(Table1[[#This Row],[discount_percentage]]&gt;=50%, "Yes","No")</f>
        <v>Yes</v>
      </c>
      <c r="N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6">
        <v>4.0999999999999996</v>
      </c>
      <c r="P76" s="2">
        <v>1780</v>
      </c>
      <c r="Q76" s="7">
        <f t="shared" si="3"/>
        <v>1778220</v>
      </c>
      <c r="R76" t="s">
        <v>699</v>
      </c>
      <c r="S76" t="s">
        <v>700</v>
      </c>
      <c r="T76" t="s">
        <v>701</v>
      </c>
      <c r="U76" t="s">
        <v>702</v>
      </c>
      <c r="V76" t="s">
        <v>703</v>
      </c>
      <c r="W76" t="s">
        <v>704</v>
      </c>
      <c r="X76" t="s">
        <v>705</v>
      </c>
      <c r="Y76" t="s">
        <v>706</v>
      </c>
    </row>
    <row r="77" spans="1:25" x14ac:dyDescent="0.3">
      <c r="A77" t="s">
        <v>707</v>
      </c>
      <c r="B77" t="str">
        <f>PROPER(Amazon!B77)</f>
        <v>Ambrane 2 In 1 Type-C &amp; Micro Usb Cable With 60W / 3A Fast Charging, 480 Mbps High Data, Pd Technology &amp; Quick Charge 3.0, Compatible With All Type-C &amp; Micro Usb Devices (Abdc-10, Black)</v>
      </c>
      <c r="C77" t="s">
        <v>18</v>
      </c>
      <c r="H77" s="6">
        <v>199</v>
      </c>
      <c r="I77" s="10" t="str">
        <f t="shared" si="4"/>
        <v>&lt;200</v>
      </c>
      <c r="J77" s="6">
        <v>499</v>
      </c>
      <c r="K77" s="1">
        <v>0.6</v>
      </c>
      <c r="L77" s="4" t="str">
        <f t="shared" si="5"/>
        <v xml:space="preserve"> 50%or More</v>
      </c>
      <c r="M77" s="4" t="str">
        <f>IF(Table1[[#This Row],[discount_percentage]]&gt;=50%, "Yes","No")</f>
        <v>Yes</v>
      </c>
      <c r="N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7">
        <v>4.0999999999999996</v>
      </c>
      <c r="P77" s="2">
        <v>602</v>
      </c>
      <c r="Q77" s="7">
        <f t="shared" si="3"/>
        <v>300398</v>
      </c>
      <c r="R77" t="s">
        <v>709</v>
      </c>
      <c r="S77" t="s">
        <v>710</v>
      </c>
      <c r="T77" t="s">
        <v>711</v>
      </c>
      <c r="U77" t="s">
        <v>712</v>
      </c>
      <c r="V77" t="s">
        <v>713</v>
      </c>
      <c r="W77" t="s">
        <v>714</v>
      </c>
      <c r="X77" t="s">
        <v>715</v>
      </c>
      <c r="Y77" t="s">
        <v>716</v>
      </c>
    </row>
    <row r="78" spans="1:25" x14ac:dyDescent="0.3">
      <c r="A78" t="s">
        <v>717</v>
      </c>
      <c r="B78" t="str">
        <f>PROPER(Amazon!B78)</f>
        <v>Ambrane 60W / 3A Fast Charging Output Cable With Type-C To Usb For Mobile, Neckband, True Wireless Earphone Charging, 480Mbps Data Sync Speed, 1M Length (Act - Az10, Black)</v>
      </c>
      <c r="C78" t="s">
        <v>18</v>
      </c>
      <c r="H78" s="6">
        <v>179</v>
      </c>
      <c r="I78" s="10" t="str">
        <f t="shared" si="4"/>
        <v>&lt;200</v>
      </c>
      <c r="J78" s="6">
        <v>399</v>
      </c>
      <c r="K78" s="1">
        <v>0.55000000000000004</v>
      </c>
      <c r="L78" s="4" t="str">
        <f t="shared" si="5"/>
        <v xml:space="preserve"> 50%or More</v>
      </c>
      <c r="M78" s="4" t="str">
        <f>IF(Table1[[#This Row],[discount_percentage]]&gt;=50%, "Yes","No")</f>
        <v>Yes</v>
      </c>
      <c r="N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8">
        <v>4</v>
      </c>
      <c r="P78" s="2">
        <v>1423</v>
      </c>
      <c r="Q78" s="7">
        <f t="shared" si="3"/>
        <v>567777</v>
      </c>
      <c r="R78" t="s">
        <v>719</v>
      </c>
      <c r="S78" t="s">
        <v>720</v>
      </c>
      <c r="T78" t="s">
        <v>721</v>
      </c>
      <c r="U78" t="s">
        <v>722</v>
      </c>
      <c r="V78" t="s">
        <v>723</v>
      </c>
      <c r="W78" t="s">
        <v>12778</v>
      </c>
      <c r="X78" t="s">
        <v>724</v>
      </c>
      <c r="Y78" t="s">
        <v>725</v>
      </c>
    </row>
    <row r="79" spans="1:25" x14ac:dyDescent="0.3">
      <c r="A79" t="s">
        <v>726</v>
      </c>
      <c r="B79" t="str">
        <f>PROPER(Amazon!B79)</f>
        <v>Tcl 80 Cm (32 Inches) Hd Ready Certified Android Smart Led Tv 32S5205 (Black)</v>
      </c>
      <c r="C79" t="s">
        <v>169</v>
      </c>
      <c r="H79" s="6">
        <v>10901</v>
      </c>
      <c r="I79" s="10" t="str">
        <f t="shared" si="4"/>
        <v>500</v>
      </c>
      <c r="J79" s="6">
        <v>30990</v>
      </c>
      <c r="K79" s="1">
        <v>0.65</v>
      </c>
      <c r="L79" s="4" t="str">
        <f t="shared" si="5"/>
        <v xml:space="preserve"> 50%or More</v>
      </c>
      <c r="M79" s="4" t="str">
        <f>IF(Table1[[#This Row],[discount_percentage]]&gt;=50%, "Yes","No")</f>
        <v>Yes</v>
      </c>
      <c r="N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9">
        <v>4.0999999999999996</v>
      </c>
      <c r="P79" s="2">
        <v>398</v>
      </c>
      <c r="Q79" s="7">
        <f t="shared" si="3"/>
        <v>12334020</v>
      </c>
      <c r="R79" t="s">
        <v>728</v>
      </c>
      <c r="S79" t="s">
        <v>729</v>
      </c>
      <c r="T79" t="s">
        <v>730</v>
      </c>
      <c r="U79" t="s">
        <v>731</v>
      </c>
      <c r="V79" t="s">
        <v>732</v>
      </c>
      <c r="W79" t="s">
        <v>733</v>
      </c>
      <c r="X79" t="s">
        <v>734</v>
      </c>
      <c r="Y79" t="s">
        <v>735</v>
      </c>
    </row>
    <row r="80" spans="1:25" x14ac:dyDescent="0.3">
      <c r="A80" t="s">
        <v>736</v>
      </c>
      <c r="B80" t="str">
        <f>PROPER(Amazon!B80)</f>
        <v>Swapkart Fast Charging Cable And Data Sync Usb Cable Compatible For Iphone 6/6S/7/7+/8/8+/10/11, 12, 13 Pro Max Ipad Air/Mini, Ipod And Ios Devices (White)</v>
      </c>
      <c r="C80" t="s">
        <v>18</v>
      </c>
      <c r="H80" s="6">
        <v>209</v>
      </c>
      <c r="I80" s="10" t="str">
        <f t="shared" si="4"/>
        <v>200-500</v>
      </c>
      <c r="J80" s="6">
        <v>499</v>
      </c>
      <c r="K80" s="1">
        <v>0.57999999999999996</v>
      </c>
      <c r="L80" s="4" t="str">
        <f t="shared" si="5"/>
        <v xml:space="preserve"> 50%or More</v>
      </c>
      <c r="M80" s="4" t="str">
        <f>IF(Table1[[#This Row],[discount_percentage]]&gt;=50%, "Yes","No")</f>
        <v>Yes</v>
      </c>
      <c r="N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0">
        <v>3.9</v>
      </c>
      <c r="P80" s="2">
        <v>536</v>
      </c>
      <c r="Q80" s="7">
        <f t="shared" si="3"/>
        <v>267464</v>
      </c>
      <c r="R80" t="s">
        <v>738</v>
      </c>
      <c r="S80" t="s">
        <v>739</v>
      </c>
      <c r="T80" t="s">
        <v>740</v>
      </c>
      <c r="U80" t="s">
        <v>741</v>
      </c>
      <c r="V80" t="s">
        <v>742</v>
      </c>
      <c r="W80" t="s">
        <v>743</v>
      </c>
      <c r="X80" t="s">
        <v>744</v>
      </c>
      <c r="Y80" t="s">
        <v>745</v>
      </c>
    </row>
    <row r="81" spans="1:25" x14ac:dyDescent="0.3">
      <c r="A81" t="s">
        <v>746</v>
      </c>
      <c r="B81" t="str">
        <f>PROPER(Amazon!B81)</f>
        <v>Firestick Remote</v>
      </c>
      <c r="C81" t="s">
        <v>462</v>
      </c>
      <c r="H81" s="6">
        <v>1434</v>
      </c>
      <c r="I81" s="10" t="str">
        <f t="shared" si="4"/>
        <v>500</v>
      </c>
      <c r="J81" s="6">
        <v>3999</v>
      </c>
      <c r="K81" s="1">
        <v>0.64</v>
      </c>
      <c r="L81" s="4" t="str">
        <f t="shared" si="5"/>
        <v xml:space="preserve"> 50%or More</v>
      </c>
      <c r="M81" s="4" t="str">
        <f>IF(Table1[[#This Row],[discount_percentage]]&gt;=50%, "Yes","No")</f>
        <v>Yes</v>
      </c>
      <c r="N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1">
        <v>4</v>
      </c>
      <c r="P81" s="2">
        <v>32</v>
      </c>
      <c r="Q81" s="7">
        <f t="shared" si="3"/>
        <v>127968</v>
      </c>
      <c r="R81" t="s">
        <v>748</v>
      </c>
      <c r="S81" t="s">
        <v>749</v>
      </c>
      <c r="T81" t="s">
        <v>750</v>
      </c>
      <c r="U81" t="s">
        <v>751</v>
      </c>
      <c r="V81" t="s">
        <v>752</v>
      </c>
      <c r="W81" t="s">
        <v>753</v>
      </c>
      <c r="X81" t="s">
        <v>754</v>
      </c>
      <c r="Y81" t="s">
        <v>755</v>
      </c>
    </row>
    <row r="82" spans="1:25" x14ac:dyDescent="0.3">
      <c r="A82" t="s">
        <v>756</v>
      </c>
      <c r="B82" t="str">
        <f>PROPER(Amazon!B82)</f>
        <v>Wayona Usb Nylon Braided Data Sync And Charging Cable For Iphone, Ipad Tablet (Red, Black)</v>
      </c>
      <c r="C82" t="s">
        <v>18</v>
      </c>
      <c r="H82" s="6">
        <v>399</v>
      </c>
      <c r="I82" s="10" t="str">
        <f t="shared" si="4"/>
        <v>200-500</v>
      </c>
      <c r="J82" s="6">
        <v>1099</v>
      </c>
      <c r="K82" s="1">
        <v>0.64</v>
      </c>
      <c r="L82" s="4" t="str">
        <f t="shared" si="5"/>
        <v xml:space="preserve"> 50%or More</v>
      </c>
      <c r="M82" s="4" t="str">
        <f>IF(Table1[[#This Row],[discount_percentage]]&gt;=50%, "Yes","No")</f>
        <v>Yes</v>
      </c>
      <c r="N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2">
        <v>4.2</v>
      </c>
      <c r="P82" s="2">
        <v>24269</v>
      </c>
      <c r="Q82" s="7">
        <f t="shared" si="3"/>
        <v>26671631</v>
      </c>
      <c r="R82" t="s">
        <v>758</v>
      </c>
      <c r="S82" t="s">
        <v>20</v>
      </c>
      <c r="T82" t="s">
        <v>21</v>
      </c>
      <c r="U82" t="s">
        <v>22</v>
      </c>
      <c r="V82" t="s">
        <v>23</v>
      </c>
      <c r="W82" t="s">
        <v>759</v>
      </c>
      <c r="X82" t="s">
        <v>760</v>
      </c>
      <c r="Y82" t="s">
        <v>761</v>
      </c>
    </row>
    <row r="83" spans="1:25" x14ac:dyDescent="0.3">
      <c r="A83" t="s">
        <v>762</v>
      </c>
      <c r="B83" t="str">
        <f>PROPER(Amazon!B83)</f>
        <v>Flix (Beetel) Usb To Type C Pvc Data Sync And 2A 480Mbps Data Sync, Tough Fast Charging Long Cable For Usb Type C Devices, Charging Adapter (White, 1 Meter) - Xcd-C12</v>
      </c>
      <c r="C83" t="s">
        <v>18</v>
      </c>
      <c r="H83" s="6">
        <v>139</v>
      </c>
      <c r="I83" s="10" t="str">
        <f t="shared" si="4"/>
        <v>&lt;200</v>
      </c>
      <c r="J83" s="6">
        <v>249</v>
      </c>
      <c r="K83" s="1">
        <v>0.44</v>
      </c>
      <c r="L83" s="4" t="str">
        <f t="shared" si="5"/>
        <v>&lt;50%</v>
      </c>
      <c r="M83" s="4" t="str">
        <f>IF(Table1[[#This Row],[discount_percentage]]&gt;=50%, "Yes","No")</f>
        <v>No</v>
      </c>
      <c r="N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3">
        <v>4</v>
      </c>
      <c r="P83" s="2">
        <v>9378</v>
      </c>
      <c r="Q83" s="7">
        <f t="shared" si="3"/>
        <v>2335122</v>
      </c>
      <c r="R83" t="s">
        <v>764</v>
      </c>
      <c r="S83" t="s">
        <v>236</v>
      </c>
      <c r="T83" t="s">
        <v>237</v>
      </c>
      <c r="U83" t="s">
        <v>238</v>
      </c>
      <c r="V83" t="s">
        <v>239</v>
      </c>
      <c r="W83" t="s">
        <v>765</v>
      </c>
      <c r="X83" t="s">
        <v>766</v>
      </c>
      <c r="Y83" t="s">
        <v>767</v>
      </c>
    </row>
    <row r="84" spans="1:25" x14ac:dyDescent="0.3">
      <c r="A84" t="s">
        <v>768</v>
      </c>
      <c r="B84" t="str">
        <f>PROPER(Amazon!B84)</f>
        <v>Skywall 81.28 Cm (32 Inches) Hd Ready Smart Led Tv 32Swels-Pro (Black)</v>
      </c>
      <c r="C84" t="s">
        <v>169</v>
      </c>
      <c r="H84" s="6">
        <v>7299</v>
      </c>
      <c r="I84" s="10" t="str">
        <f t="shared" si="4"/>
        <v>500</v>
      </c>
      <c r="J84" s="6">
        <v>19125</v>
      </c>
      <c r="K84" s="1">
        <v>0.62</v>
      </c>
      <c r="L84" s="4" t="str">
        <f t="shared" si="5"/>
        <v xml:space="preserve"> 50%or More</v>
      </c>
      <c r="M84" s="4" t="str">
        <f>IF(Table1[[#This Row],[discount_percentage]]&gt;=50%, "Yes","No")</f>
        <v>Yes</v>
      </c>
      <c r="N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4">
        <v>3.4</v>
      </c>
      <c r="P84" s="2">
        <v>902</v>
      </c>
      <c r="Q84" s="7">
        <f t="shared" si="3"/>
        <v>17250750</v>
      </c>
      <c r="R84" t="s">
        <v>770</v>
      </c>
      <c r="S84" t="s">
        <v>771</v>
      </c>
      <c r="T84" t="s">
        <v>772</v>
      </c>
      <c r="U84" t="s">
        <v>773</v>
      </c>
      <c r="V84" t="s">
        <v>774</v>
      </c>
      <c r="W84" t="s">
        <v>775</v>
      </c>
      <c r="X84" t="s">
        <v>776</v>
      </c>
      <c r="Y84" t="s">
        <v>777</v>
      </c>
    </row>
    <row r="85" spans="1:25" x14ac:dyDescent="0.3">
      <c r="A85" t="s">
        <v>778</v>
      </c>
      <c r="B85" t="str">
        <f>PROPER(Amazon!B85)</f>
        <v>Boat A 350 Type C Cable For Smartphone, Charging Adapter (1.5M, Carbon Black)</v>
      </c>
      <c r="C85" t="s">
        <v>18</v>
      </c>
      <c r="H85" s="6">
        <v>299</v>
      </c>
      <c r="I85" s="10" t="str">
        <f t="shared" si="4"/>
        <v>200-500</v>
      </c>
      <c r="J85" s="6">
        <v>799</v>
      </c>
      <c r="K85" s="1">
        <v>0.63</v>
      </c>
      <c r="L85" s="4" t="str">
        <f t="shared" si="5"/>
        <v xml:space="preserve"> 50%or More</v>
      </c>
      <c r="M85" s="4" t="str">
        <f>IF(Table1[[#This Row],[discount_percentage]]&gt;=50%, "Yes","No")</f>
        <v>Yes</v>
      </c>
      <c r="N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5">
        <v>4.4000000000000004</v>
      </c>
      <c r="P85" s="2">
        <v>28791</v>
      </c>
      <c r="Q85" s="7">
        <f t="shared" si="3"/>
        <v>23004009</v>
      </c>
      <c r="R85" t="s">
        <v>780</v>
      </c>
      <c r="S85" t="s">
        <v>781</v>
      </c>
      <c r="T85" t="s">
        <v>782</v>
      </c>
      <c r="U85" t="s">
        <v>783</v>
      </c>
      <c r="V85" t="s">
        <v>784</v>
      </c>
      <c r="W85" t="s">
        <v>785</v>
      </c>
      <c r="X85" t="s">
        <v>786</v>
      </c>
      <c r="Y85" t="s">
        <v>787</v>
      </c>
    </row>
    <row r="86" spans="1:25" x14ac:dyDescent="0.3">
      <c r="A86" t="s">
        <v>788</v>
      </c>
      <c r="B86" t="str">
        <f>PROPER(Amazon!B86)</f>
        <v>Wayona Usb Type C Fast Charger Cable Fast Charging Usb C Cable/Cord Compatible For Samsung Galaxy S10E S10 S9 S8 Plus S10+,Note 10 Note 9 Note 8,S20,M31S,M40,Realme X3,Pixel 2 Xl (3 Ft Pack Of 1,Grey)</v>
      </c>
      <c r="C86" t="s">
        <v>18</v>
      </c>
      <c r="H86" s="6">
        <v>325</v>
      </c>
      <c r="I86" s="10" t="str">
        <f t="shared" si="4"/>
        <v>200-500</v>
      </c>
      <c r="J86" s="6">
        <v>1299</v>
      </c>
      <c r="K86" s="1">
        <v>0.75</v>
      </c>
      <c r="L86" s="4" t="str">
        <f t="shared" si="5"/>
        <v xml:space="preserve"> 50%or More</v>
      </c>
      <c r="M86" s="4" t="str">
        <f>IF(Table1[[#This Row],[discount_percentage]]&gt;=50%, "Yes","No")</f>
        <v>Yes</v>
      </c>
      <c r="N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6">
        <v>4.2</v>
      </c>
      <c r="P86" s="2">
        <v>10576</v>
      </c>
      <c r="Q86" s="7">
        <f t="shared" si="3"/>
        <v>13738224</v>
      </c>
      <c r="R86" t="s">
        <v>790</v>
      </c>
      <c r="S86" t="s">
        <v>791</v>
      </c>
      <c r="T86" t="s">
        <v>792</v>
      </c>
      <c r="U86" t="s">
        <v>793</v>
      </c>
      <c r="V86" t="s">
        <v>794</v>
      </c>
      <c r="W86" t="s">
        <v>795</v>
      </c>
      <c r="X86" t="s">
        <v>796</v>
      </c>
      <c r="Y86" t="s">
        <v>797</v>
      </c>
    </row>
    <row r="87" spans="1:25" x14ac:dyDescent="0.3">
      <c r="A87" t="s">
        <v>798</v>
      </c>
      <c r="B87" t="str">
        <f>PROPER(Amazon!B87)</f>
        <v>Oneplus 108 Cm (43 Inches) Y Series 4K Ultra Hd Smart Android Led Tv 43Y1S Pro (Black)</v>
      </c>
      <c r="C87" t="s">
        <v>169</v>
      </c>
      <c r="H87" s="6">
        <v>29999</v>
      </c>
      <c r="I87" s="10" t="str">
        <f t="shared" si="4"/>
        <v>500</v>
      </c>
      <c r="J87" s="6">
        <v>39999</v>
      </c>
      <c r="K87" s="1">
        <v>0.25</v>
      </c>
      <c r="L87" s="4" t="str">
        <f t="shared" si="5"/>
        <v>&lt;50%</v>
      </c>
      <c r="M87" s="4" t="str">
        <f>IF(Table1[[#This Row],[discount_percentage]]&gt;=50%, "Yes","No")</f>
        <v>No</v>
      </c>
      <c r="N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7">
        <v>4.2</v>
      </c>
      <c r="P87" s="2">
        <v>7298</v>
      </c>
      <c r="Q87" s="7">
        <f t="shared" si="3"/>
        <v>291912702</v>
      </c>
      <c r="R87" t="s">
        <v>800</v>
      </c>
      <c r="S87" t="s">
        <v>379</v>
      </c>
      <c r="T87" t="s">
        <v>380</v>
      </c>
      <c r="U87" t="s">
        <v>381</v>
      </c>
      <c r="V87" t="s">
        <v>382</v>
      </c>
      <c r="W87" t="s">
        <v>383</v>
      </c>
      <c r="X87" t="s">
        <v>801</v>
      </c>
      <c r="Y87" t="s">
        <v>802</v>
      </c>
    </row>
    <row r="88" spans="1:25" x14ac:dyDescent="0.3">
      <c r="A88" t="s">
        <v>803</v>
      </c>
      <c r="B88" t="str">
        <f>PROPER(Amazon!B88)</f>
        <v>Acer 127 Cm (50 Inches) I Series 4K Ultra Hd Android Smart Led Tv Ar50Ar2851Udfl (Black)</v>
      </c>
      <c r="C88" t="s">
        <v>169</v>
      </c>
      <c r="H88" s="6">
        <v>27999</v>
      </c>
      <c r="I88" s="10" t="str">
        <f t="shared" si="4"/>
        <v>500</v>
      </c>
      <c r="J88" s="6">
        <v>40990</v>
      </c>
      <c r="K88" s="1">
        <v>0.32</v>
      </c>
      <c r="L88" s="4" t="str">
        <f t="shared" si="5"/>
        <v>&lt;50%</v>
      </c>
      <c r="M88" s="4" t="str">
        <f>IF(Table1[[#This Row],[discount_percentage]]&gt;=50%, "Yes","No")</f>
        <v>No</v>
      </c>
      <c r="N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8">
        <v>4.3</v>
      </c>
      <c r="P88" s="2">
        <v>4703</v>
      </c>
      <c r="Q88" s="7">
        <f t="shared" si="3"/>
        <v>192775970</v>
      </c>
      <c r="R88" t="s">
        <v>805</v>
      </c>
      <c r="S88" t="s">
        <v>246</v>
      </c>
      <c r="T88" t="s">
        <v>247</v>
      </c>
      <c r="U88" t="s">
        <v>248</v>
      </c>
      <c r="V88" t="s">
        <v>249</v>
      </c>
      <c r="W88" t="s">
        <v>12773</v>
      </c>
      <c r="X88" t="s">
        <v>806</v>
      </c>
      <c r="Y88" t="s">
        <v>807</v>
      </c>
    </row>
    <row r="89" spans="1:25" x14ac:dyDescent="0.3">
      <c r="A89" t="s">
        <v>808</v>
      </c>
      <c r="B89" t="str">
        <f>PROPER(Amazon!B89)</f>
        <v>Samsung 108 Cm (43 Inches) Crystal 4K Series Ultra Hd Smart Led Tv Ua43Aue60Aklxl (Black)</v>
      </c>
      <c r="C89" t="s">
        <v>169</v>
      </c>
      <c r="H89" s="6">
        <v>30990</v>
      </c>
      <c r="I89" s="10" t="str">
        <f t="shared" si="4"/>
        <v>500</v>
      </c>
      <c r="J89" s="6">
        <v>52900</v>
      </c>
      <c r="K89" s="1">
        <v>0.41</v>
      </c>
      <c r="L89" s="4" t="str">
        <f t="shared" si="5"/>
        <v>&lt;50%</v>
      </c>
      <c r="M89" s="4" t="str">
        <f>IF(Table1[[#This Row],[discount_percentage]]&gt;=50%, "Yes","No")</f>
        <v>No</v>
      </c>
      <c r="N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9">
        <v>4.3</v>
      </c>
      <c r="P89" s="2">
        <v>7109</v>
      </c>
      <c r="Q89" s="7">
        <f t="shared" si="3"/>
        <v>376066100</v>
      </c>
      <c r="R89" t="s">
        <v>810</v>
      </c>
      <c r="S89" t="s">
        <v>579</v>
      </c>
      <c r="T89" t="s">
        <v>580</v>
      </c>
      <c r="U89" t="s">
        <v>581</v>
      </c>
      <c r="V89" t="s">
        <v>582</v>
      </c>
      <c r="W89" t="s">
        <v>583</v>
      </c>
      <c r="X89" t="s">
        <v>811</v>
      </c>
      <c r="Y89" t="s">
        <v>812</v>
      </c>
    </row>
    <row r="90" spans="1:25" x14ac:dyDescent="0.3">
      <c r="A90" t="s">
        <v>813</v>
      </c>
      <c r="B90" t="str">
        <f>PROPER(Amazon!B90)</f>
        <v>Lapster 65W Compatible For Oneplus Dash Warp Charge Cable , Type C To C Cable Fast Charging Data Sync Cable Compatible With One Plus 10R / 9Rt/ 9 Pro/ 9R/ 8T/ 9/ Nord &amp; For All Type C Devices ‚Äì Red, 1 Meter</v>
      </c>
      <c r="C90" t="s">
        <v>18</v>
      </c>
      <c r="H90" s="6">
        <v>199</v>
      </c>
      <c r="I90" s="10" t="str">
        <f t="shared" si="4"/>
        <v>&lt;200</v>
      </c>
      <c r="J90" s="6">
        <v>999</v>
      </c>
      <c r="K90" s="1">
        <v>0.8</v>
      </c>
      <c r="L90" s="4" t="str">
        <f t="shared" si="5"/>
        <v xml:space="preserve"> 50%or More</v>
      </c>
      <c r="M90" s="4" t="str">
        <f>IF(Table1[[#This Row],[discount_percentage]]&gt;=50%, "Yes","No")</f>
        <v>Yes</v>
      </c>
      <c r="N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90">
        <v>4.5</v>
      </c>
      <c r="P90" s="2">
        <v>127</v>
      </c>
      <c r="Q90" s="7">
        <f t="shared" si="3"/>
        <v>126873</v>
      </c>
      <c r="R90" t="s">
        <v>815</v>
      </c>
      <c r="S90" t="s">
        <v>816</v>
      </c>
      <c r="T90" t="s">
        <v>817</v>
      </c>
      <c r="U90" t="s">
        <v>818</v>
      </c>
      <c r="V90" t="s">
        <v>819</v>
      </c>
      <c r="W90" t="s">
        <v>820</v>
      </c>
      <c r="X90" t="s">
        <v>821</v>
      </c>
      <c r="Y90" t="s">
        <v>822</v>
      </c>
    </row>
    <row r="91" spans="1:25" x14ac:dyDescent="0.3">
      <c r="A91" t="s">
        <v>823</v>
      </c>
      <c r="B91" t="str">
        <f>PROPER(Amazon!B91)</f>
        <v>Wayona Nylon Braided (2 Pack) Lightning Fast Usb Data Cable Fast Charger Cord For Iphone, Ipad Tablet (3 Ft Pack Of 2, Grey)</v>
      </c>
      <c r="C91" t="s">
        <v>18</v>
      </c>
      <c r="H91" s="6">
        <v>649</v>
      </c>
      <c r="I91" s="10" t="str">
        <f t="shared" si="4"/>
        <v>500</v>
      </c>
      <c r="J91" s="6">
        <v>1999</v>
      </c>
      <c r="K91" s="1">
        <v>0.68</v>
      </c>
      <c r="L91" s="4" t="str">
        <f t="shared" si="5"/>
        <v xml:space="preserve"> 50%or More</v>
      </c>
      <c r="M91" s="4" t="str">
        <f>IF(Table1[[#This Row],[discount_percentage]]&gt;=50%, "Yes","No")</f>
        <v>Yes</v>
      </c>
      <c r="N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1">
        <v>4.2</v>
      </c>
      <c r="P91" s="2">
        <v>24269</v>
      </c>
      <c r="Q91" s="7">
        <f t="shared" si="3"/>
        <v>48513731</v>
      </c>
      <c r="R91" t="s">
        <v>417</v>
      </c>
      <c r="S91" t="s">
        <v>20</v>
      </c>
      <c r="T91" t="s">
        <v>21</v>
      </c>
      <c r="U91" t="s">
        <v>22</v>
      </c>
      <c r="V91" t="s">
        <v>23</v>
      </c>
      <c r="W91" t="s">
        <v>825</v>
      </c>
      <c r="X91" t="s">
        <v>826</v>
      </c>
      <c r="Y91" t="s">
        <v>827</v>
      </c>
    </row>
    <row r="92" spans="1:25" x14ac:dyDescent="0.3">
      <c r="A92" t="s">
        <v>828</v>
      </c>
      <c r="B92" t="str">
        <f>PROPER(Amazon!B92)</f>
        <v>Gizga Essentials Usb Wifi Adapter For Pc, 150 Mbps Wireless Network Adapter For Desktop - Nano Size Wifi Dongle Compatible With Windows, Mac Os &amp; Linux Kernel | Wpa/Wpa2 Encryption Standards| Black</v>
      </c>
      <c r="C92" t="s">
        <v>98</v>
      </c>
      <c r="H92" s="6">
        <v>269</v>
      </c>
      <c r="I92" s="10" t="str">
        <f t="shared" si="4"/>
        <v>200-500</v>
      </c>
      <c r="J92" s="6">
        <v>800</v>
      </c>
      <c r="K92" s="1">
        <v>0.66</v>
      </c>
      <c r="L92" s="4" t="str">
        <f t="shared" si="5"/>
        <v xml:space="preserve"> 50%or More</v>
      </c>
      <c r="M92" s="4" t="str">
        <f>IF(Table1[[#This Row],[discount_percentage]]&gt;=50%, "Yes","No")</f>
        <v>Yes</v>
      </c>
      <c r="N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2">
        <v>3.6</v>
      </c>
      <c r="P92" s="2">
        <v>10134</v>
      </c>
      <c r="Q92" s="7">
        <f t="shared" si="3"/>
        <v>8107200</v>
      </c>
      <c r="R92" t="s">
        <v>830</v>
      </c>
      <c r="S92" t="s">
        <v>831</v>
      </c>
      <c r="T92" t="s">
        <v>832</v>
      </c>
      <c r="U92" t="s">
        <v>833</v>
      </c>
      <c r="V92" t="s">
        <v>834</v>
      </c>
      <c r="W92" t="s">
        <v>835</v>
      </c>
      <c r="X92" t="s">
        <v>836</v>
      </c>
      <c r="Y92" t="s">
        <v>837</v>
      </c>
    </row>
    <row r="93" spans="1:25" x14ac:dyDescent="0.3">
      <c r="A93" t="s">
        <v>838</v>
      </c>
      <c r="B93" t="str">
        <f>PROPER(Amazon!B93)</f>
        <v>Oneplus 108 Cm (43 Inches) Y Series Full Hd Smart Android Led Tv 43 Y1S (Black)</v>
      </c>
      <c r="C93" t="s">
        <v>169</v>
      </c>
      <c r="H93" s="6">
        <v>24999</v>
      </c>
      <c r="I93" s="10" t="str">
        <f t="shared" si="4"/>
        <v>500</v>
      </c>
      <c r="J93" s="6">
        <v>31999</v>
      </c>
      <c r="K93" s="1">
        <v>0.22</v>
      </c>
      <c r="L93" s="4" t="str">
        <f t="shared" si="5"/>
        <v>&lt;50%</v>
      </c>
      <c r="M93" s="4" t="str">
        <f>IF(Table1[[#This Row],[discount_percentage]]&gt;=50%, "Yes","No")</f>
        <v>No</v>
      </c>
      <c r="N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3">
        <v>4.2</v>
      </c>
      <c r="P93" s="2">
        <v>34899</v>
      </c>
      <c r="Q93" s="7">
        <f t="shared" si="3"/>
        <v>1116733101</v>
      </c>
      <c r="R93" t="s">
        <v>840</v>
      </c>
      <c r="S93" t="s">
        <v>265</v>
      </c>
      <c r="T93" t="s">
        <v>266</v>
      </c>
      <c r="U93" t="s">
        <v>267</v>
      </c>
      <c r="V93" t="s">
        <v>268</v>
      </c>
      <c r="W93" t="s">
        <v>269</v>
      </c>
      <c r="X93" t="s">
        <v>841</v>
      </c>
      <c r="Y93" t="s">
        <v>842</v>
      </c>
    </row>
    <row r="94" spans="1:25" x14ac:dyDescent="0.3">
      <c r="A94" t="s">
        <v>843</v>
      </c>
      <c r="B94" t="str">
        <f>PROPER(Amazon!B94)</f>
        <v>Boat Deuce Usb 300 2 In 1 Type-C &amp; Micro Usb Stress Resistant, Sturdy Cable With 3A Fast Charging &amp; 480Mbps Data Transmission, 10000+ Bends Lifespan And Extended 1.5M Length(Mercurial Black)</v>
      </c>
      <c r="C94" t="s">
        <v>18</v>
      </c>
      <c r="H94" s="6">
        <v>299</v>
      </c>
      <c r="I94" s="10" t="str">
        <f t="shared" si="4"/>
        <v>200-500</v>
      </c>
      <c r="J94" s="6">
        <v>699</v>
      </c>
      <c r="K94" s="1">
        <v>0.56999999999999995</v>
      </c>
      <c r="L94" s="4" t="str">
        <f t="shared" si="5"/>
        <v xml:space="preserve"> 50%or More</v>
      </c>
      <c r="M94" s="4" t="str">
        <f>IF(Table1[[#This Row],[discount_percentage]]&gt;=50%, "Yes","No")</f>
        <v>Yes</v>
      </c>
      <c r="N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4">
        <v>4.2</v>
      </c>
      <c r="P94" s="2">
        <v>94363</v>
      </c>
      <c r="Q94" s="7">
        <f t="shared" si="3"/>
        <v>65959737</v>
      </c>
      <c r="R94" t="s">
        <v>49</v>
      </c>
      <c r="S94" t="s">
        <v>50</v>
      </c>
      <c r="T94" t="s">
        <v>51</v>
      </c>
      <c r="U94" t="s">
        <v>52</v>
      </c>
      <c r="V94" t="s">
        <v>53</v>
      </c>
      <c r="W94" t="s">
        <v>54</v>
      </c>
      <c r="X94" t="s">
        <v>845</v>
      </c>
      <c r="Y94" t="s">
        <v>846</v>
      </c>
    </row>
    <row r="95" spans="1:25" x14ac:dyDescent="0.3">
      <c r="A95" t="s">
        <v>847</v>
      </c>
      <c r="B95" t="str">
        <f>PROPER(Amazon!B95)</f>
        <v>Lapster Usb 3.0 A To Micro B Superspeed For Hard Disk Cable - Short Cable</v>
      </c>
      <c r="C95" t="s">
        <v>18</v>
      </c>
      <c r="H95" s="6">
        <v>199</v>
      </c>
      <c r="I95" s="10" t="str">
        <f t="shared" si="4"/>
        <v>&lt;200</v>
      </c>
      <c r="J95" s="6">
        <v>999</v>
      </c>
      <c r="K95" s="1">
        <v>0.8</v>
      </c>
      <c r="L95" s="4" t="str">
        <f t="shared" si="5"/>
        <v xml:space="preserve"> 50%or More</v>
      </c>
      <c r="M95" s="4" t="str">
        <f>IF(Table1[[#This Row],[discount_percentage]]&gt;=50%, "Yes","No")</f>
        <v>Yes</v>
      </c>
      <c r="N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95">
        <v>4.0999999999999996</v>
      </c>
      <c r="P95" s="2">
        <v>425</v>
      </c>
      <c r="Q95" s="7">
        <f t="shared" si="3"/>
        <v>424575</v>
      </c>
      <c r="R95" t="s">
        <v>849</v>
      </c>
      <c r="S95" t="s">
        <v>850</v>
      </c>
      <c r="T95" t="s">
        <v>851</v>
      </c>
      <c r="U95" t="s">
        <v>852</v>
      </c>
      <c r="V95" t="s">
        <v>853</v>
      </c>
      <c r="W95" t="s">
        <v>854</v>
      </c>
      <c r="X95" t="s">
        <v>855</v>
      </c>
      <c r="Y95" t="s">
        <v>856</v>
      </c>
    </row>
    <row r="96" spans="1:25" x14ac:dyDescent="0.3">
      <c r="A96" t="s">
        <v>857</v>
      </c>
      <c r="B96" t="str">
        <f>PROPER(Amazon!B96)</f>
        <v>Tcl 100 Cm (40 Inches) Full Hd Certified Android R Smart Led Tv 40S6505 (Black)</v>
      </c>
      <c r="C96" t="s">
        <v>169</v>
      </c>
      <c r="H96" s="6">
        <v>18990</v>
      </c>
      <c r="I96" s="10" t="str">
        <f t="shared" si="4"/>
        <v>500</v>
      </c>
      <c r="J96" s="6">
        <v>40990</v>
      </c>
      <c r="K96" s="1">
        <v>0.54</v>
      </c>
      <c r="L96" s="4" t="str">
        <f t="shared" si="5"/>
        <v xml:space="preserve"> 50%or More</v>
      </c>
      <c r="M96" s="4" t="str">
        <f>IF(Table1[[#This Row],[discount_percentage]]&gt;=50%, "Yes","No")</f>
        <v>Yes</v>
      </c>
      <c r="N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6">
        <v>4.2</v>
      </c>
      <c r="P96" s="2">
        <v>6659</v>
      </c>
      <c r="Q96" s="7">
        <f t="shared" si="3"/>
        <v>272952410</v>
      </c>
      <c r="R96" t="s">
        <v>859</v>
      </c>
      <c r="S96" t="s">
        <v>860</v>
      </c>
      <c r="T96" t="s">
        <v>861</v>
      </c>
      <c r="U96" t="s">
        <v>862</v>
      </c>
      <c r="V96" t="s">
        <v>863</v>
      </c>
      <c r="W96" t="s">
        <v>864</v>
      </c>
      <c r="X96" t="s">
        <v>865</v>
      </c>
      <c r="Y96" t="s">
        <v>866</v>
      </c>
    </row>
    <row r="97" spans="1:25" x14ac:dyDescent="0.3">
      <c r="A97" t="s">
        <v>867</v>
      </c>
      <c r="B97" t="str">
        <f>PROPER(Amazon!B97)</f>
        <v>Zebronics Zeb-Usb150Wf1 Wifi Usb Mini Adapter Supports 150 Mbps Wireless Data, Comes With Advanced Security Wpa/Wpa2 Encryption Standards</v>
      </c>
      <c r="C97" t="s">
        <v>98</v>
      </c>
      <c r="H97" s="6">
        <v>290</v>
      </c>
      <c r="I97" s="10" t="str">
        <f t="shared" si="4"/>
        <v>200-500</v>
      </c>
      <c r="J97" s="6">
        <v>349</v>
      </c>
      <c r="K97" s="1">
        <v>0.17</v>
      </c>
      <c r="L97" s="4" t="str">
        <f t="shared" si="5"/>
        <v>&lt;50%</v>
      </c>
      <c r="M97" s="4" t="str">
        <f>IF(Table1[[#This Row],[discount_percentage]]&gt;=50%, "Yes","No")</f>
        <v>No</v>
      </c>
      <c r="N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7">
        <v>3.7</v>
      </c>
      <c r="P97" s="2">
        <v>1977</v>
      </c>
      <c r="Q97" s="7">
        <f t="shared" si="3"/>
        <v>689973</v>
      </c>
      <c r="R97" t="s">
        <v>869</v>
      </c>
      <c r="S97" t="s">
        <v>870</v>
      </c>
      <c r="T97" t="s">
        <v>871</v>
      </c>
      <c r="U97" t="s">
        <v>872</v>
      </c>
      <c r="V97" t="s">
        <v>873</v>
      </c>
      <c r="W97" t="s">
        <v>874</v>
      </c>
      <c r="X97" t="s">
        <v>875</v>
      </c>
      <c r="Y97" t="s">
        <v>876</v>
      </c>
    </row>
    <row r="98" spans="1:25" x14ac:dyDescent="0.3">
      <c r="A98" t="s">
        <v>877</v>
      </c>
      <c r="B98" t="str">
        <f>PROPER(Amazon!B98)</f>
        <v>Lohaya Remote Compatible For Mi Smart Led Tv 4A Remote Control (32"/43") [ Compatible For Mi Tv Remote Control ] [ Compatible For Mi Smart Led Tv Remote Control ]</v>
      </c>
      <c r="C98" t="s">
        <v>462</v>
      </c>
      <c r="H98" s="6">
        <v>249</v>
      </c>
      <c r="I98" s="10" t="str">
        <f t="shared" si="4"/>
        <v>200-500</v>
      </c>
      <c r="J98" s="6">
        <v>799</v>
      </c>
      <c r="K98" s="1">
        <v>0.69</v>
      </c>
      <c r="L98" s="4" t="str">
        <f t="shared" si="5"/>
        <v xml:space="preserve"> 50%or More</v>
      </c>
      <c r="M98" s="4" t="str">
        <f>IF(Table1[[#This Row],[discount_percentage]]&gt;=50%, "Yes","No")</f>
        <v>Yes</v>
      </c>
      <c r="N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8">
        <v>3.8</v>
      </c>
      <c r="P98" s="2">
        <v>1079</v>
      </c>
      <c r="Q98" s="7">
        <f t="shared" si="3"/>
        <v>862121</v>
      </c>
      <c r="R98" t="s">
        <v>879</v>
      </c>
      <c r="S98" t="s">
        <v>880</v>
      </c>
      <c r="T98" t="s">
        <v>881</v>
      </c>
      <c r="U98" t="s">
        <v>882</v>
      </c>
      <c r="V98" t="s">
        <v>883</v>
      </c>
      <c r="W98" t="s">
        <v>884</v>
      </c>
      <c r="X98" t="s">
        <v>885</v>
      </c>
      <c r="Y98" t="s">
        <v>886</v>
      </c>
    </row>
    <row r="99" spans="1:25" x14ac:dyDescent="0.3">
      <c r="A99" t="s">
        <v>887</v>
      </c>
      <c r="B99" t="str">
        <f>PROPER(Amazon!B99)</f>
        <v>Gilary Multi Charging Cable, 3 In 1 Nylon Braided Fast Charging Cable For Iphone Micro Usb Type C Mobile Phone | Colour May Vary |</v>
      </c>
      <c r="C99" t="s">
        <v>18</v>
      </c>
      <c r="H99" s="6">
        <v>345</v>
      </c>
      <c r="I99" s="10" t="str">
        <f t="shared" si="4"/>
        <v>200-500</v>
      </c>
      <c r="J99" s="6">
        <v>999</v>
      </c>
      <c r="K99" s="1">
        <v>0.65</v>
      </c>
      <c r="L99" s="4" t="str">
        <f t="shared" si="5"/>
        <v xml:space="preserve"> 50%or More</v>
      </c>
      <c r="M99" s="4" t="str">
        <f>IF(Table1[[#This Row],[discount_percentage]]&gt;=50%, "Yes","No")</f>
        <v>Yes</v>
      </c>
      <c r="N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9">
        <v>3.7</v>
      </c>
      <c r="P99" s="2">
        <v>1097</v>
      </c>
      <c r="Q99" s="7">
        <f t="shared" si="3"/>
        <v>1095903</v>
      </c>
      <c r="R99" t="s">
        <v>889</v>
      </c>
      <c r="S99" t="s">
        <v>890</v>
      </c>
      <c r="T99" t="s">
        <v>891</v>
      </c>
      <c r="U99" t="s">
        <v>892</v>
      </c>
      <c r="V99" t="s">
        <v>893</v>
      </c>
      <c r="W99" t="s">
        <v>894</v>
      </c>
      <c r="X99" t="s">
        <v>895</v>
      </c>
      <c r="Y99" t="s">
        <v>896</v>
      </c>
    </row>
    <row r="100" spans="1:25" x14ac:dyDescent="0.3">
      <c r="A100" t="s">
        <v>897</v>
      </c>
      <c r="B100" t="str">
        <f>PROPER(Amazon!B100)</f>
        <v>Tp-Link Ue300 Usb 3.0 To Rj45 Gigabit Ethernet Network Adapter - Plug And Play</v>
      </c>
      <c r="C100" t="s">
        <v>98</v>
      </c>
      <c r="H100" s="6">
        <v>1099</v>
      </c>
      <c r="I100" s="10" t="str">
        <f t="shared" si="4"/>
        <v>500</v>
      </c>
      <c r="J100" s="6">
        <v>1899</v>
      </c>
      <c r="K100" s="1">
        <v>0.42</v>
      </c>
      <c r="L100" s="4" t="str">
        <f t="shared" si="5"/>
        <v>&lt;50%</v>
      </c>
      <c r="M100" s="4" t="str">
        <f>IF(Table1[[#This Row],[discount_percentage]]&gt;=50%, "Yes","No")</f>
        <v>No</v>
      </c>
      <c r="N1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0">
        <v>4.5</v>
      </c>
      <c r="P100" s="2">
        <v>22420</v>
      </c>
      <c r="Q100" s="7">
        <f t="shared" si="3"/>
        <v>42575580</v>
      </c>
      <c r="R100" t="s">
        <v>899</v>
      </c>
      <c r="S100" t="s">
        <v>900</v>
      </c>
      <c r="T100" t="s">
        <v>901</v>
      </c>
      <c r="U100" t="s">
        <v>902</v>
      </c>
      <c r="V100" t="s">
        <v>903</v>
      </c>
      <c r="W100" t="s">
        <v>904</v>
      </c>
      <c r="X100" t="s">
        <v>905</v>
      </c>
      <c r="Y100" t="s">
        <v>906</v>
      </c>
    </row>
    <row r="101" spans="1:25" x14ac:dyDescent="0.3">
      <c r="A101" t="s">
        <v>907</v>
      </c>
      <c r="B101" t="str">
        <f>PROPER(Amazon!B101)</f>
        <v>Wayona Type C To Lightning Mfi Certified 20W Fast Charging Nylon Braided Usb C Cable For Iphone 14, 14 Pro, 14 Pro Max, 14 Plus, 13, 13 Pro, 13 Pro Max, 13 Mini, 12, 12 Pro, 11, 11 Pro Max Iphone 12 Mini, X, 8 (2M, Grey)</v>
      </c>
      <c r="C101" t="s">
        <v>18</v>
      </c>
      <c r="H101" s="6">
        <v>719</v>
      </c>
      <c r="I101" s="10" t="str">
        <f t="shared" si="4"/>
        <v>500</v>
      </c>
      <c r="J101" s="6">
        <v>1499</v>
      </c>
      <c r="K101" s="1">
        <v>0.52</v>
      </c>
      <c r="L101" s="4" t="str">
        <f t="shared" si="5"/>
        <v xml:space="preserve"> 50%or More</v>
      </c>
      <c r="M101" s="4" t="str">
        <f>IF(Table1[[#This Row],[discount_percentage]]&gt;=50%, "Yes","No")</f>
        <v>Yes</v>
      </c>
      <c r="N1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1">
        <v>4.0999999999999996</v>
      </c>
      <c r="P101" s="2">
        <v>1045</v>
      </c>
      <c r="Q101" s="7">
        <f t="shared" si="3"/>
        <v>1566455</v>
      </c>
      <c r="R101" t="s">
        <v>909</v>
      </c>
      <c r="S101" t="s">
        <v>910</v>
      </c>
      <c r="T101" t="s">
        <v>911</v>
      </c>
      <c r="U101" t="s">
        <v>912</v>
      </c>
      <c r="V101" t="s">
        <v>913</v>
      </c>
      <c r="W101" t="s">
        <v>914</v>
      </c>
      <c r="X101" t="s">
        <v>915</v>
      </c>
      <c r="Y101" t="s">
        <v>916</v>
      </c>
    </row>
    <row r="102" spans="1:25" x14ac:dyDescent="0.3">
      <c r="A102" t="s">
        <v>917</v>
      </c>
      <c r="B102" t="str">
        <f>PROPER(Amazon!B102)</f>
        <v>Dealfreez Case Compatible With Fire Tv Stick 3Rd Gen 2021 Full Wrap Silicone Remote Cover Anti-Lost With Loop (D-Black)</v>
      </c>
      <c r="C102" t="s">
        <v>462</v>
      </c>
      <c r="H102" s="6">
        <v>349</v>
      </c>
      <c r="I102" s="10" t="str">
        <f t="shared" si="4"/>
        <v>200-500</v>
      </c>
      <c r="J102" s="6">
        <v>1499</v>
      </c>
      <c r="K102" s="1">
        <v>0.77</v>
      </c>
      <c r="L102" s="4" t="str">
        <f t="shared" si="5"/>
        <v xml:space="preserve"> 50%or More</v>
      </c>
      <c r="M102" s="4" t="str">
        <f>IF(Table1[[#This Row],[discount_percentage]]&gt;=50%, "Yes","No")</f>
        <v>Yes</v>
      </c>
      <c r="N1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2">
        <v>4.3</v>
      </c>
      <c r="P102" s="2">
        <v>4145</v>
      </c>
      <c r="Q102" s="7">
        <f t="shared" si="3"/>
        <v>6213355</v>
      </c>
      <c r="R102" t="s">
        <v>919</v>
      </c>
      <c r="S102" t="s">
        <v>920</v>
      </c>
      <c r="T102" t="s">
        <v>921</v>
      </c>
      <c r="U102" t="s">
        <v>922</v>
      </c>
      <c r="V102" t="s">
        <v>923</v>
      </c>
      <c r="W102" t="s">
        <v>924</v>
      </c>
      <c r="X102" t="s">
        <v>925</v>
      </c>
      <c r="Y102" t="s">
        <v>926</v>
      </c>
    </row>
    <row r="103" spans="1:25" x14ac:dyDescent="0.3">
      <c r="A103" t="s">
        <v>927</v>
      </c>
      <c r="B103" t="str">
        <f>PROPER(Amazon!B103)</f>
        <v>Amazon Basics New Release Nylon Usb-A To Lightning Cable Cord, Fast Charging Mfi Certified Charger For Apple Iphone, Ipad (3-Ft, Rose Gold)</v>
      </c>
      <c r="C103" t="s">
        <v>18</v>
      </c>
      <c r="H103" s="6">
        <v>849</v>
      </c>
      <c r="I103" s="10" t="str">
        <f t="shared" si="4"/>
        <v>500</v>
      </c>
      <c r="J103" s="6">
        <v>1809</v>
      </c>
      <c r="K103" s="1">
        <v>0.53</v>
      </c>
      <c r="L103" s="4" t="str">
        <f t="shared" si="5"/>
        <v xml:space="preserve"> 50%or More</v>
      </c>
      <c r="M103" s="4" t="str">
        <f>IF(Table1[[#This Row],[discount_percentage]]&gt;=50%, "Yes","No")</f>
        <v>Yes</v>
      </c>
      <c r="N1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3">
        <v>4.3</v>
      </c>
      <c r="P103" s="2">
        <v>6547</v>
      </c>
      <c r="Q103" s="7">
        <f t="shared" si="3"/>
        <v>11843523</v>
      </c>
      <c r="R103" t="s">
        <v>498</v>
      </c>
      <c r="S103" t="s">
        <v>929</v>
      </c>
      <c r="T103" t="s">
        <v>930</v>
      </c>
      <c r="U103" t="s">
        <v>931</v>
      </c>
      <c r="V103" t="s">
        <v>932</v>
      </c>
      <c r="W103" t="s">
        <v>933</v>
      </c>
      <c r="X103" t="s">
        <v>504</v>
      </c>
      <c r="Y103" t="s">
        <v>934</v>
      </c>
    </row>
    <row r="104" spans="1:25" x14ac:dyDescent="0.3">
      <c r="A104" t="s">
        <v>935</v>
      </c>
      <c r="B104" t="str">
        <f>PROPER(Amazon!B104)</f>
        <v>Isoelite Remote Compatible For Samsung Led/Lcd Remote Control Works With All Samsung Led/Lcd Tv Model No :- Bn59-607A (Please Match The Image With Your Old Remote)</v>
      </c>
      <c r="C104" t="s">
        <v>462</v>
      </c>
      <c r="H104" s="6">
        <v>299</v>
      </c>
      <c r="I104" s="10" t="str">
        <f t="shared" si="4"/>
        <v>200-500</v>
      </c>
      <c r="J104" s="6">
        <v>899</v>
      </c>
      <c r="K104" s="1">
        <v>0.67</v>
      </c>
      <c r="L104" s="4" t="str">
        <f t="shared" si="5"/>
        <v xml:space="preserve"> 50%or More</v>
      </c>
      <c r="M104" s="4" t="str">
        <f>IF(Table1[[#This Row],[discount_percentage]]&gt;=50%, "Yes","No")</f>
        <v>Yes</v>
      </c>
      <c r="N1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4">
        <v>4</v>
      </c>
      <c r="P104" s="2">
        <v>1588</v>
      </c>
      <c r="Q104" s="7">
        <f t="shared" si="3"/>
        <v>1427612</v>
      </c>
      <c r="R104" t="s">
        <v>937</v>
      </c>
      <c r="S104" t="s">
        <v>938</v>
      </c>
      <c r="T104" t="s">
        <v>939</v>
      </c>
      <c r="U104" t="s">
        <v>940</v>
      </c>
      <c r="V104" t="s">
        <v>941</v>
      </c>
      <c r="W104" t="s">
        <v>942</v>
      </c>
      <c r="X104" t="s">
        <v>943</v>
      </c>
      <c r="Y104" t="s">
        <v>944</v>
      </c>
    </row>
    <row r="105" spans="1:25" x14ac:dyDescent="0.3">
      <c r="A105" t="s">
        <v>945</v>
      </c>
      <c r="B105" t="str">
        <f>PROPER(Amazon!B105)</f>
        <v>Mi 100 Cm (40 Inches) 5A Series Full Hd Smart Android Led Tv With 24W Dolby Audio &amp; Metal Bezel-Less Frame (Black) (2022 Model)</v>
      </c>
      <c r="C105" t="s">
        <v>169</v>
      </c>
      <c r="H105" s="6">
        <v>21999</v>
      </c>
      <c r="I105" s="10" t="str">
        <f t="shared" si="4"/>
        <v>500</v>
      </c>
      <c r="J105" s="6">
        <v>29999</v>
      </c>
      <c r="K105" s="1">
        <v>0.27</v>
      </c>
      <c r="L105" s="4" t="str">
        <f t="shared" si="5"/>
        <v>&lt;50%</v>
      </c>
      <c r="M105" s="4" t="str">
        <f>IF(Table1[[#This Row],[discount_percentage]]&gt;=50%, "Yes","No")</f>
        <v>No</v>
      </c>
      <c r="N1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5">
        <v>4.2</v>
      </c>
      <c r="P105" s="2">
        <v>32840</v>
      </c>
      <c r="Q105" s="7">
        <f t="shared" si="3"/>
        <v>985167160</v>
      </c>
      <c r="R105" t="s">
        <v>947</v>
      </c>
      <c r="S105" t="s">
        <v>171</v>
      </c>
      <c r="T105" t="s">
        <v>172</v>
      </c>
      <c r="U105" t="s">
        <v>173</v>
      </c>
      <c r="V105" t="s">
        <v>174</v>
      </c>
      <c r="W105" t="s">
        <v>948</v>
      </c>
      <c r="X105" t="s">
        <v>949</v>
      </c>
      <c r="Y105" t="s">
        <v>950</v>
      </c>
    </row>
    <row r="106" spans="1:25" x14ac:dyDescent="0.3">
      <c r="A106" t="s">
        <v>951</v>
      </c>
      <c r="B106" t="str">
        <f>PROPER(Amazon!B106)</f>
        <v>Wayona Nylon Braided Usb Data Sync And Fast Charging 3A Short Power Bank Cable For Iphones, Ipad Air, Ipad Mini, Ipod Nano And Ipod Touch (Grey)</v>
      </c>
      <c r="C106" t="s">
        <v>18</v>
      </c>
      <c r="H106" s="6">
        <v>349</v>
      </c>
      <c r="I106" s="10" t="str">
        <f t="shared" si="4"/>
        <v>200-500</v>
      </c>
      <c r="J106" s="6">
        <v>999</v>
      </c>
      <c r="K106" s="1">
        <v>0.65</v>
      </c>
      <c r="L106" s="4" t="str">
        <f t="shared" si="5"/>
        <v xml:space="preserve"> 50%or More</v>
      </c>
      <c r="M106" s="4" t="str">
        <f>IF(Table1[[#This Row],[discount_percentage]]&gt;=50%, "Yes","No")</f>
        <v>Yes</v>
      </c>
      <c r="N1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6">
        <v>4.2</v>
      </c>
      <c r="P106" s="2">
        <v>13120</v>
      </c>
      <c r="Q106" s="7">
        <f t="shared" si="3"/>
        <v>13106880</v>
      </c>
      <c r="R106" t="s">
        <v>953</v>
      </c>
      <c r="S106" t="s">
        <v>954</v>
      </c>
      <c r="T106" t="s">
        <v>955</v>
      </c>
      <c r="U106" t="s">
        <v>956</v>
      </c>
      <c r="V106" t="s">
        <v>957</v>
      </c>
      <c r="W106" t="s">
        <v>958</v>
      </c>
      <c r="X106" t="s">
        <v>959</v>
      </c>
      <c r="Y106" t="s">
        <v>960</v>
      </c>
    </row>
    <row r="107" spans="1:25" x14ac:dyDescent="0.3">
      <c r="A107" t="s">
        <v>961</v>
      </c>
      <c r="B107" t="str">
        <f>PROPER(Amazon!B107)</f>
        <v>Wayona Type C To Type C Long Fast Charging Cable Type C Charger Cord Compatible With Samsung S22 S20 S20 Fe 2022 S22 Ultra S21 Ultra A70 A51 A53 A33 A73 M51 M31 M33 M53 (Grey, 2M, 65W, 6Ft)</v>
      </c>
      <c r="C107" t="s">
        <v>18</v>
      </c>
      <c r="H107" s="6">
        <v>399</v>
      </c>
      <c r="I107" s="10" t="str">
        <f t="shared" si="4"/>
        <v>200-500</v>
      </c>
      <c r="J107" s="6">
        <v>999</v>
      </c>
      <c r="K107" s="1">
        <v>0.6</v>
      </c>
      <c r="L107" s="4" t="str">
        <f t="shared" si="5"/>
        <v xml:space="preserve"> 50%or More</v>
      </c>
      <c r="M107" s="4" t="str">
        <f>IF(Table1[[#This Row],[discount_percentage]]&gt;=50%, "Yes","No")</f>
        <v>Yes</v>
      </c>
      <c r="N1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7">
        <v>4.3</v>
      </c>
      <c r="P107" s="2">
        <v>2806</v>
      </c>
      <c r="Q107" s="7">
        <f t="shared" si="3"/>
        <v>2803194</v>
      </c>
      <c r="R107" t="s">
        <v>963</v>
      </c>
      <c r="S107" t="s">
        <v>964</v>
      </c>
      <c r="T107" t="s">
        <v>965</v>
      </c>
      <c r="U107" t="s">
        <v>966</v>
      </c>
      <c r="V107" t="s">
        <v>967</v>
      </c>
      <c r="W107" t="s">
        <v>968</v>
      </c>
      <c r="X107" t="s">
        <v>969</v>
      </c>
      <c r="Y107" t="s">
        <v>970</v>
      </c>
    </row>
    <row r="108" spans="1:25" x14ac:dyDescent="0.3">
      <c r="A108" t="s">
        <v>971</v>
      </c>
      <c r="B108" t="str">
        <f>PROPER(Amazon!B108)</f>
        <v>Wayona Nylon Braided 2M / 6Ft Fast Charge Usb To Lightning Data Sync And Charging Cable For Iphone, Ipad Tablet (6 Ft Pack Of 1, Grey)</v>
      </c>
      <c r="C108" t="s">
        <v>18</v>
      </c>
      <c r="H108" s="6">
        <v>449</v>
      </c>
      <c r="I108" s="10" t="str">
        <f t="shared" si="4"/>
        <v>200-500</v>
      </c>
      <c r="J108" s="6">
        <v>1299</v>
      </c>
      <c r="K108" s="1">
        <v>0.65</v>
      </c>
      <c r="L108" s="4" t="str">
        <f t="shared" si="5"/>
        <v xml:space="preserve"> 50%or More</v>
      </c>
      <c r="M108" s="4" t="str">
        <f>IF(Table1[[#This Row],[discount_percentage]]&gt;=50%, "Yes","No")</f>
        <v>Yes</v>
      </c>
      <c r="N1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8">
        <v>4.2</v>
      </c>
      <c r="P108" s="2">
        <v>24269</v>
      </c>
      <c r="Q108" s="7">
        <f t="shared" si="3"/>
        <v>31525431</v>
      </c>
      <c r="R108" t="s">
        <v>973</v>
      </c>
      <c r="S108" t="s">
        <v>20</v>
      </c>
      <c r="T108" t="s">
        <v>21</v>
      </c>
      <c r="U108" t="s">
        <v>22</v>
      </c>
      <c r="V108" t="s">
        <v>23</v>
      </c>
      <c r="W108" t="s">
        <v>24</v>
      </c>
      <c r="X108" t="s">
        <v>25</v>
      </c>
      <c r="Y108" t="s">
        <v>974</v>
      </c>
    </row>
    <row r="109" spans="1:25" x14ac:dyDescent="0.3">
      <c r="A109" t="s">
        <v>975</v>
      </c>
      <c r="B109" t="str">
        <f>PROPER(Amazon!B109)</f>
        <v>Crossvolt Compatible Dash/Warp Data Sync Fast Charging Cable Supported For All C Type Devices (Cable)</v>
      </c>
      <c r="C109" t="s">
        <v>18</v>
      </c>
      <c r="H109" s="6">
        <v>299</v>
      </c>
      <c r="I109" s="10" t="str">
        <f t="shared" si="4"/>
        <v>200-500</v>
      </c>
      <c r="J109" s="6">
        <v>999</v>
      </c>
      <c r="K109" s="1">
        <v>0.7</v>
      </c>
      <c r="L109" s="4" t="str">
        <f t="shared" si="5"/>
        <v xml:space="preserve"> 50%or More</v>
      </c>
      <c r="M109" s="4" t="str">
        <f>IF(Table1[[#This Row],[discount_percentage]]&gt;=50%, "Yes","No")</f>
        <v>Yes</v>
      </c>
      <c r="N1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9">
        <v>4.3</v>
      </c>
      <c r="P109" s="2">
        <v>766</v>
      </c>
      <c r="Q109" s="7">
        <f t="shared" si="3"/>
        <v>765234</v>
      </c>
      <c r="R109" t="s">
        <v>977</v>
      </c>
      <c r="S109" t="s">
        <v>978</v>
      </c>
      <c r="T109" t="s">
        <v>979</v>
      </c>
      <c r="U109" t="s">
        <v>980</v>
      </c>
      <c r="V109" t="s">
        <v>981</v>
      </c>
      <c r="W109" t="s">
        <v>982</v>
      </c>
      <c r="X109" t="s">
        <v>983</v>
      </c>
      <c r="Y109" t="s">
        <v>984</v>
      </c>
    </row>
    <row r="110" spans="1:25" x14ac:dyDescent="0.3">
      <c r="A110" t="s">
        <v>985</v>
      </c>
      <c r="B110" t="str">
        <f>PROPER(Amazon!B110)</f>
        <v>Vu 139 Cm (55 Inches) The Gloled Series 4K Smart Led Google Tv 55Gloled (Grey)</v>
      </c>
      <c r="C110" t="s">
        <v>169</v>
      </c>
      <c r="H110" s="6">
        <v>37999</v>
      </c>
      <c r="I110" s="10" t="str">
        <f t="shared" si="4"/>
        <v>500</v>
      </c>
      <c r="J110" s="6">
        <v>65000</v>
      </c>
      <c r="K110" s="1">
        <v>0.42</v>
      </c>
      <c r="L110" s="4" t="str">
        <f t="shared" si="5"/>
        <v>&lt;50%</v>
      </c>
      <c r="M110" s="4" t="str">
        <f>IF(Table1[[#This Row],[discount_percentage]]&gt;=50%, "Yes","No")</f>
        <v>No</v>
      </c>
      <c r="N1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0">
        <v>4.3</v>
      </c>
      <c r="P110" s="2">
        <v>3587</v>
      </c>
      <c r="Q110" s="7">
        <f t="shared" si="3"/>
        <v>233155000</v>
      </c>
      <c r="R110" t="s">
        <v>987</v>
      </c>
      <c r="S110" t="s">
        <v>988</v>
      </c>
      <c r="T110" t="s">
        <v>989</v>
      </c>
      <c r="U110" t="s">
        <v>990</v>
      </c>
      <c r="V110" t="s">
        <v>991</v>
      </c>
      <c r="W110" t="s">
        <v>992</v>
      </c>
      <c r="X110" t="s">
        <v>993</v>
      </c>
      <c r="Y110" t="s">
        <v>994</v>
      </c>
    </row>
    <row r="111" spans="1:25" x14ac:dyDescent="0.3">
      <c r="A111" t="s">
        <v>995</v>
      </c>
      <c r="B111" t="str">
        <f>PROPER(Amazon!B111)</f>
        <v>Ptron Solero T241 2.4A Type-C Data &amp; Charging Usb Cable, Made In India, 480Mbps Data Sync, Durable 1-Meter Long Usb Cable For Type-C Usb Devices For Charging Adapter (Black)</v>
      </c>
      <c r="C111" t="s">
        <v>18</v>
      </c>
      <c r="H111" s="6">
        <v>99</v>
      </c>
      <c r="I111" s="10" t="str">
        <f t="shared" si="4"/>
        <v>&lt;200</v>
      </c>
      <c r="J111" s="6">
        <v>800</v>
      </c>
      <c r="K111" s="1">
        <v>0.88</v>
      </c>
      <c r="L111" s="4" t="str">
        <f t="shared" si="5"/>
        <v xml:space="preserve"> 50%or More</v>
      </c>
      <c r="M111" s="4" t="str">
        <f>IF(Table1[[#This Row],[discount_percentage]]&gt;=50%, "Yes","No")</f>
        <v>Yes</v>
      </c>
      <c r="N1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111">
        <v>3.9</v>
      </c>
      <c r="P111" s="2">
        <v>24871</v>
      </c>
      <c r="Q111" s="7">
        <f t="shared" si="3"/>
        <v>19896800</v>
      </c>
      <c r="R111" t="s">
        <v>997</v>
      </c>
      <c r="S111" t="s">
        <v>69</v>
      </c>
      <c r="T111" t="s">
        <v>70</v>
      </c>
      <c r="U111" t="s">
        <v>71</v>
      </c>
      <c r="V111" t="s">
        <v>72</v>
      </c>
      <c r="W111" t="s">
        <v>998</v>
      </c>
      <c r="X111" t="s">
        <v>999</v>
      </c>
      <c r="Y111" t="s">
        <v>1000</v>
      </c>
    </row>
    <row r="112" spans="1:25" x14ac:dyDescent="0.3">
      <c r="A112" t="s">
        <v>1001</v>
      </c>
      <c r="B112" t="str">
        <f>PROPER(Amazon!B112)</f>
        <v>Croma 80 Cm (32 Inches) Hd Ready Led Tv (Crel7369, Black) (2021 Model)</v>
      </c>
      <c r="C112" t="s">
        <v>508</v>
      </c>
      <c r="H112" s="6">
        <v>7390</v>
      </c>
      <c r="I112" s="10" t="str">
        <f t="shared" si="4"/>
        <v>500</v>
      </c>
      <c r="J112" s="6">
        <v>20000</v>
      </c>
      <c r="K112" s="1">
        <v>0.63</v>
      </c>
      <c r="L112" s="4" t="str">
        <f t="shared" si="5"/>
        <v xml:space="preserve"> 50%or More</v>
      </c>
      <c r="M112" s="4" t="str">
        <f>IF(Table1[[#This Row],[discount_percentage]]&gt;=50%, "Yes","No")</f>
        <v>Yes</v>
      </c>
      <c r="N1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2">
        <v>4.0999999999999996</v>
      </c>
      <c r="P112" s="2">
        <v>2581</v>
      </c>
      <c r="Q112" s="7">
        <f t="shared" si="3"/>
        <v>51620000</v>
      </c>
      <c r="R112" t="s">
        <v>1003</v>
      </c>
      <c r="S112" t="s">
        <v>1004</v>
      </c>
      <c r="T112" t="s">
        <v>1005</v>
      </c>
      <c r="U112" t="s">
        <v>1006</v>
      </c>
      <c r="V112" t="s">
        <v>1007</v>
      </c>
      <c r="W112" t="s">
        <v>1008</v>
      </c>
      <c r="X112" t="s">
        <v>1009</v>
      </c>
      <c r="Y112" t="s">
        <v>1010</v>
      </c>
    </row>
    <row r="113" spans="1:25" x14ac:dyDescent="0.3">
      <c r="A113" t="s">
        <v>1011</v>
      </c>
      <c r="B113" t="str">
        <f>PROPER(Amazon!B113)</f>
        <v>Boat Laptop, Smartphone Type-C A400 Male Data Cable (Carbon Black)</v>
      </c>
      <c r="C113" t="s">
        <v>18</v>
      </c>
      <c r="H113" s="6">
        <v>273.10000000000002</v>
      </c>
      <c r="I113" s="10" t="str">
        <f t="shared" si="4"/>
        <v>200-500</v>
      </c>
      <c r="J113" s="6">
        <v>999</v>
      </c>
      <c r="K113" s="1">
        <v>0.73</v>
      </c>
      <c r="L113" s="4" t="str">
        <f t="shared" si="5"/>
        <v xml:space="preserve"> 50%or More</v>
      </c>
      <c r="M113" s="4" t="str">
        <f>IF(Table1[[#This Row],[discount_percentage]]&gt;=50%, "Yes","No")</f>
        <v>Yes</v>
      </c>
      <c r="N1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3">
        <v>4.3</v>
      </c>
      <c r="P113" s="2">
        <v>20850</v>
      </c>
      <c r="Q113" s="7">
        <f t="shared" si="3"/>
        <v>20829150</v>
      </c>
      <c r="R113" t="s">
        <v>1013</v>
      </c>
      <c r="S113" t="s">
        <v>295</v>
      </c>
      <c r="T113" t="s">
        <v>296</v>
      </c>
      <c r="U113" t="s">
        <v>297</v>
      </c>
      <c r="V113" t="s">
        <v>298</v>
      </c>
      <c r="W113" t="s">
        <v>299</v>
      </c>
      <c r="X113" t="s">
        <v>1014</v>
      </c>
      <c r="Y113" t="s">
        <v>1015</v>
      </c>
    </row>
    <row r="114" spans="1:25" x14ac:dyDescent="0.3">
      <c r="A114" t="s">
        <v>1016</v>
      </c>
      <c r="B114" t="str">
        <f>PROPER(Amazon!B114)</f>
        <v>Lg 80 Cm (32 Inches) Hd Ready Smart Led Tv 32Lq576Bpsa (Ceramic Black)</v>
      </c>
      <c r="C114" t="s">
        <v>169</v>
      </c>
      <c r="H114" s="6">
        <v>15990</v>
      </c>
      <c r="I114" s="10" t="str">
        <f t="shared" si="4"/>
        <v>500</v>
      </c>
      <c r="J114" s="6">
        <v>23990</v>
      </c>
      <c r="K114" s="1">
        <v>0.33</v>
      </c>
      <c r="L114" s="4" t="str">
        <f t="shared" si="5"/>
        <v>&lt;50%</v>
      </c>
      <c r="M114" s="4" t="str">
        <f>IF(Table1[[#This Row],[discount_percentage]]&gt;=50%, "Yes","No")</f>
        <v>No</v>
      </c>
      <c r="N1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4">
        <v>4.3</v>
      </c>
      <c r="P114" s="2">
        <v>1035</v>
      </c>
      <c r="Q114" s="7">
        <f t="shared" si="3"/>
        <v>24829650</v>
      </c>
      <c r="R114" t="s">
        <v>1018</v>
      </c>
      <c r="S114" t="s">
        <v>1019</v>
      </c>
      <c r="T114" t="s">
        <v>1020</v>
      </c>
      <c r="U114" t="s">
        <v>1021</v>
      </c>
      <c r="V114" t="s">
        <v>1022</v>
      </c>
      <c r="W114" t="s">
        <v>1023</v>
      </c>
      <c r="X114" t="s">
        <v>1024</v>
      </c>
      <c r="Y114" t="s">
        <v>1025</v>
      </c>
    </row>
    <row r="115" spans="1:25" x14ac:dyDescent="0.3">
      <c r="A115" t="s">
        <v>1026</v>
      </c>
      <c r="B115" t="str">
        <f>PROPER(Amazon!B115)</f>
        <v>Boat Type C A750 Stress Resistant, Tangle-Free, Sturdy Flat Cable With 6.5A Fast Charging &amp; 480Mbps Data Transmission, 10000+ Bends Lifespan And Extended 1.5M Length(Radiant Red)</v>
      </c>
      <c r="C115" t="s">
        <v>18</v>
      </c>
      <c r="H115" s="6">
        <v>399</v>
      </c>
      <c r="I115" s="10" t="str">
        <f t="shared" si="4"/>
        <v>200-500</v>
      </c>
      <c r="J115" s="6">
        <v>999</v>
      </c>
      <c r="K115" s="1">
        <v>0.6</v>
      </c>
      <c r="L115" s="4" t="str">
        <f t="shared" si="5"/>
        <v xml:space="preserve"> 50%or More</v>
      </c>
      <c r="M115" s="4" t="str">
        <f>IF(Table1[[#This Row],[discount_percentage]]&gt;=50%, "Yes","No")</f>
        <v>Yes</v>
      </c>
      <c r="N1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5">
        <v>4.0999999999999996</v>
      </c>
      <c r="P115" s="2">
        <v>1780</v>
      </c>
      <c r="Q115" s="7">
        <f t="shared" si="3"/>
        <v>1778220</v>
      </c>
      <c r="R115" t="s">
        <v>1028</v>
      </c>
      <c r="S115" t="s">
        <v>700</v>
      </c>
      <c r="T115" t="s">
        <v>701</v>
      </c>
      <c r="U115" t="s">
        <v>702</v>
      </c>
      <c r="V115" t="s">
        <v>703</v>
      </c>
      <c r="W115" t="s">
        <v>704</v>
      </c>
      <c r="X115" t="s">
        <v>1029</v>
      </c>
      <c r="Y115" t="s">
        <v>1030</v>
      </c>
    </row>
    <row r="116" spans="1:25" x14ac:dyDescent="0.3">
      <c r="A116" t="s">
        <v>1031</v>
      </c>
      <c r="B116" t="str">
        <f>PROPER(Amazon!B116)</f>
        <v>Cotbolt Silicone Protective Case Cover For Lg An Mr21Ga Magic Remote Shockproof For Lg Smart Tv Remote 2021 Protective Skin Waterproof Anti Lost (Black) (Remote Not Included)</v>
      </c>
      <c r="C116" t="s">
        <v>462</v>
      </c>
      <c r="H116" s="6">
        <v>399</v>
      </c>
      <c r="I116" s="10" t="str">
        <f t="shared" si="4"/>
        <v>200-500</v>
      </c>
      <c r="J116" s="6">
        <v>1999</v>
      </c>
      <c r="K116" s="1">
        <v>0.8</v>
      </c>
      <c r="L116" s="4" t="str">
        <f t="shared" si="5"/>
        <v xml:space="preserve"> 50%or More</v>
      </c>
      <c r="M116" s="4" t="str">
        <f>IF(Table1[[#This Row],[discount_percentage]]&gt;=50%, "Yes","No")</f>
        <v>Yes</v>
      </c>
      <c r="N1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6">
        <v>4.5</v>
      </c>
      <c r="P116" s="2">
        <v>505</v>
      </c>
      <c r="Q116" s="7">
        <f t="shared" si="3"/>
        <v>1009495</v>
      </c>
      <c r="R116" t="s">
        <v>1033</v>
      </c>
      <c r="S116" t="s">
        <v>1034</v>
      </c>
      <c r="T116" t="s">
        <v>1035</v>
      </c>
      <c r="U116" t="s">
        <v>1036</v>
      </c>
      <c r="V116" t="s">
        <v>1037</v>
      </c>
      <c r="W116" t="s">
        <v>1038</v>
      </c>
      <c r="X116" t="s">
        <v>1039</v>
      </c>
      <c r="Y116" t="s">
        <v>1040</v>
      </c>
    </row>
    <row r="117" spans="1:25" x14ac:dyDescent="0.3">
      <c r="A117" t="s">
        <v>1041</v>
      </c>
      <c r="B117" t="str">
        <f>PROPER(Amazon!B117)</f>
        <v>Portronics Konnect L Por-1403 Fast Charging 3A Type-C Cable 1.2 Meter With Charge &amp; Sync Function For All Type-C Devices (White)</v>
      </c>
      <c r="C117" t="s">
        <v>18</v>
      </c>
      <c r="H117" s="6">
        <v>210</v>
      </c>
      <c r="I117" s="10" t="str">
        <f t="shared" si="4"/>
        <v>200-500</v>
      </c>
      <c r="J117" s="6">
        <v>399</v>
      </c>
      <c r="K117" s="1">
        <v>0.47</v>
      </c>
      <c r="L117" s="4" t="str">
        <f t="shared" si="5"/>
        <v>&lt;50%</v>
      </c>
      <c r="M117" s="4" t="str">
        <f>IF(Table1[[#This Row],[discount_percentage]]&gt;=50%, "Yes","No")</f>
        <v>No</v>
      </c>
      <c r="N1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7">
        <v>4.0999999999999996</v>
      </c>
      <c r="P117" s="2">
        <v>1717</v>
      </c>
      <c r="Q117" s="7">
        <f t="shared" si="3"/>
        <v>685083</v>
      </c>
      <c r="R117" t="s">
        <v>1043</v>
      </c>
      <c r="S117" t="s">
        <v>1044</v>
      </c>
      <c r="T117" t="s">
        <v>1045</v>
      </c>
      <c r="U117" t="s">
        <v>1046</v>
      </c>
      <c r="V117" t="s">
        <v>1047</v>
      </c>
      <c r="W117" t="s">
        <v>1048</v>
      </c>
      <c r="X117" t="s">
        <v>1049</v>
      </c>
      <c r="Y117" t="s">
        <v>1050</v>
      </c>
    </row>
    <row r="118" spans="1:25" x14ac:dyDescent="0.3">
      <c r="A118" t="s">
        <v>1051</v>
      </c>
      <c r="B118" t="str">
        <f>PROPER(Amazon!B118)</f>
        <v>Electvision Remote Control Compatible With Amazon Fire Tv Stick (Pairing Manual Will Be Back Side Remote Control)(P)</v>
      </c>
      <c r="C118" t="s">
        <v>462</v>
      </c>
      <c r="H118" s="6">
        <v>1299</v>
      </c>
      <c r="I118" s="10" t="str">
        <f t="shared" si="4"/>
        <v>500</v>
      </c>
      <c r="J118" s="6">
        <v>1999</v>
      </c>
      <c r="K118" s="1">
        <v>0.35</v>
      </c>
      <c r="L118" s="4" t="str">
        <f t="shared" si="5"/>
        <v>&lt;50%</v>
      </c>
      <c r="M118" s="4" t="str">
        <f>IF(Table1[[#This Row],[discount_percentage]]&gt;=50%, "Yes","No")</f>
        <v>No</v>
      </c>
      <c r="N1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8">
        <v>3.6</v>
      </c>
      <c r="P118" s="2">
        <v>590</v>
      </c>
      <c r="Q118" s="7">
        <f t="shared" si="3"/>
        <v>1179410</v>
      </c>
      <c r="R118" t="s">
        <v>1053</v>
      </c>
      <c r="S118" t="s">
        <v>1054</v>
      </c>
      <c r="T118" t="s">
        <v>1055</v>
      </c>
      <c r="U118" t="s">
        <v>1056</v>
      </c>
      <c r="V118" t="s">
        <v>1057</v>
      </c>
      <c r="W118" t="s">
        <v>1058</v>
      </c>
      <c r="X118" t="s">
        <v>1059</v>
      </c>
      <c r="Y118" t="s">
        <v>1060</v>
      </c>
    </row>
    <row r="119" spans="1:25" x14ac:dyDescent="0.3">
      <c r="A119" t="s">
        <v>1061</v>
      </c>
      <c r="B119" t="str">
        <f>PROPER(Amazon!B119)</f>
        <v>King Shine Multi Retractable 3.0A Fast Charger Cord, Multiple Charging Cable 4Ft/1.2M 3-In-1 Usb Charge Cord Compatible With Phone/Type C/Micro Usb For All Android And Ios Smartphones (Random Colour)</v>
      </c>
      <c r="C119" t="s">
        <v>18</v>
      </c>
      <c r="H119" s="6">
        <v>347</v>
      </c>
      <c r="I119" s="10" t="str">
        <f t="shared" si="4"/>
        <v>200-500</v>
      </c>
      <c r="J119" s="6">
        <v>999</v>
      </c>
      <c r="K119" s="1">
        <v>0.65</v>
      </c>
      <c r="L119" s="4" t="str">
        <f t="shared" si="5"/>
        <v xml:space="preserve"> 50%or More</v>
      </c>
      <c r="M119" s="4" t="str">
        <f>IF(Table1[[#This Row],[discount_percentage]]&gt;=50%, "Yes","No")</f>
        <v>Yes</v>
      </c>
      <c r="N1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9">
        <v>3.5</v>
      </c>
      <c r="P119" s="2">
        <v>1121</v>
      </c>
      <c r="Q119" s="7">
        <f t="shared" si="3"/>
        <v>1119879</v>
      </c>
      <c r="R119" t="s">
        <v>1063</v>
      </c>
      <c r="S119" t="s">
        <v>1064</v>
      </c>
      <c r="T119" t="s">
        <v>1065</v>
      </c>
      <c r="U119" t="s">
        <v>1066</v>
      </c>
      <c r="V119" t="s">
        <v>1067</v>
      </c>
      <c r="W119" t="s">
        <v>1068</v>
      </c>
      <c r="X119" t="s">
        <v>1069</v>
      </c>
      <c r="Y119" t="s">
        <v>1070</v>
      </c>
    </row>
    <row r="120" spans="1:25" x14ac:dyDescent="0.3">
      <c r="A120" t="s">
        <v>1071</v>
      </c>
      <c r="B120" t="str">
        <f>PROPER(Amazon!B120)</f>
        <v>Lapster 5 Pin Mini Usb Cable, Usb B Cable,Camera Cable Usb2.0 For External Hdds/Card Readers/Camera Etc.</v>
      </c>
      <c r="C120" t="s">
        <v>18</v>
      </c>
      <c r="H120" s="6">
        <v>149</v>
      </c>
      <c r="I120" s="10" t="str">
        <f t="shared" si="4"/>
        <v>&lt;200</v>
      </c>
      <c r="J120" s="6">
        <v>999</v>
      </c>
      <c r="K120" s="1">
        <v>0.85</v>
      </c>
      <c r="L120" s="4" t="str">
        <f t="shared" si="5"/>
        <v xml:space="preserve"> 50%or More</v>
      </c>
      <c r="M120" s="4" t="str">
        <f>IF(Table1[[#This Row],[discount_percentage]]&gt;=50%, "Yes","No")</f>
        <v>Yes</v>
      </c>
      <c r="N1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120">
        <v>4</v>
      </c>
      <c r="P120" s="2">
        <v>1313</v>
      </c>
      <c r="Q120" s="7">
        <f t="shared" si="3"/>
        <v>1311687</v>
      </c>
      <c r="R120" t="s">
        <v>1073</v>
      </c>
      <c r="S120" t="s">
        <v>589</v>
      </c>
      <c r="T120" t="s">
        <v>590</v>
      </c>
      <c r="U120" t="s">
        <v>591</v>
      </c>
      <c r="V120" t="s">
        <v>592</v>
      </c>
      <c r="W120" t="s">
        <v>593</v>
      </c>
      <c r="X120" t="s">
        <v>1074</v>
      </c>
      <c r="Y120" t="s">
        <v>1075</v>
      </c>
    </row>
    <row r="121" spans="1:25" x14ac:dyDescent="0.3">
      <c r="A121" t="s">
        <v>1076</v>
      </c>
      <c r="B121" t="str">
        <f>PROPER(Amazon!B121)</f>
        <v>Portronics Konnect Spydr 31 3-In-1 Multi Functional Cable With 3.0A Output, Tangle Resistant, 1.2M Length, Nylon Braided(Zebra)</v>
      </c>
      <c r="C121" t="s">
        <v>18</v>
      </c>
      <c r="H121" s="6">
        <v>228</v>
      </c>
      <c r="I121" s="10" t="str">
        <f t="shared" si="4"/>
        <v>200-500</v>
      </c>
      <c r="J121" s="6">
        <v>899</v>
      </c>
      <c r="K121" s="1">
        <v>0.75</v>
      </c>
      <c r="L121" s="4" t="str">
        <f t="shared" si="5"/>
        <v xml:space="preserve"> 50%or More</v>
      </c>
      <c r="M121" s="4" t="str">
        <f>IF(Table1[[#This Row],[discount_percentage]]&gt;=50%, "Yes","No")</f>
        <v>Yes</v>
      </c>
      <c r="N1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1">
        <v>3.8</v>
      </c>
      <c r="P121" s="2">
        <v>132</v>
      </c>
      <c r="Q121" s="7">
        <f t="shared" si="3"/>
        <v>118668</v>
      </c>
      <c r="R121" t="s">
        <v>1078</v>
      </c>
      <c r="S121" t="s">
        <v>1079</v>
      </c>
      <c r="T121" t="s">
        <v>1080</v>
      </c>
      <c r="U121" t="s">
        <v>1081</v>
      </c>
      <c r="V121" t="s">
        <v>1082</v>
      </c>
      <c r="W121" t="s">
        <v>1083</v>
      </c>
      <c r="X121" t="s">
        <v>1084</v>
      </c>
      <c r="Y121" t="s">
        <v>1085</v>
      </c>
    </row>
    <row r="122" spans="1:25" x14ac:dyDescent="0.3">
      <c r="A122" t="s">
        <v>1086</v>
      </c>
      <c r="B122" t="str">
        <f>PROPER(Amazon!B122)</f>
        <v>Belkin Apple Certified Lightning To Type C Cable, Tough Unbreakable Braided Fast Charging For Iphone, Ipad, Air Pods, 3.3 Feet (1 Meters)    White</v>
      </c>
      <c r="C122" t="s">
        <v>18</v>
      </c>
      <c r="H122" s="6">
        <v>1599</v>
      </c>
      <c r="I122" s="10" t="str">
        <f t="shared" si="4"/>
        <v>500</v>
      </c>
      <c r="J122" s="6">
        <v>1999</v>
      </c>
      <c r="K122" s="1">
        <v>0.2</v>
      </c>
      <c r="L122" s="4" t="str">
        <f t="shared" si="5"/>
        <v>&lt;50%</v>
      </c>
      <c r="M122" s="4" t="str">
        <f>IF(Table1[[#This Row],[discount_percentage]]&gt;=50%, "Yes","No")</f>
        <v>No</v>
      </c>
      <c r="N1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22">
        <v>4.4000000000000004</v>
      </c>
      <c r="P122" s="2">
        <v>1951</v>
      </c>
      <c r="Q122" s="7">
        <f t="shared" si="3"/>
        <v>3900049</v>
      </c>
      <c r="R122" t="s">
        <v>1088</v>
      </c>
      <c r="S122" t="s">
        <v>1089</v>
      </c>
      <c r="T122" t="s">
        <v>1090</v>
      </c>
      <c r="U122" t="s">
        <v>1091</v>
      </c>
      <c r="V122" t="s">
        <v>1092</v>
      </c>
      <c r="W122" t="s">
        <v>1093</v>
      </c>
      <c r="X122" t="s">
        <v>1094</v>
      </c>
      <c r="Y122" t="s">
        <v>1095</v>
      </c>
    </row>
    <row r="123" spans="1:25" x14ac:dyDescent="0.3">
      <c r="A123" t="s">
        <v>1096</v>
      </c>
      <c r="B123" t="str">
        <f>PROPER(Amazon!B123)</f>
        <v>Remote Control Compatible For Amazon Fire Tv Stick Remote Control [ 3Rd Gen ](Not Compatible For Fire Tv Edition Smart Tv) From Basesailor</v>
      </c>
      <c r="C123" t="s">
        <v>462</v>
      </c>
      <c r="H123" s="6">
        <v>1499</v>
      </c>
      <c r="I123" s="10" t="str">
        <f t="shared" si="4"/>
        <v>500</v>
      </c>
      <c r="J123" s="6">
        <v>3999</v>
      </c>
      <c r="K123" s="1">
        <v>0.63</v>
      </c>
      <c r="L123" s="4" t="str">
        <f t="shared" si="5"/>
        <v xml:space="preserve"> 50%or More</v>
      </c>
      <c r="M123" s="4" t="str">
        <f>IF(Table1[[#This Row],[discount_percentage]]&gt;=50%, "Yes","No")</f>
        <v>Yes</v>
      </c>
      <c r="N1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3">
        <v>3.7</v>
      </c>
      <c r="P123" s="2">
        <v>37</v>
      </c>
      <c r="Q123" s="7">
        <f t="shared" si="3"/>
        <v>147963</v>
      </c>
      <c r="R123" t="s">
        <v>1098</v>
      </c>
      <c r="S123" t="s">
        <v>1099</v>
      </c>
      <c r="T123" t="s">
        <v>1100</v>
      </c>
      <c r="U123" t="s">
        <v>1101</v>
      </c>
      <c r="V123" t="s">
        <v>1102</v>
      </c>
      <c r="W123" t="s">
        <v>1103</v>
      </c>
      <c r="X123" t="s">
        <v>1104</v>
      </c>
      <c r="Y123" t="s">
        <v>1105</v>
      </c>
    </row>
    <row r="124" spans="1:25" x14ac:dyDescent="0.3">
      <c r="A124" t="s">
        <v>1106</v>
      </c>
      <c r="B124" t="str">
        <f>PROPER(Amazon!B124)</f>
        <v>Vw 80 Cm (32 Inches) Playwall Frameless Series Hd Ready Android Smart Led Tv Vw3251 (Black)</v>
      </c>
      <c r="C124" t="s">
        <v>169</v>
      </c>
      <c r="H124" s="6">
        <v>8499</v>
      </c>
      <c r="I124" s="10" t="str">
        <f t="shared" si="4"/>
        <v>500</v>
      </c>
      <c r="J124" s="6">
        <v>15999</v>
      </c>
      <c r="K124" s="1">
        <v>0.47</v>
      </c>
      <c r="L124" s="4" t="str">
        <f t="shared" si="5"/>
        <v>&lt;50%</v>
      </c>
      <c r="M124" s="4" t="str">
        <f>IF(Table1[[#This Row],[discount_percentage]]&gt;=50%, "Yes","No")</f>
        <v>No</v>
      </c>
      <c r="N1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
        <v>4.3</v>
      </c>
      <c r="P124" s="2">
        <v>592</v>
      </c>
      <c r="Q124" s="7">
        <f t="shared" si="3"/>
        <v>9471408</v>
      </c>
      <c r="R124" t="s">
        <v>1108</v>
      </c>
      <c r="S124" t="s">
        <v>1109</v>
      </c>
      <c r="T124" t="s">
        <v>1110</v>
      </c>
      <c r="U124" t="s">
        <v>1111</v>
      </c>
      <c r="V124" t="s">
        <v>1112</v>
      </c>
      <c r="W124" t="s">
        <v>1113</v>
      </c>
      <c r="X124" t="s">
        <v>1114</v>
      </c>
      <c r="Y124" t="s">
        <v>1115</v>
      </c>
    </row>
    <row r="125" spans="1:25" x14ac:dyDescent="0.3">
      <c r="A125" t="s">
        <v>1116</v>
      </c>
      <c r="B125" t="str">
        <f>PROPER(Amazon!B125)</f>
        <v>Hisense 108 Cm (43 Inches) 4K Ultra Hd Smart Certified Android Led Tv 43A6Ge (Black)</v>
      </c>
      <c r="C125" t="s">
        <v>169</v>
      </c>
      <c r="H125" s="6">
        <v>20990</v>
      </c>
      <c r="I125" s="10" t="str">
        <f t="shared" si="4"/>
        <v>500</v>
      </c>
      <c r="J125" s="6">
        <v>44990</v>
      </c>
      <c r="K125" s="1">
        <v>0.53</v>
      </c>
      <c r="L125" s="4" t="str">
        <f t="shared" si="5"/>
        <v xml:space="preserve"> 50%or More</v>
      </c>
      <c r="M125" s="4" t="str">
        <f>IF(Table1[[#This Row],[discount_percentage]]&gt;=50%, "Yes","No")</f>
        <v>Yes</v>
      </c>
      <c r="N1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5">
        <v>4.0999999999999996</v>
      </c>
      <c r="P125" s="2">
        <v>1259</v>
      </c>
      <c r="Q125" s="7">
        <f t="shared" si="3"/>
        <v>56642410</v>
      </c>
      <c r="R125" t="s">
        <v>1118</v>
      </c>
      <c r="S125" t="s">
        <v>1119</v>
      </c>
      <c r="T125" t="s">
        <v>1120</v>
      </c>
      <c r="U125" t="s">
        <v>1121</v>
      </c>
      <c r="V125" t="s">
        <v>1122</v>
      </c>
      <c r="W125" t="s">
        <v>1123</v>
      </c>
      <c r="X125" t="s">
        <v>1124</v>
      </c>
      <c r="Y125" t="s">
        <v>1125</v>
      </c>
    </row>
    <row r="126" spans="1:25" x14ac:dyDescent="0.3">
      <c r="A126" t="s">
        <v>1126</v>
      </c>
      <c r="B126" t="str">
        <f>PROPER(Amazon!B126)</f>
        <v>Redmi 126 Cm (50 Inches) 4K Ultra Hd Android Smart Led Tv X50 | L50M6-Ra (Black)</v>
      </c>
      <c r="C126" t="s">
        <v>169</v>
      </c>
      <c r="H126" s="6">
        <v>32999</v>
      </c>
      <c r="I126" s="10" t="str">
        <f t="shared" si="4"/>
        <v>500</v>
      </c>
      <c r="J126" s="6">
        <v>44999</v>
      </c>
      <c r="K126" s="1">
        <v>0.27</v>
      </c>
      <c r="L126" s="4" t="str">
        <f t="shared" si="5"/>
        <v>&lt;50%</v>
      </c>
      <c r="M126" s="4" t="str">
        <f>IF(Table1[[#This Row],[discount_percentage]]&gt;=50%, "Yes","No")</f>
        <v>No</v>
      </c>
      <c r="N1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6">
        <v>4.2</v>
      </c>
      <c r="P126" s="2">
        <v>45238</v>
      </c>
      <c r="Q126" s="7">
        <f t="shared" si="3"/>
        <v>2035664762</v>
      </c>
      <c r="R126" t="s">
        <v>1128</v>
      </c>
      <c r="S126" t="s">
        <v>609</v>
      </c>
      <c r="T126" t="s">
        <v>610</v>
      </c>
      <c r="U126" t="s">
        <v>611</v>
      </c>
      <c r="V126" t="s">
        <v>612</v>
      </c>
      <c r="W126" t="s">
        <v>613</v>
      </c>
      <c r="X126" t="s">
        <v>1129</v>
      </c>
      <c r="Y126" t="s">
        <v>1130</v>
      </c>
    </row>
    <row r="127" spans="1:25" x14ac:dyDescent="0.3">
      <c r="A127" t="s">
        <v>1131</v>
      </c>
      <c r="B127" t="str">
        <f>PROPER(Amazon!B127)</f>
        <v>Amazonbasics 6-Feet Displayport (Not Usb Port) To Hdmi Cable Black</v>
      </c>
      <c r="C127" t="s">
        <v>129</v>
      </c>
      <c r="H127" s="6">
        <v>799</v>
      </c>
      <c r="I127" s="10" t="str">
        <f t="shared" si="4"/>
        <v>500</v>
      </c>
      <c r="J127" s="6">
        <v>1700</v>
      </c>
      <c r="K127" s="1">
        <v>0.53</v>
      </c>
      <c r="L127" s="4" t="str">
        <f t="shared" si="5"/>
        <v xml:space="preserve"> 50%or More</v>
      </c>
      <c r="M127" s="4" t="str">
        <f>IF(Table1[[#This Row],[discount_percentage]]&gt;=50%, "Yes","No")</f>
        <v>Yes</v>
      </c>
      <c r="N1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7">
        <v>4.0999999999999996</v>
      </c>
      <c r="P127" s="2">
        <v>28638</v>
      </c>
      <c r="Q127" s="7">
        <f t="shared" si="3"/>
        <v>48684600</v>
      </c>
      <c r="R127" t="s">
        <v>1133</v>
      </c>
      <c r="S127" t="s">
        <v>1134</v>
      </c>
      <c r="T127" t="s">
        <v>1135</v>
      </c>
      <c r="U127" t="s">
        <v>1136</v>
      </c>
      <c r="V127" t="s">
        <v>1137</v>
      </c>
      <c r="W127" t="s">
        <v>1138</v>
      </c>
      <c r="X127" t="s">
        <v>1139</v>
      </c>
      <c r="Y127" t="s">
        <v>1140</v>
      </c>
    </row>
    <row r="128" spans="1:25" x14ac:dyDescent="0.3">
      <c r="A128" t="s">
        <v>1141</v>
      </c>
      <c r="B128" t="str">
        <f>PROPER(Amazon!B128)</f>
        <v>Amazonbasics 3 Feet High Speed Hdmi Male To Female 2.0 Extension Cable</v>
      </c>
      <c r="C128" t="s">
        <v>129</v>
      </c>
      <c r="H128" s="6">
        <v>229</v>
      </c>
      <c r="I128" s="10" t="str">
        <f t="shared" si="4"/>
        <v>200-500</v>
      </c>
      <c r="J128" s="6">
        <v>595</v>
      </c>
      <c r="K128" s="1">
        <v>0.62</v>
      </c>
      <c r="L128" s="4" t="str">
        <f t="shared" si="5"/>
        <v xml:space="preserve"> 50%or More</v>
      </c>
      <c r="M128" s="4" t="str">
        <f>IF(Table1[[#This Row],[discount_percentage]]&gt;=50%, "Yes","No")</f>
        <v>Yes</v>
      </c>
      <c r="N1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8">
        <v>4.3</v>
      </c>
      <c r="P128" s="2">
        <v>12835</v>
      </c>
      <c r="Q128" s="7">
        <f t="shared" si="3"/>
        <v>7636825</v>
      </c>
      <c r="R128" t="s">
        <v>1143</v>
      </c>
      <c r="S128" t="s">
        <v>1144</v>
      </c>
      <c r="T128" t="s">
        <v>1145</v>
      </c>
      <c r="U128" t="s">
        <v>1146</v>
      </c>
      <c r="V128" t="s">
        <v>1147</v>
      </c>
      <c r="W128" t="s">
        <v>1148</v>
      </c>
      <c r="X128" t="s">
        <v>1149</v>
      </c>
      <c r="Y128" t="s">
        <v>1150</v>
      </c>
    </row>
    <row r="129" spans="1:25" x14ac:dyDescent="0.3">
      <c r="A129" t="s">
        <v>1151</v>
      </c>
      <c r="B129" t="str">
        <f>PROPER(Amazon!B129)</f>
        <v>Iffalcon 80 Cm (32 Inches) Hd Ready Smart Led Tv¬†32F53 (Black)</v>
      </c>
      <c r="C129" t="s">
        <v>169</v>
      </c>
      <c r="H129" s="6">
        <v>9999</v>
      </c>
      <c r="I129" s="10" t="str">
        <f t="shared" si="4"/>
        <v>500</v>
      </c>
      <c r="J129" s="6">
        <v>27990</v>
      </c>
      <c r="K129" s="1">
        <v>0.64</v>
      </c>
      <c r="L129" s="4" t="str">
        <f t="shared" si="5"/>
        <v xml:space="preserve"> 50%or More</v>
      </c>
      <c r="M129" s="4" t="str">
        <f>IF(Table1[[#This Row],[discount_percentage]]&gt;=50%, "Yes","No")</f>
        <v>Yes</v>
      </c>
      <c r="N1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9">
        <v>4.2</v>
      </c>
      <c r="P129" s="2">
        <v>1269</v>
      </c>
      <c r="Q129" s="7">
        <f t="shared" si="3"/>
        <v>35519310</v>
      </c>
      <c r="R129" t="s">
        <v>1153</v>
      </c>
      <c r="S129" t="s">
        <v>1154</v>
      </c>
      <c r="T129" t="s">
        <v>1155</v>
      </c>
      <c r="U129" t="s">
        <v>1156</v>
      </c>
      <c r="V129" t="s">
        <v>1157</v>
      </c>
      <c r="W129" t="s">
        <v>1158</v>
      </c>
      <c r="X129" t="s">
        <v>1159</v>
      </c>
      <c r="Y129" t="s">
        <v>1160</v>
      </c>
    </row>
    <row r="130" spans="1:25" x14ac:dyDescent="0.3">
      <c r="A130" t="s">
        <v>1161</v>
      </c>
      <c r="B130" t="str">
        <f>PROPER(Amazon!B130)</f>
        <v>7Seven¬Æ Compatible Lg Smart Tv Remote Suitable For Any Lg Led Oled Lcd Uhd Plasma Android Television And Akb75095303 Replacement Of Original Lg Tv Remote Control</v>
      </c>
      <c r="C130" t="s">
        <v>462</v>
      </c>
      <c r="H130" s="6">
        <v>349</v>
      </c>
      <c r="I130" s="10" t="str">
        <f t="shared" si="4"/>
        <v>200-500</v>
      </c>
      <c r="J130" s="6">
        <v>599</v>
      </c>
      <c r="K130" s="1">
        <v>0.42</v>
      </c>
      <c r="L130" s="4" t="str">
        <f t="shared" si="5"/>
        <v>&lt;50%</v>
      </c>
      <c r="M130" s="4" t="str">
        <f>IF(Table1[[#This Row],[discount_percentage]]&gt;=50%, "Yes","No")</f>
        <v>No</v>
      </c>
      <c r="N1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0">
        <v>4.2</v>
      </c>
      <c r="P130" s="2">
        <v>284</v>
      </c>
      <c r="Q130" s="7">
        <f t="shared" ref="Q130:Q193" si="6">J130*P130</f>
        <v>170116</v>
      </c>
      <c r="R130" t="s">
        <v>1163</v>
      </c>
      <c r="S130" t="s">
        <v>1164</v>
      </c>
      <c r="T130" t="s">
        <v>1165</v>
      </c>
      <c r="U130" t="s">
        <v>1166</v>
      </c>
      <c r="V130" t="s">
        <v>1167</v>
      </c>
      <c r="W130" t="s">
        <v>1168</v>
      </c>
      <c r="X130" t="s">
        <v>1169</v>
      </c>
      <c r="Y130" t="s">
        <v>1170</v>
      </c>
    </row>
    <row r="131" spans="1:25" x14ac:dyDescent="0.3">
      <c r="A131" t="s">
        <v>1171</v>
      </c>
      <c r="B131" t="str">
        <f>PROPER(Amazon!B131)</f>
        <v>Amazonbasics 3.5Mm To 2-Male Rca Adapter Cable For Tablet, Smartphone (Black, 15 Feet)</v>
      </c>
      <c r="C131" t="s">
        <v>1173</v>
      </c>
      <c r="H131" s="6">
        <v>489</v>
      </c>
      <c r="I131" s="10" t="str">
        <f t="shared" ref="I131:I194" si="7">IF(H131&lt;200,"&lt;200",IF(OR(H131&lt;=200,H131&lt;=500),"200-500","500"))</f>
        <v>200-500</v>
      </c>
      <c r="J131" s="6">
        <v>1200</v>
      </c>
      <c r="K131" s="1">
        <v>0.59</v>
      </c>
      <c r="L131" s="4" t="str">
        <f t="shared" ref="L131:L194" si="8">IF(K131&gt;=50%," 50%or More","&lt;50%")</f>
        <v xml:space="preserve"> 50%or More</v>
      </c>
      <c r="M131" s="4" t="str">
        <f>IF(Table1[[#This Row],[discount_percentage]]&gt;=50%, "Yes","No")</f>
        <v>Yes</v>
      </c>
      <c r="N1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1">
        <v>4.4000000000000004</v>
      </c>
      <c r="P131" s="2">
        <v>69538</v>
      </c>
      <c r="Q131" s="7">
        <f t="shared" si="6"/>
        <v>83445600</v>
      </c>
      <c r="R131" t="s">
        <v>1174</v>
      </c>
      <c r="S131" t="s">
        <v>1175</v>
      </c>
      <c r="T131" t="s">
        <v>1176</v>
      </c>
      <c r="U131" t="s">
        <v>1177</v>
      </c>
      <c r="V131" t="s">
        <v>1178</v>
      </c>
      <c r="W131" t="s">
        <v>1179</v>
      </c>
      <c r="X131" t="s">
        <v>1180</v>
      </c>
      <c r="Y131" t="s">
        <v>1181</v>
      </c>
    </row>
    <row r="132" spans="1:25" x14ac:dyDescent="0.3">
      <c r="A132" t="s">
        <v>1182</v>
      </c>
      <c r="B132" t="str">
        <f>PROPER(Amazon!B132)</f>
        <v>Acer 109 Cm (43 Inches) I Series 4K Ultra Hd Android Smart Led Tv Ar43Ar2851Udfl (Black)</v>
      </c>
      <c r="C132" t="s">
        <v>169</v>
      </c>
      <c r="H132" s="6">
        <v>23999</v>
      </c>
      <c r="I132" s="10" t="str">
        <f t="shared" si="7"/>
        <v>500</v>
      </c>
      <c r="J132" s="6">
        <v>34990</v>
      </c>
      <c r="K132" s="1">
        <v>0.31</v>
      </c>
      <c r="L132" s="4" t="str">
        <f t="shared" si="8"/>
        <v>&lt;50%</v>
      </c>
      <c r="M132" s="4" t="str">
        <f>IF(Table1[[#This Row],[discount_percentage]]&gt;=50%, "Yes","No")</f>
        <v>No</v>
      </c>
      <c r="N1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2">
        <v>4.3</v>
      </c>
      <c r="P132" s="2">
        <v>4703</v>
      </c>
      <c r="Q132" s="7">
        <f t="shared" si="6"/>
        <v>164557970</v>
      </c>
      <c r="R132" t="s">
        <v>805</v>
      </c>
      <c r="S132" t="s">
        <v>246</v>
      </c>
      <c r="T132" t="s">
        <v>247</v>
      </c>
      <c r="U132" t="s">
        <v>248</v>
      </c>
      <c r="V132" t="s">
        <v>249</v>
      </c>
      <c r="W132" t="s">
        <v>12773</v>
      </c>
      <c r="X132" t="s">
        <v>1184</v>
      </c>
      <c r="Y132" t="s">
        <v>1185</v>
      </c>
    </row>
    <row r="133" spans="1:25" x14ac:dyDescent="0.3">
      <c r="A133" t="s">
        <v>1186</v>
      </c>
      <c r="B133" t="str">
        <f>PROPER(Amazon!B133)</f>
        <v>Wayona Usb Type C 65W 6Ft/2M Long Fast Charging Cable Compatible For Samsung S22 S20 Fe S21 Ultra A33 A53 A01 A73 A70 A51 M33 M53 M51 M31(2M, Black)</v>
      </c>
      <c r="C133" t="s">
        <v>18</v>
      </c>
      <c r="H133" s="6">
        <v>399</v>
      </c>
      <c r="I133" s="10" t="str">
        <f t="shared" si="7"/>
        <v>200-500</v>
      </c>
      <c r="J133" s="6">
        <v>999</v>
      </c>
      <c r="K133" s="1">
        <v>0.6</v>
      </c>
      <c r="L133" s="4" t="str">
        <f t="shared" si="8"/>
        <v xml:space="preserve"> 50%or More</v>
      </c>
      <c r="M133" s="4" t="str">
        <f>IF(Table1[[#This Row],[discount_percentage]]&gt;=50%, "Yes","No")</f>
        <v>Yes</v>
      </c>
      <c r="N1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3">
        <v>4.3</v>
      </c>
      <c r="P133" s="2">
        <v>2806</v>
      </c>
      <c r="Q133" s="7">
        <f t="shared" si="6"/>
        <v>2803194</v>
      </c>
      <c r="R133" t="s">
        <v>1188</v>
      </c>
      <c r="S133" t="s">
        <v>964</v>
      </c>
      <c r="T133" t="s">
        <v>965</v>
      </c>
      <c r="U133" t="s">
        <v>966</v>
      </c>
      <c r="V133" t="s">
        <v>967</v>
      </c>
      <c r="W133" t="s">
        <v>968</v>
      </c>
      <c r="X133" t="s">
        <v>1189</v>
      </c>
      <c r="Y133" t="s">
        <v>1190</v>
      </c>
    </row>
    <row r="134" spans="1:25" x14ac:dyDescent="0.3">
      <c r="A134" t="s">
        <v>1191</v>
      </c>
      <c r="B134" t="str">
        <f>PROPER(Amazon!B134)</f>
        <v>Saifsmart Outlet Wall Mount Hanger Holder For Dot 3Rd Gen, Compact Bracket Case Plug And Built-In Cable Management For Kitchen Bathroom, Bedroom (Black)</v>
      </c>
      <c r="C134" t="s">
        <v>1193</v>
      </c>
      <c r="H134" s="6">
        <v>349</v>
      </c>
      <c r="I134" s="10" t="str">
        <f t="shared" si="7"/>
        <v>200-500</v>
      </c>
      <c r="J134" s="6">
        <v>1299</v>
      </c>
      <c r="K134" s="1">
        <v>0.73</v>
      </c>
      <c r="L134" s="4" t="str">
        <f t="shared" si="8"/>
        <v xml:space="preserve"> 50%or More</v>
      </c>
      <c r="M134" s="4" t="str">
        <f>IF(Table1[[#This Row],[discount_percentage]]&gt;=50%, "Yes","No")</f>
        <v>Yes</v>
      </c>
      <c r="N1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34">
        <v>4</v>
      </c>
      <c r="P134" s="2">
        <v>3295</v>
      </c>
      <c r="Q134" s="7">
        <f t="shared" si="6"/>
        <v>4280205</v>
      </c>
      <c r="R134" t="s">
        <v>1194</v>
      </c>
      <c r="S134" t="s">
        <v>1195</v>
      </c>
      <c r="T134" t="s">
        <v>1196</v>
      </c>
      <c r="U134" t="s">
        <v>1197</v>
      </c>
      <c r="V134" t="s">
        <v>1198</v>
      </c>
      <c r="W134" t="s">
        <v>1199</v>
      </c>
      <c r="X134" t="s">
        <v>1200</v>
      </c>
      <c r="Y134" t="s">
        <v>1201</v>
      </c>
    </row>
    <row r="135" spans="1:25" x14ac:dyDescent="0.3">
      <c r="A135" t="s">
        <v>1202</v>
      </c>
      <c r="B135" t="str">
        <f>PROPER(Amazon!B135)</f>
        <v>Mi 2-In-1 Usb Type C Cable (Micro Usb To Type C) 30Cm For Smartphone, Headphone, Laptop (White)</v>
      </c>
      <c r="C135" t="s">
        <v>18</v>
      </c>
      <c r="H135" s="6">
        <v>179</v>
      </c>
      <c r="I135" s="10" t="str">
        <f t="shared" si="7"/>
        <v>&lt;200</v>
      </c>
      <c r="J135" s="6">
        <v>299</v>
      </c>
      <c r="K135" s="1">
        <v>0.4</v>
      </c>
      <c r="L135" s="4" t="str">
        <f t="shared" si="8"/>
        <v>&lt;50%</v>
      </c>
      <c r="M135" s="4" t="str">
        <f>IF(Table1[[#This Row],[discount_percentage]]&gt;=50%, "Yes","No")</f>
        <v>No</v>
      </c>
      <c r="N1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5">
        <v>3.9</v>
      </c>
      <c r="P135" s="2">
        <v>81</v>
      </c>
      <c r="Q135" s="7">
        <f t="shared" si="6"/>
        <v>24219</v>
      </c>
      <c r="R135" t="s">
        <v>1204</v>
      </c>
      <c r="S135" t="s">
        <v>1205</v>
      </c>
      <c r="T135" t="s">
        <v>1206</v>
      </c>
      <c r="U135" t="s">
        <v>1207</v>
      </c>
      <c r="V135" t="s">
        <v>1208</v>
      </c>
      <c r="W135" t="s">
        <v>1209</v>
      </c>
      <c r="X135" t="s">
        <v>1210</v>
      </c>
      <c r="Y135" t="s">
        <v>1211</v>
      </c>
    </row>
    <row r="136" spans="1:25" x14ac:dyDescent="0.3">
      <c r="A136" t="s">
        <v>1212</v>
      </c>
      <c r="B136" t="str">
        <f>PROPER(Amazon!B136)</f>
        <v>Amazonbasics New Release Abs Usb-A To Lightning Cable Cord, Fast Charging Mfi Certified Charger For Apple Iphone, Ipad Tablet (3-Ft, White)</v>
      </c>
      <c r="C136" t="s">
        <v>18</v>
      </c>
      <c r="H136" s="6">
        <v>689</v>
      </c>
      <c r="I136" s="10" t="str">
        <f t="shared" si="7"/>
        <v>500</v>
      </c>
      <c r="J136" s="6">
        <v>1500</v>
      </c>
      <c r="K136" s="1">
        <v>0.54</v>
      </c>
      <c r="L136" s="4" t="str">
        <f t="shared" si="8"/>
        <v xml:space="preserve"> 50%or More</v>
      </c>
      <c r="M136" s="4" t="str">
        <f>IF(Table1[[#This Row],[discount_percentage]]&gt;=50%, "Yes","No")</f>
        <v>Yes</v>
      </c>
      <c r="N1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6">
        <v>4.2</v>
      </c>
      <c r="P136" s="2">
        <v>42301</v>
      </c>
      <c r="Q136" s="7">
        <f t="shared" si="6"/>
        <v>63451500</v>
      </c>
      <c r="R136" t="s">
        <v>1214</v>
      </c>
      <c r="S136" t="s">
        <v>1215</v>
      </c>
      <c r="T136" t="s">
        <v>1216</v>
      </c>
      <c r="U136" t="s">
        <v>1217</v>
      </c>
      <c r="V136" t="s">
        <v>1218</v>
      </c>
      <c r="W136" t="s">
        <v>1219</v>
      </c>
      <c r="X136" t="s">
        <v>1220</v>
      </c>
      <c r="Y136" t="s">
        <v>1221</v>
      </c>
    </row>
    <row r="137" spans="1:25" x14ac:dyDescent="0.3">
      <c r="A137" t="s">
        <v>1222</v>
      </c>
      <c r="B137" t="str">
        <f>PROPER(Amazon!B137)</f>
        <v>Lg 108 Cm (43 Inches) 4K Ultra Hd Smart Led Tv 43Uq7500Psf (Ceramic Black)</v>
      </c>
      <c r="C137" t="s">
        <v>169</v>
      </c>
      <c r="H137" s="6">
        <v>30990</v>
      </c>
      <c r="I137" s="10" t="str">
        <f t="shared" si="7"/>
        <v>500</v>
      </c>
      <c r="J137" s="6">
        <v>49990</v>
      </c>
      <c r="K137" s="1">
        <v>0.38</v>
      </c>
      <c r="L137" s="4" t="str">
        <f t="shared" si="8"/>
        <v>&lt;50%</v>
      </c>
      <c r="M137" s="4" t="str">
        <f>IF(Table1[[#This Row],[discount_percentage]]&gt;=50%, "Yes","No")</f>
        <v>No</v>
      </c>
      <c r="N1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7">
        <v>4.3</v>
      </c>
      <c r="P137" s="2">
        <v>1376</v>
      </c>
      <c r="Q137" s="7">
        <f t="shared" si="6"/>
        <v>68786240</v>
      </c>
      <c r="R137" t="s">
        <v>1224</v>
      </c>
      <c r="S137" t="s">
        <v>1225</v>
      </c>
      <c r="T137" t="s">
        <v>1226</v>
      </c>
      <c r="U137" t="s">
        <v>1227</v>
      </c>
      <c r="V137" t="s">
        <v>1228</v>
      </c>
      <c r="W137" t="s">
        <v>1229</v>
      </c>
      <c r="X137" t="s">
        <v>1230</v>
      </c>
      <c r="Y137" t="s">
        <v>1231</v>
      </c>
    </row>
    <row r="138" spans="1:25" x14ac:dyDescent="0.3">
      <c r="A138" t="s">
        <v>1232</v>
      </c>
      <c r="B138" t="str">
        <f>PROPER(Amazon!B138)</f>
        <v>Ptron Solero 331 3.4Amps Multifunction Fast Charging Cable, 3-In-1 Usb Cable Micro Usb/Type-C/Ios, Made In India, Durable &amp; Strong &amp; Tangle-Free 118Cm In Length (Black)</v>
      </c>
      <c r="C138" t="s">
        <v>18</v>
      </c>
      <c r="H138" s="6">
        <v>249</v>
      </c>
      <c r="I138" s="10" t="str">
        <f t="shared" si="7"/>
        <v>200-500</v>
      </c>
      <c r="J138" s="6">
        <v>931</v>
      </c>
      <c r="K138" s="1">
        <v>0.73</v>
      </c>
      <c r="L138" s="4" t="str">
        <f t="shared" si="8"/>
        <v xml:space="preserve"> 50%or More</v>
      </c>
      <c r="M138" s="4" t="str">
        <f>IF(Table1[[#This Row],[discount_percentage]]&gt;=50%, "Yes","No")</f>
        <v>Yes</v>
      </c>
      <c r="N1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38">
        <v>3.9</v>
      </c>
      <c r="P138" s="2">
        <v>1075</v>
      </c>
      <c r="Q138" s="7">
        <f t="shared" si="6"/>
        <v>1000825</v>
      </c>
      <c r="R138" t="s">
        <v>1234</v>
      </c>
      <c r="S138" t="s">
        <v>343</v>
      </c>
      <c r="T138" t="s">
        <v>344</v>
      </c>
      <c r="U138" t="s">
        <v>345</v>
      </c>
      <c r="V138" t="s">
        <v>346</v>
      </c>
      <c r="W138" t="s">
        <v>347</v>
      </c>
      <c r="X138" t="s">
        <v>1235</v>
      </c>
      <c r="Y138" t="s">
        <v>1236</v>
      </c>
    </row>
    <row r="139" spans="1:25" x14ac:dyDescent="0.3">
      <c r="A139" t="s">
        <v>1237</v>
      </c>
      <c r="B139" t="str">
        <f>PROPER(Amazon!B139)</f>
        <v>10K 8K 4K Hdmi Cable, Certified 48Gbps 1Ms Ultra High Speed Hdmi 2.1 Cable 4K 120Hz 144Hz 2K 165Hz 8K 60Hz Dynamic Hdr Arc Earc Dts:X Compatible For Mac Gaming Pc Soundbar Tv Monitor Laptop Ps5 4 Xbox</v>
      </c>
      <c r="C139" t="s">
        <v>129</v>
      </c>
      <c r="H139" s="6">
        <v>999</v>
      </c>
      <c r="I139" s="10" t="str">
        <f t="shared" si="7"/>
        <v>500</v>
      </c>
      <c r="J139" s="6">
        <v>2399</v>
      </c>
      <c r="K139" s="1">
        <v>0.57999999999999996</v>
      </c>
      <c r="L139" s="4" t="str">
        <f t="shared" si="8"/>
        <v xml:space="preserve"> 50%or More</v>
      </c>
      <c r="M139" s="4" t="str">
        <f>IF(Table1[[#This Row],[discount_percentage]]&gt;=50%, "Yes","No")</f>
        <v>Yes</v>
      </c>
      <c r="N1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9">
        <v>4.5999999999999996</v>
      </c>
      <c r="P139" s="2">
        <v>3664</v>
      </c>
      <c r="Q139" s="7">
        <f t="shared" si="6"/>
        <v>8789936</v>
      </c>
      <c r="R139" t="s">
        <v>1239</v>
      </c>
      <c r="S139" t="s">
        <v>1240</v>
      </c>
      <c r="T139" t="s">
        <v>1241</v>
      </c>
      <c r="U139" t="s">
        <v>1242</v>
      </c>
      <c r="V139" t="s">
        <v>1243</v>
      </c>
      <c r="W139" t="s">
        <v>1244</v>
      </c>
      <c r="X139" t="s">
        <v>1245</v>
      </c>
      <c r="Y139" t="s">
        <v>1246</v>
      </c>
    </row>
    <row r="140" spans="1:25" x14ac:dyDescent="0.3">
      <c r="A140" t="s">
        <v>1247</v>
      </c>
      <c r="B140" t="str">
        <f>PROPER(Amazon!B140)</f>
        <v>Lripl Compatible Sony Bravia Lcd/Led Remote Works With Almost All Sony Led/Lcd Tv'S</v>
      </c>
      <c r="C140" t="s">
        <v>462</v>
      </c>
      <c r="H140" s="6">
        <v>399</v>
      </c>
      <c r="I140" s="10" t="str">
        <f t="shared" si="7"/>
        <v>200-500</v>
      </c>
      <c r="J140" s="6">
        <v>399</v>
      </c>
      <c r="K140" s="1">
        <v>0</v>
      </c>
      <c r="L140" s="4" t="str">
        <f t="shared" si="8"/>
        <v>&lt;50%</v>
      </c>
      <c r="M140" s="4" t="str">
        <f>IF(Table1[[#This Row],[discount_percentage]]&gt;=50%, "Yes","No")</f>
        <v>No</v>
      </c>
      <c r="N1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
        <v>3.9</v>
      </c>
      <c r="P140" s="2">
        <v>1951</v>
      </c>
      <c r="Q140" s="7">
        <f t="shared" si="6"/>
        <v>778449</v>
      </c>
      <c r="R140" t="s">
        <v>1249</v>
      </c>
      <c r="S140" t="s">
        <v>1250</v>
      </c>
      <c r="T140" t="s">
        <v>1251</v>
      </c>
      <c r="U140" t="s">
        <v>1252</v>
      </c>
      <c r="V140" t="s">
        <v>1253</v>
      </c>
      <c r="W140" t="s">
        <v>1254</v>
      </c>
      <c r="X140" t="s">
        <v>1255</v>
      </c>
      <c r="Y140" t="s">
        <v>1256</v>
      </c>
    </row>
    <row r="141" spans="1:25" x14ac:dyDescent="0.3">
      <c r="A141" t="s">
        <v>1257</v>
      </c>
      <c r="B141" t="str">
        <f>PROPER(Amazon!B141)</f>
        <v>Boat Type-C A400 Type-C To Usb A Cable For All Type C Phones (Lg Nexus 5X), 1Mtr(Black)</v>
      </c>
      <c r="C141" t="s">
        <v>18</v>
      </c>
      <c r="H141" s="6">
        <v>349</v>
      </c>
      <c r="I141" s="10" t="str">
        <f t="shared" si="7"/>
        <v>200-500</v>
      </c>
      <c r="J141" s="6">
        <v>699</v>
      </c>
      <c r="K141" s="1">
        <v>0.5</v>
      </c>
      <c r="L141" s="4" t="str">
        <f t="shared" si="8"/>
        <v xml:space="preserve"> 50%or More</v>
      </c>
      <c r="M141" s="4" t="str">
        <f>IF(Table1[[#This Row],[discount_percentage]]&gt;=50%, "Yes","No")</f>
        <v>Yes</v>
      </c>
      <c r="N1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41">
        <v>4.3</v>
      </c>
      <c r="P141" s="2">
        <v>20850</v>
      </c>
      <c r="Q141" s="7">
        <f t="shared" si="6"/>
        <v>14574150</v>
      </c>
      <c r="R141" t="s">
        <v>1259</v>
      </c>
      <c r="S141" t="s">
        <v>295</v>
      </c>
      <c r="T141" t="s">
        <v>296</v>
      </c>
      <c r="U141" t="s">
        <v>297</v>
      </c>
      <c r="V141" t="s">
        <v>298</v>
      </c>
      <c r="W141" t="s">
        <v>299</v>
      </c>
      <c r="X141" t="s">
        <v>1260</v>
      </c>
      <c r="Y141" t="s">
        <v>1261</v>
      </c>
    </row>
    <row r="142" spans="1:25" x14ac:dyDescent="0.3">
      <c r="A142" t="s">
        <v>1262</v>
      </c>
      <c r="B142" t="str">
        <f>PROPER(Amazon!B142)</f>
        <v>Zoul Type C To Type C Fast Charging Cable 65W 2M/6Ft Usb C Nylon Braided Cord Compatible With Macbook Oneplus 9 9R Samsung Galaxy S21 Ultra S20+ (2M, Black)</v>
      </c>
      <c r="C142" t="s">
        <v>18</v>
      </c>
      <c r="H142" s="6">
        <v>399</v>
      </c>
      <c r="I142" s="10" t="str">
        <f t="shared" si="7"/>
        <v>200-500</v>
      </c>
      <c r="J142" s="6">
        <v>1099</v>
      </c>
      <c r="K142" s="1">
        <v>0.64</v>
      </c>
      <c r="L142" s="4" t="str">
        <f t="shared" si="8"/>
        <v xml:space="preserve"> 50%or More</v>
      </c>
      <c r="M142" s="4" t="str">
        <f>IF(Table1[[#This Row],[discount_percentage]]&gt;=50%, "Yes","No")</f>
        <v>Yes</v>
      </c>
      <c r="N1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42">
        <v>4.0999999999999996</v>
      </c>
      <c r="P142" s="2">
        <v>2685</v>
      </c>
      <c r="Q142" s="7">
        <f t="shared" si="6"/>
        <v>2950815</v>
      </c>
      <c r="R142" t="s">
        <v>1264</v>
      </c>
      <c r="S142" t="s">
        <v>1265</v>
      </c>
      <c r="T142" t="s">
        <v>1266</v>
      </c>
      <c r="U142" t="s">
        <v>1267</v>
      </c>
      <c r="V142" t="s">
        <v>1268</v>
      </c>
      <c r="W142" t="s">
        <v>1269</v>
      </c>
      <c r="X142" t="s">
        <v>1270</v>
      </c>
      <c r="Y142" t="s">
        <v>1271</v>
      </c>
    </row>
    <row r="143" spans="1:25" x14ac:dyDescent="0.3">
      <c r="A143" t="s">
        <v>1272</v>
      </c>
      <c r="B143" t="str">
        <f>PROPER(Amazon!B143)</f>
        <v>Tp-Link Ac1300 Archer T3U Plus High Gain Usb 3.0 Wi-Fi Dongle, Wireless Dual Band Mu-Mimo Wifi Adapter With High Gain Antenna, Supports Windows 11/10/8.1/8/7/Xp/Macos</v>
      </c>
      <c r="C143" t="s">
        <v>98</v>
      </c>
      <c r="H143" s="6">
        <v>1699</v>
      </c>
      <c r="I143" s="10" t="str">
        <f t="shared" si="7"/>
        <v>500</v>
      </c>
      <c r="J143" s="6">
        <v>2999</v>
      </c>
      <c r="K143" s="1">
        <v>0.43</v>
      </c>
      <c r="L143" s="4" t="str">
        <f t="shared" si="8"/>
        <v>&lt;50%</v>
      </c>
      <c r="M143" s="4" t="str">
        <f>IF(Table1[[#This Row],[discount_percentage]]&gt;=50%, "Yes","No")</f>
        <v>No</v>
      </c>
      <c r="N1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43">
        <v>4.4000000000000004</v>
      </c>
      <c r="P143" s="2">
        <v>24780</v>
      </c>
      <c r="Q143" s="7">
        <f t="shared" si="6"/>
        <v>74315220</v>
      </c>
      <c r="R143" t="s">
        <v>1274</v>
      </c>
      <c r="S143" t="s">
        <v>484</v>
      </c>
      <c r="T143" t="s">
        <v>485</v>
      </c>
      <c r="U143" t="s">
        <v>486</v>
      </c>
      <c r="V143" t="s">
        <v>487</v>
      </c>
      <c r="W143" t="s">
        <v>488</v>
      </c>
      <c r="X143" t="s">
        <v>1275</v>
      </c>
      <c r="Y143" t="s">
        <v>1276</v>
      </c>
    </row>
    <row r="144" spans="1:25" x14ac:dyDescent="0.3">
      <c r="A144" t="s">
        <v>1277</v>
      </c>
      <c r="B144" t="str">
        <f>PROPER(Amazon!B144)</f>
        <v>Lripl Mi Remote Control With Netflix &amp; Prime Video Button Compatible For Mi 4X Led Android Smart Tv 4A Remote Control (32"/43") With Voice Command (Pairing Required)</v>
      </c>
      <c r="C144" t="s">
        <v>462</v>
      </c>
      <c r="H144" s="6">
        <v>655</v>
      </c>
      <c r="I144" s="10" t="str">
        <f t="shared" si="7"/>
        <v>500</v>
      </c>
      <c r="J144" s="6">
        <v>1099</v>
      </c>
      <c r="K144" s="1">
        <v>0.4</v>
      </c>
      <c r="L144" s="4" t="str">
        <f t="shared" si="8"/>
        <v>&lt;50%</v>
      </c>
      <c r="M144" s="4" t="str">
        <f>IF(Table1[[#This Row],[discount_percentage]]&gt;=50%, "Yes","No")</f>
        <v>No</v>
      </c>
      <c r="N1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44">
        <v>3.2</v>
      </c>
      <c r="P144" s="2">
        <v>285</v>
      </c>
      <c r="Q144" s="7">
        <f t="shared" si="6"/>
        <v>313215</v>
      </c>
      <c r="R144" t="s">
        <v>1279</v>
      </c>
      <c r="S144" t="s">
        <v>1280</v>
      </c>
      <c r="T144" t="s">
        <v>1281</v>
      </c>
      <c r="U144" t="s">
        <v>1282</v>
      </c>
      <c r="V144" t="s">
        <v>1283</v>
      </c>
      <c r="W144" t="s">
        <v>1284</v>
      </c>
      <c r="X144" t="s">
        <v>1285</v>
      </c>
      <c r="Y144" t="s">
        <v>1286</v>
      </c>
    </row>
    <row r="145" spans="1:25" x14ac:dyDescent="0.3">
      <c r="A145" t="s">
        <v>1287</v>
      </c>
      <c r="B145" t="str">
        <f>PROPER(Amazon!B145)</f>
        <v>Tp-Link Nano Usb Wifi Dongle 150Mbps High Gain Wireless Network Wi-Fi Adapter For Pc Desktop And Laptops, Supports Windows 10/8.1/8/7/Xp, Linux, Mac Os X (Tl-Wn722N)</v>
      </c>
      <c r="C145" t="s">
        <v>98</v>
      </c>
      <c r="H145" s="6">
        <v>749</v>
      </c>
      <c r="I145" s="10" t="str">
        <f t="shared" si="7"/>
        <v>500</v>
      </c>
      <c r="J145" s="6">
        <v>1339</v>
      </c>
      <c r="K145" s="1">
        <v>0.44</v>
      </c>
      <c r="L145" s="4" t="str">
        <f t="shared" si="8"/>
        <v>&lt;50%</v>
      </c>
      <c r="M145" s="4" t="str">
        <f>IF(Table1[[#This Row],[discount_percentage]]&gt;=50%, "Yes","No")</f>
        <v>No</v>
      </c>
      <c r="N1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45">
        <v>4.2</v>
      </c>
      <c r="P145" s="2">
        <v>179692</v>
      </c>
      <c r="Q145" s="7">
        <f t="shared" si="6"/>
        <v>240607588</v>
      </c>
      <c r="R145" t="s">
        <v>1289</v>
      </c>
      <c r="S145" t="s">
        <v>100</v>
      </c>
      <c r="T145" t="s">
        <v>101</v>
      </c>
      <c r="U145" t="s">
        <v>102</v>
      </c>
      <c r="V145" t="s">
        <v>103</v>
      </c>
      <c r="W145" t="s">
        <v>104</v>
      </c>
      <c r="X145" t="s">
        <v>1290</v>
      </c>
      <c r="Y145" t="s">
        <v>1291</v>
      </c>
    </row>
    <row r="146" spans="1:25" x14ac:dyDescent="0.3">
      <c r="A146" t="s">
        <v>1292</v>
      </c>
      <c r="B146" t="str">
        <f>PROPER(Amazon!B146)</f>
        <v>Kodak 80 Cm (32 Inches) Hd Ready Certified Android Led Tv 32Hdx7Xpro (Black)</v>
      </c>
      <c r="C146" t="s">
        <v>169</v>
      </c>
      <c r="H146" s="6">
        <v>9999</v>
      </c>
      <c r="I146" s="10" t="str">
        <f t="shared" si="7"/>
        <v>500</v>
      </c>
      <c r="J146" s="6">
        <v>12999</v>
      </c>
      <c r="K146" s="1">
        <v>0.23</v>
      </c>
      <c r="L146" s="4" t="str">
        <f t="shared" si="8"/>
        <v>&lt;50%</v>
      </c>
      <c r="M146" s="4" t="str">
        <f>IF(Table1[[#This Row],[discount_percentage]]&gt;=50%, "Yes","No")</f>
        <v>No</v>
      </c>
      <c r="N1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46">
        <v>4.2</v>
      </c>
      <c r="P146" s="2">
        <v>6088</v>
      </c>
      <c r="Q146" s="7">
        <f t="shared" si="6"/>
        <v>79137912</v>
      </c>
      <c r="R146" t="s">
        <v>1294</v>
      </c>
      <c r="S146" t="s">
        <v>1295</v>
      </c>
      <c r="T146" t="s">
        <v>1296</v>
      </c>
      <c r="U146" t="s">
        <v>1297</v>
      </c>
      <c r="V146" t="s">
        <v>1298</v>
      </c>
      <c r="W146" t="s">
        <v>1299</v>
      </c>
      <c r="X146" t="s">
        <v>1300</v>
      </c>
      <c r="Y146" t="s">
        <v>1301</v>
      </c>
    </row>
    <row r="147" spans="1:25" x14ac:dyDescent="0.3">
      <c r="A147" t="s">
        <v>1302</v>
      </c>
      <c r="B147" t="str">
        <f>PROPER(Amazon!B147)</f>
        <v>Airtel Digitaltv Dth Remote Sd/Hd/Hd Recording Compatible For Television (Shining Black )</v>
      </c>
      <c r="C147" t="s">
        <v>462</v>
      </c>
      <c r="H147" s="6">
        <v>195</v>
      </c>
      <c r="I147" s="10" t="str">
        <f t="shared" si="7"/>
        <v>&lt;200</v>
      </c>
      <c r="J147" s="6">
        <v>499</v>
      </c>
      <c r="K147" s="1">
        <v>0.61</v>
      </c>
      <c r="L147" s="4" t="str">
        <f t="shared" si="8"/>
        <v xml:space="preserve"> 50%or More</v>
      </c>
      <c r="M147" s="4" t="str">
        <f>IF(Table1[[#This Row],[discount_percentage]]&gt;=50%, "Yes","No")</f>
        <v>Yes</v>
      </c>
      <c r="N1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47">
        <v>3.7</v>
      </c>
      <c r="P147" s="2">
        <v>1383</v>
      </c>
      <c r="Q147" s="7">
        <f t="shared" si="6"/>
        <v>690117</v>
      </c>
      <c r="R147" t="s">
        <v>1304</v>
      </c>
      <c r="S147" t="s">
        <v>1305</v>
      </c>
      <c r="T147" t="s">
        <v>1306</v>
      </c>
      <c r="U147" t="s">
        <v>1307</v>
      </c>
      <c r="V147" t="s">
        <v>1308</v>
      </c>
      <c r="W147" t="s">
        <v>1309</v>
      </c>
      <c r="X147" t="s">
        <v>1310</v>
      </c>
      <c r="Y147" t="s">
        <v>1311</v>
      </c>
    </row>
    <row r="148" spans="1:25" x14ac:dyDescent="0.3">
      <c r="A148" t="s">
        <v>1312</v>
      </c>
      <c r="B148" t="str">
        <f>PROPER(Amazon!B148)</f>
        <v>Amazonbasics New Release Nylon Usb-A To Lightning Cable Cord, Mfi Certified Charger For Apple Iphone, Ipad, Silver, 6-Ft</v>
      </c>
      <c r="C148" t="s">
        <v>18</v>
      </c>
      <c r="H148" s="6">
        <v>999</v>
      </c>
      <c r="I148" s="10" t="str">
        <f t="shared" si="7"/>
        <v>500</v>
      </c>
      <c r="J148" s="6">
        <v>2100</v>
      </c>
      <c r="K148" s="1">
        <v>0.52</v>
      </c>
      <c r="L148" s="4" t="str">
        <f t="shared" si="8"/>
        <v xml:space="preserve"> 50%or More</v>
      </c>
      <c r="M148" s="4" t="str">
        <f>IF(Table1[[#This Row],[discount_percentage]]&gt;=50%, "Yes","No")</f>
        <v>Yes</v>
      </c>
      <c r="N1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48">
        <v>4.5</v>
      </c>
      <c r="P148" s="2">
        <v>5492</v>
      </c>
      <c r="Q148" s="7">
        <f t="shared" si="6"/>
        <v>11533200</v>
      </c>
      <c r="R148" t="s">
        <v>498</v>
      </c>
      <c r="S148" t="s">
        <v>1314</v>
      </c>
      <c r="T148" t="s">
        <v>1315</v>
      </c>
      <c r="U148" t="s">
        <v>1316</v>
      </c>
      <c r="V148" t="s">
        <v>1317</v>
      </c>
      <c r="W148" t="s">
        <v>1318</v>
      </c>
      <c r="X148" t="s">
        <v>1319</v>
      </c>
      <c r="Y148" t="s">
        <v>1320</v>
      </c>
    </row>
    <row r="149" spans="1:25" x14ac:dyDescent="0.3">
      <c r="A149" t="s">
        <v>1321</v>
      </c>
      <c r="B149" t="str">
        <f>PROPER(Amazon!B149)</f>
        <v>Ambrane Fast 100W Output Cable With Type-C To Type-C For Mobile, Laptop, Macbook &amp; Table Charging, 480Mbps Data Sync Speed, Braided Cable, 1.5M Length (Abcc-100, Black-Grey)</v>
      </c>
      <c r="C149" t="s">
        <v>18</v>
      </c>
      <c r="H149" s="6">
        <v>499</v>
      </c>
      <c r="I149" s="10" t="str">
        <f t="shared" si="7"/>
        <v>200-500</v>
      </c>
      <c r="J149" s="6">
        <v>899</v>
      </c>
      <c r="K149" s="1">
        <v>0.44</v>
      </c>
      <c r="L149" s="4" t="str">
        <f t="shared" si="8"/>
        <v>&lt;50%</v>
      </c>
      <c r="M149" s="4" t="str">
        <f>IF(Table1[[#This Row],[discount_percentage]]&gt;=50%, "Yes","No")</f>
        <v>No</v>
      </c>
      <c r="N1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49">
        <v>4.2</v>
      </c>
      <c r="P149" s="2">
        <v>919</v>
      </c>
      <c r="Q149" s="7">
        <f t="shared" si="6"/>
        <v>826181</v>
      </c>
      <c r="R149" t="s">
        <v>1323</v>
      </c>
      <c r="S149" t="s">
        <v>1324</v>
      </c>
      <c r="T149" t="s">
        <v>1325</v>
      </c>
      <c r="U149" t="s">
        <v>1326</v>
      </c>
      <c r="V149" t="s">
        <v>1327</v>
      </c>
      <c r="W149" t="s">
        <v>1328</v>
      </c>
      <c r="X149" t="s">
        <v>1329</v>
      </c>
      <c r="Y149" t="s">
        <v>1330</v>
      </c>
    </row>
    <row r="150" spans="1:25" x14ac:dyDescent="0.3">
      <c r="A150" t="s">
        <v>1331</v>
      </c>
      <c r="B150" t="str">
        <f>PROPER(Amazon!B150)</f>
        <v>Bluerigger Digital Optical Audio Toslink Cable (3.3 Feet / 1 Meter) With 8 Channel (7.1) Audio Support (For Home Theatre, Xbox, Playstation Etc.)</v>
      </c>
      <c r="C150" t="s">
        <v>1333</v>
      </c>
      <c r="H150" s="6">
        <v>416</v>
      </c>
      <c r="I150" s="10" t="str">
        <f t="shared" si="7"/>
        <v>200-500</v>
      </c>
      <c r="J150" s="6">
        <v>599</v>
      </c>
      <c r="K150" s="1">
        <v>0.31</v>
      </c>
      <c r="L150" s="4" t="str">
        <f t="shared" si="8"/>
        <v>&lt;50%</v>
      </c>
      <c r="M150" s="4" t="str">
        <f>IF(Table1[[#This Row],[discount_percentage]]&gt;=50%, "Yes","No")</f>
        <v>No</v>
      </c>
      <c r="N1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50">
        <v>4.2</v>
      </c>
      <c r="P150" s="2">
        <v>30023</v>
      </c>
      <c r="Q150" s="7">
        <f t="shared" si="6"/>
        <v>17983777</v>
      </c>
      <c r="R150" t="s">
        <v>1334</v>
      </c>
      <c r="S150" t="s">
        <v>1335</v>
      </c>
      <c r="T150" t="s">
        <v>1336</v>
      </c>
      <c r="U150" t="s">
        <v>1337</v>
      </c>
      <c r="V150" t="s">
        <v>1338</v>
      </c>
      <c r="W150" t="s">
        <v>1339</v>
      </c>
      <c r="X150" t="s">
        <v>1340</v>
      </c>
      <c r="Y150" t="s">
        <v>1341</v>
      </c>
    </row>
    <row r="151" spans="1:25" x14ac:dyDescent="0.3">
      <c r="A151" t="s">
        <v>1342</v>
      </c>
      <c r="B151" t="str">
        <f>PROPER(Amazon!B151)</f>
        <v>Duracell Type-C To Micro 1.2M Braided Sync &amp; Charge Cable, Usb C To Micro Fast Charge Compatible For Fast Data Transmission (Black)</v>
      </c>
      <c r="C151" t="s">
        <v>18</v>
      </c>
      <c r="H151" s="6">
        <v>368</v>
      </c>
      <c r="I151" s="10" t="str">
        <f t="shared" si="7"/>
        <v>200-500</v>
      </c>
      <c r="J151" s="6">
        <v>699</v>
      </c>
      <c r="K151" s="1">
        <v>0.47</v>
      </c>
      <c r="L151" s="4" t="str">
        <f t="shared" si="8"/>
        <v>&lt;50%</v>
      </c>
      <c r="M151" s="4" t="str">
        <f>IF(Table1[[#This Row],[discount_percentage]]&gt;=50%, "Yes","No")</f>
        <v>No</v>
      </c>
      <c r="N1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51">
        <v>4.2</v>
      </c>
      <c r="P151" s="2">
        <v>387</v>
      </c>
      <c r="Q151" s="7">
        <f t="shared" si="6"/>
        <v>270513</v>
      </c>
      <c r="R151" t="s">
        <v>1344</v>
      </c>
      <c r="S151" t="s">
        <v>1345</v>
      </c>
      <c r="T151" t="s">
        <v>1346</v>
      </c>
      <c r="U151" t="s">
        <v>1347</v>
      </c>
      <c r="V151" t="s">
        <v>1348</v>
      </c>
      <c r="W151" t="s">
        <v>1349</v>
      </c>
      <c r="X151" t="s">
        <v>1350</v>
      </c>
      <c r="Y151" t="s">
        <v>1351</v>
      </c>
    </row>
    <row r="152" spans="1:25" x14ac:dyDescent="0.3">
      <c r="A152" t="s">
        <v>1352</v>
      </c>
      <c r="B152" t="str">
        <f>PROPER(Amazon!B152)</f>
        <v>Vu 138 Cm (55 Inches) Premium Series 4K Ultra Hd Smart Ips Led Tv 55Ut (Black)</v>
      </c>
      <c r="C152" t="s">
        <v>169</v>
      </c>
      <c r="H152" s="6">
        <v>29990</v>
      </c>
      <c r="I152" s="10" t="str">
        <f t="shared" si="7"/>
        <v>500</v>
      </c>
      <c r="J152" s="6">
        <v>65000</v>
      </c>
      <c r="K152" s="1">
        <v>0.54</v>
      </c>
      <c r="L152" s="4" t="str">
        <f t="shared" si="8"/>
        <v xml:space="preserve"> 50%or More</v>
      </c>
      <c r="M152" s="4" t="str">
        <f>IF(Table1[[#This Row],[discount_percentage]]&gt;=50%, "Yes","No")</f>
        <v>Yes</v>
      </c>
      <c r="N1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52">
        <v>4.0999999999999996</v>
      </c>
      <c r="P152" s="2">
        <v>211</v>
      </c>
      <c r="Q152" s="7">
        <f t="shared" si="6"/>
        <v>13715000</v>
      </c>
      <c r="R152" t="s">
        <v>1354</v>
      </c>
      <c r="S152" t="s">
        <v>1355</v>
      </c>
      <c r="T152" t="s">
        <v>1356</v>
      </c>
      <c r="U152" t="s">
        <v>1357</v>
      </c>
      <c r="V152" t="s">
        <v>1358</v>
      </c>
      <c r="W152" t="s">
        <v>1359</v>
      </c>
      <c r="X152" t="s">
        <v>1360</v>
      </c>
      <c r="Y152" t="s">
        <v>1361</v>
      </c>
    </row>
    <row r="153" spans="1:25" x14ac:dyDescent="0.3">
      <c r="A153" t="s">
        <v>1362</v>
      </c>
      <c r="B153" t="str">
        <f>PROPER(Amazon!B153)</f>
        <v>Zoul Usb Type C Fast Charging 3A Nylon Braided Data Cable Quick Charger Cable Qc 3.0 For Samsung Galaxy M31S M30 S10 S9 S20 Plus, Note 10 9 8, A20E A40 A50 A70 (1M, Grey)</v>
      </c>
      <c r="C153" t="s">
        <v>18</v>
      </c>
      <c r="H153" s="6">
        <v>339</v>
      </c>
      <c r="I153" s="10" t="str">
        <f t="shared" si="7"/>
        <v>200-500</v>
      </c>
      <c r="J153" s="6">
        <v>1099</v>
      </c>
      <c r="K153" s="1">
        <v>0.69</v>
      </c>
      <c r="L153" s="4" t="str">
        <f t="shared" si="8"/>
        <v xml:space="preserve"> 50%or More</v>
      </c>
      <c r="M153" s="4" t="str">
        <f>IF(Table1[[#This Row],[discount_percentage]]&gt;=50%, "Yes","No")</f>
        <v>Yes</v>
      </c>
      <c r="N1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53">
        <v>4.3</v>
      </c>
      <c r="P153" s="2">
        <v>974</v>
      </c>
      <c r="Q153" s="7">
        <f t="shared" si="6"/>
        <v>1070426</v>
      </c>
      <c r="R153" t="s">
        <v>1364</v>
      </c>
      <c r="S153" t="s">
        <v>323</v>
      </c>
      <c r="T153" t="s">
        <v>324</v>
      </c>
      <c r="U153" t="s">
        <v>325</v>
      </c>
      <c r="V153" t="s">
        <v>326</v>
      </c>
      <c r="W153" t="s">
        <v>327</v>
      </c>
      <c r="X153" t="s">
        <v>1365</v>
      </c>
      <c r="Y153" t="s">
        <v>1366</v>
      </c>
    </row>
    <row r="154" spans="1:25" x14ac:dyDescent="0.3">
      <c r="A154" t="s">
        <v>1367</v>
      </c>
      <c r="B154" t="str">
        <f>PROPER(Amazon!B154)</f>
        <v>Samsung 80 Cm (32 Inches) Wondertainment Series Hd Ready Led Smart Tv Ua32Te40Aakbxl (Titan Gray)</v>
      </c>
      <c r="C154" t="s">
        <v>169</v>
      </c>
      <c r="H154" s="6">
        <v>15490</v>
      </c>
      <c r="I154" s="10" t="str">
        <f t="shared" si="7"/>
        <v>500</v>
      </c>
      <c r="J154" s="6">
        <v>20900</v>
      </c>
      <c r="K154" s="1">
        <v>0.26</v>
      </c>
      <c r="L154" s="4" t="str">
        <f t="shared" si="8"/>
        <v>&lt;50%</v>
      </c>
      <c r="M154" s="4" t="str">
        <f>IF(Table1[[#This Row],[discount_percentage]]&gt;=50%, "Yes","No")</f>
        <v>No</v>
      </c>
      <c r="N1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54">
        <v>4.3</v>
      </c>
      <c r="P154" s="2">
        <v>16299</v>
      </c>
      <c r="Q154" s="7">
        <f t="shared" si="6"/>
        <v>340649100</v>
      </c>
      <c r="R154" t="s">
        <v>1369</v>
      </c>
      <c r="S154" t="s">
        <v>226</v>
      </c>
      <c r="T154" t="s">
        <v>227</v>
      </c>
      <c r="U154" t="s">
        <v>228</v>
      </c>
      <c r="V154" t="s">
        <v>229</v>
      </c>
      <c r="W154" t="s">
        <v>230</v>
      </c>
      <c r="X154" t="s">
        <v>1370</v>
      </c>
      <c r="Y154" t="s">
        <v>1371</v>
      </c>
    </row>
    <row r="155" spans="1:25" x14ac:dyDescent="0.3">
      <c r="A155" t="s">
        <v>1372</v>
      </c>
      <c r="B155" t="str">
        <f>PROPER(Amazon!B155)</f>
        <v>Mi Xiaomi Usb Type C Hypercharge Cable 6A 100Cm Sturdy And Durable Black Supports 120W Hypercharging</v>
      </c>
      <c r="C155" t="s">
        <v>18</v>
      </c>
      <c r="H155" s="6">
        <v>499</v>
      </c>
      <c r="I155" s="10" t="str">
        <f t="shared" si="7"/>
        <v>200-500</v>
      </c>
      <c r="J155" s="6">
        <v>1299</v>
      </c>
      <c r="K155" s="1">
        <v>0.62</v>
      </c>
      <c r="L155" s="4" t="str">
        <f t="shared" si="8"/>
        <v xml:space="preserve"> 50%or More</v>
      </c>
      <c r="M155" s="4" t="str">
        <f>IF(Table1[[#This Row],[discount_percentage]]&gt;=50%, "Yes","No")</f>
        <v>Yes</v>
      </c>
      <c r="N1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55">
        <v>4.3</v>
      </c>
      <c r="P155" s="2">
        <v>30411</v>
      </c>
      <c r="Q155" s="7">
        <f t="shared" si="6"/>
        <v>39503889</v>
      </c>
      <c r="R155" t="s">
        <v>1374</v>
      </c>
      <c r="S155" t="s">
        <v>89</v>
      </c>
      <c r="T155" t="s">
        <v>90</v>
      </c>
      <c r="U155" t="s">
        <v>91</v>
      </c>
      <c r="V155" t="s">
        <v>92</v>
      </c>
      <c r="W155" t="s">
        <v>93</v>
      </c>
      <c r="X155" t="s">
        <v>1375</v>
      </c>
      <c r="Y155" t="s">
        <v>1376</v>
      </c>
    </row>
    <row r="156" spans="1:25" x14ac:dyDescent="0.3">
      <c r="A156" t="s">
        <v>1377</v>
      </c>
      <c r="B156" t="str">
        <f>PROPER(Amazon!B156)</f>
        <v>Generic Ultra-Mini Bluetooth Csr 4.0 Usb Dongle Adapter For Windows Computer ( Black:Golden)</v>
      </c>
      <c r="C156" t="s">
        <v>98</v>
      </c>
      <c r="H156" s="6">
        <v>249</v>
      </c>
      <c r="I156" s="10" t="str">
        <f t="shared" si="7"/>
        <v>200-500</v>
      </c>
      <c r="J156" s="6">
        <v>399</v>
      </c>
      <c r="K156" s="1">
        <v>0.38</v>
      </c>
      <c r="L156" s="4" t="str">
        <f t="shared" si="8"/>
        <v>&lt;50%</v>
      </c>
      <c r="M156" s="4" t="str">
        <f>IF(Table1[[#This Row],[discount_percentage]]&gt;=50%, "Yes","No")</f>
        <v>No</v>
      </c>
      <c r="N1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56">
        <v>3.4</v>
      </c>
      <c r="P156" s="2">
        <v>4642</v>
      </c>
      <c r="Q156" s="7">
        <f t="shared" si="6"/>
        <v>1852158</v>
      </c>
      <c r="R156" t="s">
        <v>1379</v>
      </c>
      <c r="S156" t="s">
        <v>1380</v>
      </c>
      <c r="T156" t="s">
        <v>1381</v>
      </c>
      <c r="U156" t="s">
        <v>1382</v>
      </c>
      <c r="V156" t="s">
        <v>1383</v>
      </c>
      <c r="W156" t="s">
        <v>1384</v>
      </c>
      <c r="X156" t="s">
        <v>1385</v>
      </c>
      <c r="Y156" t="s">
        <v>1386</v>
      </c>
    </row>
    <row r="157" spans="1:25" x14ac:dyDescent="0.3">
      <c r="A157" t="s">
        <v>1387</v>
      </c>
      <c r="B157" t="str">
        <f>PROPER(Amazon!B157)</f>
        <v>7Seven¬Æ Compatible For Tata Sky Remote Original Set Top¬†Hd Box And Suitable For Sd Tata Play Setup Box Remote Control</v>
      </c>
      <c r="C157" t="s">
        <v>462</v>
      </c>
      <c r="H157" s="6">
        <v>399</v>
      </c>
      <c r="I157" s="10" t="str">
        <f t="shared" si="7"/>
        <v>200-500</v>
      </c>
      <c r="J157" s="6">
        <v>799</v>
      </c>
      <c r="K157" s="1">
        <v>0.5</v>
      </c>
      <c r="L157" s="4" t="str">
        <f t="shared" si="8"/>
        <v xml:space="preserve"> 50%or More</v>
      </c>
      <c r="M157" s="4" t="str">
        <f>IF(Table1[[#This Row],[discount_percentage]]&gt;=50%, "Yes","No")</f>
        <v>Yes</v>
      </c>
      <c r="N1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57">
        <v>4.3</v>
      </c>
      <c r="P157" s="2">
        <v>12</v>
      </c>
      <c r="Q157" s="7">
        <f t="shared" si="6"/>
        <v>9588</v>
      </c>
      <c r="R157" t="s">
        <v>1389</v>
      </c>
      <c r="S157" t="s">
        <v>1390</v>
      </c>
      <c r="T157" t="s">
        <v>1391</v>
      </c>
      <c r="U157" t="s">
        <v>1392</v>
      </c>
      <c r="V157" t="s">
        <v>1393</v>
      </c>
      <c r="W157" t="s">
        <v>1394</v>
      </c>
      <c r="X157" t="s">
        <v>1395</v>
      </c>
      <c r="Y157" t="s">
        <v>1396</v>
      </c>
    </row>
    <row r="158" spans="1:25" x14ac:dyDescent="0.3">
      <c r="A158" t="s">
        <v>1397</v>
      </c>
      <c r="B158" t="str">
        <f>PROPER(Amazon!B158)</f>
        <v>Belkin Apple Certified Lightning To Type C Cable, Fast Charging For Iphone, Ipad, Air Pods, 3.3 Feet (1 Meters)    White</v>
      </c>
      <c r="C158" t="s">
        <v>18</v>
      </c>
      <c r="H158" s="6">
        <v>1499</v>
      </c>
      <c r="I158" s="10" t="str">
        <f t="shared" si="7"/>
        <v>500</v>
      </c>
      <c r="J158" s="6">
        <v>1999</v>
      </c>
      <c r="K158" s="1">
        <v>0.25</v>
      </c>
      <c r="L158" s="4" t="str">
        <f t="shared" si="8"/>
        <v>&lt;50%</v>
      </c>
      <c r="M158" s="4" t="str">
        <f>IF(Table1[[#This Row],[discount_percentage]]&gt;=50%, "Yes","No")</f>
        <v>No</v>
      </c>
      <c r="N1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58">
        <v>4.4000000000000004</v>
      </c>
      <c r="P158" s="2">
        <v>1951</v>
      </c>
      <c r="Q158" s="7">
        <f t="shared" si="6"/>
        <v>3900049</v>
      </c>
      <c r="R158" t="s">
        <v>1399</v>
      </c>
      <c r="S158" t="s">
        <v>1089</v>
      </c>
      <c r="T158" t="s">
        <v>1090</v>
      </c>
      <c r="U158" t="s">
        <v>1091</v>
      </c>
      <c r="V158" t="s">
        <v>1092</v>
      </c>
      <c r="W158" t="s">
        <v>1093</v>
      </c>
      <c r="X158" t="s">
        <v>1400</v>
      </c>
      <c r="Y158" t="s">
        <v>1401</v>
      </c>
    </row>
    <row r="159" spans="1:25" x14ac:dyDescent="0.3">
      <c r="A159" t="s">
        <v>1402</v>
      </c>
      <c r="B159" t="str">
        <f>PROPER(Amazon!B159)</f>
        <v>Egate I9 Pro-Max 1080P Native Full Hd Projector 4K Support | 3600 L (330 Ansi ) | 150" (381 Cm) Large Screen | Vga, Av, Hdmi, Sd Card, Usb, Audio Out | (E03I31 / E04I32) Black</v>
      </c>
      <c r="C159" t="s">
        <v>1404</v>
      </c>
      <c r="H159" s="6">
        <v>9490</v>
      </c>
      <c r="I159" s="10" t="str">
        <f t="shared" si="7"/>
        <v>500</v>
      </c>
      <c r="J159" s="6">
        <v>15990</v>
      </c>
      <c r="K159" s="1">
        <v>0.41</v>
      </c>
      <c r="L159" s="4" t="str">
        <f t="shared" si="8"/>
        <v>&lt;50%</v>
      </c>
      <c r="M159" s="4" t="str">
        <f>IF(Table1[[#This Row],[discount_percentage]]&gt;=50%, "Yes","No")</f>
        <v>No</v>
      </c>
      <c r="N1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59">
        <v>3.9</v>
      </c>
      <c r="P159" s="2">
        <v>10480</v>
      </c>
      <c r="Q159" s="7">
        <f t="shared" si="6"/>
        <v>167575200</v>
      </c>
      <c r="R159" t="s">
        <v>1405</v>
      </c>
      <c r="S159" t="s">
        <v>1406</v>
      </c>
      <c r="T159" t="s">
        <v>1407</v>
      </c>
      <c r="U159" t="s">
        <v>1408</v>
      </c>
      <c r="V159" t="s">
        <v>1409</v>
      </c>
      <c r="W159" t="s">
        <v>1410</v>
      </c>
      <c r="X159" t="s">
        <v>1411</v>
      </c>
      <c r="Y159" t="s">
        <v>1412</v>
      </c>
    </row>
    <row r="160" spans="1:25" x14ac:dyDescent="0.3">
      <c r="A160" t="s">
        <v>1413</v>
      </c>
      <c r="B160" t="str">
        <f>PROPER(Amazon!B160)</f>
        <v>Zebronics Haa2021 Hdmi Version 2.1 Cable With 8K @ 60Hz, 4K @ 120Hz, Earc &amp; Cec Support, 3D Compatible, 2 Meters Length, 48Gbps Max And Gold-Plated Connectors</v>
      </c>
      <c r="C160" t="s">
        <v>129</v>
      </c>
      <c r="H160" s="6">
        <v>637</v>
      </c>
      <c r="I160" s="10" t="str">
        <f t="shared" si="7"/>
        <v>500</v>
      </c>
      <c r="J160" s="6">
        <v>1499</v>
      </c>
      <c r="K160" s="1">
        <v>0.57999999999999996</v>
      </c>
      <c r="L160" s="4" t="str">
        <f t="shared" si="8"/>
        <v xml:space="preserve"> 50%or More</v>
      </c>
      <c r="M160" s="4" t="str">
        <f>IF(Table1[[#This Row],[discount_percentage]]&gt;=50%, "Yes","No")</f>
        <v>Yes</v>
      </c>
      <c r="N1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60">
        <v>4.0999999999999996</v>
      </c>
      <c r="P160" s="2">
        <v>24</v>
      </c>
      <c r="Q160" s="7">
        <f t="shared" si="6"/>
        <v>35976</v>
      </c>
      <c r="R160" t="s">
        <v>1415</v>
      </c>
      <c r="S160" t="s">
        <v>1416</v>
      </c>
      <c r="T160" t="s">
        <v>1417</v>
      </c>
      <c r="U160" t="s">
        <v>1418</v>
      </c>
      <c r="V160" t="s">
        <v>1419</v>
      </c>
      <c r="W160" t="s">
        <v>1420</v>
      </c>
      <c r="X160" t="s">
        <v>1421</v>
      </c>
      <c r="Y160" t="s">
        <v>1422</v>
      </c>
    </row>
    <row r="161" spans="1:25" x14ac:dyDescent="0.3">
      <c r="A161" t="s">
        <v>1423</v>
      </c>
      <c r="B161" t="str">
        <f>PROPER(Amazon!B161)</f>
        <v>7Seven¬Æ Compatible For Sony Bravia Lcd Led Uhd Oled Qled 4K Ultra Hd Tv Remote Control With Youtube And Netflix Hotkeys. Universal Replacement For Original Sony Smart Android Tv Remote Control</v>
      </c>
      <c r="C161" t="s">
        <v>462</v>
      </c>
      <c r="H161" s="6">
        <v>399</v>
      </c>
      <c r="I161" s="10" t="str">
        <f t="shared" si="7"/>
        <v>200-500</v>
      </c>
      <c r="J161" s="6">
        <v>899</v>
      </c>
      <c r="K161" s="1">
        <v>0.56000000000000005</v>
      </c>
      <c r="L161" s="4" t="str">
        <f t="shared" si="8"/>
        <v xml:space="preserve"> 50%or More</v>
      </c>
      <c r="M161" s="4" t="str">
        <f>IF(Table1[[#This Row],[discount_percentage]]&gt;=50%, "Yes","No")</f>
        <v>Yes</v>
      </c>
      <c r="N1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61">
        <v>3.9</v>
      </c>
      <c r="P161" s="2">
        <v>254</v>
      </c>
      <c r="Q161" s="7">
        <f t="shared" si="6"/>
        <v>228346</v>
      </c>
      <c r="R161" t="s">
        <v>1425</v>
      </c>
      <c r="S161" t="s">
        <v>1426</v>
      </c>
      <c r="T161" t="s">
        <v>1427</v>
      </c>
      <c r="U161" t="s">
        <v>1428</v>
      </c>
      <c r="V161" t="s">
        <v>1429</v>
      </c>
      <c r="W161" t="s">
        <v>1430</v>
      </c>
      <c r="X161" t="s">
        <v>1431</v>
      </c>
      <c r="Y161" t="s">
        <v>1432</v>
      </c>
    </row>
    <row r="162" spans="1:25" x14ac:dyDescent="0.3">
      <c r="A162" t="s">
        <v>1433</v>
      </c>
      <c r="B162" t="str">
        <f>PROPER(Amazon!B162)</f>
        <v>Amazonbasics Digital Optical Coax To Analog Rca Audio Converter Adapter With Fiber Cable</v>
      </c>
      <c r="C162" t="s">
        <v>1333</v>
      </c>
      <c r="H162" s="6">
        <v>1089</v>
      </c>
      <c r="I162" s="10" t="str">
        <f t="shared" si="7"/>
        <v>500</v>
      </c>
      <c r="J162" s="6">
        <v>1600</v>
      </c>
      <c r="K162" s="1">
        <v>0.32</v>
      </c>
      <c r="L162" s="4" t="str">
        <f t="shared" si="8"/>
        <v>&lt;50%</v>
      </c>
      <c r="M162" s="4" t="str">
        <f>IF(Table1[[#This Row],[discount_percentage]]&gt;=50%, "Yes","No")</f>
        <v>No</v>
      </c>
      <c r="N1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62">
        <v>4</v>
      </c>
      <c r="P162" s="2">
        <v>3565</v>
      </c>
      <c r="Q162" s="7">
        <f t="shared" si="6"/>
        <v>5704000</v>
      </c>
      <c r="R162" t="s">
        <v>1435</v>
      </c>
      <c r="S162" t="s">
        <v>1436</v>
      </c>
      <c r="T162" t="s">
        <v>1437</v>
      </c>
      <c r="U162" t="s">
        <v>1438</v>
      </c>
      <c r="V162" t="s">
        <v>1439</v>
      </c>
      <c r="W162" t="s">
        <v>1440</v>
      </c>
      <c r="X162" t="s">
        <v>1441</v>
      </c>
      <c r="Y162" t="s">
        <v>1442</v>
      </c>
    </row>
    <row r="163" spans="1:25" x14ac:dyDescent="0.3">
      <c r="A163" t="s">
        <v>1443</v>
      </c>
      <c r="B163" t="str">
        <f>PROPER(Amazon!B163)</f>
        <v>Wayona Type C Cable Nylon Braided Usb C Qc 3.0 Fast Charging Short Power Bank Cable For Samsung Galaxy S10E/S10+/S10/S9/S9+/Note 9/S8/Note 8, Lg G7 G5 G6, Moto G6 G7 (0.25M, Black)</v>
      </c>
      <c r="C163" t="s">
        <v>18</v>
      </c>
      <c r="H163" s="6">
        <v>339</v>
      </c>
      <c r="I163" s="10" t="str">
        <f t="shared" si="7"/>
        <v>200-500</v>
      </c>
      <c r="J163" s="6">
        <v>999</v>
      </c>
      <c r="K163" s="1">
        <v>0.66</v>
      </c>
      <c r="L163" s="4" t="str">
        <f t="shared" si="8"/>
        <v xml:space="preserve"> 50%or More</v>
      </c>
      <c r="M163" s="4" t="str">
        <f>IF(Table1[[#This Row],[discount_percentage]]&gt;=50%, "Yes","No")</f>
        <v>Yes</v>
      </c>
      <c r="N1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63">
        <v>4.3</v>
      </c>
      <c r="P163" s="2">
        <v>6255</v>
      </c>
      <c r="Q163" s="7">
        <f t="shared" si="6"/>
        <v>6248745</v>
      </c>
      <c r="R163" t="s">
        <v>1445</v>
      </c>
      <c r="S163" t="s">
        <v>1446</v>
      </c>
      <c r="T163" t="s">
        <v>1447</v>
      </c>
      <c r="U163" t="s">
        <v>1448</v>
      </c>
      <c r="V163" t="s">
        <v>1449</v>
      </c>
      <c r="W163" t="s">
        <v>12779</v>
      </c>
      <c r="X163" t="s">
        <v>1450</v>
      </c>
      <c r="Y163" t="s">
        <v>1451</v>
      </c>
    </row>
    <row r="164" spans="1:25" x14ac:dyDescent="0.3">
      <c r="A164" t="s">
        <v>1452</v>
      </c>
      <c r="B164" t="str">
        <f>PROPER(Amazon!B164)</f>
        <v>Pinnaclz Original Combo Of 2 Usb Type C Fast Charging Cable, Usb C Data Cable For Charging And Data Transfer Smart Phones White 1.2 Meter Made In India (Pack Of 2)</v>
      </c>
      <c r="C164" t="s">
        <v>18</v>
      </c>
      <c r="H164" s="6">
        <v>149</v>
      </c>
      <c r="I164" s="10" t="str">
        <f t="shared" si="7"/>
        <v>&lt;200</v>
      </c>
      <c r="J164" s="6">
        <v>499</v>
      </c>
      <c r="K164" s="1">
        <v>0.7</v>
      </c>
      <c r="L164" s="4" t="str">
        <f t="shared" si="8"/>
        <v xml:space="preserve"> 50%or More</v>
      </c>
      <c r="M164" s="4" t="str">
        <f>IF(Table1[[#This Row],[discount_percentage]]&gt;=50%, "Yes","No")</f>
        <v>Yes</v>
      </c>
      <c r="N1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64">
        <v>4</v>
      </c>
      <c r="P164" s="2">
        <v>7732</v>
      </c>
      <c r="Q164" s="7">
        <f t="shared" si="6"/>
        <v>3858268</v>
      </c>
      <c r="R164" t="s">
        <v>1454</v>
      </c>
      <c r="S164" t="s">
        <v>690</v>
      </c>
      <c r="T164" t="s">
        <v>691</v>
      </c>
      <c r="U164" t="s">
        <v>692</v>
      </c>
      <c r="V164" t="s">
        <v>693</v>
      </c>
      <c r="W164" t="s">
        <v>694</v>
      </c>
      <c r="X164" t="s">
        <v>1455</v>
      </c>
      <c r="Y164" t="s">
        <v>1456</v>
      </c>
    </row>
    <row r="165" spans="1:25" x14ac:dyDescent="0.3">
      <c r="A165" t="s">
        <v>1457</v>
      </c>
      <c r="B165" t="str">
        <f>PROPER(Amazon!B165)</f>
        <v>Ambrane Bcl-15 Lightning Cable For Smartphone (1.5M Black)</v>
      </c>
      <c r="C165" t="s">
        <v>18</v>
      </c>
      <c r="H165" s="6">
        <v>149</v>
      </c>
      <c r="I165" s="10" t="str">
        <f t="shared" si="7"/>
        <v>&lt;200</v>
      </c>
      <c r="J165" s="6">
        <v>399</v>
      </c>
      <c r="K165" s="1">
        <v>0.63</v>
      </c>
      <c r="L165" s="4" t="str">
        <f t="shared" si="8"/>
        <v xml:space="preserve"> 50%or More</v>
      </c>
      <c r="M165" s="4" t="str">
        <f>IF(Table1[[#This Row],[discount_percentage]]&gt;=50%, "Yes","No")</f>
        <v>Yes</v>
      </c>
      <c r="N1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65">
        <v>3.9</v>
      </c>
      <c r="P165" s="2">
        <v>57</v>
      </c>
      <c r="Q165" s="7">
        <f t="shared" si="6"/>
        <v>22743</v>
      </c>
      <c r="R165" t="s">
        <v>1459</v>
      </c>
      <c r="S165" t="s">
        <v>1460</v>
      </c>
      <c r="T165" t="s">
        <v>1461</v>
      </c>
      <c r="U165" t="s">
        <v>1462</v>
      </c>
      <c r="V165" t="s">
        <v>12780</v>
      </c>
      <c r="W165" t="s">
        <v>1463</v>
      </c>
      <c r="X165" t="s">
        <v>1464</v>
      </c>
      <c r="Y165" t="s">
        <v>1465</v>
      </c>
    </row>
    <row r="166" spans="1:25" x14ac:dyDescent="0.3">
      <c r="A166" t="s">
        <v>1466</v>
      </c>
      <c r="B166" t="str">
        <f>PROPER(Amazon!B166)</f>
        <v>Belkin Usb C To Usb-C Fast Charging Type C Cable, 60W Pd, 3.3 Feet (1 Meter) For Laptop, Personal Computer, Tablet, Smartphone - Black, Usb-If Certified</v>
      </c>
      <c r="C166" t="s">
        <v>18</v>
      </c>
      <c r="H166" s="6">
        <v>599</v>
      </c>
      <c r="I166" s="10" t="str">
        <f t="shared" si="7"/>
        <v>500</v>
      </c>
      <c r="J166" s="6">
        <v>849</v>
      </c>
      <c r="K166" s="1">
        <v>0.28999999999999998</v>
      </c>
      <c r="L166" s="4" t="str">
        <f t="shared" si="8"/>
        <v>&lt;50%</v>
      </c>
      <c r="M166" s="4" t="str">
        <f>IF(Table1[[#This Row],[discount_percentage]]&gt;=50%, "Yes","No")</f>
        <v>No</v>
      </c>
      <c r="N1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66">
        <v>4.5</v>
      </c>
      <c r="P166" s="2">
        <v>577</v>
      </c>
      <c r="Q166" s="7">
        <f t="shared" si="6"/>
        <v>489873</v>
      </c>
      <c r="R166" t="s">
        <v>1468</v>
      </c>
      <c r="S166" t="s">
        <v>1469</v>
      </c>
      <c r="T166" t="s">
        <v>1470</v>
      </c>
      <c r="U166" t="s">
        <v>1471</v>
      </c>
      <c r="V166" t="s">
        <v>1472</v>
      </c>
      <c r="W166" t="s">
        <v>1473</v>
      </c>
      <c r="X166" t="s">
        <v>1474</v>
      </c>
      <c r="Y166" t="s">
        <v>1475</v>
      </c>
    </row>
    <row r="167" spans="1:25" x14ac:dyDescent="0.3">
      <c r="A167" t="s">
        <v>1476</v>
      </c>
      <c r="B167" t="str">
        <f>PROPER(Amazon!B167)</f>
        <v>Lohaya Television Remote Compatible With Samsung Smart Led/Lcd/Hd Tv Remote Control [ Compatible For All Samsung Tv Remote Control ]</v>
      </c>
      <c r="C167" t="s">
        <v>462</v>
      </c>
      <c r="H167" s="6">
        <v>299</v>
      </c>
      <c r="I167" s="10" t="str">
        <f t="shared" si="7"/>
        <v>200-500</v>
      </c>
      <c r="J167" s="6">
        <v>1199</v>
      </c>
      <c r="K167" s="1">
        <v>0.75</v>
      </c>
      <c r="L167" s="4" t="str">
        <f t="shared" si="8"/>
        <v xml:space="preserve"> 50%or More</v>
      </c>
      <c r="M167" s="4" t="str">
        <f>IF(Table1[[#This Row],[discount_percentage]]&gt;=50%, "Yes","No")</f>
        <v>Yes</v>
      </c>
      <c r="N1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67">
        <v>3.9</v>
      </c>
      <c r="P167" s="2">
        <v>1193</v>
      </c>
      <c r="Q167" s="7">
        <f t="shared" si="6"/>
        <v>1430407</v>
      </c>
      <c r="R167" t="s">
        <v>1478</v>
      </c>
      <c r="S167" t="s">
        <v>1479</v>
      </c>
      <c r="T167" t="s">
        <v>1480</v>
      </c>
      <c r="U167" t="s">
        <v>1481</v>
      </c>
      <c r="V167" t="s">
        <v>1482</v>
      </c>
      <c r="W167" t="s">
        <v>1483</v>
      </c>
      <c r="X167" t="s">
        <v>1484</v>
      </c>
      <c r="Y167" t="s">
        <v>1485</v>
      </c>
    </row>
    <row r="168" spans="1:25" x14ac:dyDescent="0.3">
      <c r="A168" t="s">
        <v>1486</v>
      </c>
      <c r="B168" t="str">
        <f>PROPER(Amazon!B168)</f>
        <v>Wayona Nylon Braided Lightning Usb Data Sync &amp; 3A Charging Cable For Iphones, Ipad Air, Ipad Mini, Ipod Nano And Ipod Touch (3 Ft Pack Of 1, Grey)</v>
      </c>
      <c r="C168" t="s">
        <v>18</v>
      </c>
      <c r="H168" s="6">
        <v>399</v>
      </c>
      <c r="I168" s="10" t="str">
        <f t="shared" si="7"/>
        <v>200-500</v>
      </c>
      <c r="J168" s="6">
        <v>1299</v>
      </c>
      <c r="K168" s="1">
        <v>0.69</v>
      </c>
      <c r="L168" s="4" t="str">
        <f t="shared" si="8"/>
        <v xml:space="preserve"> 50%or More</v>
      </c>
      <c r="M168" s="4" t="str">
        <f>IF(Table1[[#This Row],[discount_percentage]]&gt;=50%, "Yes","No")</f>
        <v>Yes</v>
      </c>
      <c r="N1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68">
        <v>4.2</v>
      </c>
      <c r="P168" s="2">
        <v>13120</v>
      </c>
      <c r="Q168" s="7">
        <f t="shared" si="6"/>
        <v>17042880</v>
      </c>
      <c r="R168" t="s">
        <v>1488</v>
      </c>
      <c r="S168" t="s">
        <v>954</v>
      </c>
      <c r="T168" t="s">
        <v>955</v>
      </c>
      <c r="U168" t="s">
        <v>956</v>
      </c>
      <c r="V168" t="s">
        <v>957</v>
      </c>
      <c r="W168" t="s">
        <v>958</v>
      </c>
      <c r="X168" t="s">
        <v>1489</v>
      </c>
      <c r="Y168" t="s">
        <v>1490</v>
      </c>
    </row>
    <row r="169" spans="1:25" x14ac:dyDescent="0.3">
      <c r="A169" t="s">
        <v>1491</v>
      </c>
      <c r="B169" t="str">
        <f>PROPER(Amazon!B169)</f>
        <v>Electvision Remote Control Compatible With Kodak/Thomson Smart Led Tv (Without Voice) Before Placing Order For Verification Contact Our Coustmer Care 7738090464</v>
      </c>
      <c r="C169" t="s">
        <v>462</v>
      </c>
      <c r="H169" s="6">
        <v>339</v>
      </c>
      <c r="I169" s="10" t="str">
        <f t="shared" si="7"/>
        <v>200-500</v>
      </c>
      <c r="J169" s="6">
        <v>1999</v>
      </c>
      <c r="K169" s="1">
        <v>0.83</v>
      </c>
      <c r="L169" s="4" t="str">
        <f t="shared" si="8"/>
        <v xml:space="preserve"> 50%or More</v>
      </c>
      <c r="M169" s="4" t="str">
        <f>IF(Table1[[#This Row],[discount_percentage]]&gt;=50%, "Yes","No")</f>
        <v>Yes</v>
      </c>
      <c r="N1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169">
        <v>4</v>
      </c>
      <c r="P169" s="2">
        <v>343</v>
      </c>
      <c r="Q169" s="7">
        <f t="shared" si="6"/>
        <v>685657</v>
      </c>
      <c r="R169" t="s">
        <v>1493</v>
      </c>
      <c r="S169" t="s">
        <v>1494</v>
      </c>
      <c r="T169" t="s">
        <v>1495</v>
      </c>
      <c r="U169" t="s">
        <v>1496</v>
      </c>
      <c r="V169" t="s">
        <v>1497</v>
      </c>
      <c r="W169" t="s">
        <v>1498</v>
      </c>
      <c r="X169" t="s">
        <v>1499</v>
      </c>
      <c r="Y169" t="s">
        <v>1500</v>
      </c>
    </row>
    <row r="170" spans="1:25" x14ac:dyDescent="0.3">
      <c r="A170" t="s">
        <v>1501</v>
      </c>
      <c r="B170" t="str">
        <f>PROPER(Amazon!B170)</f>
        <v>Acer 80 Cm (32 Inches) S Series Hd Ready Android Smart Led Tv Ar32Ar2841Hdsb (Black)</v>
      </c>
      <c r="C170" t="s">
        <v>169</v>
      </c>
      <c r="H170" s="6">
        <v>12499</v>
      </c>
      <c r="I170" s="10" t="str">
        <f t="shared" si="7"/>
        <v>500</v>
      </c>
      <c r="J170" s="6">
        <v>22990</v>
      </c>
      <c r="K170" s="1">
        <v>0.46</v>
      </c>
      <c r="L170" s="4" t="str">
        <f t="shared" si="8"/>
        <v>&lt;50%</v>
      </c>
      <c r="M170" s="4" t="str">
        <f>IF(Table1[[#This Row],[discount_percentage]]&gt;=50%, "Yes","No")</f>
        <v>No</v>
      </c>
      <c r="N1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70">
        <v>4.3</v>
      </c>
      <c r="P170" s="2">
        <v>1611</v>
      </c>
      <c r="Q170" s="7">
        <f t="shared" si="6"/>
        <v>37036890</v>
      </c>
      <c r="R170" t="s">
        <v>1503</v>
      </c>
      <c r="S170" t="s">
        <v>1504</v>
      </c>
      <c r="T170" t="s">
        <v>1505</v>
      </c>
      <c r="U170" t="s">
        <v>1506</v>
      </c>
      <c r="V170" t="s">
        <v>1507</v>
      </c>
      <c r="W170" t="s">
        <v>1508</v>
      </c>
      <c r="X170" t="s">
        <v>1509</v>
      </c>
      <c r="Y170" t="s">
        <v>1510</v>
      </c>
    </row>
    <row r="171" spans="1:25" x14ac:dyDescent="0.3">
      <c r="A171" t="s">
        <v>1511</v>
      </c>
      <c r="B171" t="str">
        <f>PROPER(Amazon!B171)</f>
        <v>Realme 10W Fast Charging Micro-Usb Cable (Braided, Black)</v>
      </c>
      <c r="C171" t="s">
        <v>18</v>
      </c>
      <c r="H171" s="6">
        <v>249</v>
      </c>
      <c r="I171" s="10" t="str">
        <f t="shared" si="7"/>
        <v>200-500</v>
      </c>
      <c r="J171" s="6">
        <v>399</v>
      </c>
      <c r="K171" s="1">
        <v>0.38</v>
      </c>
      <c r="L171" s="4" t="str">
        <f t="shared" si="8"/>
        <v>&lt;50%</v>
      </c>
      <c r="M171" s="4" t="str">
        <f>IF(Table1[[#This Row],[discount_percentage]]&gt;=50%, "Yes","No")</f>
        <v>No</v>
      </c>
      <c r="N1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71">
        <v>4</v>
      </c>
      <c r="P171" s="2">
        <v>6558</v>
      </c>
      <c r="Q171" s="7">
        <f t="shared" si="6"/>
        <v>2616642</v>
      </c>
      <c r="R171" t="s">
        <v>1513</v>
      </c>
      <c r="S171" t="s">
        <v>1514</v>
      </c>
      <c r="T171" t="s">
        <v>1515</v>
      </c>
      <c r="U171" t="s">
        <v>1516</v>
      </c>
      <c r="V171" t="s">
        <v>1517</v>
      </c>
      <c r="W171" t="s">
        <v>1518</v>
      </c>
      <c r="X171" t="s">
        <v>1519</v>
      </c>
      <c r="Y171" t="s">
        <v>1520</v>
      </c>
    </row>
    <row r="172" spans="1:25" x14ac:dyDescent="0.3">
      <c r="A172" t="s">
        <v>1521</v>
      </c>
      <c r="B172" t="str">
        <f>PROPER(Amazon!B172)</f>
        <v>Tp-Link Ac1300 Usb Wifi Adapter (Archer T3U) - 2.4G/5G Dual Band Mini Wireless Network Adapter For Pc Desktop, Mu-Mimo Wi-Fi Dongle, Usb 3.0, Supports Windows 11,10, 8.1, 8, 7, Xp/Mac Os 10.15 And Earlier</v>
      </c>
      <c r="C172" t="s">
        <v>98</v>
      </c>
      <c r="H172" s="6">
        <v>1399</v>
      </c>
      <c r="I172" s="10" t="str">
        <f t="shared" si="7"/>
        <v>500</v>
      </c>
      <c r="J172" s="6">
        <v>2499</v>
      </c>
      <c r="K172" s="1">
        <v>0.44</v>
      </c>
      <c r="L172" s="4" t="str">
        <f t="shared" si="8"/>
        <v>&lt;50%</v>
      </c>
      <c r="M172" s="4" t="str">
        <f>IF(Table1[[#This Row],[discount_percentage]]&gt;=50%, "Yes","No")</f>
        <v>No</v>
      </c>
      <c r="N1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72">
        <v>4.4000000000000004</v>
      </c>
      <c r="P172" s="2">
        <v>23169</v>
      </c>
      <c r="Q172" s="7">
        <f t="shared" si="6"/>
        <v>57899331</v>
      </c>
      <c r="R172" t="s">
        <v>1523</v>
      </c>
      <c r="S172" t="s">
        <v>1524</v>
      </c>
      <c r="T172" t="s">
        <v>1525</v>
      </c>
      <c r="U172" t="s">
        <v>1526</v>
      </c>
      <c r="V172" t="s">
        <v>1527</v>
      </c>
      <c r="W172" t="s">
        <v>1528</v>
      </c>
      <c r="X172" t="s">
        <v>1529</v>
      </c>
      <c r="Y172" t="s">
        <v>1530</v>
      </c>
    </row>
    <row r="173" spans="1:25" x14ac:dyDescent="0.3">
      <c r="A173" t="s">
        <v>1531</v>
      </c>
      <c r="B173" t="str">
        <f>PROPER(Amazon!B173)</f>
        <v>Acer 139 Cm (55 Inches) I Series 4K Ultra Hd Android Smart Led Tv Ar55Ar2851Udfl (Black)</v>
      </c>
      <c r="C173" t="s">
        <v>169</v>
      </c>
      <c r="H173" s="6">
        <v>32999</v>
      </c>
      <c r="I173" s="10" t="str">
        <f t="shared" si="7"/>
        <v>500</v>
      </c>
      <c r="J173" s="6">
        <v>47990</v>
      </c>
      <c r="K173" s="1">
        <v>0.31</v>
      </c>
      <c r="L173" s="4" t="str">
        <f t="shared" si="8"/>
        <v>&lt;50%</v>
      </c>
      <c r="M173" s="4" t="str">
        <f>IF(Table1[[#This Row],[discount_percentage]]&gt;=50%, "Yes","No")</f>
        <v>No</v>
      </c>
      <c r="N1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73">
        <v>4.3</v>
      </c>
      <c r="P173" s="2">
        <v>4703</v>
      </c>
      <c r="Q173" s="7">
        <f t="shared" si="6"/>
        <v>225696970</v>
      </c>
      <c r="R173" t="s">
        <v>805</v>
      </c>
      <c r="S173" t="s">
        <v>246</v>
      </c>
      <c r="T173" t="s">
        <v>247</v>
      </c>
      <c r="U173" t="s">
        <v>248</v>
      </c>
      <c r="V173" t="s">
        <v>249</v>
      </c>
      <c r="W173" t="s">
        <v>12773</v>
      </c>
      <c r="X173" t="s">
        <v>1533</v>
      </c>
      <c r="Y173" t="s">
        <v>1534</v>
      </c>
    </row>
    <row r="174" spans="1:25" x14ac:dyDescent="0.3">
      <c r="A174" t="s">
        <v>1535</v>
      </c>
      <c r="B174" t="str">
        <f>PROPER(Amazon!B174)</f>
        <v>Ambrane 60W / 3A Fast Charging Output Cable With Micro To Usb For Mobile, Neckband, True Wireless Earphone Charging, 480Mbps Data Sync Speed, 1M Length (Acm - Az1, Black)</v>
      </c>
      <c r="C174" t="s">
        <v>18</v>
      </c>
      <c r="H174" s="6">
        <v>149</v>
      </c>
      <c r="I174" s="10" t="str">
        <f t="shared" si="7"/>
        <v>&lt;200</v>
      </c>
      <c r="J174" s="6">
        <v>399</v>
      </c>
      <c r="K174" s="1">
        <v>0.63</v>
      </c>
      <c r="L174" s="4" t="str">
        <f t="shared" si="8"/>
        <v xml:space="preserve"> 50%or More</v>
      </c>
      <c r="M174" s="4" t="str">
        <f>IF(Table1[[#This Row],[discount_percentage]]&gt;=50%, "Yes","No")</f>
        <v>Yes</v>
      </c>
      <c r="N1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74">
        <v>4</v>
      </c>
      <c r="P174" s="2">
        <v>1423</v>
      </c>
      <c r="Q174" s="7">
        <f t="shared" si="6"/>
        <v>567777</v>
      </c>
      <c r="R174" t="s">
        <v>1537</v>
      </c>
      <c r="S174" t="s">
        <v>720</v>
      </c>
      <c r="T174" t="s">
        <v>721</v>
      </c>
      <c r="U174" t="s">
        <v>722</v>
      </c>
      <c r="V174" t="s">
        <v>723</v>
      </c>
      <c r="W174" t="s">
        <v>12778</v>
      </c>
      <c r="X174" t="s">
        <v>1538</v>
      </c>
      <c r="Y174" t="s">
        <v>1539</v>
      </c>
    </row>
    <row r="175" spans="1:25" x14ac:dyDescent="0.3">
      <c r="A175" t="s">
        <v>1540</v>
      </c>
      <c r="B175" t="str">
        <f>PROPER(Amazon!B175)</f>
        <v>Wayona Usb Type C 65W Fast Charging 2M/6Ft Long Flash Charge Cable 3A Qc 3.0 Data Cable Compatible With Samsung Galaxy S21 S10 S9 S8, Iqoo Z3, Vivo, Note 10 9 8, A20E A40 A50 A70, Moto G7 G8 (2M, Grey)</v>
      </c>
      <c r="C175" t="s">
        <v>18</v>
      </c>
      <c r="H175" s="6">
        <v>325</v>
      </c>
      <c r="I175" s="10" t="str">
        <f t="shared" si="7"/>
        <v>200-500</v>
      </c>
      <c r="J175" s="6">
        <v>999</v>
      </c>
      <c r="K175" s="1">
        <v>0.67</v>
      </c>
      <c r="L175" s="4" t="str">
        <f t="shared" si="8"/>
        <v xml:space="preserve"> 50%or More</v>
      </c>
      <c r="M175" s="4" t="str">
        <f>IF(Table1[[#This Row],[discount_percentage]]&gt;=50%, "Yes","No")</f>
        <v>Yes</v>
      </c>
      <c r="N1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75">
        <v>4.3</v>
      </c>
      <c r="P175" s="2">
        <v>2651</v>
      </c>
      <c r="Q175" s="7">
        <f t="shared" si="6"/>
        <v>2648349</v>
      </c>
      <c r="R175" t="s">
        <v>1542</v>
      </c>
      <c r="S175" t="s">
        <v>1543</v>
      </c>
      <c r="T175" t="s">
        <v>1544</v>
      </c>
      <c r="U175" t="s">
        <v>1545</v>
      </c>
      <c r="V175" t="s">
        <v>1546</v>
      </c>
      <c r="W175" t="s">
        <v>1547</v>
      </c>
      <c r="X175" t="s">
        <v>1548</v>
      </c>
      <c r="Y175" t="s">
        <v>1549</v>
      </c>
    </row>
    <row r="176" spans="1:25" x14ac:dyDescent="0.3">
      <c r="A176" t="s">
        <v>1550</v>
      </c>
      <c r="B176" t="str">
        <f>PROPER(Amazon!B176)</f>
        <v>Syncwire Ltg To Usb Cable For Fast Charging Compatible With Phone 5/ 5C/ 5S/ 6/ 6S/ 7/8/ X/Xr/Xs Max/ 11/12/ 13 Series And Pad Air/Mini, Pod &amp; Other Devices (1.1 Meter, White)</v>
      </c>
      <c r="C176" t="s">
        <v>18</v>
      </c>
      <c r="H176" s="6">
        <v>399</v>
      </c>
      <c r="I176" s="10" t="str">
        <f t="shared" si="7"/>
        <v>200-500</v>
      </c>
      <c r="J176" s="6">
        <v>1999</v>
      </c>
      <c r="K176" s="1">
        <v>0.8</v>
      </c>
      <c r="L176" s="4" t="str">
        <f t="shared" si="8"/>
        <v xml:space="preserve"> 50%or More</v>
      </c>
      <c r="M176" s="4" t="str">
        <f>IF(Table1[[#This Row],[discount_percentage]]&gt;=50%, "Yes","No")</f>
        <v>Yes</v>
      </c>
      <c r="N1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76">
        <v>5</v>
      </c>
      <c r="P176" s="2">
        <v>5</v>
      </c>
      <c r="Q176" s="7">
        <f t="shared" si="6"/>
        <v>9995</v>
      </c>
      <c r="R176" t="s">
        <v>1552</v>
      </c>
      <c r="S176" t="s">
        <v>1553</v>
      </c>
      <c r="T176" t="s">
        <v>1554</v>
      </c>
      <c r="U176" t="s">
        <v>1555</v>
      </c>
      <c r="V176" t="s">
        <v>1556</v>
      </c>
      <c r="W176" t="s">
        <v>1557</v>
      </c>
      <c r="X176" t="s">
        <v>1558</v>
      </c>
      <c r="Y176" t="s">
        <v>1559</v>
      </c>
    </row>
    <row r="177" spans="1:25" x14ac:dyDescent="0.3">
      <c r="A177" t="s">
        <v>1560</v>
      </c>
      <c r="B177" t="str">
        <f>PROPER(Amazon!B177)</f>
        <v>Skadioo Wifi Adapter For Pc | Car Accessories, Wifi Dongle For Pc | Usb Wifi Adapter For Pc | Wi-Fi Receiver 2.4Ghz, 802.11B/G/N Unano Size Wifi Dongle Compatible Adapter,Wifi Dongle For Pc</v>
      </c>
      <c r="C177" t="s">
        <v>98</v>
      </c>
      <c r="H177" s="6">
        <v>199</v>
      </c>
      <c r="I177" s="10" t="str">
        <f t="shared" si="7"/>
        <v>&lt;200</v>
      </c>
      <c r="J177" s="6">
        <v>499</v>
      </c>
      <c r="K177" s="1">
        <v>0.6</v>
      </c>
      <c r="L177" s="4" t="str">
        <f t="shared" si="8"/>
        <v xml:space="preserve"> 50%or More</v>
      </c>
      <c r="M177" s="4" t="str">
        <f>IF(Table1[[#This Row],[discount_percentage]]&gt;=50%, "Yes","No")</f>
        <v>Yes</v>
      </c>
      <c r="N1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77">
        <v>3.7</v>
      </c>
      <c r="P177" s="2">
        <v>612</v>
      </c>
      <c r="Q177" s="7">
        <f t="shared" si="6"/>
        <v>305388</v>
      </c>
      <c r="R177" t="s">
        <v>1562</v>
      </c>
      <c r="S177" t="s">
        <v>1563</v>
      </c>
      <c r="T177" t="s">
        <v>1564</v>
      </c>
      <c r="U177" t="s">
        <v>1565</v>
      </c>
      <c r="V177" t="s">
        <v>1566</v>
      </c>
      <c r="W177" t="s">
        <v>1567</v>
      </c>
      <c r="X177" t="s">
        <v>1568</v>
      </c>
      <c r="Y177" t="s">
        <v>1569</v>
      </c>
    </row>
    <row r="178" spans="1:25" x14ac:dyDescent="0.3">
      <c r="A178" t="s">
        <v>1570</v>
      </c>
      <c r="B178" t="str">
        <f>PROPER(Amazon!B178)</f>
        <v>Flix (Beetel Usb To Type C Pvc Data Sync &amp; 15W(3A) Tpe Fast Charging Cable, Made In India, 480Mbps Data Sync, 1 Meter Long Cable For All Andriod &amp; All Type C Devices (Black)(Xcd - Fpc02)</v>
      </c>
      <c r="C178" t="s">
        <v>18</v>
      </c>
      <c r="H178" s="6">
        <v>88</v>
      </c>
      <c r="I178" s="10" t="str">
        <f t="shared" si="7"/>
        <v>&lt;200</v>
      </c>
      <c r="J178" s="6">
        <v>299</v>
      </c>
      <c r="K178" s="1">
        <v>0.71</v>
      </c>
      <c r="L178" s="4" t="str">
        <f t="shared" si="8"/>
        <v xml:space="preserve"> 50%or More</v>
      </c>
      <c r="M178" s="4" t="str">
        <f>IF(Table1[[#This Row],[discount_percentage]]&gt;=50%, "Yes","No")</f>
        <v>Yes</v>
      </c>
      <c r="N1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78">
        <v>4</v>
      </c>
      <c r="P178" s="2">
        <v>9378</v>
      </c>
      <c r="Q178" s="7">
        <f t="shared" si="6"/>
        <v>2804022</v>
      </c>
      <c r="R178" t="s">
        <v>1572</v>
      </c>
      <c r="S178" t="s">
        <v>236</v>
      </c>
      <c r="T178" t="s">
        <v>237</v>
      </c>
      <c r="U178" t="s">
        <v>238</v>
      </c>
      <c r="V178" t="s">
        <v>239</v>
      </c>
      <c r="W178" t="s">
        <v>1573</v>
      </c>
      <c r="X178" t="s">
        <v>1574</v>
      </c>
      <c r="Y178" t="s">
        <v>1575</v>
      </c>
    </row>
    <row r="179" spans="1:25" x14ac:dyDescent="0.3">
      <c r="A179" t="s">
        <v>1576</v>
      </c>
      <c r="B179" t="str">
        <f>PROPER(Amazon!B179)</f>
        <v>Zoul Usb C To Usb C Fast Charging Cable 65W Type C To Type C Nylon Braided Cord Compatible With Macbook Oneplus 9 10R Samsung Galaxy S22 S21 Ultra Z Flip3 Macbook Air/Pro M1 Google Pixel 11'' Ipad Pro 2020/2018 (2M, Grey)</v>
      </c>
      <c r="C179" t="s">
        <v>18</v>
      </c>
      <c r="H179" s="6">
        <v>399</v>
      </c>
      <c r="I179" s="10" t="str">
        <f t="shared" si="7"/>
        <v>200-500</v>
      </c>
      <c r="J179" s="6">
        <v>1099</v>
      </c>
      <c r="K179" s="1">
        <v>0.64</v>
      </c>
      <c r="L179" s="4" t="str">
        <f t="shared" si="8"/>
        <v xml:space="preserve"> 50%or More</v>
      </c>
      <c r="M179" s="4" t="str">
        <f>IF(Table1[[#This Row],[discount_percentage]]&gt;=50%, "Yes","No")</f>
        <v>Yes</v>
      </c>
      <c r="N1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79">
        <v>4.0999999999999996</v>
      </c>
      <c r="P179" s="2">
        <v>2685</v>
      </c>
      <c r="Q179" s="7">
        <f t="shared" si="6"/>
        <v>2950815</v>
      </c>
      <c r="R179" t="s">
        <v>1578</v>
      </c>
      <c r="S179" t="s">
        <v>1265</v>
      </c>
      <c r="T179" t="s">
        <v>1266</v>
      </c>
      <c r="U179" t="s">
        <v>1267</v>
      </c>
      <c r="V179" t="s">
        <v>1268</v>
      </c>
      <c r="W179" t="s">
        <v>1269</v>
      </c>
      <c r="X179" t="s">
        <v>1579</v>
      </c>
      <c r="Y179" t="s">
        <v>1580</v>
      </c>
    </row>
    <row r="180" spans="1:25" x14ac:dyDescent="0.3">
      <c r="A180" t="s">
        <v>1581</v>
      </c>
      <c r="B180" t="str">
        <f>PROPER(Amazon!B180)</f>
        <v>Flix (Beetel Flow Usb To Micro Usb Pvc Data Sync &amp; 12W(2.4A) Fast Charging Cable,Made In India,480Mbps Data Sync,Solid Cable,1 Meter Long Cable For All Andriod &amp; Micro Usb Devices (Black)(Xcd-Fpm01)</v>
      </c>
      <c r="C180" t="s">
        <v>18</v>
      </c>
      <c r="H180" s="6">
        <v>57.89</v>
      </c>
      <c r="I180" s="10" t="str">
        <f t="shared" si="7"/>
        <v>&lt;200</v>
      </c>
      <c r="J180" s="6">
        <v>199</v>
      </c>
      <c r="K180" s="1">
        <v>0.71</v>
      </c>
      <c r="L180" s="4" t="str">
        <f t="shared" si="8"/>
        <v xml:space="preserve"> 50%or More</v>
      </c>
      <c r="M180" s="4" t="str">
        <f>IF(Table1[[#This Row],[discount_percentage]]&gt;=50%, "Yes","No")</f>
        <v>Yes</v>
      </c>
      <c r="N1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80">
        <v>4</v>
      </c>
      <c r="P180" s="2">
        <v>9378</v>
      </c>
      <c r="Q180" s="7">
        <f t="shared" si="6"/>
        <v>1866222</v>
      </c>
      <c r="R180" t="s">
        <v>1583</v>
      </c>
      <c r="S180" t="s">
        <v>236</v>
      </c>
      <c r="T180" t="s">
        <v>237</v>
      </c>
      <c r="U180" t="s">
        <v>238</v>
      </c>
      <c r="V180" t="s">
        <v>239</v>
      </c>
      <c r="W180" t="s">
        <v>240</v>
      </c>
      <c r="X180" t="s">
        <v>1584</v>
      </c>
      <c r="Y180" t="s">
        <v>1585</v>
      </c>
    </row>
    <row r="181" spans="1:25" x14ac:dyDescent="0.3">
      <c r="A181" t="s">
        <v>1586</v>
      </c>
      <c r="B181" t="str">
        <f>PROPER(Amazon!B181)</f>
        <v>7Seven¬Æ Bluetooth Voice Command Remote For Xiaomi Redmi Mi Smart Tv With Netflix &amp; Prime Video Hot Keys Xmrm-00A</v>
      </c>
      <c r="C181" t="s">
        <v>462</v>
      </c>
      <c r="H181" s="6">
        <v>799</v>
      </c>
      <c r="I181" s="10" t="str">
        <f t="shared" si="7"/>
        <v>500</v>
      </c>
      <c r="J181" s="6">
        <v>1999</v>
      </c>
      <c r="K181" s="1">
        <v>0.6</v>
      </c>
      <c r="L181" s="4" t="str">
        <f t="shared" si="8"/>
        <v xml:space="preserve"> 50%or More</v>
      </c>
      <c r="M181" s="4" t="str">
        <f>IF(Table1[[#This Row],[discount_percentage]]&gt;=50%, "Yes","No")</f>
        <v>Yes</v>
      </c>
      <c r="N1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1">
        <v>3.3</v>
      </c>
      <c r="P181" s="2">
        <v>576</v>
      </c>
      <c r="Q181" s="7">
        <f t="shared" si="6"/>
        <v>1151424</v>
      </c>
      <c r="R181" t="s">
        <v>1588</v>
      </c>
      <c r="S181" t="s">
        <v>1589</v>
      </c>
      <c r="T181" t="s">
        <v>1590</v>
      </c>
      <c r="U181" t="s">
        <v>1591</v>
      </c>
      <c r="V181" t="s">
        <v>1592</v>
      </c>
      <c r="W181" t="s">
        <v>1593</v>
      </c>
      <c r="X181" t="s">
        <v>1594</v>
      </c>
      <c r="Y181" t="s">
        <v>1595</v>
      </c>
    </row>
    <row r="182" spans="1:25" x14ac:dyDescent="0.3">
      <c r="A182" t="s">
        <v>1596</v>
      </c>
      <c r="B182" t="str">
        <f>PROPER(Amazon!B182)</f>
        <v>Sony Tv - Remote Compatible For Sony Led Remote Control Works With Sony Led Tv By Trend Trail Speed Tech &amp; Remote Hi Remote &amp; Reo India Only</v>
      </c>
      <c r="C182" t="s">
        <v>462</v>
      </c>
      <c r="H182" s="6">
        <v>205</v>
      </c>
      <c r="I182" s="10" t="str">
        <f t="shared" si="7"/>
        <v>200-500</v>
      </c>
      <c r="J182" s="6">
        <v>499</v>
      </c>
      <c r="K182" s="1">
        <v>0.59</v>
      </c>
      <c r="L182" s="4" t="str">
        <f t="shared" si="8"/>
        <v xml:space="preserve"> 50%or More</v>
      </c>
      <c r="M182" s="4" t="str">
        <f>IF(Table1[[#This Row],[discount_percentage]]&gt;=50%, "Yes","No")</f>
        <v>Yes</v>
      </c>
      <c r="N1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2">
        <v>3.8</v>
      </c>
      <c r="P182" s="2">
        <v>313</v>
      </c>
      <c r="Q182" s="7">
        <f t="shared" si="6"/>
        <v>156187</v>
      </c>
      <c r="R182" t="s">
        <v>1598</v>
      </c>
      <c r="S182" t="s">
        <v>1599</v>
      </c>
      <c r="T182" t="s">
        <v>1600</v>
      </c>
      <c r="U182" t="s">
        <v>1601</v>
      </c>
      <c r="V182" t="s">
        <v>1602</v>
      </c>
      <c r="W182" t="s">
        <v>1603</v>
      </c>
      <c r="X182" t="s">
        <v>1604</v>
      </c>
      <c r="Y182" t="s">
        <v>1605</v>
      </c>
    </row>
    <row r="183" spans="1:25" x14ac:dyDescent="0.3">
      <c r="A183" t="s">
        <v>1606</v>
      </c>
      <c r="B183" t="str">
        <f>PROPER(Amazon!B183)</f>
        <v>Storite Usb 3.0 Cable A To Micro B High Speed Upto 5 Gbps Data Transfer Cable For Portable External Hard Drive - (20Cm), Black</v>
      </c>
      <c r="C183" t="s">
        <v>18</v>
      </c>
      <c r="H183" s="6">
        <v>299</v>
      </c>
      <c r="I183" s="10" t="str">
        <f t="shared" si="7"/>
        <v>200-500</v>
      </c>
      <c r="J183" s="6">
        <v>699</v>
      </c>
      <c r="K183" s="1">
        <v>0.56999999999999995</v>
      </c>
      <c r="L183" s="4" t="str">
        <f t="shared" si="8"/>
        <v xml:space="preserve"> 50%or More</v>
      </c>
      <c r="M183" s="4" t="str">
        <f>IF(Table1[[#This Row],[discount_percentage]]&gt;=50%, "Yes","No")</f>
        <v>Yes</v>
      </c>
      <c r="N1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3">
        <v>4.0999999999999996</v>
      </c>
      <c r="P183" s="2">
        <v>2957</v>
      </c>
      <c r="Q183" s="7">
        <f t="shared" si="6"/>
        <v>2066943</v>
      </c>
      <c r="R183" t="s">
        <v>1608</v>
      </c>
      <c r="S183" t="s">
        <v>1609</v>
      </c>
      <c r="T183" t="s">
        <v>1610</v>
      </c>
      <c r="U183" t="s">
        <v>1611</v>
      </c>
      <c r="V183" t="s">
        <v>1612</v>
      </c>
      <c r="W183" t="s">
        <v>1613</v>
      </c>
      <c r="X183" t="s">
        <v>1614</v>
      </c>
      <c r="Y183" t="s">
        <v>1615</v>
      </c>
    </row>
    <row r="184" spans="1:25" x14ac:dyDescent="0.3">
      <c r="A184" t="s">
        <v>1616</v>
      </c>
      <c r="B184" t="str">
        <f>PROPER(Amazon!B184)</f>
        <v>Boat Ltg 500 Apple Mfi Certified For Iphone, Ipad And Ipod 2Mtr Data Cable(Space Grey)</v>
      </c>
      <c r="C184" t="s">
        <v>18</v>
      </c>
      <c r="H184" s="6">
        <v>849</v>
      </c>
      <c r="I184" s="10" t="str">
        <f t="shared" si="7"/>
        <v>500</v>
      </c>
      <c r="J184" s="6">
        <v>999</v>
      </c>
      <c r="K184" s="1">
        <v>0.15</v>
      </c>
      <c r="L184" s="4" t="str">
        <f t="shared" si="8"/>
        <v>&lt;50%</v>
      </c>
      <c r="M184" s="4" t="str">
        <f>IF(Table1[[#This Row],[discount_percentage]]&gt;=50%, "Yes","No")</f>
        <v>No</v>
      </c>
      <c r="N1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84">
        <v>4.0999999999999996</v>
      </c>
      <c r="P184" s="2">
        <v>6736</v>
      </c>
      <c r="Q184" s="7">
        <f t="shared" si="6"/>
        <v>6729264</v>
      </c>
      <c r="R184" t="s">
        <v>1618</v>
      </c>
      <c r="S184" t="s">
        <v>1619</v>
      </c>
      <c r="T184" t="s">
        <v>1620</v>
      </c>
      <c r="U184" t="s">
        <v>1621</v>
      </c>
      <c r="V184" t="s">
        <v>1622</v>
      </c>
      <c r="W184" t="s">
        <v>1623</v>
      </c>
      <c r="X184" t="s">
        <v>1624</v>
      </c>
      <c r="Y184" t="s">
        <v>1625</v>
      </c>
    </row>
    <row r="185" spans="1:25" x14ac:dyDescent="0.3">
      <c r="A185" t="s">
        <v>1626</v>
      </c>
      <c r="B185" t="str">
        <f>PROPER(Amazon!B185)</f>
        <v>Amazonbasics Usb C To Lightning Aluminum With Nylon Braided Mfi Certified Charging Cable (Grey, 1.2 Meter)</v>
      </c>
      <c r="C185" t="s">
        <v>18</v>
      </c>
      <c r="H185" s="6">
        <v>949</v>
      </c>
      <c r="I185" s="10" t="str">
        <f t="shared" si="7"/>
        <v>500</v>
      </c>
      <c r="J185" s="6">
        <v>1999</v>
      </c>
      <c r="K185" s="1">
        <v>0.53</v>
      </c>
      <c r="L185" s="4" t="str">
        <f t="shared" si="8"/>
        <v xml:space="preserve"> 50%or More</v>
      </c>
      <c r="M185" s="4" t="str">
        <f>IF(Table1[[#This Row],[discount_percentage]]&gt;=50%, "Yes","No")</f>
        <v>Yes</v>
      </c>
      <c r="N1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5">
        <v>4.4000000000000004</v>
      </c>
      <c r="P185" s="2">
        <v>13552</v>
      </c>
      <c r="Q185" s="7">
        <f t="shared" si="6"/>
        <v>27090448</v>
      </c>
      <c r="R185" t="s">
        <v>1628</v>
      </c>
      <c r="S185" t="s">
        <v>359</v>
      </c>
      <c r="T185" t="s">
        <v>360</v>
      </c>
      <c r="U185" t="s">
        <v>361</v>
      </c>
      <c r="V185" t="s">
        <v>362</v>
      </c>
      <c r="W185" t="s">
        <v>363</v>
      </c>
      <c r="X185" t="s">
        <v>1629</v>
      </c>
      <c r="Y185" t="s">
        <v>1630</v>
      </c>
    </row>
    <row r="186" spans="1:25" x14ac:dyDescent="0.3">
      <c r="A186" t="s">
        <v>1631</v>
      </c>
      <c r="B186" t="str">
        <f>PROPER(Amazon!B186)</f>
        <v>Amazonbasics Double Braided Nylon Usb Type-C To Type-C 2.0 Cable Smartphone (Dark Grey, 3 Feet)</v>
      </c>
      <c r="C186" t="s">
        <v>18</v>
      </c>
      <c r="H186" s="6">
        <v>499</v>
      </c>
      <c r="I186" s="10" t="str">
        <f t="shared" si="7"/>
        <v>200-500</v>
      </c>
      <c r="J186" s="6">
        <v>1200</v>
      </c>
      <c r="K186" s="1">
        <v>0.57999999999999996</v>
      </c>
      <c r="L186" s="4" t="str">
        <f t="shared" si="8"/>
        <v xml:space="preserve"> 50%or More</v>
      </c>
      <c r="M186" s="4" t="str">
        <f>IF(Table1[[#This Row],[discount_percentage]]&gt;=50%, "Yes","No")</f>
        <v>Yes</v>
      </c>
      <c r="N1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6">
        <v>4.3</v>
      </c>
      <c r="P186" s="2">
        <v>5451</v>
      </c>
      <c r="Q186" s="7">
        <f t="shared" si="6"/>
        <v>6541200</v>
      </c>
      <c r="R186" t="s">
        <v>1633</v>
      </c>
      <c r="S186" t="s">
        <v>1634</v>
      </c>
      <c r="T186" t="s">
        <v>1635</v>
      </c>
      <c r="U186" t="s">
        <v>1636</v>
      </c>
      <c r="V186" t="s">
        <v>1637</v>
      </c>
      <c r="W186" t="s">
        <v>1638</v>
      </c>
      <c r="X186" t="s">
        <v>1639</v>
      </c>
      <c r="Y186" t="s">
        <v>1640</v>
      </c>
    </row>
    <row r="187" spans="1:25" x14ac:dyDescent="0.3">
      <c r="A187" t="s">
        <v>1641</v>
      </c>
      <c r="B187" t="str">
        <f>PROPER(Amazon!B187)</f>
        <v>Amazon Basics Usb 3.0 Cable - A Male To Micro B - 6 Feet (1.8 Meters), Black</v>
      </c>
      <c r="C187" t="s">
        <v>18</v>
      </c>
      <c r="H187" s="6">
        <v>299</v>
      </c>
      <c r="I187" s="10" t="str">
        <f t="shared" si="7"/>
        <v>200-500</v>
      </c>
      <c r="J187" s="6">
        <v>485</v>
      </c>
      <c r="K187" s="1">
        <v>0.38</v>
      </c>
      <c r="L187" s="4" t="str">
        <f t="shared" si="8"/>
        <v>&lt;50%</v>
      </c>
      <c r="M187" s="4" t="str">
        <f>IF(Table1[[#This Row],[discount_percentage]]&gt;=50%, "Yes","No")</f>
        <v>No</v>
      </c>
      <c r="N1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87">
        <v>4.3</v>
      </c>
      <c r="P187" s="2">
        <v>10911</v>
      </c>
      <c r="Q187" s="7">
        <f t="shared" si="6"/>
        <v>5291835</v>
      </c>
      <c r="R187" t="s">
        <v>1643</v>
      </c>
      <c r="S187" t="s">
        <v>1644</v>
      </c>
      <c r="T187" t="s">
        <v>1645</v>
      </c>
      <c r="U187" t="s">
        <v>1646</v>
      </c>
      <c r="V187" t="s">
        <v>1647</v>
      </c>
      <c r="W187" t="s">
        <v>1648</v>
      </c>
      <c r="X187" t="s">
        <v>1649</v>
      </c>
      <c r="Y187" t="s">
        <v>1650</v>
      </c>
    </row>
    <row r="188" spans="1:25" x14ac:dyDescent="0.3">
      <c r="A188" t="s">
        <v>1651</v>
      </c>
      <c r="B188" t="str">
        <f>PROPER(Amazon!B188)</f>
        <v>Amazonbasics Usb C To Lightning Aluminum With Nylon Braided Mfi Certified Charging Cable (Grey, 1.8 Meter)</v>
      </c>
      <c r="C188" t="s">
        <v>18</v>
      </c>
      <c r="H188" s="6">
        <v>949</v>
      </c>
      <c r="I188" s="10" t="str">
        <f t="shared" si="7"/>
        <v>500</v>
      </c>
      <c r="J188" s="6">
        <v>1999</v>
      </c>
      <c r="K188" s="1">
        <v>0.53</v>
      </c>
      <c r="L188" s="4" t="str">
        <f t="shared" si="8"/>
        <v xml:space="preserve"> 50%or More</v>
      </c>
      <c r="M188" s="4" t="str">
        <f>IF(Table1[[#This Row],[discount_percentage]]&gt;=50%, "Yes","No")</f>
        <v>Yes</v>
      </c>
      <c r="N1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88">
        <v>4.4000000000000004</v>
      </c>
      <c r="P188" s="2">
        <v>13552</v>
      </c>
      <c r="Q188" s="7">
        <f t="shared" si="6"/>
        <v>27090448</v>
      </c>
      <c r="R188" t="s">
        <v>1653</v>
      </c>
      <c r="S188" t="s">
        <v>359</v>
      </c>
      <c r="T188" t="s">
        <v>360</v>
      </c>
      <c r="U188" t="s">
        <v>361</v>
      </c>
      <c r="V188" t="s">
        <v>362</v>
      </c>
      <c r="W188" t="s">
        <v>363</v>
      </c>
      <c r="X188" t="s">
        <v>1654</v>
      </c>
      <c r="Y188" t="s">
        <v>1655</v>
      </c>
    </row>
    <row r="189" spans="1:25" x14ac:dyDescent="0.3">
      <c r="A189" t="s">
        <v>1656</v>
      </c>
      <c r="B189" t="str">
        <f>PROPER(Amazon!B189)</f>
        <v>Wayona Usb C 65W Fast Charging Cable Compatible For Tablets Samsung S22 S20 S10 S20Fe S21 S21 Ultra A70 A51 A71 A50S M31 M51 M31S M53 5G (1M, Black)</v>
      </c>
      <c r="C189" t="s">
        <v>18</v>
      </c>
      <c r="H189" s="6">
        <v>379</v>
      </c>
      <c r="I189" s="10" t="str">
        <f t="shared" si="7"/>
        <v>200-500</v>
      </c>
      <c r="J189" s="6">
        <v>1099</v>
      </c>
      <c r="K189" s="1">
        <v>0.66</v>
      </c>
      <c r="L189" s="4" t="str">
        <f t="shared" si="8"/>
        <v xml:space="preserve"> 50%or More</v>
      </c>
      <c r="M189" s="4" t="str">
        <f>IF(Table1[[#This Row],[discount_percentage]]&gt;=50%, "Yes","No")</f>
        <v>Yes</v>
      </c>
      <c r="N1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89">
        <v>4.3</v>
      </c>
      <c r="P189" s="2">
        <v>2806</v>
      </c>
      <c r="Q189" s="7">
        <f t="shared" si="6"/>
        <v>3083794</v>
      </c>
      <c r="R189" t="s">
        <v>1658</v>
      </c>
      <c r="S189" t="s">
        <v>964</v>
      </c>
      <c r="T189" t="s">
        <v>965</v>
      </c>
      <c r="U189" t="s">
        <v>966</v>
      </c>
      <c r="V189" t="s">
        <v>967</v>
      </c>
      <c r="W189" t="s">
        <v>968</v>
      </c>
      <c r="X189" t="s">
        <v>1659</v>
      </c>
      <c r="Y189" t="s">
        <v>1660</v>
      </c>
    </row>
    <row r="190" spans="1:25" x14ac:dyDescent="0.3">
      <c r="A190" t="s">
        <v>1661</v>
      </c>
      <c r="B190" t="str">
        <f>PROPER(Amazon!B190)</f>
        <v>Karbonn 80 Cm (32 Inches) Millenium Bezel-Less Series Hd Ready Smart Led Tv Kjw32Skhd (Phantom Black)</v>
      </c>
      <c r="C190" t="s">
        <v>169</v>
      </c>
      <c r="H190" s="6">
        <v>8990</v>
      </c>
      <c r="I190" s="10" t="str">
        <f t="shared" si="7"/>
        <v>500</v>
      </c>
      <c r="J190" s="6">
        <v>18990</v>
      </c>
      <c r="K190" s="1">
        <v>0.53</v>
      </c>
      <c r="L190" s="4" t="str">
        <f t="shared" si="8"/>
        <v xml:space="preserve"> 50%or More</v>
      </c>
      <c r="M190" s="4" t="str">
        <f>IF(Table1[[#This Row],[discount_percentage]]&gt;=50%, "Yes","No")</f>
        <v>Yes</v>
      </c>
      <c r="N1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90">
        <v>3.9</v>
      </c>
      <c r="P190" s="2">
        <v>350</v>
      </c>
      <c r="Q190" s="7">
        <f t="shared" si="6"/>
        <v>6646500</v>
      </c>
      <c r="R190" t="s">
        <v>1663</v>
      </c>
      <c r="S190" t="s">
        <v>1664</v>
      </c>
      <c r="T190" t="s">
        <v>1665</v>
      </c>
      <c r="U190" t="s">
        <v>1666</v>
      </c>
      <c r="V190" t="s">
        <v>1667</v>
      </c>
      <c r="W190" t="s">
        <v>1668</v>
      </c>
      <c r="X190" t="s">
        <v>1669</v>
      </c>
      <c r="Y190" t="s">
        <v>1670</v>
      </c>
    </row>
    <row r="191" spans="1:25" x14ac:dyDescent="0.3">
      <c r="A191" t="s">
        <v>1671</v>
      </c>
      <c r="B191" t="str">
        <f>PROPER(Amazon!B191)</f>
        <v>Bluerigger Digital Optical Audio Toslink Cable (6 Feet / 1.8 Meter) With 8 Channel (7.1) Audio Support (For Home Theatre, Xbox, Playstation Etc.)</v>
      </c>
      <c r="C191" t="s">
        <v>1333</v>
      </c>
      <c r="H191" s="6">
        <v>486</v>
      </c>
      <c r="I191" s="10" t="str">
        <f t="shared" si="7"/>
        <v>200-500</v>
      </c>
      <c r="J191" s="6">
        <v>1999</v>
      </c>
      <c r="K191" s="1">
        <v>0.76</v>
      </c>
      <c r="L191" s="4" t="str">
        <f t="shared" si="8"/>
        <v xml:space="preserve"> 50%or More</v>
      </c>
      <c r="M191" s="4" t="str">
        <f>IF(Table1[[#This Row],[discount_percentage]]&gt;=50%, "Yes","No")</f>
        <v>Yes</v>
      </c>
      <c r="N1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91">
        <v>4.2</v>
      </c>
      <c r="P191" s="2">
        <v>30023</v>
      </c>
      <c r="Q191" s="7">
        <f t="shared" si="6"/>
        <v>60015977</v>
      </c>
      <c r="R191" t="s">
        <v>1673</v>
      </c>
      <c r="S191" t="s">
        <v>1335</v>
      </c>
      <c r="T191" t="s">
        <v>1336</v>
      </c>
      <c r="U191" t="s">
        <v>1337</v>
      </c>
      <c r="V191" t="s">
        <v>1338</v>
      </c>
      <c r="W191" t="s">
        <v>1339</v>
      </c>
      <c r="X191" t="s">
        <v>1674</v>
      </c>
      <c r="Y191" t="s">
        <v>1675</v>
      </c>
    </row>
    <row r="192" spans="1:25" x14ac:dyDescent="0.3">
      <c r="A192" t="s">
        <v>1676</v>
      </c>
      <c r="B192" t="str">
        <f>PROPER(Amazon!B192)</f>
        <v>Vw 60 Cm (24 Inches) Premium Series Hd Ready Led Tv Vw24A (Black)</v>
      </c>
      <c r="C192" t="s">
        <v>508</v>
      </c>
      <c r="H192" s="6">
        <v>5699</v>
      </c>
      <c r="I192" s="10" t="str">
        <f t="shared" si="7"/>
        <v>500</v>
      </c>
      <c r="J192" s="6">
        <v>11000</v>
      </c>
      <c r="K192" s="1">
        <v>0.48</v>
      </c>
      <c r="L192" s="4" t="str">
        <f t="shared" si="8"/>
        <v>&lt;50%</v>
      </c>
      <c r="M192" s="4" t="str">
        <f>IF(Table1[[#This Row],[discount_percentage]]&gt;=50%, "Yes","No")</f>
        <v>No</v>
      </c>
      <c r="N1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92">
        <v>4.2</v>
      </c>
      <c r="P192" s="2">
        <v>4003</v>
      </c>
      <c r="Q192" s="7">
        <f t="shared" si="6"/>
        <v>44033000</v>
      </c>
      <c r="R192" t="s">
        <v>1678</v>
      </c>
      <c r="S192" t="s">
        <v>510</v>
      </c>
      <c r="T192" t="s">
        <v>511</v>
      </c>
      <c r="U192" t="s">
        <v>512</v>
      </c>
      <c r="V192" t="s">
        <v>513</v>
      </c>
      <c r="W192" t="s">
        <v>12781</v>
      </c>
      <c r="X192" t="s">
        <v>1679</v>
      </c>
      <c r="Y192" t="s">
        <v>1680</v>
      </c>
    </row>
    <row r="193" spans="1:25" x14ac:dyDescent="0.3">
      <c r="A193" t="s">
        <v>1681</v>
      </c>
      <c r="B193" t="str">
        <f>PROPER(Amazon!B193)</f>
        <v>Amazon Basics Usb A To Lightning Mfi Certified Charging Cable (White, 1.2 Meter)</v>
      </c>
      <c r="C193" t="s">
        <v>18</v>
      </c>
      <c r="H193" s="6">
        <v>709</v>
      </c>
      <c r="I193" s="10" t="str">
        <f t="shared" si="7"/>
        <v>500</v>
      </c>
      <c r="J193" s="6">
        <v>1999</v>
      </c>
      <c r="K193" s="1">
        <v>0.65</v>
      </c>
      <c r="L193" s="4" t="str">
        <f t="shared" si="8"/>
        <v xml:space="preserve"> 50%or More</v>
      </c>
      <c r="M193" s="4" t="str">
        <f>IF(Table1[[#This Row],[discount_percentage]]&gt;=50%, "Yes","No")</f>
        <v>Yes</v>
      </c>
      <c r="N1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93">
        <v>4.0999999999999996</v>
      </c>
      <c r="P193" s="2">
        <v>178817</v>
      </c>
      <c r="Q193" s="7">
        <f t="shared" si="6"/>
        <v>357455183</v>
      </c>
      <c r="R193" t="s">
        <v>1683</v>
      </c>
      <c r="S193" t="s">
        <v>1684</v>
      </c>
      <c r="T193" t="s">
        <v>1685</v>
      </c>
      <c r="U193" t="s">
        <v>1686</v>
      </c>
      <c r="V193" t="s">
        <v>1687</v>
      </c>
      <c r="W193" t="s">
        <v>12782</v>
      </c>
      <c r="X193" t="s">
        <v>1688</v>
      </c>
      <c r="Y193" t="s">
        <v>1689</v>
      </c>
    </row>
    <row r="194" spans="1:25" x14ac:dyDescent="0.3">
      <c r="A194" t="s">
        <v>1690</v>
      </c>
      <c r="B194" t="str">
        <f>PROPER(Amazon!B194)</f>
        <v>Samsung 138 Cm (55 Inches) Crystal 4K Neo Series Ultra Hd Smart Led Tv Ua55Aue65Akxxl (Black)</v>
      </c>
      <c r="C194" t="s">
        <v>169</v>
      </c>
      <c r="H194" s="6">
        <v>47990</v>
      </c>
      <c r="I194" s="10" t="str">
        <f t="shared" si="7"/>
        <v>500</v>
      </c>
      <c r="J194" s="6">
        <v>70900</v>
      </c>
      <c r="K194" s="1">
        <v>0.32</v>
      </c>
      <c r="L194" s="4" t="str">
        <f t="shared" si="8"/>
        <v>&lt;50%</v>
      </c>
      <c r="M194" s="4" t="str">
        <f>IF(Table1[[#This Row],[discount_percentage]]&gt;=50%, "Yes","No")</f>
        <v>No</v>
      </c>
      <c r="N1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94">
        <v>4.3</v>
      </c>
      <c r="P194" s="2">
        <v>7109</v>
      </c>
      <c r="Q194" s="7">
        <f t="shared" ref="Q194:Q257" si="9">J194*P194</f>
        <v>504028100</v>
      </c>
      <c r="R194" t="s">
        <v>578</v>
      </c>
      <c r="S194" t="s">
        <v>579</v>
      </c>
      <c r="T194" t="s">
        <v>580</v>
      </c>
      <c r="U194" t="s">
        <v>581</v>
      </c>
      <c r="V194" t="s">
        <v>582</v>
      </c>
      <c r="W194" t="s">
        <v>583</v>
      </c>
      <c r="X194" t="s">
        <v>1692</v>
      </c>
      <c r="Y194" t="s">
        <v>1693</v>
      </c>
    </row>
    <row r="195" spans="1:25" x14ac:dyDescent="0.3">
      <c r="A195" t="s">
        <v>1694</v>
      </c>
      <c r="B195" t="str">
        <f>PROPER(Amazon!B195)</f>
        <v>Lohaya Television Remote Compatible For Vu Led Lcd Hd Tv Remote Control Model No :- En2B27V</v>
      </c>
      <c r="C195" t="s">
        <v>462</v>
      </c>
      <c r="H195" s="6">
        <v>299</v>
      </c>
      <c r="I195" s="10" t="str">
        <f t="shared" ref="I195:I258" si="10">IF(H195&lt;200,"&lt;200",IF(OR(H195&lt;=200,H195&lt;=500),"200-500","500"))</f>
        <v>200-500</v>
      </c>
      <c r="J195" s="6">
        <v>1199</v>
      </c>
      <c r="K195" s="1">
        <v>0.75</v>
      </c>
      <c r="L195" s="4" t="str">
        <f t="shared" ref="L195:L258" si="11">IF(K195&gt;=50%," 50%or More","&lt;50%")</f>
        <v xml:space="preserve"> 50%or More</v>
      </c>
      <c r="M195" s="4" t="str">
        <f>IF(Table1[[#This Row],[discount_percentage]]&gt;=50%, "Yes","No")</f>
        <v>Yes</v>
      </c>
      <c r="N1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95">
        <v>3.7</v>
      </c>
      <c r="P195" s="2">
        <v>490</v>
      </c>
      <c r="Q195" s="7">
        <f t="shared" si="9"/>
        <v>587510</v>
      </c>
      <c r="R195" t="s">
        <v>1696</v>
      </c>
      <c r="S195" t="s">
        <v>1697</v>
      </c>
      <c r="T195" t="s">
        <v>1698</v>
      </c>
      <c r="U195" t="s">
        <v>1699</v>
      </c>
      <c r="V195" t="s">
        <v>1700</v>
      </c>
      <c r="W195" t="s">
        <v>1701</v>
      </c>
      <c r="X195" t="s">
        <v>1702</v>
      </c>
      <c r="Y195" t="s">
        <v>1703</v>
      </c>
    </row>
    <row r="196" spans="1:25" x14ac:dyDescent="0.3">
      <c r="A196" t="s">
        <v>1704</v>
      </c>
      <c r="B196" t="str">
        <f>PROPER(Amazon!B196)</f>
        <v>Duracell Micro Usb 3A Braided Sync &amp; Fast Charging Cable, 3.9 Feet (1.2M). Supports Qc 2.0/3.0 Charging, High Speed Data Transmission - Black</v>
      </c>
      <c r="C196" t="s">
        <v>18</v>
      </c>
      <c r="H196" s="6">
        <v>320</v>
      </c>
      <c r="I196" s="10" t="str">
        <f t="shared" si="10"/>
        <v>200-500</v>
      </c>
      <c r="J196" s="6">
        <v>599</v>
      </c>
      <c r="K196" s="1">
        <v>0.47</v>
      </c>
      <c r="L196" s="4" t="str">
        <f t="shared" si="11"/>
        <v>&lt;50%</v>
      </c>
      <c r="M196" s="4" t="str">
        <f>IF(Table1[[#This Row],[discount_percentage]]&gt;=50%, "Yes","No")</f>
        <v>No</v>
      </c>
      <c r="N1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96">
        <v>4.0999999999999996</v>
      </c>
      <c r="P196" s="2">
        <v>491</v>
      </c>
      <c r="Q196" s="7">
        <f t="shared" si="9"/>
        <v>294109</v>
      </c>
      <c r="R196" t="s">
        <v>1706</v>
      </c>
      <c r="S196" t="s">
        <v>1707</v>
      </c>
      <c r="T196" t="s">
        <v>1708</v>
      </c>
      <c r="U196" t="s">
        <v>1709</v>
      </c>
      <c r="V196" t="s">
        <v>1710</v>
      </c>
      <c r="W196" t="s">
        <v>1711</v>
      </c>
      <c r="X196" t="s">
        <v>1712</v>
      </c>
      <c r="Y196" t="s">
        <v>1713</v>
      </c>
    </row>
    <row r="197" spans="1:25" x14ac:dyDescent="0.3">
      <c r="A197" t="s">
        <v>1714</v>
      </c>
      <c r="B197" t="str">
        <f>PROPER(Amazon!B197)</f>
        <v>Zebronics Cu3100V Fast Charging Type C Cable With Qc 18W Support, 3A Max Capacity, 1 Meter Braided Cable, Data Transfer And Superior Durability (Braided Black + White)</v>
      </c>
      <c r="C197" t="s">
        <v>18</v>
      </c>
      <c r="H197" s="6">
        <v>139</v>
      </c>
      <c r="I197" s="10" t="str">
        <f t="shared" si="10"/>
        <v>&lt;200</v>
      </c>
      <c r="J197" s="6">
        <v>549</v>
      </c>
      <c r="K197" s="1">
        <v>0.75</v>
      </c>
      <c r="L197" s="4" t="str">
        <f t="shared" si="11"/>
        <v xml:space="preserve"> 50%or More</v>
      </c>
      <c r="M197" s="4" t="str">
        <f>IF(Table1[[#This Row],[discount_percentage]]&gt;=50%, "Yes","No")</f>
        <v>Yes</v>
      </c>
      <c r="N1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97">
        <v>3.9</v>
      </c>
      <c r="P197" s="2">
        <v>61</v>
      </c>
      <c r="Q197" s="7">
        <f t="shared" si="9"/>
        <v>33489</v>
      </c>
      <c r="R197" t="s">
        <v>1716</v>
      </c>
      <c r="S197" t="s">
        <v>1717</v>
      </c>
      <c r="T197" t="s">
        <v>1718</v>
      </c>
      <c r="U197" t="s">
        <v>1719</v>
      </c>
      <c r="V197" t="s">
        <v>1720</v>
      </c>
      <c r="W197" t="s">
        <v>1721</v>
      </c>
      <c r="X197" t="s">
        <v>1722</v>
      </c>
      <c r="Y197" t="s">
        <v>1723</v>
      </c>
    </row>
    <row r="198" spans="1:25" x14ac:dyDescent="0.3">
      <c r="A198" t="s">
        <v>1724</v>
      </c>
      <c r="B198" t="str">
        <f>PROPER(Amazon!B198)</f>
        <v>Flix (Beetel) Usb To Iphone Lightning Textured Pattern Data Sync &amp; 2A Fast Charging Cable, Made In India, 480Mbps Data Sync, Tough Cable, 1 Meter Long Usb Cable For Apple Devices (Black)(Xcd-L102)</v>
      </c>
      <c r="C198" t="s">
        <v>18</v>
      </c>
      <c r="H198" s="6">
        <v>129</v>
      </c>
      <c r="I198" s="10" t="str">
        <f t="shared" si="10"/>
        <v>&lt;200</v>
      </c>
      <c r="J198" s="6">
        <v>249</v>
      </c>
      <c r="K198" s="1">
        <v>0.48</v>
      </c>
      <c r="L198" s="4" t="str">
        <f t="shared" si="11"/>
        <v>&lt;50%</v>
      </c>
      <c r="M198" s="4" t="str">
        <f>IF(Table1[[#This Row],[discount_percentage]]&gt;=50%, "Yes","No")</f>
        <v>No</v>
      </c>
      <c r="N1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98">
        <v>4</v>
      </c>
      <c r="P198" s="2">
        <v>9378</v>
      </c>
      <c r="Q198" s="7">
        <f t="shared" si="9"/>
        <v>2335122</v>
      </c>
      <c r="R198" t="s">
        <v>1726</v>
      </c>
      <c r="S198" t="s">
        <v>236</v>
      </c>
      <c r="T198" t="s">
        <v>237</v>
      </c>
      <c r="U198" t="s">
        <v>238</v>
      </c>
      <c r="V198" t="s">
        <v>239</v>
      </c>
      <c r="W198" t="s">
        <v>240</v>
      </c>
      <c r="X198" t="s">
        <v>1727</v>
      </c>
      <c r="Y198" t="s">
        <v>1728</v>
      </c>
    </row>
    <row r="199" spans="1:25" x14ac:dyDescent="0.3">
      <c r="A199" t="s">
        <v>1729</v>
      </c>
      <c r="B199" t="str">
        <f>PROPER(Amazon!B199)</f>
        <v>Mi 108 Cm (43 Inches) 5A Series Full Hd Smart Android Led Tv L43M7-Eain (Black)</v>
      </c>
      <c r="C199" t="s">
        <v>169</v>
      </c>
      <c r="H199" s="6">
        <v>24999</v>
      </c>
      <c r="I199" s="10" t="str">
        <f t="shared" si="10"/>
        <v>500</v>
      </c>
      <c r="J199" s="6">
        <v>35999</v>
      </c>
      <c r="K199" s="1">
        <v>0.31</v>
      </c>
      <c r="L199" s="4" t="str">
        <f t="shared" si="11"/>
        <v>&lt;50%</v>
      </c>
      <c r="M199" s="4" t="str">
        <f>IF(Table1[[#This Row],[discount_percentage]]&gt;=50%, "Yes","No")</f>
        <v>No</v>
      </c>
      <c r="N1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99">
        <v>4.2</v>
      </c>
      <c r="P199" s="2">
        <v>32840</v>
      </c>
      <c r="Q199" s="7">
        <f t="shared" si="9"/>
        <v>1182207160</v>
      </c>
      <c r="R199" t="s">
        <v>947</v>
      </c>
      <c r="S199" t="s">
        <v>171</v>
      </c>
      <c r="T199" t="s">
        <v>172</v>
      </c>
      <c r="U199" t="s">
        <v>173</v>
      </c>
      <c r="V199" t="s">
        <v>174</v>
      </c>
      <c r="W199" t="s">
        <v>1731</v>
      </c>
      <c r="X199" t="s">
        <v>1732</v>
      </c>
      <c r="Y199" t="s">
        <v>1733</v>
      </c>
    </row>
    <row r="200" spans="1:25" x14ac:dyDescent="0.3">
      <c r="A200" t="s">
        <v>1734</v>
      </c>
      <c r="B200" t="str">
        <f>PROPER(Amazon!B200)</f>
        <v>Belkin Apple Certified Lightning To Usb Charge And Sync Cable For Iphone, Ipad, Air Pods, 39.6 Inch (100Cm) ‚Äì Black</v>
      </c>
      <c r="C200" t="s">
        <v>18</v>
      </c>
      <c r="H200" s="6">
        <v>999</v>
      </c>
      <c r="I200" s="10" t="str">
        <f t="shared" si="10"/>
        <v>500</v>
      </c>
      <c r="J200" s="6">
        <v>1699</v>
      </c>
      <c r="K200" s="1">
        <v>0.41</v>
      </c>
      <c r="L200" s="4" t="str">
        <f t="shared" si="11"/>
        <v>&lt;50%</v>
      </c>
      <c r="M200" s="4" t="str">
        <f>IF(Table1[[#This Row],[discount_percentage]]&gt;=50%, "Yes","No")</f>
        <v>No</v>
      </c>
      <c r="N2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00">
        <v>4.4000000000000004</v>
      </c>
      <c r="P200" s="2">
        <v>7318</v>
      </c>
      <c r="Q200" s="7">
        <f t="shared" si="9"/>
        <v>12433282</v>
      </c>
      <c r="R200" t="s">
        <v>1736</v>
      </c>
      <c r="S200" t="s">
        <v>1737</v>
      </c>
      <c r="T200" t="s">
        <v>1738</v>
      </c>
      <c r="U200" t="s">
        <v>1739</v>
      </c>
      <c r="V200" t="s">
        <v>1740</v>
      </c>
      <c r="W200" t="s">
        <v>1741</v>
      </c>
      <c r="X200" t="s">
        <v>1742</v>
      </c>
      <c r="Y200" t="s">
        <v>1743</v>
      </c>
    </row>
    <row r="201" spans="1:25" x14ac:dyDescent="0.3">
      <c r="A201" t="s">
        <v>1744</v>
      </c>
      <c r="B201" t="str">
        <f>PROPER(Amazon!B201)</f>
        <v>Time Office Scanner Replacement Cable For Startek Fm220U (Type C) Ivory</v>
      </c>
      <c r="C201" t="s">
        <v>18</v>
      </c>
      <c r="H201" s="6">
        <v>225</v>
      </c>
      <c r="I201" s="10" t="str">
        <f t="shared" si="10"/>
        <v>200-500</v>
      </c>
      <c r="J201" s="6">
        <v>499</v>
      </c>
      <c r="K201" s="1">
        <v>0.55000000000000004</v>
      </c>
      <c r="L201" s="4" t="str">
        <f t="shared" si="11"/>
        <v xml:space="preserve"> 50%or More</v>
      </c>
      <c r="M201" s="4" t="str">
        <f>IF(Table1[[#This Row],[discount_percentage]]&gt;=50%, "Yes","No")</f>
        <v>Yes</v>
      </c>
      <c r="N2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01">
        <v>4.0999999999999996</v>
      </c>
      <c r="P201" s="2">
        <v>789</v>
      </c>
      <c r="Q201" s="7">
        <f t="shared" si="9"/>
        <v>393711</v>
      </c>
      <c r="R201" t="s">
        <v>1746</v>
      </c>
      <c r="S201" t="s">
        <v>1747</v>
      </c>
      <c r="T201" t="s">
        <v>1748</v>
      </c>
      <c r="U201" t="s">
        <v>1749</v>
      </c>
      <c r="V201" t="s">
        <v>1750</v>
      </c>
      <c r="W201" t="s">
        <v>1751</v>
      </c>
      <c r="X201" t="s">
        <v>1752</v>
      </c>
      <c r="Y201" t="s">
        <v>1753</v>
      </c>
    </row>
    <row r="202" spans="1:25" x14ac:dyDescent="0.3">
      <c r="A202" t="s">
        <v>1754</v>
      </c>
      <c r="B202" t="str">
        <f>PROPER(Amazon!B202)</f>
        <v>Caldipree Silicone Case Cover Compatible For 2022 Samsung Smart Tv Remote Qled Tv Bn68-13897A Tm2280E (2022-Black)</v>
      </c>
      <c r="C202" t="s">
        <v>462</v>
      </c>
      <c r="H202" s="6">
        <v>547</v>
      </c>
      <c r="I202" s="10" t="str">
        <f t="shared" si="10"/>
        <v>500</v>
      </c>
      <c r="J202" s="6">
        <v>2999</v>
      </c>
      <c r="K202" s="1">
        <v>0.82</v>
      </c>
      <c r="L202" s="4" t="str">
        <f t="shared" si="11"/>
        <v xml:space="preserve"> 50%or More</v>
      </c>
      <c r="M202" s="4" t="str">
        <f>IF(Table1[[#This Row],[discount_percentage]]&gt;=50%, "Yes","No")</f>
        <v>Yes</v>
      </c>
      <c r="N2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02">
        <v>4.3</v>
      </c>
      <c r="P202" s="2">
        <v>407</v>
      </c>
      <c r="Q202" s="7">
        <f t="shared" si="9"/>
        <v>1220593</v>
      </c>
      <c r="R202" t="s">
        <v>1756</v>
      </c>
      <c r="S202" t="s">
        <v>1757</v>
      </c>
      <c r="T202" t="s">
        <v>1758</v>
      </c>
      <c r="U202" t="s">
        <v>1759</v>
      </c>
      <c r="V202" t="s">
        <v>1760</v>
      </c>
      <c r="W202" t="s">
        <v>1761</v>
      </c>
      <c r="X202" t="s">
        <v>1762</v>
      </c>
      <c r="Y202" t="s">
        <v>1763</v>
      </c>
    </row>
    <row r="203" spans="1:25" x14ac:dyDescent="0.3">
      <c r="A203" t="s">
        <v>1764</v>
      </c>
      <c r="B203" t="str">
        <f>PROPER(Amazon!B203)</f>
        <v>Storite Usb 2.0 A To Mini 5 Pin B Cable For External Hdds/Camera/Card Readers 35Cm</v>
      </c>
      <c r="C203" t="s">
        <v>18</v>
      </c>
      <c r="H203" s="6">
        <v>259</v>
      </c>
      <c r="I203" s="10" t="str">
        <f t="shared" si="10"/>
        <v>200-500</v>
      </c>
      <c r="J203" s="6">
        <v>699</v>
      </c>
      <c r="K203" s="1">
        <v>0.63</v>
      </c>
      <c r="L203" s="4" t="str">
        <f t="shared" si="11"/>
        <v xml:space="preserve"> 50%or More</v>
      </c>
      <c r="M203" s="4" t="str">
        <f>IF(Table1[[#This Row],[discount_percentage]]&gt;=50%, "Yes","No")</f>
        <v>Yes</v>
      </c>
      <c r="N2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03">
        <v>3.8</v>
      </c>
      <c r="P203" s="2">
        <v>2399</v>
      </c>
      <c r="Q203" s="7">
        <f t="shared" si="9"/>
        <v>1676901</v>
      </c>
      <c r="R203" t="s">
        <v>1766</v>
      </c>
      <c r="S203" t="s">
        <v>1767</v>
      </c>
      <c r="T203" t="s">
        <v>1768</v>
      </c>
      <c r="U203" t="s">
        <v>1769</v>
      </c>
      <c r="V203" t="s">
        <v>1770</v>
      </c>
      <c r="W203" t="s">
        <v>1771</v>
      </c>
      <c r="X203" t="s">
        <v>1772</v>
      </c>
      <c r="Y203" t="s">
        <v>1773</v>
      </c>
    </row>
    <row r="204" spans="1:25" x14ac:dyDescent="0.3">
      <c r="A204" t="s">
        <v>1774</v>
      </c>
      <c r="B204" t="str">
        <f>PROPER(Amazon!B204)</f>
        <v>Universal Remote Control For All Sony Tv For All Lcd Led And Bravia Tvs Remote</v>
      </c>
      <c r="C204" t="s">
        <v>462</v>
      </c>
      <c r="H204" s="6">
        <v>239</v>
      </c>
      <c r="I204" s="10" t="str">
        <f t="shared" si="10"/>
        <v>200-500</v>
      </c>
      <c r="J204" s="6">
        <v>699</v>
      </c>
      <c r="K204" s="1">
        <v>0.66</v>
      </c>
      <c r="L204" s="4" t="str">
        <f t="shared" si="11"/>
        <v xml:space="preserve"> 50%or More</v>
      </c>
      <c r="M204" s="4" t="str">
        <f>IF(Table1[[#This Row],[discount_percentage]]&gt;=50%, "Yes","No")</f>
        <v>Yes</v>
      </c>
      <c r="N2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04">
        <v>4.4000000000000004</v>
      </c>
      <c r="P204" s="2">
        <v>2640</v>
      </c>
      <c r="Q204" s="7">
        <f t="shared" si="9"/>
        <v>1845360</v>
      </c>
      <c r="R204" t="s">
        <v>1776</v>
      </c>
      <c r="S204" t="s">
        <v>1777</v>
      </c>
      <c r="T204" t="s">
        <v>1778</v>
      </c>
      <c r="U204" t="s">
        <v>1779</v>
      </c>
      <c r="V204" t="s">
        <v>1780</v>
      </c>
      <c r="W204" t="s">
        <v>1781</v>
      </c>
      <c r="X204" t="s">
        <v>1782</v>
      </c>
      <c r="Y204" t="s">
        <v>1783</v>
      </c>
    </row>
    <row r="205" spans="1:25" x14ac:dyDescent="0.3">
      <c r="A205" t="s">
        <v>1784</v>
      </c>
      <c r="B205" t="str">
        <f>PROPER(Amazon!B205)</f>
        <v>Cotbolt Silicone Case Cover Compatible For Samsung Bn59-01312A Qled 8K 4K Smart Tv Remote Shockproof Protective Remote Cover (Black)</v>
      </c>
      <c r="C205" t="s">
        <v>462</v>
      </c>
      <c r="H205" s="6">
        <v>349</v>
      </c>
      <c r="I205" s="10" t="str">
        <f t="shared" si="10"/>
        <v>200-500</v>
      </c>
      <c r="J205" s="6">
        <v>999</v>
      </c>
      <c r="K205" s="1">
        <v>0.65</v>
      </c>
      <c r="L205" s="4" t="str">
        <f t="shared" si="11"/>
        <v xml:space="preserve"> 50%or More</v>
      </c>
      <c r="M205" s="4" t="str">
        <f>IF(Table1[[#This Row],[discount_percentage]]&gt;=50%, "Yes","No")</f>
        <v>Yes</v>
      </c>
      <c r="N2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05">
        <v>4</v>
      </c>
      <c r="P205" s="2">
        <v>839</v>
      </c>
      <c r="Q205" s="7">
        <f t="shared" si="9"/>
        <v>838161</v>
      </c>
      <c r="R205" t="s">
        <v>1786</v>
      </c>
      <c r="S205" t="s">
        <v>1787</v>
      </c>
      <c r="T205" t="s">
        <v>1788</v>
      </c>
      <c r="U205" t="s">
        <v>1789</v>
      </c>
      <c r="V205" t="s">
        <v>1790</v>
      </c>
      <c r="W205" t="s">
        <v>1791</v>
      </c>
      <c r="X205" t="s">
        <v>1792</v>
      </c>
      <c r="Y205" t="s">
        <v>1793</v>
      </c>
    </row>
    <row r="206" spans="1:25" x14ac:dyDescent="0.3">
      <c r="A206" t="s">
        <v>1794</v>
      </c>
      <c r="B206" t="str">
        <f>PROPER(Amazon!B206)</f>
        <v>Bluerigger High Speed Hdmi Cable With Ethernet - Supports 3D, 4K 60Hz And Audio Return - Latest Version (3 Feet / 0.9 Meter)</v>
      </c>
      <c r="C206" t="s">
        <v>129</v>
      </c>
      <c r="H206" s="6">
        <v>467</v>
      </c>
      <c r="I206" s="10" t="str">
        <f t="shared" si="10"/>
        <v>200-500</v>
      </c>
      <c r="J206" s="6">
        <v>599</v>
      </c>
      <c r="K206" s="1">
        <v>0.22</v>
      </c>
      <c r="L206" s="4" t="str">
        <f t="shared" si="11"/>
        <v>&lt;50%</v>
      </c>
      <c r="M206" s="4" t="str">
        <f>IF(Table1[[#This Row],[discount_percentage]]&gt;=50%, "Yes","No")</f>
        <v>No</v>
      </c>
      <c r="N2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06">
        <v>4.4000000000000004</v>
      </c>
      <c r="P206" s="2">
        <v>44054</v>
      </c>
      <c r="Q206" s="7">
        <f t="shared" si="9"/>
        <v>26388346</v>
      </c>
      <c r="R206" t="s">
        <v>1796</v>
      </c>
      <c r="S206" t="s">
        <v>1797</v>
      </c>
      <c r="T206" t="s">
        <v>1798</v>
      </c>
      <c r="U206" t="s">
        <v>1799</v>
      </c>
      <c r="V206" t="s">
        <v>1800</v>
      </c>
      <c r="W206" t="s">
        <v>1801</v>
      </c>
      <c r="X206" t="s">
        <v>1802</v>
      </c>
      <c r="Y206" t="s">
        <v>1803</v>
      </c>
    </row>
    <row r="207" spans="1:25" x14ac:dyDescent="0.3">
      <c r="A207" t="s">
        <v>1804</v>
      </c>
      <c r="B207" t="str">
        <f>PROPER(Amazon!B207)</f>
        <v>Amkette 30 Pin To Usb Charging &amp; Data Sync Cable For Iphone 3G/3Gs/4/4S/Ipad 1/2/3, Ipod Nano 5Th/6Th Gen And Ipod Touch 3Rd/4Th Gen -1.5M (Black)</v>
      </c>
      <c r="C207" t="s">
        <v>18</v>
      </c>
      <c r="H207" s="6">
        <v>449</v>
      </c>
      <c r="I207" s="10" t="str">
        <f t="shared" si="10"/>
        <v>200-500</v>
      </c>
      <c r="J207" s="6">
        <v>599</v>
      </c>
      <c r="K207" s="1">
        <v>0.25</v>
      </c>
      <c r="L207" s="4" t="str">
        <f t="shared" si="11"/>
        <v>&lt;50%</v>
      </c>
      <c r="M207" s="4" t="str">
        <f>IF(Table1[[#This Row],[discount_percentage]]&gt;=50%, "Yes","No")</f>
        <v>No</v>
      </c>
      <c r="N2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07">
        <v>4</v>
      </c>
      <c r="P207" s="2">
        <v>3231</v>
      </c>
      <c r="Q207" s="7">
        <f t="shared" si="9"/>
        <v>1935369</v>
      </c>
      <c r="R207" t="s">
        <v>1806</v>
      </c>
      <c r="S207" t="s">
        <v>1807</v>
      </c>
      <c r="T207" t="s">
        <v>1808</v>
      </c>
      <c r="U207" t="s">
        <v>1809</v>
      </c>
      <c r="V207" t="s">
        <v>1810</v>
      </c>
      <c r="W207" t="s">
        <v>1811</v>
      </c>
      <c r="X207" t="s">
        <v>1812</v>
      </c>
      <c r="Y207" t="s">
        <v>1813</v>
      </c>
    </row>
    <row r="208" spans="1:25" x14ac:dyDescent="0.3">
      <c r="A208" t="s">
        <v>1814</v>
      </c>
      <c r="B208" t="str">
        <f>PROPER(Amazon!B208)</f>
        <v>Tcl 80 Cm (32 Inches) Hd Ready Certified Android Smart Led Tv 32S615 (Black)</v>
      </c>
      <c r="C208" t="s">
        <v>169</v>
      </c>
      <c r="H208" s="6">
        <v>11990</v>
      </c>
      <c r="I208" s="10" t="str">
        <f t="shared" si="10"/>
        <v>500</v>
      </c>
      <c r="J208" s="6">
        <v>31990</v>
      </c>
      <c r="K208" s="1">
        <v>0.63</v>
      </c>
      <c r="L208" s="4" t="str">
        <f t="shared" si="11"/>
        <v xml:space="preserve"> 50%or More</v>
      </c>
      <c r="M208" s="4" t="str">
        <f>IF(Table1[[#This Row],[discount_percentage]]&gt;=50%, "Yes","No")</f>
        <v>Yes</v>
      </c>
      <c r="N2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08">
        <v>4.2</v>
      </c>
      <c r="P208" s="2">
        <v>64</v>
      </c>
      <c r="Q208" s="7">
        <f t="shared" si="9"/>
        <v>2047360</v>
      </c>
      <c r="R208" t="s">
        <v>728</v>
      </c>
      <c r="S208" t="s">
        <v>1816</v>
      </c>
      <c r="T208" t="s">
        <v>1817</v>
      </c>
      <c r="U208" t="s">
        <v>1818</v>
      </c>
      <c r="V208" t="s">
        <v>1819</v>
      </c>
      <c r="W208" t="s">
        <v>1820</v>
      </c>
      <c r="X208" t="s">
        <v>1821</v>
      </c>
      <c r="Y208" t="s">
        <v>1822</v>
      </c>
    </row>
    <row r="209" spans="1:25" x14ac:dyDescent="0.3">
      <c r="A209" t="s">
        <v>1823</v>
      </c>
      <c r="B209" t="str">
        <f>PROPER(Amazon!B209)</f>
        <v>Popio Type C Dash Charging Usb Data Cable For Oneplus Devices</v>
      </c>
      <c r="C209" t="s">
        <v>18</v>
      </c>
      <c r="H209" s="6">
        <v>350</v>
      </c>
      <c r="I209" s="10" t="str">
        <f t="shared" si="10"/>
        <v>200-500</v>
      </c>
      <c r="J209" s="6">
        <v>599</v>
      </c>
      <c r="K209" s="1">
        <v>0.42</v>
      </c>
      <c r="L209" s="4" t="str">
        <f t="shared" si="11"/>
        <v>&lt;50%</v>
      </c>
      <c r="M209" s="4" t="str">
        <f>IF(Table1[[#This Row],[discount_percentage]]&gt;=50%, "Yes","No")</f>
        <v>No</v>
      </c>
      <c r="N2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09">
        <v>3.9</v>
      </c>
      <c r="P209" s="2">
        <v>8314</v>
      </c>
      <c r="Q209" s="7">
        <f t="shared" si="9"/>
        <v>4980086</v>
      </c>
      <c r="R209" t="s">
        <v>1825</v>
      </c>
      <c r="S209" t="s">
        <v>1826</v>
      </c>
      <c r="T209" t="s">
        <v>1827</v>
      </c>
      <c r="U209" t="s">
        <v>1828</v>
      </c>
      <c r="V209" t="s">
        <v>1829</v>
      </c>
      <c r="W209" t="s">
        <v>1830</v>
      </c>
      <c r="X209" t="s">
        <v>1831</v>
      </c>
      <c r="Y209" t="s">
        <v>1832</v>
      </c>
    </row>
    <row r="210" spans="1:25" x14ac:dyDescent="0.3">
      <c r="A210" t="s">
        <v>1833</v>
      </c>
      <c r="B210" t="str">
        <f>PROPER(Amazon!B210)</f>
        <v>Myvn Ltg To Usb For¬†Fast Charging &amp; Data Sync Usb Cable Compatible For Iphone 5/5S/6/6S/7/7+/8/8+/10/11, Ipad Air/Mini, Ipod And Ios Devices (1 M)</v>
      </c>
      <c r="C210" t="s">
        <v>18</v>
      </c>
      <c r="H210" s="6">
        <v>252</v>
      </c>
      <c r="I210" s="10" t="str">
        <f t="shared" si="10"/>
        <v>200-500</v>
      </c>
      <c r="J210" s="6">
        <v>999</v>
      </c>
      <c r="K210" s="1">
        <v>0.75</v>
      </c>
      <c r="L210" s="4" t="str">
        <f t="shared" si="11"/>
        <v xml:space="preserve"> 50%or More</v>
      </c>
      <c r="M210" s="4" t="str">
        <f>IF(Table1[[#This Row],[discount_percentage]]&gt;=50%, "Yes","No")</f>
        <v>Yes</v>
      </c>
      <c r="N2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10">
        <v>3.7</v>
      </c>
      <c r="P210" s="2">
        <v>2249</v>
      </c>
      <c r="Q210" s="7">
        <f t="shared" si="9"/>
        <v>2246751</v>
      </c>
      <c r="R210" t="s">
        <v>1835</v>
      </c>
      <c r="S210" t="s">
        <v>1836</v>
      </c>
      <c r="T210" t="s">
        <v>1837</v>
      </c>
      <c r="U210" t="s">
        <v>1838</v>
      </c>
      <c r="V210" t="s">
        <v>1839</v>
      </c>
      <c r="W210" t="s">
        <v>1840</v>
      </c>
      <c r="X210" t="s">
        <v>1841</v>
      </c>
      <c r="Y210" t="s">
        <v>1842</v>
      </c>
    </row>
    <row r="211" spans="1:25" x14ac:dyDescent="0.3">
      <c r="A211" t="s">
        <v>1843</v>
      </c>
      <c r="B211" t="str">
        <f>PROPER(Amazon!B211)</f>
        <v>Tata Sky Universal Remote Compatible For Sd/Hd</v>
      </c>
      <c r="C211" t="s">
        <v>462</v>
      </c>
      <c r="H211" s="6">
        <v>204</v>
      </c>
      <c r="I211" s="10" t="str">
        <f t="shared" si="10"/>
        <v>200-500</v>
      </c>
      <c r="J211" s="6">
        <v>599</v>
      </c>
      <c r="K211" s="1">
        <v>0.66</v>
      </c>
      <c r="L211" s="4" t="str">
        <f t="shared" si="11"/>
        <v xml:space="preserve"> 50%or More</v>
      </c>
      <c r="M211" s="4" t="str">
        <f>IF(Table1[[#This Row],[discount_percentage]]&gt;=50%, "Yes","No")</f>
        <v>Yes</v>
      </c>
      <c r="N2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11">
        <v>3.6</v>
      </c>
      <c r="P211" s="2">
        <v>339</v>
      </c>
      <c r="Q211" s="7">
        <f t="shared" si="9"/>
        <v>203061</v>
      </c>
      <c r="R211" t="s">
        <v>1845</v>
      </c>
      <c r="S211" t="s">
        <v>1846</v>
      </c>
      <c r="T211" t="s">
        <v>1847</v>
      </c>
      <c r="U211" t="s">
        <v>1848</v>
      </c>
      <c r="V211" t="s">
        <v>1849</v>
      </c>
      <c r="W211" t="s">
        <v>1850</v>
      </c>
      <c r="X211" t="s">
        <v>1851</v>
      </c>
      <c r="Y211" t="s">
        <v>1852</v>
      </c>
    </row>
    <row r="212" spans="1:25" x14ac:dyDescent="0.3">
      <c r="A212" t="s">
        <v>1853</v>
      </c>
      <c r="B212" t="str">
        <f>PROPER(Amazon!B212)</f>
        <v>Wzatco Pixel | Portable Led Projector | Native 720P With Full Hd 1080P Support | 2000 Lumens (200 Ansi) | 176" Large Screen | Projector For Home And Outdoor | Compatible With Tv Stick, Pc, Ps4</v>
      </c>
      <c r="C212" t="s">
        <v>1404</v>
      </c>
      <c r="H212" s="6">
        <v>6490</v>
      </c>
      <c r="I212" s="10" t="str">
        <f t="shared" si="10"/>
        <v>500</v>
      </c>
      <c r="J212" s="6">
        <v>9990</v>
      </c>
      <c r="K212" s="1">
        <v>0.35</v>
      </c>
      <c r="L212" s="4" t="str">
        <f t="shared" si="11"/>
        <v>&lt;50%</v>
      </c>
      <c r="M212" s="4" t="str">
        <f>IF(Table1[[#This Row],[discount_percentage]]&gt;=50%, "Yes","No")</f>
        <v>No</v>
      </c>
      <c r="N2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12">
        <v>4</v>
      </c>
      <c r="P212" s="2">
        <v>27</v>
      </c>
      <c r="Q212" s="7">
        <f t="shared" si="9"/>
        <v>269730</v>
      </c>
      <c r="R212" t="s">
        <v>1855</v>
      </c>
      <c r="S212" t="s">
        <v>1856</v>
      </c>
      <c r="T212" t="s">
        <v>1857</v>
      </c>
      <c r="U212" t="s">
        <v>1858</v>
      </c>
      <c r="V212" t="s">
        <v>1859</v>
      </c>
      <c r="W212" t="s">
        <v>1860</v>
      </c>
      <c r="X212" t="s">
        <v>1861</v>
      </c>
      <c r="Y212" t="s">
        <v>1862</v>
      </c>
    </row>
    <row r="213" spans="1:25" x14ac:dyDescent="0.3">
      <c r="A213" t="s">
        <v>1863</v>
      </c>
      <c r="B213" t="str">
        <f>PROPER(Amazon!B213)</f>
        <v>7Seven¬Æ Compatible Tata Sky Remote Control Replacement Of Original Dth Sd Hd Tata Play Set Top Box Remote - Ir Learning Universal Remote For Any Brand Tv - Pairing Must</v>
      </c>
      <c r="C213" t="s">
        <v>462</v>
      </c>
      <c r="H213" s="6">
        <v>235</v>
      </c>
      <c r="I213" s="10" t="str">
        <f t="shared" si="10"/>
        <v>200-500</v>
      </c>
      <c r="J213" s="6">
        <v>599</v>
      </c>
      <c r="K213" s="1">
        <v>0.61</v>
      </c>
      <c r="L213" s="4" t="str">
        <f t="shared" si="11"/>
        <v xml:space="preserve"> 50%or More</v>
      </c>
      <c r="M213" s="4" t="str">
        <f>IF(Table1[[#This Row],[discount_percentage]]&gt;=50%, "Yes","No")</f>
        <v>Yes</v>
      </c>
      <c r="N2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13">
        <v>3.5</v>
      </c>
      <c r="P213" s="2">
        <v>197</v>
      </c>
      <c r="Q213" s="7">
        <f t="shared" si="9"/>
        <v>118003</v>
      </c>
      <c r="R213" t="s">
        <v>1865</v>
      </c>
      <c r="S213" t="s">
        <v>1866</v>
      </c>
      <c r="T213" t="s">
        <v>1867</v>
      </c>
      <c r="U213" t="s">
        <v>1868</v>
      </c>
      <c r="V213" t="s">
        <v>1869</v>
      </c>
      <c r="W213" t="s">
        <v>1870</v>
      </c>
      <c r="X213" t="s">
        <v>1871</v>
      </c>
      <c r="Y213" t="s">
        <v>1872</v>
      </c>
    </row>
    <row r="214" spans="1:25" x14ac:dyDescent="0.3">
      <c r="A214" t="s">
        <v>1873</v>
      </c>
      <c r="B214" t="str">
        <f>PROPER(Amazon!B214)</f>
        <v>Amazonbasics Usb 2.0 Extension Cable For Personal Computer, Printer, 2-Pack - A-Male To A-Female - 3.3 Feet (1 Meter, Black)</v>
      </c>
      <c r="C214" t="s">
        <v>18</v>
      </c>
      <c r="H214" s="6">
        <v>299</v>
      </c>
      <c r="I214" s="10" t="str">
        <f t="shared" si="10"/>
        <v>200-500</v>
      </c>
      <c r="J214" s="6">
        <v>800</v>
      </c>
      <c r="K214" s="1">
        <v>0.63</v>
      </c>
      <c r="L214" s="4" t="str">
        <f t="shared" si="11"/>
        <v xml:space="preserve"> 50%or More</v>
      </c>
      <c r="M214" s="4" t="str">
        <f>IF(Table1[[#This Row],[discount_percentage]]&gt;=50%, "Yes","No")</f>
        <v>Yes</v>
      </c>
      <c r="N2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14">
        <v>4.5</v>
      </c>
      <c r="P214" s="2">
        <v>74977</v>
      </c>
      <c r="Q214" s="7">
        <f t="shared" si="9"/>
        <v>59981600</v>
      </c>
      <c r="R214" t="s">
        <v>1875</v>
      </c>
      <c r="S214" t="s">
        <v>305</v>
      </c>
      <c r="T214" t="s">
        <v>306</v>
      </c>
      <c r="U214" t="s">
        <v>307</v>
      </c>
      <c r="V214" t="s">
        <v>308</v>
      </c>
      <c r="W214" t="s">
        <v>309</v>
      </c>
      <c r="X214" t="s">
        <v>1876</v>
      </c>
      <c r="Y214" t="s">
        <v>1877</v>
      </c>
    </row>
    <row r="215" spans="1:25" x14ac:dyDescent="0.3">
      <c r="A215" t="s">
        <v>1878</v>
      </c>
      <c r="B215" t="str">
        <f>PROPER(Amazon!B215)</f>
        <v>Amazon Basics Usb C To Lightning Tpe Mfi Certified Charging Cable (White, 1.2 Meter)</v>
      </c>
      <c r="C215" t="s">
        <v>18</v>
      </c>
      <c r="H215" s="6">
        <v>799</v>
      </c>
      <c r="I215" s="10" t="str">
        <f t="shared" si="10"/>
        <v>500</v>
      </c>
      <c r="J215" s="6">
        <v>1999</v>
      </c>
      <c r="K215" s="1">
        <v>0.6</v>
      </c>
      <c r="L215" s="4" t="str">
        <f t="shared" si="11"/>
        <v xml:space="preserve"> 50%or More</v>
      </c>
      <c r="M215" s="4" t="str">
        <f>IF(Table1[[#This Row],[discount_percentage]]&gt;=50%, "Yes","No")</f>
        <v>Yes</v>
      </c>
      <c r="N2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15">
        <v>4.2</v>
      </c>
      <c r="P215" s="2">
        <v>8583</v>
      </c>
      <c r="Q215" s="7">
        <f t="shared" si="9"/>
        <v>17157417</v>
      </c>
      <c r="R215" t="s">
        <v>1880</v>
      </c>
      <c r="S215" t="s">
        <v>1881</v>
      </c>
      <c r="T215" t="s">
        <v>1882</v>
      </c>
      <c r="U215" t="s">
        <v>1883</v>
      </c>
      <c r="V215" t="s">
        <v>1884</v>
      </c>
      <c r="W215" t="s">
        <v>1885</v>
      </c>
      <c r="X215" t="s">
        <v>1886</v>
      </c>
      <c r="Y215" t="s">
        <v>1887</v>
      </c>
    </row>
    <row r="216" spans="1:25" x14ac:dyDescent="0.3">
      <c r="A216" t="s">
        <v>1888</v>
      </c>
      <c r="B216" t="str">
        <f>PROPER(Amazon!B216)</f>
        <v>Crypo‚Ñ¢ Universal Remote Compatible With Tata Sky Universal Hd &amp; Sd Set Top Box (Also Works With All Tv)</v>
      </c>
      <c r="C216" t="s">
        <v>462</v>
      </c>
      <c r="H216" s="6">
        <v>299</v>
      </c>
      <c r="I216" s="10" t="str">
        <f t="shared" si="10"/>
        <v>200-500</v>
      </c>
      <c r="J216" s="6">
        <v>999</v>
      </c>
      <c r="K216" s="1">
        <v>0.7</v>
      </c>
      <c r="L216" s="4" t="str">
        <f t="shared" si="11"/>
        <v xml:space="preserve"> 50%or More</v>
      </c>
      <c r="M216" s="4" t="str">
        <f>IF(Table1[[#This Row],[discount_percentage]]&gt;=50%, "Yes","No")</f>
        <v>Yes</v>
      </c>
      <c r="N2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16">
        <v>3.8</v>
      </c>
      <c r="P216" s="2">
        <v>928</v>
      </c>
      <c r="Q216" s="7">
        <f t="shared" si="9"/>
        <v>927072</v>
      </c>
      <c r="R216" t="s">
        <v>1890</v>
      </c>
      <c r="S216" t="s">
        <v>1891</v>
      </c>
      <c r="T216" t="s">
        <v>1892</v>
      </c>
      <c r="U216" t="s">
        <v>1893</v>
      </c>
      <c r="V216" t="s">
        <v>1894</v>
      </c>
      <c r="W216" t="s">
        <v>1895</v>
      </c>
      <c r="X216" t="s">
        <v>1896</v>
      </c>
      <c r="Y216" t="s">
        <v>1897</v>
      </c>
    </row>
    <row r="217" spans="1:25" x14ac:dyDescent="0.3">
      <c r="A217" t="s">
        <v>1898</v>
      </c>
      <c r="B217" t="str">
        <f>PROPER(Amazon!B217)</f>
        <v>Karbonn 80 Cm (32 Inches) Millennium Series Hd Ready Led Tv Kjw32Nshdf (Phantom Black) With Bezel-Less Design</v>
      </c>
      <c r="C217" t="s">
        <v>508</v>
      </c>
      <c r="H217" s="6">
        <v>6999</v>
      </c>
      <c r="I217" s="10" t="str">
        <f t="shared" si="10"/>
        <v>500</v>
      </c>
      <c r="J217" s="6">
        <v>16990</v>
      </c>
      <c r="K217" s="1">
        <v>0.59</v>
      </c>
      <c r="L217" s="4" t="str">
        <f t="shared" si="11"/>
        <v xml:space="preserve"> 50%or More</v>
      </c>
      <c r="M217" s="4" t="str">
        <f>IF(Table1[[#This Row],[discount_percentage]]&gt;=50%, "Yes","No")</f>
        <v>Yes</v>
      </c>
      <c r="N2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17">
        <v>3.8</v>
      </c>
      <c r="P217" s="2">
        <v>110</v>
      </c>
      <c r="Q217" s="7">
        <f t="shared" si="9"/>
        <v>1868900</v>
      </c>
      <c r="R217" t="s">
        <v>1900</v>
      </c>
      <c r="S217" t="s">
        <v>1901</v>
      </c>
      <c r="T217" t="s">
        <v>1902</v>
      </c>
      <c r="U217" t="s">
        <v>1903</v>
      </c>
      <c r="V217" t="s">
        <v>1904</v>
      </c>
      <c r="W217" t="s">
        <v>1905</v>
      </c>
      <c r="X217" t="s">
        <v>1906</v>
      </c>
      <c r="Y217" t="s">
        <v>1907</v>
      </c>
    </row>
    <row r="218" spans="1:25" x14ac:dyDescent="0.3">
      <c r="A218" t="s">
        <v>1908</v>
      </c>
      <c r="B218" t="str">
        <f>PROPER(Amazon!B218)</f>
        <v>Oneplus 138.7 Cm (55 Inches) U Series 4K Led Smart Android Tv 55U1S (Black)</v>
      </c>
      <c r="C218" t="s">
        <v>169</v>
      </c>
      <c r="H218" s="6">
        <v>42999</v>
      </c>
      <c r="I218" s="10" t="str">
        <f t="shared" si="10"/>
        <v>500</v>
      </c>
      <c r="J218" s="6">
        <v>59999</v>
      </c>
      <c r="K218" s="1">
        <v>0.28000000000000003</v>
      </c>
      <c r="L218" s="4" t="str">
        <f t="shared" si="11"/>
        <v>&lt;50%</v>
      </c>
      <c r="M218" s="4" t="str">
        <f>IF(Table1[[#This Row],[discount_percentage]]&gt;=50%, "Yes","No")</f>
        <v>No</v>
      </c>
      <c r="N2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18">
        <v>4.0999999999999996</v>
      </c>
      <c r="P218" s="2">
        <v>6753</v>
      </c>
      <c r="Q218" s="7">
        <f t="shared" si="9"/>
        <v>405173247</v>
      </c>
      <c r="R218" t="s">
        <v>1910</v>
      </c>
      <c r="S218" t="s">
        <v>1911</v>
      </c>
      <c r="T218" t="s">
        <v>1912</v>
      </c>
      <c r="U218" t="s">
        <v>1913</v>
      </c>
      <c r="V218" t="s">
        <v>1914</v>
      </c>
      <c r="W218" t="s">
        <v>1915</v>
      </c>
      <c r="X218" t="s">
        <v>1916</v>
      </c>
      <c r="Y218" t="s">
        <v>1917</v>
      </c>
    </row>
    <row r="219" spans="1:25" x14ac:dyDescent="0.3">
      <c r="A219" t="s">
        <v>1918</v>
      </c>
      <c r="B219" t="str">
        <f>PROPER(Amazon!B219)</f>
        <v>Posh 1.5 Meter High Speed Gold Plated Hdmi Male To Female Extension Cable (Black)</v>
      </c>
      <c r="C219" t="s">
        <v>129</v>
      </c>
      <c r="H219" s="6">
        <v>173</v>
      </c>
      <c r="I219" s="10" t="str">
        <f t="shared" si="10"/>
        <v>&lt;200</v>
      </c>
      <c r="J219" s="6">
        <v>999</v>
      </c>
      <c r="K219" s="1">
        <v>0.83</v>
      </c>
      <c r="L219" s="4" t="str">
        <f t="shared" si="11"/>
        <v xml:space="preserve"> 50%or More</v>
      </c>
      <c r="M219" s="4" t="str">
        <f>IF(Table1[[#This Row],[discount_percentage]]&gt;=50%, "Yes","No")</f>
        <v>Yes</v>
      </c>
      <c r="N2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19">
        <v>4.3</v>
      </c>
      <c r="P219" s="2">
        <v>1237</v>
      </c>
      <c r="Q219" s="7">
        <f t="shared" si="9"/>
        <v>1235763</v>
      </c>
      <c r="R219" t="s">
        <v>1920</v>
      </c>
      <c r="S219" t="s">
        <v>1921</v>
      </c>
      <c r="T219" t="s">
        <v>1922</v>
      </c>
      <c r="U219" t="s">
        <v>1923</v>
      </c>
      <c r="V219" t="s">
        <v>1924</v>
      </c>
      <c r="W219" t="s">
        <v>1925</v>
      </c>
      <c r="X219" t="s">
        <v>1926</v>
      </c>
      <c r="Y219" t="s">
        <v>1927</v>
      </c>
    </row>
    <row r="220" spans="1:25" x14ac:dyDescent="0.3">
      <c r="A220" t="s">
        <v>1928</v>
      </c>
      <c r="B220" t="str">
        <f>PROPER(Amazon!B220)</f>
        <v>Amazon Basics Hdmi Coupler,Black</v>
      </c>
      <c r="C220" t="s">
        <v>1930</v>
      </c>
      <c r="H220" s="6">
        <v>209</v>
      </c>
      <c r="I220" s="10" t="str">
        <f t="shared" si="10"/>
        <v>200-500</v>
      </c>
      <c r="J220" s="6">
        <v>600</v>
      </c>
      <c r="K220" s="1">
        <v>0.65</v>
      </c>
      <c r="L220" s="4" t="str">
        <f t="shared" si="11"/>
        <v xml:space="preserve"> 50%or More</v>
      </c>
      <c r="M220" s="4" t="str">
        <f>IF(Table1[[#This Row],[discount_percentage]]&gt;=50%, "Yes","No")</f>
        <v>Yes</v>
      </c>
      <c r="N2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20">
        <v>4.4000000000000004</v>
      </c>
      <c r="P220" s="2">
        <v>18872</v>
      </c>
      <c r="Q220" s="7">
        <f t="shared" si="9"/>
        <v>11323200</v>
      </c>
      <c r="R220" t="s">
        <v>1931</v>
      </c>
      <c r="S220" t="s">
        <v>1932</v>
      </c>
      <c r="T220" t="s">
        <v>1933</v>
      </c>
      <c r="U220" t="s">
        <v>1934</v>
      </c>
      <c r="V220" t="s">
        <v>1935</v>
      </c>
      <c r="W220" t="s">
        <v>1936</v>
      </c>
      <c r="X220" t="s">
        <v>1937</v>
      </c>
      <c r="Y220" t="s">
        <v>1938</v>
      </c>
    </row>
    <row r="221" spans="1:25" x14ac:dyDescent="0.3">
      <c r="A221" t="s">
        <v>1939</v>
      </c>
      <c r="B221" t="str">
        <f>PROPER(Amazon!B221)</f>
        <v>Boat Ltg 550V3 Lightning Apple Mfi Certified Cable With Spaceship Grade Aluminium Housing,Stress Resistance, Rapid 2.4A Charging &amp; 480Mbps Data Sync, 1M Length &amp; 10000+ Bends Lifespan(Mercurial Black)</v>
      </c>
      <c r="C221" t="s">
        <v>18</v>
      </c>
      <c r="H221" s="6">
        <v>848.99</v>
      </c>
      <c r="I221" s="10" t="str">
        <f t="shared" si="10"/>
        <v>500</v>
      </c>
      <c r="J221" s="6">
        <v>1490</v>
      </c>
      <c r="K221" s="1">
        <v>0.43</v>
      </c>
      <c r="L221" s="4" t="str">
        <f t="shared" si="11"/>
        <v>&lt;50%</v>
      </c>
      <c r="M221" s="4" t="str">
        <f>IF(Table1[[#This Row],[discount_percentage]]&gt;=50%, "Yes","No")</f>
        <v>No</v>
      </c>
      <c r="N2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21">
        <v>3.9</v>
      </c>
      <c r="P221" s="2">
        <v>356</v>
      </c>
      <c r="Q221" s="7">
        <f t="shared" si="9"/>
        <v>530440</v>
      </c>
      <c r="R221" t="s">
        <v>1941</v>
      </c>
      <c r="S221" t="s">
        <v>1942</v>
      </c>
      <c r="T221" t="s">
        <v>1943</v>
      </c>
      <c r="U221" t="s">
        <v>1944</v>
      </c>
      <c r="V221" t="s">
        <v>1945</v>
      </c>
      <c r="W221" t="s">
        <v>1946</v>
      </c>
      <c r="X221" t="s">
        <v>1947</v>
      </c>
      <c r="Y221" t="s">
        <v>1948</v>
      </c>
    </row>
    <row r="222" spans="1:25" x14ac:dyDescent="0.3">
      <c r="A222" t="s">
        <v>1949</v>
      </c>
      <c r="B222" t="str">
        <f>PROPER(Amazon!B222)</f>
        <v>Wayona Nylon Braided Usb Syncing And Charging Cable Sync And Charging Cable For Iphone, Ipad (3 Ft, Black) - Pack Of 2</v>
      </c>
      <c r="C222" t="s">
        <v>18</v>
      </c>
      <c r="H222" s="6">
        <v>649</v>
      </c>
      <c r="I222" s="10" t="str">
        <f t="shared" si="10"/>
        <v>500</v>
      </c>
      <c r="J222" s="6">
        <v>1999</v>
      </c>
      <c r="K222" s="1">
        <v>0.68</v>
      </c>
      <c r="L222" s="4" t="str">
        <f t="shared" si="11"/>
        <v xml:space="preserve"> 50%or More</v>
      </c>
      <c r="M222" s="4" t="str">
        <f>IF(Table1[[#This Row],[discount_percentage]]&gt;=50%, "Yes","No")</f>
        <v>Yes</v>
      </c>
      <c r="N2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22">
        <v>4.2</v>
      </c>
      <c r="P222" s="2">
        <v>24269</v>
      </c>
      <c r="Q222" s="7">
        <f t="shared" si="9"/>
        <v>48513731</v>
      </c>
      <c r="R222" t="s">
        <v>1951</v>
      </c>
      <c r="S222" t="s">
        <v>20</v>
      </c>
      <c r="T222" t="s">
        <v>21</v>
      </c>
      <c r="U222" t="s">
        <v>22</v>
      </c>
      <c r="V222" t="s">
        <v>23</v>
      </c>
      <c r="W222" t="s">
        <v>825</v>
      </c>
      <c r="X222" t="s">
        <v>1952</v>
      </c>
      <c r="Y222" t="s">
        <v>1953</v>
      </c>
    </row>
    <row r="223" spans="1:25" x14ac:dyDescent="0.3">
      <c r="A223" t="s">
        <v>1954</v>
      </c>
      <c r="B223" t="str">
        <f>PROPER(Amazon!B223)</f>
        <v>Astigo Compatible Remote For Airtel Digital Set Top Box (Pairing Required With Tv Remote)</v>
      </c>
      <c r="C223" t="s">
        <v>462</v>
      </c>
      <c r="H223" s="6">
        <v>299</v>
      </c>
      <c r="I223" s="10" t="str">
        <f t="shared" si="10"/>
        <v>200-500</v>
      </c>
      <c r="J223" s="6">
        <v>899</v>
      </c>
      <c r="K223" s="1">
        <v>0.67</v>
      </c>
      <c r="L223" s="4" t="str">
        <f t="shared" si="11"/>
        <v xml:space="preserve"> 50%or More</v>
      </c>
      <c r="M223" s="4" t="str">
        <f>IF(Table1[[#This Row],[discount_percentage]]&gt;=50%, "Yes","No")</f>
        <v>Yes</v>
      </c>
      <c r="N2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23">
        <v>3.8</v>
      </c>
      <c r="P223" s="2">
        <v>425</v>
      </c>
      <c r="Q223" s="7">
        <f t="shared" si="9"/>
        <v>382075</v>
      </c>
      <c r="R223" t="s">
        <v>1956</v>
      </c>
      <c r="S223" t="s">
        <v>1957</v>
      </c>
      <c r="T223" t="s">
        <v>1958</v>
      </c>
      <c r="U223" t="s">
        <v>1959</v>
      </c>
      <c r="V223" t="s">
        <v>1960</v>
      </c>
      <c r="W223" t="s">
        <v>1961</v>
      </c>
      <c r="X223" t="s">
        <v>1962</v>
      </c>
      <c r="Y223" t="s">
        <v>1963</v>
      </c>
    </row>
    <row r="224" spans="1:25" x14ac:dyDescent="0.3">
      <c r="A224" t="s">
        <v>1964</v>
      </c>
      <c r="B224" t="str">
        <f>PROPER(Amazon!B224)</f>
        <v>Caprigo Heavy Duty Tv Wall Mount Stand For 12 To 27 Inches Led/Lcd/Monitor Screen'S, Full Motion Rotatable Universal Tv &amp; Monitor Wall Mount Bracket With Swivel &amp; Tilt Adjustments (Single Arm - M416)</v>
      </c>
      <c r="C224" t="s">
        <v>643</v>
      </c>
      <c r="H224" s="6">
        <v>399</v>
      </c>
      <c r="I224" s="10" t="str">
        <f t="shared" si="10"/>
        <v>200-500</v>
      </c>
      <c r="J224" s="6">
        <v>799</v>
      </c>
      <c r="K224" s="1">
        <v>0.5</v>
      </c>
      <c r="L224" s="4" t="str">
        <f t="shared" si="11"/>
        <v xml:space="preserve"> 50%or More</v>
      </c>
      <c r="M224" s="4" t="str">
        <f>IF(Table1[[#This Row],[discount_percentage]]&gt;=50%, "Yes","No")</f>
        <v>Yes</v>
      </c>
      <c r="N2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24">
        <v>4.0999999999999996</v>
      </c>
      <c r="P224" s="2">
        <v>1161</v>
      </c>
      <c r="Q224" s="7">
        <f t="shared" si="9"/>
        <v>927639</v>
      </c>
      <c r="R224" t="s">
        <v>1966</v>
      </c>
      <c r="S224" t="s">
        <v>1967</v>
      </c>
      <c r="T224" t="s">
        <v>1968</v>
      </c>
      <c r="U224" t="s">
        <v>1969</v>
      </c>
      <c r="V224" t="s">
        <v>1970</v>
      </c>
      <c r="W224" t="s">
        <v>1971</v>
      </c>
      <c r="X224" t="s">
        <v>1972</v>
      </c>
      <c r="Y224" t="s">
        <v>1973</v>
      </c>
    </row>
    <row r="225" spans="1:25" x14ac:dyDescent="0.3">
      <c r="A225" t="s">
        <v>1974</v>
      </c>
      <c r="B225" t="str">
        <f>PROPER(Amazon!B225)</f>
        <v>Portronics Konnect L 60W Pd Type C To Type C Mobile Charging Cable, 1.2M, Fast Data Sync, Tangle Resistant, Tpe+Nylon Braided(Grey)</v>
      </c>
      <c r="C225" t="s">
        <v>18</v>
      </c>
      <c r="H225" s="6">
        <v>249</v>
      </c>
      <c r="I225" s="10" t="str">
        <f t="shared" si="10"/>
        <v>200-500</v>
      </c>
      <c r="J225" s="6">
        <v>499</v>
      </c>
      <c r="K225" s="1">
        <v>0.5</v>
      </c>
      <c r="L225" s="4" t="str">
        <f t="shared" si="11"/>
        <v xml:space="preserve"> 50%or More</v>
      </c>
      <c r="M225" s="4" t="str">
        <f>IF(Table1[[#This Row],[discount_percentage]]&gt;=50%, "Yes","No")</f>
        <v>Yes</v>
      </c>
      <c r="N2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25">
        <v>4.0999999999999996</v>
      </c>
      <c r="P225" s="2">
        <v>1508</v>
      </c>
      <c r="Q225" s="7">
        <f t="shared" si="9"/>
        <v>752492</v>
      </c>
      <c r="R225" t="s">
        <v>1976</v>
      </c>
      <c r="S225" t="s">
        <v>1977</v>
      </c>
      <c r="T225" t="s">
        <v>1978</v>
      </c>
      <c r="U225" t="s">
        <v>1979</v>
      </c>
      <c r="V225" t="s">
        <v>1980</v>
      </c>
      <c r="W225" t="s">
        <v>12783</v>
      </c>
      <c r="X225" t="s">
        <v>1981</v>
      </c>
      <c r="Y225" t="s">
        <v>1982</v>
      </c>
    </row>
    <row r="226" spans="1:25" x14ac:dyDescent="0.3">
      <c r="A226" t="s">
        <v>1983</v>
      </c>
      <c r="B226" t="str">
        <f>PROPER(Amazon!B226)</f>
        <v>Tata Sky Hd Connection With 1 Month Basic Package And Free Installation</v>
      </c>
      <c r="C226" t="s">
        <v>1985</v>
      </c>
      <c r="H226" s="6">
        <v>1249</v>
      </c>
      <c r="I226" s="10" t="str">
        <f t="shared" si="10"/>
        <v>500</v>
      </c>
      <c r="J226" s="6">
        <v>2299</v>
      </c>
      <c r="K226" s="1">
        <v>0.46</v>
      </c>
      <c r="L226" s="4" t="str">
        <f t="shared" si="11"/>
        <v>&lt;50%</v>
      </c>
      <c r="M226" s="4" t="str">
        <f>IF(Table1[[#This Row],[discount_percentage]]&gt;=50%, "Yes","No")</f>
        <v>No</v>
      </c>
      <c r="N2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26">
        <v>4.3</v>
      </c>
      <c r="P226" s="2">
        <v>7636</v>
      </c>
      <c r="Q226" s="7">
        <f t="shared" si="9"/>
        <v>17555164</v>
      </c>
      <c r="R226" t="s">
        <v>1986</v>
      </c>
      <c r="S226" t="s">
        <v>1987</v>
      </c>
      <c r="T226" t="s">
        <v>1988</v>
      </c>
      <c r="U226" t="s">
        <v>1989</v>
      </c>
      <c r="V226" t="s">
        <v>1990</v>
      </c>
      <c r="W226" t="s">
        <v>1991</v>
      </c>
      <c r="X226" t="s">
        <v>1992</v>
      </c>
      <c r="Y226" t="s">
        <v>1993</v>
      </c>
    </row>
    <row r="227" spans="1:25" x14ac:dyDescent="0.3">
      <c r="A227" t="s">
        <v>1994</v>
      </c>
      <c r="B227" t="str">
        <f>PROPER(Amazon!B227)</f>
        <v>Remote Compatible For Samsung Led/Lcd Remote Control Works With Samsung Led/Lcd Tv By Trend Trail</v>
      </c>
      <c r="C227" t="s">
        <v>462</v>
      </c>
      <c r="H227" s="6">
        <v>213</v>
      </c>
      <c r="I227" s="10" t="str">
        <f t="shared" si="10"/>
        <v>200-500</v>
      </c>
      <c r="J227" s="6">
        <v>499</v>
      </c>
      <c r="K227" s="1">
        <v>0.56999999999999995</v>
      </c>
      <c r="L227" s="4" t="str">
        <f t="shared" si="11"/>
        <v xml:space="preserve"> 50%or More</v>
      </c>
      <c r="M227" s="4" t="str">
        <f>IF(Table1[[#This Row],[discount_percentage]]&gt;=50%, "Yes","No")</f>
        <v>Yes</v>
      </c>
      <c r="N2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27">
        <v>3.7</v>
      </c>
      <c r="P227" s="2">
        <v>246</v>
      </c>
      <c r="Q227" s="7">
        <f t="shared" si="9"/>
        <v>122754</v>
      </c>
      <c r="R227" t="s">
        <v>1996</v>
      </c>
      <c r="S227" t="s">
        <v>1997</v>
      </c>
      <c r="T227" t="s">
        <v>1998</v>
      </c>
      <c r="U227" t="s">
        <v>1999</v>
      </c>
      <c r="V227" t="s">
        <v>2000</v>
      </c>
      <c r="W227" t="s">
        <v>2001</v>
      </c>
      <c r="X227" t="s">
        <v>2002</v>
      </c>
      <c r="Y227" t="s">
        <v>2003</v>
      </c>
    </row>
    <row r="228" spans="1:25" x14ac:dyDescent="0.3">
      <c r="A228" t="s">
        <v>2004</v>
      </c>
      <c r="B228" t="str">
        <f>PROPER(Amazon!B228)</f>
        <v>Sonivision Sa-D10 Sa-D100 Sa-D40 Home Theater Systems Remote Compatible With Sony Rm-Anu156</v>
      </c>
      <c r="C228" t="s">
        <v>462</v>
      </c>
      <c r="H228" s="6">
        <v>209</v>
      </c>
      <c r="I228" s="10" t="str">
        <f t="shared" si="10"/>
        <v>200-500</v>
      </c>
      <c r="J228" s="6">
        <v>499</v>
      </c>
      <c r="K228" s="1">
        <v>0.57999999999999996</v>
      </c>
      <c r="L228" s="4" t="str">
        <f t="shared" si="11"/>
        <v xml:space="preserve"> 50%or More</v>
      </c>
      <c r="M228" s="4" t="str">
        <f>IF(Table1[[#This Row],[discount_percentage]]&gt;=50%, "Yes","No")</f>
        <v>Yes</v>
      </c>
      <c r="N2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28">
        <v>4</v>
      </c>
      <c r="P228" s="2">
        <v>479</v>
      </c>
      <c r="Q228" s="7">
        <f t="shared" si="9"/>
        <v>239021</v>
      </c>
      <c r="R228" t="s">
        <v>2006</v>
      </c>
      <c r="S228" t="s">
        <v>2007</v>
      </c>
      <c r="T228" t="s">
        <v>2008</v>
      </c>
      <c r="U228" t="s">
        <v>2009</v>
      </c>
      <c r="V228" t="s">
        <v>2010</v>
      </c>
      <c r="W228" t="s">
        <v>2011</v>
      </c>
      <c r="X228" t="s">
        <v>2012</v>
      </c>
      <c r="Y228" t="s">
        <v>2013</v>
      </c>
    </row>
    <row r="229" spans="1:25" x14ac:dyDescent="0.3">
      <c r="A229" t="s">
        <v>2014</v>
      </c>
      <c r="B229" t="str">
        <f>PROPER(Amazon!B229)</f>
        <v>Rts‚Ñ¢ High Speed 3D Full Hd 1080P Support (10 Meters) Hdmi Male To Hdmi Male Cable Tv Lead 1.4V For All Hdmi Devices- Black (10M - 30 Feet)</v>
      </c>
      <c r="C229" t="s">
        <v>129</v>
      </c>
      <c r="H229" s="6">
        <v>598</v>
      </c>
      <c r="I229" s="10" t="str">
        <f t="shared" si="10"/>
        <v>500</v>
      </c>
      <c r="J229" s="6">
        <v>4999</v>
      </c>
      <c r="K229" s="1">
        <v>0.88</v>
      </c>
      <c r="L229" s="4" t="str">
        <f t="shared" si="11"/>
        <v xml:space="preserve"> 50%or More</v>
      </c>
      <c r="M229" s="4" t="str">
        <f>IF(Table1[[#This Row],[discount_percentage]]&gt;=50%, "Yes","No")</f>
        <v>Yes</v>
      </c>
      <c r="N2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29">
        <v>4.2</v>
      </c>
      <c r="P229" s="2">
        <v>910</v>
      </c>
      <c r="Q229" s="7">
        <f t="shared" si="9"/>
        <v>4549090</v>
      </c>
      <c r="R229" t="s">
        <v>2016</v>
      </c>
      <c r="S229" t="s">
        <v>2017</v>
      </c>
      <c r="T229" t="s">
        <v>2018</v>
      </c>
      <c r="U229" t="s">
        <v>2019</v>
      </c>
      <c r="V229" t="s">
        <v>2020</v>
      </c>
      <c r="W229" t="s">
        <v>2021</v>
      </c>
      <c r="X229" t="s">
        <v>2022</v>
      </c>
      <c r="Y229" t="s">
        <v>2023</v>
      </c>
    </row>
    <row r="230" spans="1:25" x14ac:dyDescent="0.3">
      <c r="A230" t="s">
        <v>2024</v>
      </c>
      <c r="B230" t="str">
        <f>PROPER(Amazon!B230)</f>
        <v>Boat Ltg 500 Apple Mfi Certified For Iphone, Ipad And Ipod 2Mtr Data Cable(Metallic Silver)</v>
      </c>
      <c r="C230" t="s">
        <v>18</v>
      </c>
      <c r="H230" s="6">
        <v>799</v>
      </c>
      <c r="I230" s="10" t="str">
        <f t="shared" si="10"/>
        <v>500</v>
      </c>
      <c r="J230" s="6">
        <v>1749</v>
      </c>
      <c r="K230" s="1">
        <v>0.54</v>
      </c>
      <c r="L230" s="4" t="str">
        <f t="shared" si="11"/>
        <v xml:space="preserve"> 50%or More</v>
      </c>
      <c r="M230" s="4" t="str">
        <f>IF(Table1[[#This Row],[discount_percentage]]&gt;=50%, "Yes","No")</f>
        <v>Yes</v>
      </c>
      <c r="N2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30">
        <v>4.0999999999999996</v>
      </c>
      <c r="P230" s="2">
        <v>5626</v>
      </c>
      <c r="Q230" s="7">
        <f t="shared" si="9"/>
        <v>9839874</v>
      </c>
      <c r="R230" t="s">
        <v>2026</v>
      </c>
      <c r="S230" t="s">
        <v>2027</v>
      </c>
      <c r="T230" t="s">
        <v>2028</v>
      </c>
      <c r="U230" t="s">
        <v>2029</v>
      </c>
      <c r="V230" t="s">
        <v>2030</v>
      </c>
      <c r="W230" t="s">
        <v>2031</v>
      </c>
      <c r="X230" t="s">
        <v>2032</v>
      </c>
      <c r="Y230" t="s">
        <v>2033</v>
      </c>
    </row>
    <row r="231" spans="1:25" x14ac:dyDescent="0.3">
      <c r="A231" t="s">
        <v>2034</v>
      </c>
      <c r="B231" t="str">
        <f>PROPER(Amazon!B231)</f>
        <v>Agaro Blaze Usba To Micro +Type C 2In1 Braided 1.2M Cable</v>
      </c>
      <c r="C231" t="s">
        <v>18</v>
      </c>
      <c r="H231" s="6">
        <v>159</v>
      </c>
      <c r="I231" s="10" t="str">
        <f t="shared" si="10"/>
        <v>&lt;200</v>
      </c>
      <c r="J231" s="6">
        <v>595</v>
      </c>
      <c r="K231" s="1">
        <v>0.73</v>
      </c>
      <c r="L231" s="4" t="str">
        <f t="shared" si="11"/>
        <v xml:space="preserve"> 50%or More</v>
      </c>
      <c r="M231" s="4" t="str">
        <f>IF(Table1[[#This Row],[discount_percentage]]&gt;=50%, "Yes","No")</f>
        <v>Yes</v>
      </c>
      <c r="N2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31">
        <v>4.3</v>
      </c>
      <c r="P231" s="2">
        <v>14184</v>
      </c>
      <c r="Q231" s="7">
        <f t="shared" si="9"/>
        <v>8439480</v>
      </c>
      <c r="R231" t="s">
        <v>2036</v>
      </c>
      <c r="S231" t="s">
        <v>2037</v>
      </c>
      <c r="T231" t="s">
        <v>2038</v>
      </c>
      <c r="U231" t="s">
        <v>2039</v>
      </c>
      <c r="V231" t="s">
        <v>2040</v>
      </c>
      <c r="W231" t="s">
        <v>2041</v>
      </c>
      <c r="X231" t="s">
        <v>2042</v>
      </c>
      <c r="Y231" t="s">
        <v>2043</v>
      </c>
    </row>
    <row r="232" spans="1:25" x14ac:dyDescent="0.3">
      <c r="A232" t="s">
        <v>2044</v>
      </c>
      <c r="B232" t="str">
        <f>PROPER(Amazon!B232)</f>
        <v>Amazonbasics 6 Feet Displayport To Displayport Cable - (Not Hdmi Cable) (Gold)</v>
      </c>
      <c r="C232" t="s">
        <v>2046</v>
      </c>
      <c r="H232" s="6">
        <v>499</v>
      </c>
      <c r="I232" s="10" t="str">
        <f t="shared" si="10"/>
        <v>200-500</v>
      </c>
      <c r="J232" s="6">
        <v>1100</v>
      </c>
      <c r="K232" s="1">
        <v>0.55000000000000004</v>
      </c>
      <c r="L232" s="4" t="str">
        <f t="shared" si="11"/>
        <v xml:space="preserve"> 50%or More</v>
      </c>
      <c r="M232" s="4" t="str">
        <f>IF(Table1[[#This Row],[discount_percentage]]&gt;=50%, "Yes","No")</f>
        <v>Yes</v>
      </c>
      <c r="N2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32">
        <v>4.4000000000000004</v>
      </c>
      <c r="P232" s="2">
        <v>25177</v>
      </c>
      <c r="Q232" s="7">
        <f t="shared" si="9"/>
        <v>27694700</v>
      </c>
      <c r="R232" t="s">
        <v>2047</v>
      </c>
      <c r="S232" t="s">
        <v>2048</v>
      </c>
      <c r="T232" t="s">
        <v>2049</v>
      </c>
      <c r="U232" t="s">
        <v>2050</v>
      </c>
      <c r="V232" t="s">
        <v>2051</v>
      </c>
      <c r="W232" t="s">
        <v>2052</v>
      </c>
      <c r="X232" t="s">
        <v>2053</v>
      </c>
      <c r="Y232" t="s">
        <v>2054</v>
      </c>
    </row>
    <row r="233" spans="1:25" x14ac:dyDescent="0.3">
      <c r="A233" t="s">
        <v>2055</v>
      </c>
      <c r="B233" t="str">
        <f>PROPER(Amazon!B233)</f>
        <v>Mi 108 Cm (43 Inches) 5X Series 4K Ultra Hd Led Smart Android Tv L43M6-Es (Grey)</v>
      </c>
      <c r="C233" t="s">
        <v>169</v>
      </c>
      <c r="H233" s="6">
        <v>31999</v>
      </c>
      <c r="I233" s="10" t="str">
        <f t="shared" si="10"/>
        <v>500</v>
      </c>
      <c r="J233" s="6">
        <v>49999</v>
      </c>
      <c r="K233" s="1">
        <v>0.36</v>
      </c>
      <c r="L233" s="4" t="str">
        <f t="shared" si="11"/>
        <v>&lt;50%</v>
      </c>
      <c r="M233" s="4" t="str">
        <f>IF(Table1[[#This Row],[discount_percentage]]&gt;=50%, "Yes","No")</f>
        <v>No</v>
      </c>
      <c r="N2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33">
        <v>4.3</v>
      </c>
      <c r="P233" s="2">
        <v>21252</v>
      </c>
      <c r="Q233" s="7">
        <f t="shared" si="9"/>
        <v>1062578748</v>
      </c>
      <c r="R233" t="s">
        <v>2057</v>
      </c>
      <c r="S233" t="s">
        <v>2058</v>
      </c>
      <c r="T233" t="s">
        <v>2059</v>
      </c>
      <c r="U233" t="s">
        <v>2060</v>
      </c>
      <c r="V233" t="s">
        <v>2061</v>
      </c>
      <c r="W233" t="s">
        <v>2062</v>
      </c>
      <c r="X233" t="s">
        <v>2063</v>
      </c>
      <c r="Y233" t="s">
        <v>2064</v>
      </c>
    </row>
    <row r="234" spans="1:25" x14ac:dyDescent="0.3">
      <c r="A234" t="s">
        <v>2065</v>
      </c>
      <c r="B234" t="str">
        <f>PROPER(Amazon!B234)</f>
        <v>Sansui 140Cm (55 Inches) 4K Ultra Hd Certified Android Led Tv With Dolby Audio &amp; Dolby Vision Jsw55Asuhd (Mystique Black)</v>
      </c>
      <c r="C234" t="s">
        <v>169</v>
      </c>
      <c r="H234" s="6">
        <v>32990</v>
      </c>
      <c r="I234" s="10" t="str">
        <f t="shared" si="10"/>
        <v>500</v>
      </c>
      <c r="J234" s="6">
        <v>56790</v>
      </c>
      <c r="K234" s="1">
        <v>0.42</v>
      </c>
      <c r="L234" s="4" t="str">
        <f t="shared" si="11"/>
        <v>&lt;50%</v>
      </c>
      <c r="M234" s="4" t="str">
        <f>IF(Table1[[#This Row],[discount_percentage]]&gt;=50%, "Yes","No")</f>
        <v>No</v>
      </c>
      <c r="N2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34">
        <v>4.3</v>
      </c>
      <c r="P234" s="2">
        <v>567</v>
      </c>
      <c r="Q234" s="7">
        <f t="shared" si="9"/>
        <v>32199930</v>
      </c>
      <c r="R234" t="s">
        <v>2067</v>
      </c>
      <c r="S234" t="s">
        <v>2068</v>
      </c>
      <c r="T234" t="s">
        <v>2069</v>
      </c>
      <c r="U234" t="s">
        <v>2070</v>
      </c>
      <c r="V234" t="s">
        <v>2071</v>
      </c>
      <c r="W234" t="s">
        <v>2072</v>
      </c>
      <c r="X234" t="s">
        <v>2073</v>
      </c>
      <c r="Y234" t="s">
        <v>2074</v>
      </c>
    </row>
    <row r="235" spans="1:25" x14ac:dyDescent="0.3">
      <c r="A235" t="s">
        <v>2075</v>
      </c>
      <c r="B235" t="str">
        <f>PROPER(Amazon!B235)</f>
        <v>Lohaya Lcd/Led Remote Compatible For Sony Bravia Smart Lcd Led Uhd Oled Qled 4K Ultra Hd Tv Remote Control With Youtube &amp; Netflix Function [ Compatible For Sony Tv Remote Control ]</v>
      </c>
      <c r="C235" t="s">
        <v>462</v>
      </c>
      <c r="H235" s="6">
        <v>299</v>
      </c>
      <c r="I235" s="10" t="str">
        <f t="shared" si="10"/>
        <v>200-500</v>
      </c>
      <c r="J235" s="6">
        <v>1199</v>
      </c>
      <c r="K235" s="1">
        <v>0.75</v>
      </c>
      <c r="L235" s="4" t="str">
        <f t="shared" si="11"/>
        <v xml:space="preserve"> 50%or More</v>
      </c>
      <c r="M235" s="4" t="str">
        <f>IF(Table1[[#This Row],[discount_percentage]]&gt;=50%, "Yes","No")</f>
        <v>Yes</v>
      </c>
      <c r="N2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35">
        <v>3.5</v>
      </c>
      <c r="P235" s="2">
        <v>466</v>
      </c>
      <c r="Q235" s="7">
        <f t="shared" si="9"/>
        <v>558734</v>
      </c>
      <c r="R235" t="s">
        <v>2077</v>
      </c>
      <c r="S235" t="s">
        <v>2078</v>
      </c>
      <c r="T235" t="s">
        <v>2079</v>
      </c>
      <c r="U235" t="s">
        <v>2080</v>
      </c>
      <c r="V235" t="s">
        <v>2081</v>
      </c>
      <c r="W235" t="s">
        <v>2082</v>
      </c>
      <c r="X235" t="s">
        <v>2083</v>
      </c>
      <c r="Y235" t="s">
        <v>2084</v>
      </c>
    </row>
    <row r="236" spans="1:25" x14ac:dyDescent="0.3">
      <c r="A236" t="s">
        <v>2085</v>
      </c>
      <c r="B236" t="str">
        <f>PROPER(Amazon!B236)</f>
        <v>Zebronics Cu3100V Fast Charging Type C Cable With Qc 18W Support, 3A Max Capacity, 1 Meter Braided Cable, Data Transfer And Superior Durability (Braided Black )</v>
      </c>
      <c r="C236" t="s">
        <v>18</v>
      </c>
      <c r="H236" s="6">
        <v>128.31</v>
      </c>
      <c r="I236" s="10" t="str">
        <f t="shared" si="10"/>
        <v>&lt;200</v>
      </c>
      <c r="J236" s="6">
        <v>549</v>
      </c>
      <c r="K236" s="1">
        <v>0.77</v>
      </c>
      <c r="L236" s="4" t="str">
        <f t="shared" si="11"/>
        <v xml:space="preserve"> 50%or More</v>
      </c>
      <c r="M236" s="4" t="str">
        <f>IF(Table1[[#This Row],[discount_percentage]]&gt;=50%, "Yes","No")</f>
        <v>Yes</v>
      </c>
      <c r="N2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36">
        <v>3.9</v>
      </c>
      <c r="P236" s="2">
        <v>61</v>
      </c>
      <c r="Q236" s="7">
        <f t="shared" si="9"/>
        <v>33489</v>
      </c>
      <c r="R236" t="s">
        <v>1716</v>
      </c>
      <c r="S236" t="s">
        <v>1717</v>
      </c>
      <c r="T236" t="s">
        <v>1718</v>
      </c>
      <c r="U236" t="s">
        <v>1719</v>
      </c>
      <c r="V236" t="s">
        <v>1720</v>
      </c>
      <c r="W236" t="s">
        <v>1721</v>
      </c>
      <c r="X236" t="s">
        <v>2087</v>
      </c>
      <c r="Y236" t="s">
        <v>2088</v>
      </c>
    </row>
    <row r="237" spans="1:25" x14ac:dyDescent="0.3">
      <c r="A237" t="s">
        <v>2089</v>
      </c>
      <c r="B237" t="str">
        <f>PROPER(Amazon!B237)</f>
        <v>Belkin Usb C To Usb-C Fast Charging Type C Cable, 60W Pd, 3.3 Feet (1 Meter) For Laptop, Personal Computer, Tablet, Smartphone - White, Usb-If Certified</v>
      </c>
      <c r="C237" t="s">
        <v>18</v>
      </c>
      <c r="H237" s="6">
        <v>599</v>
      </c>
      <c r="I237" s="10" t="str">
        <f t="shared" si="10"/>
        <v>500</v>
      </c>
      <c r="J237" s="6">
        <v>849</v>
      </c>
      <c r="K237" s="1">
        <v>0.28999999999999998</v>
      </c>
      <c r="L237" s="4" t="str">
        <f t="shared" si="11"/>
        <v>&lt;50%</v>
      </c>
      <c r="M237" s="4" t="str">
        <f>IF(Table1[[#This Row],[discount_percentage]]&gt;=50%, "Yes","No")</f>
        <v>No</v>
      </c>
      <c r="N2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37">
        <v>4.5</v>
      </c>
      <c r="P237" s="2">
        <v>474</v>
      </c>
      <c r="Q237" s="7">
        <f t="shared" si="9"/>
        <v>402426</v>
      </c>
      <c r="R237" t="s">
        <v>1468</v>
      </c>
      <c r="S237" t="s">
        <v>2091</v>
      </c>
      <c r="T237" t="s">
        <v>2092</v>
      </c>
      <c r="U237" t="s">
        <v>2093</v>
      </c>
      <c r="V237" t="s">
        <v>2094</v>
      </c>
      <c r="W237" t="s">
        <v>2095</v>
      </c>
      <c r="X237" t="s">
        <v>2096</v>
      </c>
      <c r="Y237" t="s">
        <v>2097</v>
      </c>
    </row>
    <row r="238" spans="1:25" x14ac:dyDescent="0.3">
      <c r="A238" t="s">
        <v>2098</v>
      </c>
      <c r="B238" t="str">
        <f>PROPER(Amazon!B238)</f>
        <v>7Seven¬Æ Tcl Remote Control Smart Tv Rc802V Remote Compatible For Tcl Tv Remote Original 55Ep680 40A325 49S6500 55P8S 55P8 50P8 65P8 40S6500 43S6500Fs 49S6800Fs 49S6800 49S6510Fs(Without Voice Function/Google Assistant And Non-Bluetooth Remote)</v>
      </c>
      <c r="C238" t="s">
        <v>462</v>
      </c>
      <c r="H238" s="6">
        <v>399</v>
      </c>
      <c r="I238" s="10" t="str">
        <f t="shared" si="10"/>
        <v>200-500</v>
      </c>
      <c r="J238" s="6">
        <v>899</v>
      </c>
      <c r="K238" s="1">
        <v>0.56000000000000005</v>
      </c>
      <c r="L238" s="4" t="str">
        <f t="shared" si="11"/>
        <v xml:space="preserve"> 50%or More</v>
      </c>
      <c r="M238" s="4" t="str">
        <f>IF(Table1[[#This Row],[discount_percentage]]&gt;=50%, "Yes","No")</f>
        <v>Yes</v>
      </c>
      <c r="N2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38">
        <v>3.4</v>
      </c>
      <c r="P238" s="2">
        <v>431</v>
      </c>
      <c r="Q238" s="7">
        <f t="shared" si="9"/>
        <v>387469</v>
      </c>
      <c r="R238" t="s">
        <v>2100</v>
      </c>
      <c r="S238" t="s">
        <v>2101</v>
      </c>
      <c r="T238" t="s">
        <v>2102</v>
      </c>
      <c r="U238" t="s">
        <v>2103</v>
      </c>
      <c r="V238" t="s">
        <v>2104</v>
      </c>
      <c r="W238" t="s">
        <v>2105</v>
      </c>
      <c r="X238" t="s">
        <v>2106</v>
      </c>
      <c r="Y238" t="s">
        <v>2107</v>
      </c>
    </row>
    <row r="239" spans="1:25" x14ac:dyDescent="0.3">
      <c r="A239" t="s">
        <v>2108</v>
      </c>
      <c r="B239" t="str">
        <f>PROPER(Amazon!B239)</f>
        <v>Wayona 3In1 Nylon Braided 66W Usb Fast Charging Cable With Type C, Lightening And Micro Usb Port, Compatible With Iphone, Ipad, Samsung Galaxy, Oneplus, Mi, Oppo, Vivo, Iqoo, Xiaomi (1M, Black)</v>
      </c>
      <c r="C239" t="s">
        <v>18</v>
      </c>
      <c r="H239" s="6">
        <v>449</v>
      </c>
      <c r="I239" s="10" t="str">
        <f t="shared" si="10"/>
        <v>200-500</v>
      </c>
      <c r="J239" s="6">
        <v>1099</v>
      </c>
      <c r="K239" s="1">
        <v>0.59</v>
      </c>
      <c r="L239" s="4" t="str">
        <f t="shared" si="11"/>
        <v xml:space="preserve"> 50%or More</v>
      </c>
      <c r="M239" s="4" t="str">
        <f>IF(Table1[[#This Row],[discount_percentage]]&gt;=50%, "Yes","No")</f>
        <v>Yes</v>
      </c>
      <c r="N2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39">
        <v>4</v>
      </c>
      <c r="P239" s="2">
        <v>242</v>
      </c>
      <c r="Q239" s="7">
        <f t="shared" si="9"/>
        <v>265958</v>
      </c>
      <c r="R239" t="s">
        <v>2110</v>
      </c>
      <c r="S239" t="s">
        <v>2111</v>
      </c>
      <c r="T239" t="s">
        <v>2112</v>
      </c>
      <c r="U239" t="s">
        <v>2113</v>
      </c>
      <c r="V239" t="s">
        <v>2114</v>
      </c>
      <c r="W239" t="s">
        <v>2115</v>
      </c>
      <c r="X239" t="s">
        <v>2116</v>
      </c>
      <c r="Y239" t="s">
        <v>2117</v>
      </c>
    </row>
    <row r="240" spans="1:25" x14ac:dyDescent="0.3">
      <c r="A240" t="s">
        <v>2118</v>
      </c>
      <c r="B240" t="str">
        <f>PROPER(Amazon!B240)</f>
        <v>Hi-Mobiler Iphone Charger Lightning Cable,2 Pack Apple Mfi Certified Usb Iphone Fast Chargering Cord,Data Sync Transfer For 13/12/11 Pro Max Xs X Xr 8 7 6 5 5S Ipad Ipod More Model Cell Phone Cables</v>
      </c>
      <c r="C240" t="s">
        <v>18</v>
      </c>
      <c r="H240" s="6">
        <v>254</v>
      </c>
      <c r="I240" s="10" t="str">
        <f t="shared" si="10"/>
        <v>200-500</v>
      </c>
      <c r="J240" s="6">
        <v>799</v>
      </c>
      <c r="K240" s="1">
        <v>0.68</v>
      </c>
      <c r="L240" s="4" t="str">
        <f t="shared" si="11"/>
        <v xml:space="preserve"> 50%or More</v>
      </c>
      <c r="M240" s="4" t="str">
        <f>IF(Table1[[#This Row],[discount_percentage]]&gt;=50%, "Yes","No")</f>
        <v>Yes</v>
      </c>
      <c r="N2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40">
        <v>4</v>
      </c>
      <c r="P240" s="2">
        <v>2905</v>
      </c>
      <c r="Q240" s="7">
        <f t="shared" si="9"/>
        <v>2321095</v>
      </c>
      <c r="R240" t="s">
        <v>2120</v>
      </c>
      <c r="S240" t="s">
        <v>2121</v>
      </c>
      <c r="T240" t="s">
        <v>2122</v>
      </c>
      <c r="U240" t="s">
        <v>2123</v>
      </c>
      <c r="V240" t="s">
        <v>2124</v>
      </c>
      <c r="W240" t="s">
        <v>2125</v>
      </c>
      <c r="X240" t="s">
        <v>2126</v>
      </c>
      <c r="Y240" t="s">
        <v>2127</v>
      </c>
    </row>
    <row r="241" spans="1:25" x14ac:dyDescent="0.3">
      <c r="A241" t="s">
        <v>2128</v>
      </c>
      <c r="B241" t="str">
        <f>PROPER(Amazon!B241)</f>
        <v>Amazon Basics 16-Gauge Speaker Wire - 50 Feet</v>
      </c>
      <c r="C241" t="s">
        <v>2130</v>
      </c>
      <c r="H241" s="6">
        <v>399</v>
      </c>
      <c r="I241" s="10" t="str">
        <f t="shared" si="10"/>
        <v>200-500</v>
      </c>
      <c r="J241" s="6">
        <v>795</v>
      </c>
      <c r="K241" s="1">
        <v>0.5</v>
      </c>
      <c r="L241" s="4" t="str">
        <f t="shared" si="11"/>
        <v xml:space="preserve"> 50%or More</v>
      </c>
      <c r="M241" s="4" t="str">
        <f>IF(Table1[[#This Row],[discount_percentage]]&gt;=50%, "Yes","No")</f>
        <v>Yes</v>
      </c>
      <c r="N2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41">
        <v>4.4000000000000004</v>
      </c>
      <c r="P241" s="2">
        <v>12091</v>
      </c>
      <c r="Q241" s="7">
        <f t="shared" si="9"/>
        <v>9612345</v>
      </c>
      <c r="R241" t="s">
        <v>2131</v>
      </c>
      <c r="S241" t="s">
        <v>2132</v>
      </c>
      <c r="T241" t="s">
        <v>2133</v>
      </c>
      <c r="U241" t="s">
        <v>2134</v>
      </c>
      <c r="V241" t="s">
        <v>2135</v>
      </c>
      <c r="W241" t="s">
        <v>2136</v>
      </c>
      <c r="X241" t="s">
        <v>2137</v>
      </c>
      <c r="Y241" t="s">
        <v>2138</v>
      </c>
    </row>
    <row r="242" spans="1:25" x14ac:dyDescent="0.3">
      <c r="A242" t="s">
        <v>2139</v>
      </c>
      <c r="B242" t="str">
        <f>PROPER(Amazon!B242)</f>
        <v>Ambrane 60W / 3A Fast Charging Output Cable With Type-C To Usb For Mobile, Neckband, True Wireless Earphone Charging, 480Mbps Data Sync Speed, 1M Length (Act - Az10, White)</v>
      </c>
      <c r="C242" t="s">
        <v>18</v>
      </c>
      <c r="H242" s="6">
        <v>179</v>
      </c>
      <c r="I242" s="10" t="str">
        <f t="shared" si="10"/>
        <v>&lt;200</v>
      </c>
      <c r="J242" s="6">
        <v>399</v>
      </c>
      <c r="K242" s="1">
        <v>0.55000000000000004</v>
      </c>
      <c r="L242" s="4" t="str">
        <f t="shared" si="11"/>
        <v xml:space="preserve"> 50%or More</v>
      </c>
      <c r="M242" s="4" t="str">
        <f>IF(Table1[[#This Row],[discount_percentage]]&gt;=50%, "Yes","No")</f>
        <v>Yes</v>
      </c>
      <c r="N2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42">
        <v>4</v>
      </c>
      <c r="P242" s="2">
        <v>1423</v>
      </c>
      <c r="Q242" s="7">
        <f t="shared" si="9"/>
        <v>567777</v>
      </c>
      <c r="R242" t="s">
        <v>719</v>
      </c>
      <c r="S242" t="s">
        <v>720</v>
      </c>
      <c r="T242" t="s">
        <v>721</v>
      </c>
      <c r="U242" t="s">
        <v>722</v>
      </c>
      <c r="V242" t="s">
        <v>723</v>
      </c>
      <c r="W242" t="s">
        <v>12778</v>
      </c>
      <c r="X242" t="s">
        <v>2141</v>
      </c>
      <c r="Y242" t="s">
        <v>2142</v>
      </c>
    </row>
    <row r="243" spans="1:25" x14ac:dyDescent="0.3">
      <c r="A243" t="s">
        <v>2143</v>
      </c>
      <c r="B243" t="str">
        <f>PROPER(Amazon!B243)</f>
        <v>Wayona Usb Type C To Usb Nylon Braided Quick Charger Fast Charging Short Cable For Smartphone (Samsung Galaxy S21/S20/S10/S9/S9+/Note 9/S8/Note 8, Lg G7 G5 G6, Moto G6 G7) (0.25M,Grey)</v>
      </c>
      <c r="C243" t="s">
        <v>18</v>
      </c>
      <c r="H243" s="6">
        <v>339</v>
      </c>
      <c r="I243" s="10" t="str">
        <f t="shared" si="10"/>
        <v>200-500</v>
      </c>
      <c r="J243" s="6">
        <v>999</v>
      </c>
      <c r="K243" s="1">
        <v>0.66</v>
      </c>
      <c r="L243" s="4" t="str">
        <f t="shared" si="11"/>
        <v xml:space="preserve"> 50%or More</v>
      </c>
      <c r="M243" s="4" t="str">
        <f>IF(Table1[[#This Row],[discount_percentage]]&gt;=50%, "Yes","No")</f>
        <v>Yes</v>
      </c>
      <c r="N2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43">
        <v>4.3</v>
      </c>
      <c r="P243" s="2">
        <v>6255</v>
      </c>
      <c r="Q243" s="7">
        <f t="shared" si="9"/>
        <v>6248745</v>
      </c>
      <c r="R243" t="s">
        <v>1445</v>
      </c>
      <c r="S243" t="s">
        <v>1446</v>
      </c>
      <c r="T243" t="s">
        <v>1447</v>
      </c>
      <c r="U243" t="s">
        <v>1448</v>
      </c>
      <c r="V243" t="s">
        <v>1449</v>
      </c>
      <c r="W243" t="s">
        <v>12779</v>
      </c>
      <c r="X243" t="s">
        <v>2145</v>
      </c>
      <c r="Y243" t="s">
        <v>2146</v>
      </c>
    </row>
    <row r="244" spans="1:25" x14ac:dyDescent="0.3">
      <c r="A244" t="s">
        <v>2147</v>
      </c>
      <c r="B244" t="str">
        <f>PROPER(Amazon!B244)</f>
        <v>Caprigo Heavy Duty Tv Wall Mount Bracket For 14 To 32 Inch Led/Hd/Smart Tv‚Äôs, Universal Fixed Tv Wall Mount Stand (M452)</v>
      </c>
      <c r="C244" t="s">
        <v>643</v>
      </c>
      <c r="H244" s="6">
        <v>399</v>
      </c>
      <c r="I244" s="10" t="str">
        <f t="shared" si="10"/>
        <v>200-500</v>
      </c>
      <c r="J244" s="6">
        <v>999</v>
      </c>
      <c r="K244" s="1">
        <v>0.6</v>
      </c>
      <c r="L244" s="4" t="str">
        <f t="shared" si="11"/>
        <v xml:space="preserve"> 50%or More</v>
      </c>
      <c r="M244" s="4" t="str">
        <f>IF(Table1[[#This Row],[discount_percentage]]&gt;=50%, "Yes","No")</f>
        <v>Yes</v>
      </c>
      <c r="N2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44">
        <v>4</v>
      </c>
      <c r="P244" s="2">
        <v>1236</v>
      </c>
      <c r="Q244" s="7">
        <f t="shared" si="9"/>
        <v>1234764</v>
      </c>
      <c r="R244" t="s">
        <v>2149</v>
      </c>
      <c r="S244" t="s">
        <v>2150</v>
      </c>
      <c r="T244" t="s">
        <v>2151</v>
      </c>
      <c r="U244" t="s">
        <v>2152</v>
      </c>
      <c r="V244" t="s">
        <v>2153</v>
      </c>
      <c r="W244" t="s">
        <v>2154</v>
      </c>
      <c r="X244" t="s">
        <v>2155</v>
      </c>
      <c r="Y244" t="s">
        <v>2156</v>
      </c>
    </row>
    <row r="245" spans="1:25" x14ac:dyDescent="0.3">
      <c r="A245" t="s">
        <v>2157</v>
      </c>
      <c r="B245" t="str">
        <f>PROPER(Amazon!B245)</f>
        <v>Smashtronics¬Æ - Case For Firetv Remote, Fire Stick Remote Cover Case, Silicone Cover For Tv Firestick 4K/Tv 2Nd Gen(3Rd Gen) Remote Control - Light Weight/Anti Slip/Shockproof (Black)</v>
      </c>
      <c r="C245" t="s">
        <v>462</v>
      </c>
      <c r="H245" s="6">
        <v>199</v>
      </c>
      <c r="I245" s="10" t="str">
        <f t="shared" si="10"/>
        <v>&lt;200</v>
      </c>
      <c r="J245" s="6">
        <v>399</v>
      </c>
      <c r="K245" s="1">
        <v>0.5</v>
      </c>
      <c r="L245" s="4" t="str">
        <f t="shared" si="11"/>
        <v xml:space="preserve"> 50%or More</v>
      </c>
      <c r="M245" s="4" t="str">
        <f>IF(Table1[[#This Row],[discount_percentage]]&gt;=50%, "Yes","No")</f>
        <v>Yes</v>
      </c>
      <c r="N2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45">
        <v>4.2</v>
      </c>
      <c r="P245" s="2">
        <v>1335</v>
      </c>
      <c r="Q245" s="7">
        <f t="shared" si="9"/>
        <v>532665</v>
      </c>
      <c r="R245" t="s">
        <v>2159</v>
      </c>
      <c r="S245" t="s">
        <v>2160</v>
      </c>
      <c r="T245" t="s">
        <v>2161</v>
      </c>
      <c r="U245" t="s">
        <v>2162</v>
      </c>
      <c r="V245" t="s">
        <v>2163</v>
      </c>
      <c r="W245" t="s">
        <v>2164</v>
      </c>
      <c r="X245" t="s">
        <v>2165</v>
      </c>
      <c r="Y245" t="s">
        <v>2166</v>
      </c>
    </row>
    <row r="246" spans="1:25" x14ac:dyDescent="0.3">
      <c r="A246" t="s">
        <v>2167</v>
      </c>
      <c r="B246" t="str">
        <f>PROPER(Amazon!B246)</f>
        <v>Electvision Remote Control For Led Smart Tv Compatible With Vu Smart Led (Without Voice)</v>
      </c>
      <c r="C246" t="s">
        <v>462</v>
      </c>
      <c r="H246" s="6">
        <v>349</v>
      </c>
      <c r="I246" s="10" t="str">
        <f t="shared" si="10"/>
        <v>200-500</v>
      </c>
      <c r="J246" s="6">
        <v>1999</v>
      </c>
      <c r="K246" s="1">
        <v>0.83</v>
      </c>
      <c r="L246" s="4" t="str">
        <f t="shared" si="11"/>
        <v xml:space="preserve"> 50%or More</v>
      </c>
      <c r="M246" s="4" t="str">
        <f>IF(Table1[[#This Row],[discount_percentage]]&gt;=50%, "Yes","No")</f>
        <v>Yes</v>
      </c>
      <c r="N2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46">
        <v>3.8</v>
      </c>
      <c r="P246" s="2">
        <v>197</v>
      </c>
      <c r="Q246" s="7">
        <f t="shared" si="9"/>
        <v>393803</v>
      </c>
      <c r="R246" t="s">
        <v>2169</v>
      </c>
      <c r="S246" t="s">
        <v>2170</v>
      </c>
      <c r="T246" t="s">
        <v>2171</v>
      </c>
      <c r="U246" t="s">
        <v>2172</v>
      </c>
      <c r="V246" t="s">
        <v>2173</v>
      </c>
      <c r="W246" t="s">
        <v>2174</v>
      </c>
      <c r="X246" t="s">
        <v>2175</v>
      </c>
      <c r="Y246" t="s">
        <v>2176</v>
      </c>
    </row>
    <row r="247" spans="1:25" x14ac:dyDescent="0.3">
      <c r="A247" t="s">
        <v>2177</v>
      </c>
      <c r="B247" t="str">
        <f>PROPER(Amazon!B247)</f>
        <v>Boat A 350 Type C Cable 1.5M(Jet Black)</v>
      </c>
      <c r="C247" t="s">
        <v>18</v>
      </c>
      <c r="H247" s="6">
        <v>299</v>
      </c>
      <c r="I247" s="10" t="str">
        <f t="shared" si="10"/>
        <v>200-500</v>
      </c>
      <c r="J247" s="6">
        <v>798</v>
      </c>
      <c r="K247" s="1">
        <v>0.63</v>
      </c>
      <c r="L247" s="4" t="str">
        <f t="shared" si="11"/>
        <v xml:space="preserve"> 50%or More</v>
      </c>
      <c r="M247" s="4" t="str">
        <f>IF(Table1[[#This Row],[discount_percentage]]&gt;=50%, "Yes","No")</f>
        <v>Yes</v>
      </c>
      <c r="N2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47">
        <v>4.4000000000000004</v>
      </c>
      <c r="P247" s="2">
        <v>28791</v>
      </c>
      <c r="Q247" s="7">
        <f t="shared" si="9"/>
        <v>22975218</v>
      </c>
      <c r="R247" t="s">
        <v>2179</v>
      </c>
      <c r="S247" t="s">
        <v>781</v>
      </c>
      <c r="T247" t="s">
        <v>782</v>
      </c>
      <c r="U247" t="s">
        <v>783</v>
      </c>
      <c r="V247" t="s">
        <v>784</v>
      </c>
      <c r="W247" t="s">
        <v>785</v>
      </c>
      <c r="X247" t="s">
        <v>786</v>
      </c>
      <c r="Y247" t="s">
        <v>2180</v>
      </c>
    </row>
    <row r="248" spans="1:25" x14ac:dyDescent="0.3">
      <c r="A248" t="s">
        <v>2181</v>
      </c>
      <c r="B248" t="str">
        <f>PROPER(Amazon!B248)</f>
        <v>Ptron Solero M241 2.4A Micro Usb Data &amp; Charging Cable, Made In India, 480Mbps Data Sync, Durable 1-Meter Long Usb Cable For Micro Usb Devices (White)</v>
      </c>
      <c r="C248" t="s">
        <v>18</v>
      </c>
      <c r="H248" s="6">
        <v>89</v>
      </c>
      <c r="I248" s="10" t="str">
        <f t="shared" si="10"/>
        <v>&lt;200</v>
      </c>
      <c r="J248" s="6">
        <v>800</v>
      </c>
      <c r="K248" s="1">
        <v>0.89</v>
      </c>
      <c r="L248" s="4" t="str">
        <f t="shared" si="11"/>
        <v xml:space="preserve"> 50%or More</v>
      </c>
      <c r="M248" s="4" t="str">
        <f>IF(Table1[[#This Row],[discount_percentage]]&gt;=50%, "Yes","No")</f>
        <v>Yes</v>
      </c>
      <c r="N2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48">
        <v>3.9</v>
      </c>
      <c r="P248" s="2">
        <v>1075</v>
      </c>
      <c r="Q248" s="7">
        <f t="shared" si="9"/>
        <v>860000</v>
      </c>
      <c r="R248" t="s">
        <v>2183</v>
      </c>
      <c r="S248" t="s">
        <v>343</v>
      </c>
      <c r="T248" t="s">
        <v>344</v>
      </c>
      <c r="U248" t="s">
        <v>345</v>
      </c>
      <c r="V248" t="s">
        <v>346</v>
      </c>
      <c r="W248" t="s">
        <v>347</v>
      </c>
      <c r="X248" t="s">
        <v>2184</v>
      </c>
      <c r="Y248" t="s">
        <v>2185</v>
      </c>
    </row>
    <row r="249" spans="1:25" x14ac:dyDescent="0.3">
      <c r="A249" t="s">
        <v>2186</v>
      </c>
      <c r="B249" t="str">
        <f>PROPER(Amazon!B249)</f>
        <v>Amazonbasics Usb Type-C To Usb Type-C 2.0 Cable For Charging Adapter, Smartphone - 9 Feet (2.7 Meters) - White</v>
      </c>
      <c r="C249" t="s">
        <v>18</v>
      </c>
      <c r="H249" s="6">
        <v>549</v>
      </c>
      <c r="I249" s="10" t="str">
        <f t="shared" si="10"/>
        <v>500</v>
      </c>
      <c r="J249" s="6">
        <v>995</v>
      </c>
      <c r="K249" s="1">
        <v>0.45</v>
      </c>
      <c r="L249" s="4" t="str">
        <f t="shared" si="11"/>
        <v>&lt;50%</v>
      </c>
      <c r="M249" s="4" t="str">
        <f>IF(Table1[[#This Row],[discount_percentage]]&gt;=50%, "Yes","No")</f>
        <v>No</v>
      </c>
      <c r="N2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49">
        <v>4.2</v>
      </c>
      <c r="P249" s="2">
        <v>29746</v>
      </c>
      <c r="Q249" s="7">
        <f t="shared" si="9"/>
        <v>29597270</v>
      </c>
      <c r="R249" t="s">
        <v>2188</v>
      </c>
      <c r="S249" t="s">
        <v>599</v>
      </c>
      <c r="T249" t="s">
        <v>600</v>
      </c>
      <c r="U249" t="s">
        <v>601</v>
      </c>
      <c r="V249" t="s">
        <v>602</v>
      </c>
      <c r="W249" t="s">
        <v>603</v>
      </c>
      <c r="X249" t="s">
        <v>2189</v>
      </c>
      <c r="Y249" t="s">
        <v>2190</v>
      </c>
    </row>
    <row r="250" spans="1:25" x14ac:dyDescent="0.3">
      <c r="A250" t="s">
        <v>2191</v>
      </c>
      <c r="B250" t="str">
        <f>PROPER(Amazon!B250)</f>
        <v>Croma 3A Fast Charge 1M Type-C To All Type-C Phones Sync And Charge Cable, Made In India, 480Mbps Data Transfer Rate, Tested Durability With 8000+ Bends (12 Months Warranty) - Crcma0106Stc10, Black</v>
      </c>
      <c r="C250" t="s">
        <v>18</v>
      </c>
      <c r="H250" s="6">
        <v>129</v>
      </c>
      <c r="I250" s="10" t="str">
        <f t="shared" si="10"/>
        <v>&lt;200</v>
      </c>
      <c r="J250" s="6">
        <v>1000</v>
      </c>
      <c r="K250" s="1">
        <v>0.87</v>
      </c>
      <c r="L250" s="4" t="str">
        <f t="shared" si="11"/>
        <v xml:space="preserve"> 50%or More</v>
      </c>
      <c r="M250" s="4" t="str">
        <f>IF(Table1[[#This Row],[discount_percentage]]&gt;=50%, "Yes","No")</f>
        <v>Yes</v>
      </c>
      <c r="N2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50">
        <v>3.9</v>
      </c>
      <c r="P250" s="2">
        <v>295</v>
      </c>
      <c r="Q250" s="7">
        <f t="shared" si="9"/>
        <v>295000</v>
      </c>
      <c r="R250" t="s">
        <v>2193</v>
      </c>
      <c r="S250" t="s">
        <v>2194</v>
      </c>
      <c r="T250" t="s">
        <v>2195</v>
      </c>
      <c r="U250" t="s">
        <v>2196</v>
      </c>
      <c r="V250" t="s">
        <v>2197</v>
      </c>
      <c r="W250" t="s">
        <v>2198</v>
      </c>
      <c r="X250" t="s">
        <v>2199</v>
      </c>
      <c r="Y250" t="s">
        <v>2200</v>
      </c>
    </row>
    <row r="251" spans="1:25" x14ac:dyDescent="0.3">
      <c r="A251" t="s">
        <v>2201</v>
      </c>
      <c r="B251" t="str">
        <f>PROPER(Amazon!B251)</f>
        <v>Sony Bravia 164 Cm (65 Inches) 4K Ultra Hd Smart Led Google Tv Kd-65X74K (Black)</v>
      </c>
      <c r="C251" t="s">
        <v>169</v>
      </c>
      <c r="H251" s="6">
        <v>77990</v>
      </c>
      <c r="I251" s="10" t="str">
        <f t="shared" si="10"/>
        <v>500</v>
      </c>
      <c r="J251" s="7">
        <v>139900</v>
      </c>
      <c r="K251" s="1">
        <v>0.44</v>
      </c>
      <c r="L251" s="4" t="str">
        <f t="shared" si="11"/>
        <v>&lt;50%</v>
      </c>
      <c r="M251" s="4" t="str">
        <f>IF(Table1[[#This Row],[discount_percentage]]&gt;=50%, "Yes","No")</f>
        <v>No</v>
      </c>
      <c r="N2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51">
        <v>4.7</v>
      </c>
      <c r="P251" s="2">
        <v>5935</v>
      </c>
      <c r="Q251" s="7">
        <f t="shared" si="9"/>
        <v>830306500</v>
      </c>
      <c r="R251" t="s">
        <v>2203</v>
      </c>
      <c r="S251" t="s">
        <v>2204</v>
      </c>
      <c r="T251" t="s">
        <v>2205</v>
      </c>
      <c r="U251" t="s">
        <v>2206</v>
      </c>
      <c r="V251" t="s">
        <v>2207</v>
      </c>
      <c r="W251" t="s">
        <v>2208</v>
      </c>
      <c r="X251" t="s">
        <v>2209</v>
      </c>
      <c r="Y251" t="s">
        <v>2210</v>
      </c>
    </row>
    <row r="252" spans="1:25" x14ac:dyDescent="0.3">
      <c r="A252" t="s">
        <v>2211</v>
      </c>
      <c r="B252" t="str">
        <f>PROPER(Amazon!B252)</f>
        <v>7Seven¬Æ Compatible For Mi Tv Remote Control Original Suitable With Smart Android 4K Led Non Voice Command Xiaomi Redmi Remote Of 4A Model 32 43 55 65 Inches</v>
      </c>
      <c r="C252" t="s">
        <v>462</v>
      </c>
      <c r="H252" s="6">
        <v>349</v>
      </c>
      <c r="I252" s="10" t="str">
        <f t="shared" si="10"/>
        <v>200-500</v>
      </c>
      <c r="J252" s="6">
        <v>799</v>
      </c>
      <c r="K252" s="1">
        <v>0.56000000000000005</v>
      </c>
      <c r="L252" s="4" t="str">
        <f t="shared" si="11"/>
        <v xml:space="preserve"> 50%or More</v>
      </c>
      <c r="M252" s="4" t="str">
        <f>IF(Table1[[#This Row],[discount_percentage]]&gt;=50%, "Yes","No")</f>
        <v>Yes</v>
      </c>
      <c r="N2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52">
        <v>3.6</v>
      </c>
      <c r="P252" s="2">
        <v>323</v>
      </c>
      <c r="Q252" s="7">
        <f t="shared" si="9"/>
        <v>258077</v>
      </c>
      <c r="R252" t="s">
        <v>2213</v>
      </c>
      <c r="S252" t="s">
        <v>2214</v>
      </c>
      <c r="T252" t="s">
        <v>2215</v>
      </c>
      <c r="U252" t="s">
        <v>2216</v>
      </c>
      <c r="V252" t="s">
        <v>2217</v>
      </c>
      <c r="W252" t="s">
        <v>2218</v>
      </c>
      <c r="X252" t="s">
        <v>2219</v>
      </c>
      <c r="Y252" t="s">
        <v>2220</v>
      </c>
    </row>
    <row r="253" spans="1:25" x14ac:dyDescent="0.3">
      <c r="A253" t="s">
        <v>2221</v>
      </c>
      <c r="B253" t="str">
        <f>PROPER(Amazon!B253)</f>
        <v>7Seven¬Æ Compatible Vu Smart Tv Remote Control Suitable For Original 4K Android Led Ultra Hd Uhd Vu Tv Remote With Non Voice Feature Without Google Assistant</v>
      </c>
      <c r="C253" t="s">
        <v>462</v>
      </c>
      <c r="H253" s="6">
        <v>499</v>
      </c>
      <c r="I253" s="10" t="str">
        <f t="shared" si="10"/>
        <v>200-500</v>
      </c>
      <c r="J253" s="6">
        <v>899</v>
      </c>
      <c r="K253" s="1">
        <v>0.44</v>
      </c>
      <c r="L253" s="4" t="str">
        <f t="shared" si="11"/>
        <v>&lt;50%</v>
      </c>
      <c r="M253" s="4" t="str">
        <f>IF(Table1[[#This Row],[discount_percentage]]&gt;=50%, "Yes","No")</f>
        <v>No</v>
      </c>
      <c r="N2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53">
        <v>3.7</v>
      </c>
      <c r="P253" s="2">
        <v>185</v>
      </c>
      <c r="Q253" s="7">
        <f t="shared" si="9"/>
        <v>166315</v>
      </c>
      <c r="R253" t="s">
        <v>2223</v>
      </c>
      <c r="S253" t="s">
        <v>2224</v>
      </c>
      <c r="T253" t="s">
        <v>2225</v>
      </c>
      <c r="U253" t="s">
        <v>2226</v>
      </c>
      <c r="V253" t="s">
        <v>2227</v>
      </c>
      <c r="W253" t="s">
        <v>2228</v>
      </c>
      <c r="X253" t="s">
        <v>2229</v>
      </c>
      <c r="Y253" t="s">
        <v>2230</v>
      </c>
    </row>
    <row r="254" spans="1:25" x14ac:dyDescent="0.3">
      <c r="A254" t="s">
        <v>2231</v>
      </c>
      <c r="B254" t="str">
        <f>PROPER(Amazon!B254)</f>
        <v>Storite High Speed Micro Usb 3.0 Cable A To Micro B For External &amp; Desktop Hard Drives 45Cm</v>
      </c>
      <c r="C254" t="s">
        <v>18</v>
      </c>
      <c r="H254" s="6">
        <v>299</v>
      </c>
      <c r="I254" s="10" t="str">
        <f t="shared" si="10"/>
        <v>200-500</v>
      </c>
      <c r="J254" s="6">
        <v>799</v>
      </c>
      <c r="K254" s="1">
        <v>0.63</v>
      </c>
      <c r="L254" s="4" t="str">
        <f t="shared" si="11"/>
        <v xml:space="preserve"> 50%or More</v>
      </c>
      <c r="M254" s="4" t="str">
        <f>IF(Table1[[#This Row],[discount_percentage]]&gt;=50%, "Yes","No")</f>
        <v>Yes</v>
      </c>
      <c r="N2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54">
        <v>4.2</v>
      </c>
      <c r="P254" s="2">
        <v>2117</v>
      </c>
      <c r="Q254" s="7">
        <f t="shared" si="9"/>
        <v>1691483</v>
      </c>
      <c r="R254" t="s">
        <v>2233</v>
      </c>
      <c r="S254" t="s">
        <v>2234</v>
      </c>
      <c r="T254" t="s">
        <v>2235</v>
      </c>
      <c r="U254" t="s">
        <v>2236</v>
      </c>
      <c r="V254" t="s">
        <v>2237</v>
      </c>
      <c r="W254" t="s">
        <v>2238</v>
      </c>
      <c r="X254" t="s">
        <v>2239</v>
      </c>
      <c r="Y254" t="s">
        <v>2240</v>
      </c>
    </row>
    <row r="255" spans="1:25" x14ac:dyDescent="0.3">
      <c r="A255" t="s">
        <v>2241</v>
      </c>
      <c r="B255" t="str">
        <f>PROPER(Amazon!B255)</f>
        <v>Flix (Beetel) 3In1 (Type C|Micro|Iphone Lightening) Textured Pattern 3A Fast Charging Cable With Qc &amp; Pd Support For Type C,Micro Usb &amp; Lightning Iphone Cable,Made In India,1.5 Meter Long Cable(T101)</v>
      </c>
      <c r="C255" t="s">
        <v>18</v>
      </c>
      <c r="H255" s="6">
        <v>182</v>
      </c>
      <c r="I255" s="10" t="str">
        <f t="shared" si="10"/>
        <v>&lt;200</v>
      </c>
      <c r="J255" s="6">
        <v>599</v>
      </c>
      <c r="K255" s="1">
        <v>0.7</v>
      </c>
      <c r="L255" s="4" t="str">
        <f t="shared" si="11"/>
        <v xml:space="preserve"> 50%or More</v>
      </c>
      <c r="M255" s="4" t="str">
        <f>IF(Table1[[#This Row],[discount_percentage]]&gt;=50%, "Yes","No")</f>
        <v>Yes</v>
      </c>
      <c r="N2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55">
        <v>4</v>
      </c>
      <c r="P255" s="2">
        <v>9378</v>
      </c>
      <c r="Q255" s="7">
        <f t="shared" si="9"/>
        <v>5617422</v>
      </c>
      <c r="R255" t="s">
        <v>2243</v>
      </c>
      <c r="S255" t="s">
        <v>236</v>
      </c>
      <c r="T255" t="s">
        <v>237</v>
      </c>
      <c r="U255" t="s">
        <v>238</v>
      </c>
      <c r="V255" t="s">
        <v>239</v>
      </c>
      <c r="W255" t="s">
        <v>1573</v>
      </c>
      <c r="X255" t="s">
        <v>2244</v>
      </c>
      <c r="Y255" t="s">
        <v>2245</v>
      </c>
    </row>
    <row r="256" spans="1:25" x14ac:dyDescent="0.3">
      <c r="A256" t="s">
        <v>2246</v>
      </c>
      <c r="B256" t="str">
        <f>PROPER(Amazon!B256)</f>
        <v>Svm Products Unbreakable Set Top Box Stand With Dual Remote Holder (Black)</v>
      </c>
      <c r="C256" t="s">
        <v>643</v>
      </c>
      <c r="H256" s="6">
        <v>96</v>
      </c>
      <c r="I256" s="10" t="str">
        <f t="shared" si="10"/>
        <v>&lt;200</v>
      </c>
      <c r="J256" s="6">
        <v>399</v>
      </c>
      <c r="K256" s="1">
        <v>0.76</v>
      </c>
      <c r="L256" s="4" t="str">
        <f t="shared" si="11"/>
        <v xml:space="preserve"> 50%or More</v>
      </c>
      <c r="M256" s="4" t="str">
        <f>IF(Table1[[#This Row],[discount_percentage]]&gt;=50%, "Yes","No")</f>
        <v>Yes</v>
      </c>
      <c r="N2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56">
        <v>3.6</v>
      </c>
      <c r="P256" s="2">
        <v>1796</v>
      </c>
      <c r="Q256" s="7">
        <f t="shared" si="9"/>
        <v>716604</v>
      </c>
      <c r="R256" t="s">
        <v>2248</v>
      </c>
      <c r="S256" t="s">
        <v>2249</v>
      </c>
      <c r="T256" t="s">
        <v>2250</v>
      </c>
      <c r="U256" t="s">
        <v>2251</v>
      </c>
      <c r="V256" t="s">
        <v>2252</v>
      </c>
      <c r="W256" t="s">
        <v>2253</v>
      </c>
      <c r="X256" t="s">
        <v>2254</v>
      </c>
      <c r="Y256" t="s">
        <v>2255</v>
      </c>
    </row>
    <row r="257" spans="1:25" x14ac:dyDescent="0.3">
      <c r="A257" t="s">
        <v>2256</v>
      </c>
      <c r="B257" t="str">
        <f>PROPER(Amazon!B257)</f>
        <v>Vu 164 Cm (65 Inches) The Gloled Series 4K Smart Led Google Tv 65Gloled (Grey)</v>
      </c>
      <c r="C257" t="s">
        <v>169</v>
      </c>
      <c r="H257" s="6">
        <v>54990</v>
      </c>
      <c r="I257" s="10" t="str">
        <f t="shared" si="10"/>
        <v>500</v>
      </c>
      <c r="J257" s="6">
        <v>85000</v>
      </c>
      <c r="K257" s="1">
        <v>0.35</v>
      </c>
      <c r="L257" s="4" t="str">
        <f t="shared" si="11"/>
        <v>&lt;50%</v>
      </c>
      <c r="M257" s="4" t="str">
        <f>IF(Table1[[#This Row],[discount_percentage]]&gt;=50%, "Yes","No")</f>
        <v>No</v>
      </c>
      <c r="N2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57">
        <v>4.3</v>
      </c>
      <c r="P257" s="2">
        <v>3587</v>
      </c>
      <c r="Q257" s="7">
        <f t="shared" si="9"/>
        <v>304895000</v>
      </c>
      <c r="R257" t="s">
        <v>987</v>
      </c>
      <c r="S257" t="s">
        <v>988</v>
      </c>
      <c r="T257" t="s">
        <v>989</v>
      </c>
      <c r="U257" t="s">
        <v>990</v>
      </c>
      <c r="V257" t="s">
        <v>991</v>
      </c>
      <c r="W257" t="s">
        <v>992</v>
      </c>
      <c r="X257" t="s">
        <v>2258</v>
      </c>
      <c r="Y257" t="s">
        <v>2259</v>
      </c>
    </row>
    <row r="258" spans="1:25" x14ac:dyDescent="0.3">
      <c r="A258" t="s">
        <v>2260</v>
      </c>
      <c r="B258" t="str">
        <f>PROPER(Amazon!B258)</f>
        <v>Cablecreation Rca To 3.5Mm Male Audio Cable, 3.5Mm To 2Rca Cable Male Rca Cable,Y Splitter Stereo Jack Cable For Home Theater,Subwoofer, Receiver, Speakers And More (3Feet/0.9Meter,Black)</v>
      </c>
      <c r="C258" t="s">
        <v>1173</v>
      </c>
      <c r="H258" s="6">
        <v>439</v>
      </c>
      <c r="I258" s="10" t="str">
        <f t="shared" si="10"/>
        <v>200-500</v>
      </c>
      <c r="J258" s="6">
        <v>758</v>
      </c>
      <c r="K258" s="1">
        <v>0.42</v>
      </c>
      <c r="L258" s="4" t="str">
        <f t="shared" si="11"/>
        <v>&lt;50%</v>
      </c>
      <c r="M258" s="4" t="str">
        <f>IF(Table1[[#This Row],[discount_percentage]]&gt;=50%, "Yes","No")</f>
        <v>No</v>
      </c>
      <c r="N2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58">
        <v>4.2</v>
      </c>
      <c r="P258" s="2">
        <v>4296</v>
      </c>
      <c r="Q258" s="7">
        <f t="shared" ref="Q258:Q321" si="12">J258*P258</f>
        <v>3256368</v>
      </c>
      <c r="R258" t="s">
        <v>2262</v>
      </c>
      <c r="S258" t="s">
        <v>2263</v>
      </c>
      <c r="T258" t="s">
        <v>2264</v>
      </c>
      <c r="U258" t="s">
        <v>2265</v>
      </c>
      <c r="V258" t="s">
        <v>2266</v>
      </c>
      <c r="W258" t="s">
        <v>2267</v>
      </c>
      <c r="X258" t="s">
        <v>2268</v>
      </c>
      <c r="Y258" t="s">
        <v>2269</v>
      </c>
    </row>
    <row r="259" spans="1:25" x14ac:dyDescent="0.3">
      <c r="A259" t="s">
        <v>2270</v>
      </c>
      <c r="B259" t="str">
        <f>PROPER(Amazon!B259)</f>
        <v>Wayona Usb Type C Fast Charging Cable Charger Cord 3A Qc 3.0 Data Cable Compatible With Samsung Galaxy S10E S10 S9 S8 S20 Plus, Note 10 9 8, M51 A40 A50 A70, Moto G7 G8 (1M, Grey)</v>
      </c>
      <c r="C259" t="s">
        <v>18</v>
      </c>
      <c r="H259" s="6">
        <v>299</v>
      </c>
      <c r="I259" s="10" t="str">
        <f t="shared" ref="I259:I322" si="13">IF(H259&lt;200,"&lt;200",IF(OR(H259&lt;=200,H259&lt;=500),"200-500","500"))</f>
        <v>200-500</v>
      </c>
      <c r="J259" s="6">
        <v>999</v>
      </c>
      <c r="K259" s="1">
        <v>0.7</v>
      </c>
      <c r="L259" s="4" t="str">
        <f t="shared" ref="L259:L322" si="14">IF(K259&gt;=50%," 50%or More","&lt;50%")</f>
        <v xml:space="preserve"> 50%or More</v>
      </c>
      <c r="M259" s="4" t="str">
        <f>IF(Table1[[#This Row],[discount_percentage]]&gt;=50%, "Yes","No")</f>
        <v>Yes</v>
      </c>
      <c r="N2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59">
        <v>4.3</v>
      </c>
      <c r="P259" s="2">
        <v>2651</v>
      </c>
      <c r="Q259" s="7">
        <f t="shared" si="12"/>
        <v>2648349</v>
      </c>
      <c r="R259" t="s">
        <v>2272</v>
      </c>
      <c r="S259" t="s">
        <v>1543</v>
      </c>
      <c r="T259" t="s">
        <v>1544</v>
      </c>
      <c r="U259" t="s">
        <v>1545</v>
      </c>
      <c r="V259" t="s">
        <v>1546</v>
      </c>
      <c r="W259" t="s">
        <v>1547</v>
      </c>
      <c r="X259" t="s">
        <v>1548</v>
      </c>
      <c r="Y259" t="s">
        <v>2273</v>
      </c>
    </row>
    <row r="260" spans="1:25" x14ac:dyDescent="0.3">
      <c r="A260" t="s">
        <v>2274</v>
      </c>
      <c r="B260" t="str">
        <f>PROPER(Amazon!B260)</f>
        <v>Boat Rugged V3 Braided Micro Usb Cable (Pearl White)</v>
      </c>
      <c r="C260" t="s">
        <v>18</v>
      </c>
      <c r="H260" s="6">
        <v>299</v>
      </c>
      <c r="I260" s="10" t="str">
        <f t="shared" si="13"/>
        <v>200-500</v>
      </c>
      <c r="J260" s="6">
        <v>799</v>
      </c>
      <c r="K260" s="1">
        <v>0.63</v>
      </c>
      <c r="L260" s="4" t="str">
        <f t="shared" si="14"/>
        <v xml:space="preserve"> 50%or More</v>
      </c>
      <c r="M260" s="4" t="str">
        <f>IF(Table1[[#This Row],[discount_percentage]]&gt;=50%, "Yes","No")</f>
        <v>Yes</v>
      </c>
      <c r="N2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60">
        <v>4.2</v>
      </c>
      <c r="P260" s="2">
        <v>94363</v>
      </c>
      <c r="Q260" s="7">
        <f t="shared" si="12"/>
        <v>75396037</v>
      </c>
      <c r="R260" t="s">
        <v>2276</v>
      </c>
      <c r="S260" t="s">
        <v>50</v>
      </c>
      <c r="T260" t="s">
        <v>51</v>
      </c>
      <c r="U260" t="s">
        <v>52</v>
      </c>
      <c r="V260" t="s">
        <v>53</v>
      </c>
      <c r="W260" t="s">
        <v>54</v>
      </c>
      <c r="X260" t="s">
        <v>2277</v>
      </c>
      <c r="Y260" t="s">
        <v>2278</v>
      </c>
    </row>
    <row r="261" spans="1:25" x14ac:dyDescent="0.3">
      <c r="A261" t="s">
        <v>2279</v>
      </c>
      <c r="B261" t="str">
        <f>PROPER(Amazon!B261)</f>
        <v>Amazon Basics Usb A To Lightning Pvc Molded Nylon Mfi Certified Charging Cable (Black, 1.2 Meter)</v>
      </c>
      <c r="C261" t="s">
        <v>18</v>
      </c>
      <c r="H261" s="6">
        <v>789</v>
      </c>
      <c r="I261" s="10" t="str">
        <f t="shared" si="13"/>
        <v>500</v>
      </c>
      <c r="J261" s="6">
        <v>1999</v>
      </c>
      <c r="K261" s="1">
        <v>0.61</v>
      </c>
      <c r="L261" s="4" t="str">
        <f t="shared" si="14"/>
        <v xml:space="preserve"> 50%or More</v>
      </c>
      <c r="M261" s="4" t="str">
        <f>IF(Table1[[#This Row],[discount_percentage]]&gt;=50%, "Yes","No")</f>
        <v>Yes</v>
      </c>
      <c r="N2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61">
        <v>4.2</v>
      </c>
      <c r="P261" s="2">
        <v>34540</v>
      </c>
      <c r="Q261" s="7">
        <f t="shared" si="12"/>
        <v>69045460</v>
      </c>
      <c r="R261" t="s">
        <v>2281</v>
      </c>
      <c r="S261" t="s">
        <v>2282</v>
      </c>
      <c r="T261" t="s">
        <v>2283</v>
      </c>
      <c r="U261" t="s">
        <v>2284</v>
      </c>
      <c r="V261" t="s">
        <v>2285</v>
      </c>
      <c r="W261" t="s">
        <v>2286</v>
      </c>
      <c r="X261" t="s">
        <v>2287</v>
      </c>
      <c r="Y261" t="s">
        <v>2288</v>
      </c>
    </row>
    <row r="262" spans="1:25" x14ac:dyDescent="0.3">
      <c r="A262" t="s">
        <v>2289</v>
      </c>
      <c r="B262" t="str">
        <f>PROPER(Amazon!B262)</f>
        <v>Amazonbasics - High-Speed Male To Female Hdmi Extension Cable - 6 Feet</v>
      </c>
      <c r="C262" t="s">
        <v>129</v>
      </c>
      <c r="H262" s="6">
        <v>299</v>
      </c>
      <c r="I262" s="10" t="str">
        <f t="shared" si="13"/>
        <v>200-500</v>
      </c>
      <c r="J262" s="6">
        <v>700</v>
      </c>
      <c r="K262" s="1">
        <v>0.56999999999999995</v>
      </c>
      <c r="L262" s="4" t="str">
        <f t="shared" si="14"/>
        <v xml:space="preserve"> 50%or More</v>
      </c>
      <c r="M262" s="4" t="str">
        <f>IF(Table1[[#This Row],[discount_percentage]]&gt;=50%, "Yes","No")</f>
        <v>Yes</v>
      </c>
      <c r="N2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62">
        <v>4.4000000000000004</v>
      </c>
      <c r="P262" s="2">
        <v>8714</v>
      </c>
      <c r="Q262" s="7">
        <f t="shared" si="12"/>
        <v>6099800</v>
      </c>
      <c r="R262" t="s">
        <v>2291</v>
      </c>
      <c r="S262" t="s">
        <v>2292</v>
      </c>
      <c r="T262" t="s">
        <v>2293</v>
      </c>
      <c r="U262" t="s">
        <v>2294</v>
      </c>
      <c r="V262" t="s">
        <v>2295</v>
      </c>
      <c r="W262" t="s">
        <v>2296</v>
      </c>
      <c r="X262" t="s">
        <v>2297</v>
      </c>
      <c r="Y262" t="s">
        <v>2298</v>
      </c>
    </row>
    <row r="263" spans="1:25" x14ac:dyDescent="0.3">
      <c r="A263" t="s">
        <v>2299</v>
      </c>
      <c r="B263" t="str">
        <f>PROPER(Amazon!B263)</f>
        <v>Wayona Nylon Braided Usb Type C 3Ft 1M 3A Fast Charger Cable For Samsung Galaxy S9 S8 (Wc3Cb1, Black)</v>
      </c>
      <c r="C263" t="s">
        <v>18</v>
      </c>
      <c r="H263" s="6">
        <v>325</v>
      </c>
      <c r="I263" s="10" t="str">
        <f t="shared" si="13"/>
        <v>200-500</v>
      </c>
      <c r="J263" s="6">
        <v>1099</v>
      </c>
      <c r="K263" s="1">
        <v>0.7</v>
      </c>
      <c r="L263" s="4" t="str">
        <f t="shared" si="14"/>
        <v xml:space="preserve"> 50%or More</v>
      </c>
      <c r="M263" s="4" t="str">
        <f>IF(Table1[[#This Row],[discount_percentage]]&gt;=50%, "Yes","No")</f>
        <v>Yes</v>
      </c>
      <c r="N2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63">
        <v>4.2</v>
      </c>
      <c r="P263" s="2">
        <v>10576</v>
      </c>
      <c r="Q263" s="7">
        <f t="shared" si="12"/>
        <v>11623024</v>
      </c>
      <c r="R263" t="s">
        <v>2301</v>
      </c>
      <c r="S263" t="s">
        <v>791</v>
      </c>
      <c r="T263" t="s">
        <v>792</v>
      </c>
      <c r="U263" t="s">
        <v>793</v>
      </c>
      <c r="V263" t="s">
        <v>794</v>
      </c>
      <c r="W263" t="s">
        <v>795</v>
      </c>
      <c r="X263" t="s">
        <v>2302</v>
      </c>
      <c r="Y263" t="s">
        <v>2303</v>
      </c>
    </row>
    <row r="264" spans="1:25" x14ac:dyDescent="0.3">
      <c r="A264" t="s">
        <v>2304</v>
      </c>
      <c r="B264" t="str">
        <f>PROPER(Amazon!B264)</f>
        <v>Belkin Apple Certified Lightning To Usb Charge And Sync Tough Braided Cable For Iphone, Ipad, Air Pods, 3.3 Feet (1 Meters) ‚Äì Black</v>
      </c>
      <c r="C264" t="s">
        <v>18</v>
      </c>
      <c r="H264" s="6">
        <v>1299</v>
      </c>
      <c r="I264" s="10" t="str">
        <f t="shared" si="13"/>
        <v>500</v>
      </c>
      <c r="J264" s="6">
        <v>1999</v>
      </c>
      <c r="K264" s="1">
        <v>0.35</v>
      </c>
      <c r="L264" s="4" t="str">
        <f t="shared" si="14"/>
        <v>&lt;50%</v>
      </c>
      <c r="M264" s="4" t="str">
        <f>IF(Table1[[#This Row],[discount_percentage]]&gt;=50%, "Yes","No")</f>
        <v>No</v>
      </c>
      <c r="N2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64">
        <v>4.4000000000000004</v>
      </c>
      <c r="P264" s="2">
        <v>7318</v>
      </c>
      <c r="Q264" s="7">
        <f t="shared" si="12"/>
        <v>14628682</v>
      </c>
      <c r="R264" t="s">
        <v>2306</v>
      </c>
      <c r="S264" t="s">
        <v>1737</v>
      </c>
      <c r="T264" t="s">
        <v>1738</v>
      </c>
      <c r="U264" t="s">
        <v>1739</v>
      </c>
      <c r="V264" t="s">
        <v>1740</v>
      </c>
      <c r="W264" t="s">
        <v>1741</v>
      </c>
      <c r="X264" t="s">
        <v>2307</v>
      </c>
      <c r="Y264" t="s">
        <v>2308</v>
      </c>
    </row>
    <row r="265" spans="1:25" x14ac:dyDescent="0.3">
      <c r="A265" t="s">
        <v>2309</v>
      </c>
      <c r="B265" t="str">
        <f>PROPER(Amazon!B265)</f>
        <v>7Seven Compatible Lg Tv Remote Suitable For Lg Non Magic Smart Tv Remote Control (Mouse &amp; Voice Non-Support) Mr20Ga Prime Video And Netflix Hotkeys</v>
      </c>
      <c r="C265" t="s">
        <v>462</v>
      </c>
      <c r="H265" s="6">
        <v>790</v>
      </c>
      <c r="I265" s="10" t="str">
        <f t="shared" si="13"/>
        <v>500</v>
      </c>
      <c r="J265" s="6">
        <v>1999</v>
      </c>
      <c r="K265" s="1">
        <v>0.6</v>
      </c>
      <c r="L265" s="4" t="str">
        <f t="shared" si="14"/>
        <v xml:space="preserve"> 50%or More</v>
      </c>
      <c r="M265" s="4" t="str">
        <f>IF(Table1[[#This Row],[discount_percentage]]&gt;=50%, "Yes","No")</f>
        <v>Yes</v>
      </c>
      <c r="N2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65">
        <v>3</v>
      </c>
      <c r="P265" s="2">
        <v>103</v>
      </c>
      <c r="Q265" s="7">
        <f t="shared" si="12"/>
        <v>205897</v>
      </c>
      <c r="R265" t="s">
        <v>2311</v>
      </c>
      <c r="S265" t="s">
        <v>2312</v>
      </c>
      <c r="T265" t="s">
        <v>2313</v>
      </c>
      <c r="U265" t="s">
        <v>2314</v>
      </c>
      <c r="V265" t="s">
        <v>2315</v>
      </c>
      <c r="W265" t="s">
        <v>2316</v>
      </c>
      <c r="X265" t="s">
        <v>2317</v>
      </c>
      <c r="Y265" t="s">
        <v>2318</v>
      </c>
    </row>
    <row r="266" spans="1:25" x14ac:dyDescent="0.3">
      <c r="A266" t="s">
        <v>2319</v>
      </c>
      <c r="B266" t="str">
        <f>PROPER(Amazon!B266)</f>
        <v>Realme Smart Tv Stick 4K</v>
      </c>
      <c r="C266" t="s">
        <v>2321</v>
      </c>
      <c r="H266" s="6">
        <v>4699</v>
      </c>
      <c r="I266" s="10" t="str">
        <f t="shared" si="13"/>
        <v>500</v>
      </c>
      <c r="J266" s="6">
        <v>4699</v>
      </c>
      <c r="K266" s="1">
        <v>0</v>
      </c>
      <c r="L266" s="4" t="str">
        <f t="shared" si="14"/>
        <v>&lt;50%</v>
      </c>
      <c r="M266" s="4" t="str">
        <f>IF(Table1[[#This Row],[discount_percentage]]&gt;=50%, "Yes","No")</f>
        <v>No</v>
      </c>
      <c r="N2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266">
        <v>4.5</v>
      </c>
      <c r="P266" s="2">
        <v>224</v>
      </c>
      <c r="Q266" s="7">
        <f t="shared" si="12"/>
        <v>1052576</v>
      </c>
      <c r="R266" t="s">
        <v>2322</v>
      </c>
      <c r="S266" t="s">
        <v>2323</v>
      </c>
      <c r="T266" t="s">
        <v>2324</v>
      </c>
      <c r="U266" t="s">
        <v>2325</v>
      </c>
      <c r="V266" t="s">
        <v>2326</v>
      </c>
      <c r="W266" t="s">
        <v>2327</v>
      </c>
      <c r="X266" t="s">
        <v>2328</v>
      </c>
      <c r="Y266" t="s">
        <v>2329</v>
      </c>
    </row>
    <row r="267" spans="1:25" x14ac:dyDescent="0.3">
      <c r="A267" t="s">
        <v>2330</v>
      </c>
      <c r="B267" t="str">
        <f>PROPER(Amazon!B267)</f>
        <v>Acer 100 Cm (40 Inches) P Series Full Hd Android Smart Led Tv Ar40Ar2841Fdfl (Black)</v>
      </c>
      <c r="C267" t="s">
        <v>169</v>
      </c>
      <c r="H267" s="6">
        <v>18999</v>
      </c>
      <c r="I267" s="10" t="str">
        <f t="shared" si="13"/>
        <v>500</v>
      </c>
      <c r="J267" s="6">
        <v>24990</v>
      </c>
      <c r="K267" s="1">
        <v>0.24</v>
      </c>
      <c r="L267" s="4" t="str">
        <f t="shared" si="14"/>
        <v>&lt;50%</v>
      </c>
      <c r="M267" s="4" t="str">
        <f>IF(Table1[[#This Row],[discount_percentage]]&gt;=50%, "Yes","No")</f>
        <v>No</v>
      </c>
      <c r="N2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67">
        <v>4.3</v>
      </c>
      <c r="P267" s="2">
        <v>4702</v>
      </c>
      <c r="Q267" s="7">
        <f t="shared" si="12"/>
        <v>117502980</v>
      </c>
      <c r="R267" t="s">
        <v>2332</v>
      </c>
      <c r="S267" t="s">
        <v>246</v>
      </c>
      <c r="T267" t="s">
        <v>247</v>
      </c>
      <c r="U267" t="s">
        <v>248</v>
      </c>
      <c r="V267" t="s">
        <v>249</v>
      </c>
      <c r="W267" t="s">
        <v>12773</v>
      </c>
      <c r="X267" t="s">
        <v>2333</v>
      </c>
      <c r="Y267" t="s">
        <v>2334</v>
      </c>
    </row>
    <row r="268" spans="1:25" x14ac:dyDescent="0.3">
      <c r="A268" t="s">
        <v>2335</v>
      </c>
      <c r="B268" t="str">
        <f>PROPER(Amazon!B268)</f>
        <v>Lapster Usb 2.0 Mantra Cable, Mantra Mfs 100 Data Cable (Black)</v>
      </c>
      <c r="C268" t="s">
        <v>18</v>
      </c>
      <c r="H268" s="6">
        <v>199</v>
      </c>
      <c r="I268" s="10" t="str">
        <f t="shared" si="13"/>
        <v>&lt;200</v>
      </c>
      <c r="J268" s="6">
        <v>999</v>
      </c>
      <c r="K268" s="1">
        <v>0.8</v>
      </c>
      <c r="L268" s="4" t="str">
        <f t="shared" si="14"/>
        <v xml:space="preserve"> 50%or More</v>
      </c>
      <c r="M268" s="4" t="str">
        <f>IF(Table1[[#This Row],[discount_percentage]]&gt;=50%, "Yes","No")</f>
        <v>Yes</v>
      </c>
      <c r="N2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68">
        <v>4.2</v>
      </c>
      <c r="P268" s="2">
        <v>85</v>
      </c>
      <c r="Q268" s="7">
        <f t="shared" si="12"/>
        <v>84915</v>
      </c>
      <c r="R268" t="s">
        <v>2337</v>
      </c>
      <c r="S268" t="s">
        <v>2338</v>
      </c>
      <c r="T268" t="s">
        <v>2339</v>
      </c>
      <c r="U268" t="s">
        <v>2340</v>
      </c>
      <c r="V268" t="s">
        <v>2341</v>
      </c>
      <c r="W268" t="s">
        <v>2342</v>
      </c>
      <c r="X268" t="s">
        <v>2343</v>
      </c>
      <c r="Y268" t="s">
        <v>2344</v>
      </c>
    </row>
    <row r="269" spans="1:25" x14ac:dyDescent="0.3">
      <c r="A269" t="s">
        <v>2345</v>
      </c>
      <c r="B269" t="str">
        <f>PROPER(Amazon!B269)</f>
        <v>Amazonbasics High-Speed Braided Hdmi Cable - 3 Feet - Supports Ethernet, 3D, 4K And Audio Return (Black)</v>
      </c>
      <c r="C269" t="s">
        <v>129</v>
      </c>
      <c r="H269" s="6">
        <v>269</v>
      </c>
      <c r="I269" s="10" t="str">
        <f t="shared" si="13"/>
        <v>200-500</v>
      </c>
      <c r="J269" s="6">
        <v>650</v>
      </c>
      <c r="K269" s="1">
        <v>0.59</v>
      </c>
      <c r="L269" s="4" t="str">
        <f t="shared" si="14"/>
        <v xml:space="preserve"> 50%or More</v>
      </c>
      <c r="M269" s="4" t="str">
        <f>IF(Table1[[#This Row],[discount_percentage]]&gt;=50%, "Yes","No")</f>
        <v>Yes</v>
      </c>
      <c r="N2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69">
        <v>4.4000000000000004</v>
      </c>
      <c r="P269" s="2">
        <v>35877</v>
      </c>
      <c r="Q269" s="7">
        <f t="shared" si="12"/>
        <v>23320050</v>
      </c>
      <c r="R269" t="s">
        <v>2347</v>
      </c>
      <c r="S269" t="s">
        <v>2348</v>
      </c>
      <c r="T269" t="s">
        <v>2349</v>
      </c>
      <c r="U269" t="s">
        <v>2350</v>
      </c>
      <c r="V269" t="s">
        <v>2351</v>
      </c>
      <c r="W269" t="s">
        <v>2352</v>
      </c>
      <c r="X269" t="s">
        <v>2353</v>
      </c>
      <c r="Y269" t="s">
        <v>2354</v>
      </c>
    </row>
    <row r="270" spans="1:25" x14ac:dyDescent="0.3">
      <c r="A270" t="s">
        <v>2355</v>
      </c>
      <c r="B270" t="str">
        <f>PROPER(Amazon!B270)</f>
        <v>Cubetek 3 In 1 Lcd Display V5.0 Bluetooth Transmitter Receiver, Bypass Audio Adapter With Aux, Optical, Dual Link Support For Tv, Home Stereo, Pc, Headphones, Speakers, Model: Cb-Bt27</v>
      </c>
      <c r="C270" t="s">
        <v>2357</v>
      </c>
      <c r="H270" s="6">
        <v>1990</v>
      </c>
      <c r="I270" s="10" t="str">
        <f t="shared" si="13"/>
        <v>500</v>
      </c>
      <c r="J270" s="6">
        <v>3100</v>
      </c>
      <c r="K270" s="1">
        <v>0.36</v>
      </c>
      <c r="L270" s="4" t="str">
        <f t="shared" si="14"/>
        <v>&lt;50%</v>
      </c>
      <c r="M270" s="4" t="str">
        <f>IF(Table1[[#This Row],[discount_percentage]]&gt;=50%, "Yes","No")</f>
        <v>No</v>
      </c>
      <c r="N2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70">
        <v>4</v>
      </c>
      <c r="P270" s="2">
        <v>897</v>
      </c>
      <c r="Q270" s="7">
        <f t="shared" si="12"/>
        <v>2780700</v>
      </c>
      <c r="R270" t="s">
        <v>2358</v>
      </c>
      <c r="S270" t="s">
        <v>2359</v>
      </c>
      <c r="T270" t="s">
        <v>2360</v>
      </c>
      <c r="U270" t="s">
        <v>2361</v>
      </c>
      <c r="V270" t="s">
        <v>2362</v>
      </c>
      <c r="W270" t="s">
        <v>2363</v>
      </c>
      <c r="X270" t="s">
        <v>2364</v>
      </c>
      <c r="Y270" t="s">
        <v>2365</v>
      </c>
    </row>
    <row r="271" spans="1:25" x14ac:dyDescent="0.3">
      <c r="A271" t="s">
        <v>2366</v>
      </c>
      <c r="B271" t="str">
        <f>PROPER(Amazon!B271)</f>
        <v>Krisons Thunder Speaker, Multimedia Home Theatre, Floor Standing Speaker, Led Display With Bluetooth, Fm, Usb, Micro Sd Card, Aux Connectivity</v>
      </c>
      <c r="C271" t="s">
        <v>2368</v>
      </c>
      <c r="H271" s="6">
        <v>2299</v>
      </c>
      <c r="I271" s="10" t="str">
        <f t="shared" si="13"/>
        <v>500</v>
      </c>
      <c r="J271" s="6">
        <v>3999</v>
      </c>
      <c r="K271" s="1">
        <v>0.43</v>
      </c>
      <c r="L271" s="4" t="str">
        <f t="shared" si="14"/>
        <v>&lt;50%</v>
      </c>
      <c r="M271" s="4" t="str">
        <f>IF(Table1[[#This Row],[discount_percentage]]&gt;=50%, "Yes","No")</f>
        <v>No</v>
      </c>
      <c r="N2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71">
        <v>3.8</v>
      </c>
      <c r="P271" s="2">
        <v>282</v>
      </c>
      <c r="Q271" s="7">
        <f t="shared" si="12"/>
        <v>1127718</v>
      </c>
      <c r="R271" t="s">
        <v>2369</v>
      </c>
      <c r="S271" t="s">
        <v>2370</v>
      </c>
      <c r="T271" t="s">
        <v>2371</v>
      </c>
      <c r="U271" t="s">
        <v>2372</v>
      </c>
      <c r="V271" t="s">
        <v>2373</v>
      </c>
      <c r="W271" t="s">
        <v>2374</v>
      </c>
      <c r="X271" t="s">
        <v>2375</v>
      </c>
      <c r="Y271" t="s">
        <v>2376</v>
      </c>
    </row>
    <row r="272" spans="1:25" x14ac:dyDescent="0.3">
      <c r="A272" t="s">
        <v>2377</v>
      </c>
      <c r="B272" t="str">
        <f>PROPER(Amazon!B272)</f>
        <v>Acer 139 Cm (55 Inches) H Series 4K Ultra Hd Android Smart Led Tv Ar55Ar2851Udpro (Black)</v>
      </c>
      <c r="C272" t="s">
        <v>169</v>
      </c>
      <c r="H272" s="6">
        <v>35999</v>
      </c>
      <c r="I272" s="10" t="str">
        <f t="shared" si="13"/>
        <v>500</v>
      </c>
      <c r="J272" s="6">
        <v>49990</v>
      </c>
      <c r="K272" s="1">
        <v>0.28000000000000003</v>
      </c>
      <c r="L272" s="4" t="str">
        <f t="shared" si="14"/>
        <v>&lt;50%</v>
      </c>
      <c r="M272" s="4" t="str">
        <f>IF(Table1[[#This Row],[discount_percentage]]&gt;=50%, "Yes","No")</f>
        <v>No</v>
      </c>
      <c r="N2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72">
        <v>4.3</v>
      </c>
      <c r="P272" s="2">
        <v>1611</v>
      </c>
      <c r="Q272" s="7">
        <f t="shared" si="12"/>
        <v>80533890</v>
      </c>
      <c r="R272" t="s">
        <v>2379</v>
      </c>
      <c r="S272" t="s">
        <v>1504</v>
      </c>
      <c r="T272" t="s">
        <v>1505</v>
      </c>
      <c r="U272" t="s">
        <v>1506</v>
      </c>
      <c r="V272" t="s">
        <v>1507</v>
      </c>
      <c r="W272" t="s">
        <v>1508</v>
      </c>
      <c r="X272" t="s">
        <v>2380</v>
      </c>
      <c r="Y272" t="s">
        <v>2381</v>
      </c>
    </row>
    <row r="273" spans="1:25" x14ac:dyDescent="0.3">
      <c r="A273" t="s">
        <v>2382</v>
      </c>
      <c r="B273" t="str">
        <f>PROPER(Amazon!B273)</f>
        <v>Dealfreez Case Compatible For Fire Tv Stick 4K All Alexa Voice Remote Shockproof Silicone Anti-Lost Cover With Loop (C-Black)</v>
      </c>
      <c r="C273" t="s">
        <v>462</v>
      </c>
      <c r="H273" s="6">
        <v>349</v>
      </c>
      <c r="I273" s="10" t="str">
        <f t="shared" si="13"/>
        <v>200-500</v>
      </c>
      <c r="J273" s="6">
        <v>999</v>
      </c>
      <c r="K273" s="1">
        <v>0.65</v>
      </c>
      <c r="L273" s="4" t="str">
        <f t="shared" si="14"/>
        <v xml:space="preserve"> 50%or More</v>
      </c>
      <c r="M273" s="4" t="str">
        <f>IF(Table1[[#This Row],[discount_percentage]]&gt;=50%, "Yes","No")</f>
        <v>Yes</v>
      </c>
      <c r="N2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73">
        <v>4.2</v>
      </c>
      <c r="P273" s="2">
        <v>513</v>
      </c>
      <c r="Q273" s="7">
        <f t="shared" si="12"/>
        <v>512487</v>
      </c>
      <c r="R273" t="s">
        <v>2384</v>
      </c>
      <c r="S273" t="s">
        <v>2385</v>
      </c>
      <c r="T273" t="s">
        <v>2386</v>
      </c>
      <c r="U273" t="s">
        <v>2387</v>
      </c>
      <c r="V273" t="s">
        <v>2388</v>
      </c>
      <c r="W273" t="s">
        <v>2389</v>
      </c>
      <c r="X273" t="s">
        <v>2390</v>
      </c>
      <c r="Y273" t="s">
        <v>2391</v>
      </c>
    </row>
    <row r="274" spans="1:25" x14ac:dyDescent="0.3">
      <c r="A274" t="s">
        <v>2392</v>
      </c>
      <c r="B274" t="str">
        <f>PROPER(Amazon!B274)</f>
        <v>Wayona Type C To Lightning Mfi Certified 20W Fast Charging Nylon Braided Usb C Cable For Iphone 14 Pro, 14 Pro Max, 14, 14 Plus, 13, 13 Pro, 13 Pro Max, 13 Mini, 12, 12 Pro, 11, 11 Pro Max, Iphone 12 Mini (2M, Black)</v>
      </c>
      <c r="C274" t="s">
        <v>18</v>
      </c>
      <c r="H274" s="6">
        <v>719</v>
      </c>
      <c r="I274" s="10" t="str">
        <f t="shared" si="13"/>
        <v>500</v>
      </c>
      <c r="J274" s="6">
        <v>1499</v>
      </c>
      <c r="K274" s="1">
        <v>0.52</v>
      </c>
      <c r="L274" s="4" t="str">
        <f t="shared" si="14"/>
        <v xml:space="preserve"> 50%or More</v>
      </c>
      <c r="M274" s="4" t="str">
        <f>IF(Table1[[#This Row],[discount_percentage]]&gt;=50%, "Yes","No")</f>
        <v>Yes</v>
      </c>
      <c r="N2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74">
        <v>4.0999999999999996</v>
      </c>
      <c r="P274" s="2">
        <v>1045</v>
      </c>
      <c r="Q274" s="7">
        <f t="shared" si="12"/>
        <v>1566455</v>
      </c>
      <c r="R274" t="s">
        <v>2394</v>
      </c>
      <c r="S274" t="s">
        <v>910</v>
      </c>
      <c r="T274" t="s">
        <v>911</v>
      </c>
      <c r="U274" t="s">
        <v>912</v>
      </c>
      <c r="V274" t="s">
        <v>913</v>
      </c>
      <c r="W274" t="s">
        <v>914</v>
      </c>
      <c r="X274" t="s">
        <v>2395</v>
      </c>
      <c r="Y274" t="s">
        <v>2396</v>
      </c>
    </row>
    <row r="275" spans="1:25" x14ac:dyDescent="0.3">
      <c r="A275" t="s">
        <v>2397</v>
      </c>
      <c r="B275" t="str">
        <f>PROPER(Amazon!B275)</f>
        <v>Vw 80 Cm (32 Inches) Hd Ready Android Smart Led Tv Vw32Pro (Black)</v>
      </c>
      <c r="C275" t="s">
        <v>169</v>
      </c>
      <c r="H275" s="6">
        <v>8999</v>
      </c>
      <c r="I275" s="10" t="str">
        <f t="shared" si="13"/>
        <v>500</v>
      </c>
      <c r="J275" s="6">
        <v>18999</v>
      </c>
      <c r="K275" s="1">
        <v>0.53</v>
      </c>
      <c r="L275" s="4" t="str">
        <f t="shared" si="14"/>
        <v xml:space="preserve"> 50%or More</v>
      </c>
      <c r="M275" s="4" t="str">
        <f>IF(Table1[[#This Row],[discount_percentage]]&gt;=50%, "Yes","No")</f>
        <v>Yes</v>
      </c>
      <c r="N2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75">
        <v>4</v>
      </c>
      <c r="P275" s="2">
        <v>6347</v>
      </c>
      <c r="Q275" s="7">
        <f t="shared" si="12"/>
        <v>120586653</v>
      </c>
      <c r="R275" t="s">
        <v>2399</v>
      </c>
      <c r="S275" t="s">
        <v>2400</v>
      </c>
      <c r="T275" t="s">
        <v>2401</v>
      </c>
      <c r="U275" t="s">
        <v>2402</v>
      </c>
      <c r="V275" t="s">
        <v>2403</v>
      </c>
      <c r="W275" t="s">
        <v>2404</v>
      </c>
      <c r="X275" t="s">
        <v>2405</v>
      </c>
      <c r="Y275" t="s">
        <v>2406</v>
      </c>
    </row>
    <row r="276" spans="1:25" x14ac:dyDescent="0.3">
      <c r="A276" t="s">
        <v>2407</v>
      </c>
      <c r="B276" t="str">
        <f>PROPER(Amazon!B276)</f>
        <v>Airtel Digital Tv Hd Set Top Box With 1 Month Basic Pack With Recording + Free Standard Installation</v>
      </c>
      <c r="C276" t="s">
        <v>1985</v>
      </c>
      <c r="H276" s="6">
        <v>917</v>
      </c>
      <c r="I276" s="10" t="str">
        <f t="shared" si="13"/>
        <v>500</v>
      </c>
      <c r="J276" s="6">
        <v>2299</v>
      </c>
      <c r="K276" s="1">
        <v>0.6</v>
      </c>
      <c r="L276" s="4" t="str">
        <f t="shared" si="14"/>
        <v xml:space="preserve"> 50%or More</v>
      </c>
      <c r="M276" s="4" t="str">
        <f>IF(Table1[[#This Row],[discount_percentage]]&gt;=50%, "Yes","No")</f>
        <v>Yes</v>
      </c>
      <c r="N2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76">
        <v>4.2</v>
      </c>
      <c r="P276" s="2">
        <v>3300</v>
      </c>
      <c r="Q276" s="7">
        <f t="shared" si="12"/>
        <v>7586700</v>
      </c>
      <c r="R276" t="s">
        <v>2409</v>
      </c>
      <c r="S276" t="s">
        <v>2410</v>
      </c>
      <c r="T276" t="s">
        <v>2411</v>
      </c>
      <c r="U276" t="s">
        <v>2412</v>
      </c>
      <c r="V276" t="s">
        <v>2413</v>
      </c>
      <c r="W276" t="s">
        <v>2414</v>
      </c>
      <c r="X276" t="s">
        <v>2415</v>
      </c>
      <c r="Y276" t="s">
        <v>2416</v>
      </c>
    </row>
    <row r="277" spans="1:25" x14ac:dyDescent="0.3">
      <c r="A277" t="s">
        <v>2417</v>
      </c>
      <c r="B277" t="str">
        <f>PROPER(Amazon!B277)</f>
        <v>Lohaya Voice Assistant Remote Compatible For Airtel Xstream Set-Top Box Remote Control With Netflix Function (Black) (Non - Voice)</v>
      </c>
      <c r="C277" t="s">
        <v>462</v>
      </c>
      <c r="H277" s="6">
        <v>399</v>
      </c>
      <c r="I277" s="10" t="str">
        <f t="shared" si="13"/>
        <v>200-500</v>
      </c>
      <c r="J277" s="6">
        <v>999</v>
      </c>
      <c r="K277" s="1">
        <v>0.6</v>
      </c>
      <c r="L277" s="4" t="str">
        <f t="shared" si="14"/>
        <v xml:space="preserve"> 50%or More</v>
      </c>
      <c r="M277" s="4" t="str">
        <f>IF(Table1[[#This Row],[discount_percentage]]&gt;=50%, "Yes","No")</f>
        <v>Yes</v>
      </c>
      <c r="N2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77">
        <v>3.3</v>
      </c>
      <c r="P277" s="2">
        <v>23</v>
      </c>
      <c r="Q277" s="7">
        <f t="shared" si="12"/>
        <v>22977</v>
      </c>
      <c r="R277" t="s">
        <v>2419</v>
      </c>
      <c r="S277" t="s">
        <v>2420</v>
      </c>
      <c r="T277" t="s">
        <v>2421</v>
      </c>
      <c r="U277" t="s">
        <v>2422</v>
      </c>
      <c r="V277" t="s">
        <v>2423</v>
      </c>
      <c r="W277" t="s">
        <v>2424</v>
      </c>
      <c r="X277" t="s">
        <v>2425</v>
      </c>
      <c r="Y277" t="s">
        <v>2426</v>
      </c>
    </row>
    <row r="278" spans="1:25" x14ac:dyDescent="0.3">
      <c r="A278" t="s">
        <v>2427</v>
      </c>
      <c r="B278" t="str">
        <f>PROPER(Amazon!B278)</f>
        <v>Samsung 138 Cm (55 Inches) Crystal 4K Series Ultra Hd Smart Led Tv Ua55Aue60Aklxl (Black)</v>
      </c>
      <c r="C278" t="s">
        <v>169</v>
      </c>
      <c r="H278" s="6">
        <v>45999</v>
      </c>
      <c r="I278" s="10" t="str">
        <f t="shared" si="13"/>
        <v>500</v>
      </c>
      <c r="J278" s="6">
        <v>69900</v>
      </c>
      <c r="K278" s="1">
        <v>0.34</v>
      </c>
      <c r="L278" s="4" t="str">
        <f t="shared" si="14"/>
        <v>&lt;50%</v>
      </c>
      <c r="M278" s="4" t="str">
        <f>IF(Table1[[#This Row],[discount_percentage]]&gt;=50%, "Yes","No")</f>
        <v>No</v>
      </c>
      <c r="N2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78">
        <v>4.3</v>
      </c>
      <c r="P278" s="2">
        <v>7109</v>
      </c>
      <c r="Q278" s="7">
        <f t="shared" si="12"/>
        <v>496919100</v>
      </c>
      <c r="R278" t="s">
        <v>2429</v>
      </c>
      <c r="S278" t="s">
        <v>579</v>
      </c>
      <c r="T278" t="s">
        <v>580</v>
      </c>
      <c r="U278" t="s">
        <v>581</v>
      </c>
      <c r="V278" t="s">
        <v>582</v>
      </c>
      <c r="W278" t="s">
        <v>583</v>
      </c>
      <c r="X278" t="s">
        <v>2430</v>
      </c>
      <c r="Y278" t="s">
        <v>2431</v>
      </c>
    </row>
    <row r="279" spans="1:25" x14ac:dyDescent="0.3">
      <c r="A279" t="s">
        <v>2432</v>
      </c>
      <c r="B279" t="str">
        <f>PROPER(Amazon!B279)</f>
        <v>Amazon Brand - Solimo 3A Fast Charging Tough Type C Usb Data Cable¬† ‚Äì 1 Meter</v>
      </c>
      <c r="C279" t="s">
        <v>18</v>
      </c>
      <c r="H279" s="6">
        <v>119</v>
      </c>
      <c r="I279" s="10" t="str">
        <f t="shared" si="13"/>
        <v>&lt;200</v>
      </c>
      <c r="J279" s="6">
        <v>299</v>
      </c>
      <c r="K279" s="1">
        <v>0.6</v>
      </c>
      <c r="L279" s="4" t="str">
        <f t="shared" si="14"/>
        <v xml:space="preserve"> 50%or More</v>
      </c>
      <c r="M279" s="4" t="str">
        <f>IF(Table1[[#This Row],[discount_percentage]]&gt;=50%, "Yes","No")</f>
        <v>Yes</v>
      </c>
      <c r="N2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79">
        <v>3.8</v>
      </c>
      <c r="P279" s="2">
        <v>51</v>
      </c>
      <c r="Q279" s="7">
        <f t="shared" si="12"/>
        <v>15249</v>
      </c>
      <c r="R279" t="s">
        <v>2434</v>
      </c>
      <c r="S279" t="s">
        <v>2435</v>
      </c>
      <c r="T279" t="s">
        <v>2436</v>
      </c>
      <c r="U279" t="s">
        <v>2437</v>
      </c>
      <c r="V279" t="s">
        <v>2438</v>
      </c>
      <c r="W279" t="s">
        <v>2439</v>
      </c>
      <c r="X279" t="s">
        <v>2440</v>
      </c>
      <c r="Y279" t="s">
        <v>2441</v>
      </c>
    </row>
    <row r="280" spans="1:25" x14ac:dyDescent="0.3">
      <c r="A280" t="s">
        <v>2442</v>
      </c>
      <c r="B280" t="str">
        <f>PROPER(Amazon!B280)</f>
        <v>Mi 100 Cm (40 Inches) Horizon Edition Full Hd Android Led Tv 4A | L40M6-Ei (Black)</v>
      </c>
      <c r="C280" t="s">
        <v>169</v>
      </c>
      <c r="H280" s="6">
        <v>21999</v>
      </c>
      <c r="I280" s="10" t="str">
        <f t="shared" si="13"/>
        <v>500</v>
      </c>
      <c r="J280" s="6">
        <v>29999</v>
      </c>
      <c r="K280" s="1">
        <v>0.27</v>
      </c>
      <c r="L280" s="4" t="str">
        <f t="shared" si="14"/>
        <v>&lt;50%</v>
      </c>
      <c r="M280" s="4" t="str">
        <f>IF(Table1[[#This Row],[discount_percentage]]&gt;=50%, "Yes","No")</f>
        <v>No</v>
      </c>
      <c r="N2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280">
        <v>4.2</v>
      </c>
      <c r="P280" s="2">
        <v>32840</v>
      </c>
      <c r="Q280" s="7">
        <f t="shared" si="12"/>
        <v>985167160</v>
      </c>
      <c r="R280" t="s">
        <v>2444</v>
      </c>
      <c r="S280" t="s">
        <v>171</v>
      </c>
      <c r="T280" t="s">
        <v>172</v>
      </c>
      <c r="U280" t="s">
        <v>173</v>
      </c>
      <c r="V280" t="s">
        <v>174</v>
      </c>
      <c r="W280" t="s">
        <v>948</v>
      </c>
      <c r="X280" t="s">
        <v>2445</v>
      </c>
      <c r="Y280" t="s">
        <v>2446</v>
      </c>
    </row>
    <row r="281" spans="1:25" x14ac:dyDescent="0.3">
      <c r="A281" t="s">
        <v>2447</v>
      </c>
      <c r="B281" t="str">
        <f>PROPER(Amazon!B281)</f>
        <v>Astigo Compatible Remote Control For Mi Smart Led 4A (43"/32")</v>
      </c>
      <c r="C281" t="s">
        <v>462</v>
      </c>
      <c r="H281" s="6">
        <v>299</v>
      </c>
      <c r="I281" s="10" t="str">
        <f t="shared" si="13"/>
        <v>200-500</v>
      </c>
      <c r="J281" s="6">
        <v>599</v>
      </c>
      <c r="K281" s="1">
        <v>0.5</v>
      </c>
      <c r="L281" s="4" t="str">
        <f t="shared" si="14"/>
        <v xml:space="preserve"> 50%or More</v>
      </c>
      <c r="M281" s="4" t="str">
        <f>IF(Table1[[#This Row],[discount_percentage]]&gt;=50%, "Yes","No")</f>
        <v>Yes</v>
      </c>
      <c r="N2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81">
        <v>3.7</v>
      </c>
      <c r="P281" s="2">
        <v>708</v>
      </c>
      <c r="Q281" s="7">
        <f t="shared" si="12"/>
        <v>424092</v>
      </c>
      <c r="R281" t="s">
        <v>2449</v>
      </c>
      <c r="S281" t="s">
        <v>2450</v>
      </c>
      <c r="T281" t="s">
        <v>2451</v>
      </c>
      <c r="U281" t="s">
        <v>2452</v>
      </c>
      <c r="V281" t="s">
        <v>2453</v>
      </c>
      <c r="W281" t="s">
        <v>2454</v>
      </c>
      <c r="X281" t="s">
        <v>2455</v>
      </c>
      <c r="Y281" t="s">
        <v>2456</v>
      </c>
    </row>
    <row r="282" spans="1:25" x14ac:dyDescent="0.3">
      <c r="A282" t="s">
        <v>2457</v>
      </c>
      <c r="B282" t="str">
        <f>PROPER(Amazon!B282)</f>
        <v>Toshiba 108 Cm (43 Inches) V Series Full Hd Smart Android Led Tv 43V35Kp (Silver)</v>
      </c>
      <c r="C282" t="s">
        <v>169</v>
      </c>
      <c r="H282" s="6">
        <v>21990</v>
      </c>
      <c r="I282" s="10" t="str">
        <f t="shared" si="13"/>
        <v>500</v>
      </c>
      <c r="J282" s="6">
        <v>34990</v>
      </c>
      <c r="K282" s="1">
        <v>0.37</v>
      </c>
      <c r="L282" s="4" t="str">
        <f t="shared" si="14"/>
        <v>&lt;50%</v>
      </c>
      <c r="M282" s="4" t="str">
        <f>IF(Table1[[#This Row],[discount_percentage]]&gt;=50%, "Yes","No")</f>
        <v>No</v>
      </c>
      <c r="N2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82">
        <v>4.3</v>
      </c>
      <c r="P282" s="2">
        <v>1657</v>
      </c>
      <c r="Q282" s="7">
        <f t="shared" si="12"/>
        <v>57978430</v>
      </c>
      <c r="R282" t="s">
        <v>2459</v>
      </c>
      <c r="S282" t="s">
        <v>2460</v>
      </c>
      <c r="T282" t="s">
        <v>2461</v>
      </c>
      <c r="U282" t="s">
        <v>2462</v>
      </c>
      <c r="V282" t="s">
        <v>2463</v>
      </c>
      <c r="W282" t="s">
        <v>2464</v>
      </c>
      <c r="X282" t="s">
        <v>2465</v>
      </c>
      <c r="Y282" t="s">
        <v>2466</v>
      </c>
    </row>
    <row r="283" spans="1:25" x14ac:dyDescent="0.3">
      <c r="A283" t="s">
        <v>2467</v>
      </c>
      <c r="B283" t="str">
        <f>PROPER(Amazon!B283)</f>
        <v>Lenovo Usb A To Type-C Tangle-Free¬†¬†Aramid Fiber Braided¬†1.2M Cable With 4A Fast Charging &amp; 480 Mbps Data Transmission, Certified 10000+ Bend Lifespan, Metallic Grey</v>
      </c>
      <c r="C283" t="s">
        <v>18</v>
      </c>
      <c r="H283" s="6">
        <v>417.44</v>
      </c>
      <c r="I283" s="10" t="str">
        <f t="shared" si="13"/>
        <v>200-500</v>
      </c>
      <c r="J283" s="6">
        <v>670</v>
      </c>
      <c r="K283" s="1">
        <v>0.38</v>
      </c>
      <c r="L283" s="4" t="str">
        <f t="shared" si="14"/>
        <v>&lt;50%</v>
      </c>
      <c r="M283" s="4" t="str">
        <f>IF(Table1[[#This Row],[discount_percentage]]&gt;=50%, "Yes","No")</f>
        <v>No</v>
      </c>
      <c r="N2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83">
        <v>3.9</v>
      </c>
      <c r="P283" s="2">
        <v>523</v>
      </c>
      <c r="Q283" s="7">
        <f t="shared" si="12"/>
        <v>350410</v>
      </c>
      <c r="R283" t="s">
        <v>2469</v>
      </c>
      <c r="S283" t="s">
        <v>2470</v>
      </c>
      <c r="T283" t="s">
        <v>2471</v>
      </c>
      <c r="U283" t="s">
        <v>2472</v>
      </c>
      <c r="V283" t="s">
        <v>2473</v>
      </c>
      <c r="W283" t="s">
        <v>2474</v>
      </c>
      <c r="X283" t="s">
        <v>2475</v>
      </c>
      <c r="Y283" t="s">
        <v>2476</v>
      </c>
    </row>
    <row r="284" spans="1:25" hidden="1" x14ac:dyDescent="0.3">
      <c r="I284" s="10" t="str">
        <f t="shared" si="13"/>
        <v>&lt;200</v>
      </c>
      <c r="K284" s="1"/>
      <c r="L284" s="4" t="str">
        <f t="shared" si="14"/>
        <v>&lt;50%</v>
      </c>
      <c r="M284" s="4" t="str">
        <f>IF(Table1[[#This Row],[discount_percentage]]&gt;=50%, "Yes","No")</f>
        <v>No</v>
      </c>
      <c r="N2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284"/>
      <c r="P284" s="2"/>
      <c r="Q284" s="7">
        <f t="shared" si="12"/>
        <v>0</v>
      </c>
    </row>
    <row r="285" spans="1:25" x14ac:dyDescent="0.3">
      <c r="A285" t="s">
        <v>2487</v>
      </c>
      <c r="B285" t="s">
        <v>2488</v>
      </c>
      <c r="C285" t="s">
        <v>169</v>
      </c>
      <c r="H285" s="6">
        <v>47990</v>
      </c>
      <c r="I285" s="10" t="str">
        <f t="shared" si="13"/>
        <v>500</v>
      </c>
      <c r="J285" s="6">
        <v>79990</v>
      </c>
      <c r="K285" s="1">
        <v>0.4</v>
      </c>
      <c r="L285" s="4" t="str">
        <f t="shared" si="14"/>
        <v>&lt;50%</v>
      </c>
      <c r="M285" s="4" t="str">
        <f>IF(Table1[[#This Row],[discount_percentage]]&gt;=50%, "Yes","No")</f>
        <v>No</v>
      </c>
      <c r="N2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85">
        <v>4.3</v>
      </c>
      <c r="P285" s="2">
        <v>1376</v>
      </c>
      <c r="Q285" s="7">
        <f t="shared" si="12"/>
        <v>110066240</v>
      </c>
      <c r="R285" t="s">
        <v>1224</v>
      </c>
      <c r="S285" t="s">
        <v>1225</v>
      </c>
      <c r="T285" t="s">
        <v>1226</v>
      </c>
      <c r="U285" t="s">
        <v>1227</v>
      </c>
      <c r="V285" t="s">
        <v>1228</v>
      </c>
      <c r="W285" t="s">
        <v>1229</v>
      </c>
      <c r="X285" t="s">
        <v>2489</v>
      </c>
      <c r="Y285" t="s">
        <v>2490</v>
      </c>
    </row>
    <row r="286" spans="1:25" x14ac:dyDescent="0.3">
      <c r="A286" t="s">
        <v>2491</v>
      </c>
      <c r="B286" t="s">
        <v>2492</v>
      </c>
      <c r="C286" t="s">
        <v>462</v>
      </c>
      <c r="H286" s="6">
        <v>215</v>
      </c>
      <c r="I286" s="10" t="str">
        <f t="shared" si="13"/>
        <v>200-500</v>
      </c>
      <c r="J286" s="6">
        <v>499</v>
      </c>
      <c r="K286" s="1">
        <v>0.56999999999999995</v>
      </c>
      <c r="L286" s="4" t="str">
        <f t="shared" si="14"/>
        <v xml:space="preserve"> 50%or More</v>
      </c>
      <c r="M286" s="4" t="str">
        <f>IF(Table1[[#This Row],[discount_percentage]]&gt;=50%, "Yes","No")</f>
        <v>Yes</v>
      </c>
      <c r="N2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86">
        <v>3.5</v>
      </c>
      <c r="P286" s="2">
        <v>121</v>
      </c>
      <c r="Q286" s="7">
        <f t="shared" si="12"/>
        <v>60379</v>
      </c>
      <c r="R286" t="s">
        <v>2493</v>
      </c>
      <c r="S286" t="s">
        <v>2494</v>
      </c>
      <c r="T286" t="s">
        <v>2495</v>
      </c>
      <c r="U286" t="s">
        <v>2496</v>
      </c>
      <c r="V286" t="s">
        <v>2497</v>
      </c>
      <c r="W286" t="s">
        <v>2498</v>
      </c>
      <c r="X286" t="s">
        <v>2499</v>
      </c>
      <c r="Y286" t="s">
        <v>2500</v>
      </c>
    </row>
    <row r="287" spans="1:25" x14ac:dyDescent="0.3">
      <c r="A287" t="s">
        <v>2501</v>
      </c>
      <c r="B287" t="s">
        <v>2502</v>
      </c>
      <c r="C287" t="s">
        <v>18</v>
      </c>
      <c r="H287" s="6">
        <v>99</v>
      </c>
      <c r="I287" s="10" t="str">
        <f t="shared" si="13"/>
        <v>&lt;200</v>
      </c>
      <c r="J287" s="6">
        <v>800</v>
      </c>
      <c r="K287" s="1">
        <v>0.88</v>
      </c>
      <c r="L287" s="4" t="str">
        <f t="shared" si="14"/>
        <v xml:space="preserve"> 50%or More</v>
      </c>
      <c r="M287" s="4" t="str">
        <f>IF(Table1[[#This Row],[discount_percentage]]&gt;=50%, "Yes","No")</f>
        <v>Yes</v>
      </c>
      <c r="N2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287">
        <v>3.9</v>
      </c>
      <c r="P287" s="2">
        <v>1075</v>
      </c>
      <c r="Q287" s="7">
        <f t="shared" si="12"/>
        <v>860000</v>
      </c>
      <c r="R287" t="s">
        <v>997</v>
      </c>
      <c r="S287" t="s">
        <v>343</v>
      </c>
      <c r="T287" t="s">
        <v>344</v>
      </c>
      <c r="U287" t="s">
        <v>345</v>
      </c>
      <c r="V287" t="s">
        <v>346</v>
      </c>
      <c r="W287" t="s">
        <v>2503</v>
      </c>
      <c r="X287" t="s">
        <v>2504</v>
      </c>
      <c r="Y287" t="s">
        <v>2505</v>
      </c>
    </row>
    <row r="288" spans="1:25" x14ac:dyDescent="0.3">
      <c r="A288" t="s">
        <v>2506</v>
      </c>
      <c r="B288" t="s">
        <v>2507</v>
      </c>
      <c r="C288" t="s">
        <v>169</v>
      </c>
      <c r="H288" s="6">
        <v>18999</v>
      </c>
      <c r="I288" s="10" t="str">
        <f t="shared" si="13"/>
        <v>500</v>
      </c>
      <c r="J288" s="6">
        <v>35000</v>
      </c>
      <c r="K288" s="1">
        <v>0.46</v>
      </c>
      <c r="L288" s="4" t="str">
        <f t="shared" si="14"/>
        <v>&lt;50%</v>
      </c>
      <c r="M288" s="4" t="str">
        <f>IF(Table1[[#This Row],[discount_percentage]]&gt;=50%, "Yes","No")</f>
        <v>No</v>
      </c>
      <c r="N2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88">
        <v>4</v>
      </c>
      <c r="P288" s="2">
        <v>1001</v>
      </c>
      <c r="Q288" s="7">
        <f t="shared" si="12"/>
        <v>35035000</v>
      </c>
      <c r="R288" t="s">
        <v>2508</v>
      </c>
      <c r="S288" t="s">
        <v>2509</v>
      </c>
      <c r="T288" t="s">
        <v>2510</v>
      </c>
      <c r="U288" t="s">
        <v>2511</v>
      </c>
      <c r="V288" t="s">
        <v>2512</v>
      </c>
      <c r="W288" t="s">
        <v>2513</v>
      </c>
      <c r="X288" t="s">
        <v>2514</v>
      </c>
      <c r="Y288" t="s">
        <v>2515</v>
      </c>
    </row>
    <row r="289" spans="1:25" x14ac:dyDescent="0.3">
      <c r="A289" t="s">
        <v>2516</v>
      </c>
      <c r="B289" t="s">
        <v>2517</v>
      </c>
      <c r="C289" t="s">
        <v>18</v>
      </c>
      <c r="H289" s="6">
        <v>249</v>
      </c>
      <c r="I289" s="10" t="str">
        <f t="shared" si="13"/>
        <v>200-500</v>
      </c>
      <c r="J289" s="6">
        <v>999</v>
      </c>
      <c r="K289" s="1">
        <v>0.75</v>
      </c>
      <c r="L289" s="4" t="str">
        <f t="shared" si="14"/>
        <v xml:space="preserve"> 50%or More</v>
      </c>
      <c r="M289" s="4" t="str">
        <f>IF(Table1[[#This Row],[discount_percentage]]&gt;=50%, "Yes","No")</f>
        <v>Yes</v>
      </c>
      <c r="N2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289">
        <v>4.3</v>
      </c>
      <c r="P289" s="2">
        <v>112</v>
      </c>
      <c r="Q289" s="7">
        <f t="shared" si="12"/>
        <v>111888</v>
      </c>
      <c r="R289" t="s">
        <v>2518</v>
      </c>
      <c r="S289" t="s">
        <v>2519</v>
      </c>
      <c r="T289" t="s">
        <v>2520</v>
      </c>
      <c r="U289" t="s">
        <v>2521</v>
      </c>
      <c r="V289" t="s">
        <v>2522</v>
      </c>
      <c r="W289" t="s">
        <v>2523</v>
      </c>
      <c r="X289" t="s">
        <v>2524</v>
      </c>
      <c r="Y289" t="s">
        <v>2525</v>
      </c>
    </row>
    <row r="290" spans="1:25" x14ac:dyDescent="0.3">
      <c r="A290" t="s">
        <v>2526</v>
      </c>
      <c r="B290" t="s">
        <v>2527</v>
      </c>
      <c r="C290" t="s">
        <v>508</v>
      </c>
      <c r="H290" s="6">
        <v>7999</v>
      </c>
      <c r="I290" s="10" t="str">
        <f t="shared" si="13"/>
        <v>500</v>
      </c>
      <c r="J290" s="6">
        <v>15999</v>
      </c>
      <c r="K290" s="1">
        <v>0.5</v>
      </c>
      <c r="L290" s="4" t="str">
        <f t="shared" si="14"/>
        <v xml:space="preserve"> 50%or More</v>
      </c>
      <c r="M290" s="4" t="str">
        <f>IF(Table1[[#This Row],[discount_percentage]]&gt;=50%, "Yes","No")</f>
        <v>Yes</v>
      </c>
      <c r="N2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90">
        <v>3.8</v>
      </c>
      <c r="P290" s="2">
        <v>3022</v>
      </c>
      <c r="Q290" s="7">
        <f t="shared" si="12"/>
        <v>48348978</v>
      </c>
      <c r="R290" t="s">
        <v>2528</v>
      </c>
      <c r="S290" t="s">
        <v>2529</v>
      </c>
      <c r="T290" t="s">
        <v>2530</v>
      </c>
      <c r="U290" t="s">
        <v>2531</v>
      </c>
      <c r="V290" t="s">
        <v>2532</v>
      </c>
      <c r="W290" t="s">
        <v>2533</v>
      </c>
      <c r="X290" t="s">
        <v>2534</v>
      </c>
      <c r="Y290" t="s">
        <v>2535</v>
      </c>
    </row>
    <row r="291" spans="1:25" x14ac:dyDescent="0.3">
      <c r="A291" t="s">
        <v>2536</v>
      </c>
      <c r="B291" t="s">
        <v>2537</v>
      </c>
      <c r="C291" t="s">
        <v>18</v>
      </c>
      <c r="H291" s="6">
        <v>649</v>
      </c>
      <c r="I291" s="10" t="str">
        <f t="shared" si="13"/>
        <v>500</v>
      </c>
      <c r="J291" s="6">
        <v>1600</v>
      </c>
      <c r="K291" s="1">
        <v>0.59</v>
      </c>
      <c r="L291" s="4" t="str">
        <f t="shared" si="14"/>
        <v xml:space="preserve"> 50%or More</v>
      </c>
      <c r="M291" s="4" t="str">
        <f>IF(Table1[[#This Row],[discount_percentage]]&gt;=50%, "Yes","No")</f>
        <v>Yes</v>
      </c>
      <c r="N2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91">
        <v>4.3</v>
      </c>
      <c r="P291" s="2">
        <v>5451</v>
      </c>
      <c r="Q291" s="7">
        <f t="shared" si="12"/>
        <v>8721600</v>
      </c>
      <c r="R291" t="s">
        <v>2538</v>
      </c>
      <c r="S291" t="s">
        <v>1634</v>
      </c>
      <c r="T291" t="s">
        <v>1635</v>
      </c>
      <c r="U291" t="s">
        <v>1636</v>
      </c>
      <c r="V291" t="s">
        <v>1637</v>
      </c>
      <c r="W291" t="s">
        <v>1638</v>
      </c>
      <c r="X291" t="s">
        <v>2539</v>
      </c>
      <c r="Y291" t="s">
        <v>2540</v>
      </c>
    </row>
    <row r="292" spans="1:25" x14ac:dyDescent="0.3">
      <c r="A292" t="s">
        <v>2541</v>
      </c>
      <c r="B292" t="s">
        <v>747</v>
      </c>
      <c r="C292" t="s">
        <v>462</v>
      </c>
      <c r="H292" s="6">
        <v>1289</v>
      </c>
      <c r="I292" s="10" t="str">
        <f t="shared" si="13"/>
        <v>500</v>
      </c>
      <c r="J292" s="6">
        <v>2499</v>
      </c>
      <c r="K292" s="1">
        <v>0.48</v>
      </c>
      <c r="L292" s="4" t="str">
        <f t="shared" si="14"/>
        <v>&lt;50%</v>
      </c>
      <c r="M292" s="4" t="str">
        <f>IF(Table1[[#This Row],[discount_percentage]]&gt;=50%, "Yes","No")</f>
        <v>No</v>
      </c>
      <c r="N2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92">
        <v>3.3</v>
      </c>
      <c r="P292" s="2">
        <v>73</v>
      </c>
      <c r="Q292" s="7">
        <f t="shared" si="12"/>
        <v>182427</v>
      </c>
      <c r="R292" t="s">
        <v>2542</v>
      </c>
      <c r="S292" t="s">
        <v>2543</v>
      </c>
      <c r="T292" t="s">
        <v>2544</v>
      </c>
      <c r="U292" t="s">
        <v>2545</v>
      </c>
      <c r="V292" t="s">
        <v>2546</v>
      </c>
      <c r="W292" t="s">
        <v>2547</v>
      </c>
      <c r="X292" t="s">
        <v>2548</v>
      </c>
      <c r="Y292" t="s">
        <v>2549</v>
      </c>
    </row>
    <row r="293" spans="1:25" x14ac:dyDescent="0.3">
      <c r="A293" t="s">
        <v>2550</v>
      </c>
      <c r="B293" t="s">
        <v>2551</v>
      </c>
      <c r="C293" t="s">
        <v>129</v>
      </c>
      <c r="H293" s="6">
        <v>609</v>
      </c>
      <c r="I293" s="10" t="str">
        <f t="shared" si="13"/>
        <v>500</v>
      </c>
      <c r="J293" s="6">
        <v>1500</v>
      </c>
      <c r="K293" s="1">
        <v>0.59</v>
      </c>
      <c r="L293" s="4" t="str">
        <f t="shared" si="14"/>
        <v xml:space="preserve"> 50%or More</v>
      </c>
      <c r="M293" s="4" t="str">
        <f>IF(Table1[[#This Row],[discount_percentage]]&gt;=50%, "Yes","No")</f>
        <v>Yes</v>
      </c>
      <c r="N2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293">
        <v>4.5</v>
      </c>
      <c r="P293" s="2">
        <v>1029</v>
      </c>
      <c r="Q293" s="7">
        <f t="shared" si="12"/>
        <v>1543500</v>
      </c>
      <c r="R293" t="s">
        <v>2552</v>
      </c>
      <c r="S293" t="s">
        <v>2553</v>
      </c>
      <c r="T293" t="s">
        <v>2554</v>
      </c>
      <c r="U293" t="s">
        <v>2555</v>
      </c>
      <c r="V293" t="s">
        <v>2556</v>
      </c>
      <c r="W293" t="s">
        <v>2557</v>
      </c>
      <c r="X293" t="s">
        <v>2558</v>
      </c>
      <c r="Y293" t="s">
        <v>2559</v>
      </c>
    </row>
    <row r="294" spans="1:25" x14ac:dyDescent="0.3">
      <c r="A294" t="s">
        <v>2560</v>
      </c>
      <c r="B294" t="s">
        <v>2561</v>
      </c>
      <c r="C294" t="s">
        <v>169</v>
      </c>
      <c r="H294" s="6">
        <v>32990</v>
      </c>
      <c r="I294" s="10" t="str">
        <f t="shared" si="13"/>
        <v>500</v>
      </c>
      <c r="J294" s="6">
        <v>54990</v>
      </c>
      <c r="K294" s="1">
        <v>0.4</v>
      </c>
      <c r="L294" s="4" t="str">
        <f t="shared" si="14"/>
        <v>&lt;50%</v>
      </c>
      <c r="M294" s="4" t="str">
        <f>IF(Table1[[#This Row],[discount_percentage]]&gt;=50%, "Yes","No")</f>
        <v>No</v>
      </c>
      <c r="N2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294">
        <v>4.0999999999999996</v>
      </c>
      <c r="P294" s="2">
        <v>1555</v>
      </c>
      <c r="Q294" s="7">
        <f t="shared" si="12"/>
        <v>85509450</v>
      </c>
      <c r="R294" t="s">
        <v>2562</v>
      </c>
      <c r="S294" t="s">
        <v>2563</v>
      </c>
      <c r="T294" t="s">
        <v>2564</v>
      </c>
      <c r="U294" t="s">
        <v>2565</v>
      </c>
      <c r="V294" t="s">
        <v>2566</v>
      </c>
      <c r="W294" t="s">
        <v>2567</v>
      </c>
      <c r="X294" t="s">
        <v>2568</v>
      </c>
      <c r="Y294" t="s">
        <v>2569</v>
      </c>
    </row>
    <row r="295" spans="1:25" x14ac:dyDescent="0.3">
      <c r="A295" t="s">
        <v>2570</v>
      </c>
      <c r="B295" t="s">
        <v>2571</v>
      </c>
      <c r="C295" t="s">
        <v>129</v>
      </c>
      <c r="H295" s="6">
        <v>599</v>
      </c>
      <c r="I295" s="10" t="str">
        <f t="shared" si="13"/>
        <v>500</v>
      </c>
      <c r="J295" s="6">
        <v>1999</v>
      </c>
      <c r="K295" s="1">
        <v>0.7</v>
      </c>
      <c r="L295" s="4" t="str">
        <f t="shared" si="14"/>
        <v xml:space="preserve"> 50%or More</v>
      </c>
      <c r="M295" s="4" t="str">
        <f>IF(Table1[[#This Row],[discount_percentage]]&gt;=50%, "Yes","No")</f>
        <v>Yes</v>
      </c>
      <c r="N2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95">
        <v>4.2</v>
      </c>
      <c r="P295" s="2">
        <v>47</v>
      </c>
      <c r="Q295" s="7">
        <f t="shared" si="12"/>
        <v>93953</v>
      </c>
      <c r="R295" t="s">
        <v>2572</v>
      </c>
      <c r="S295" t="s">
        <v>2573</v>
      </c>
      <c r="T295" t="s">
        <v>2574</v>
      </c>
      <c r="U295" t="s">
        <v>2575</v>
      </c>
      <c r="V295" t="s">
        <v>2576</v>
      </c>
      <c r="W295" t="s">
        <v>2577</v>
      </c>
      <c r="X295" t="s">
        <v>2578</v>
      </c>
      <c r="Y295" t="s">
        <v>2579</v>
      </c>
    </row>
    <row r="296" spans="1:25" x14ac:dyDescent="0.3">
      <c r="A296" t="s">
        <v>2580</v>
      </c>
      <c r="B296" t="s">
        <v>2581</v>
      </c>
      <c r="C296" t="s">
        <v>18</v>
      </c>
      <c r="H296" s="6">
        <v>349</v>
      </c>
      <c r="I296" s="10" t="str">
        <f t="shared" si="13"/>
        <v>200-500</v>
      </c>
      <c r="J296" s="6">
        <v>899</v>
      </c>
      <c r="K296" s="1">
        <v>0.61</v>
      </c>
      <c r="L296" s="4" t="str">
        <f t="shared" si="14"/>
        <v xml:space="preserve"> 50%or More</v>
      </c>
      <c r="M296" s="4" t="str">
        <f>IF(Table1[[#This Row],[discount_percentage]]&gt;=50%, "Yes","No")</f>
        <v>Yes</v>
      </c>
      <c r="N2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296">
        <v>4.0999999999999996</v>
      </c>
      <c r="P296" s="2">
        <v>14896</v>
      </c>
      <c r="Q296" s="7">
        <f t="shared" si="12"/>
        <v>13391504</v>
      </c>
      <c r="R296" t="s">
        <v>2582</v>
      </c>
      <c r="S296" t="s">
        <v>2583</v>
      </c>
      <c r="T296" t="s">
        <v>2584</v>
      </c>
      <c r="U296" t="s">
        <v>2585</v>
      </c>
      <c r="V296" t="s">
        <v>2586</v>
      </c>
      <c r="W296" t="s">
        <v>2587</v>
      </c>
      <c r="X296" t="s">
        <v>2588</v>
      </c>
      <c r="Y296" t="s">
        <v>2589</v>
      </c>
    </row>
    <row r="297" spans="1:25" x14ac:dyDescent="0.3">
      <c r="A297" t="s">
        <v>2590</v>
      </c>
      <c r="B297" t="s">
        <v>2591</v>
      </c>
      <c r="C297" t="s">
        <v>169</v>
      </c>
      <c r="H297" s="6">
        <v>29999</v>
      </c>
      <c r="I297" s="10" t="str">
        <f t="shared" si="13"/>
        <v>500</v>
      </c>
      <c r="J297" s="6">
        <v>50999</v>
      </c>
      <c r="K297" s="1">
        <v>0.41</v>
      </c>
      <c r="L297" s="4" t="str">
        <f t="shared" si="14"/>
        <v>&lt;50%</v>
      </c>
      <c r="M297" s="4" t="str">
        <f>IF(Table1[[#This Row],[discount_percentage]]&gt;=50%, "Yes","No")</f>
        <v>No</v>
      </c>
      <c r="N2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97">
        <v>4.4000000000000004</v>
      </c>
      <c r="P297" s="2">
        <v>1712</v>
      </c>
      <c r="Q297" s="7">
        <f t="shared" si="12"/>
        <v>87310288</v>
      </c>
      <c r="R297" t="s">
        <v>2592</v>
      </c>
      <c r="S297" t="s">
        <v>2593</v>
      </c>
      <c r="T297" t="s">
        <v>2594</v>
      </c>
      <c r="U297" t="s">
        <v>2595</v>
      </c>
      <c r="V297" t="s">
        <v>2596</v>
      </c>
      <c r="W297" t="s">
        <v>2597</v>
      </c>
      <c r="X297" t="s">
        <v>2598</v>
      </c>
      <c r="Y297" t="s">
        <v>2599</v>
      </c>
    </row>
    <row r="298" spans="1:25" x14ac:dyDescent="0.3">
      <c r="A298" t="s">
        <v>2600</v>
      </c>
      <c r="B298" t="s">
        <v>2158</v>
      </c>
      <c r="C298" t="s">
        <v>462</v>
      </c>
      <c r="H298" s="6">
        <v>199</v>
      </c>
      <c r="I298" s="10" t="str">
        <f t="shared" si="13"/>
        <v>&lt;200</v>
      </c>
      <c r="J298" s="6">
        <v>399</v>
      </c>
      <c r="K298" s="1">
        <v>0.5</v>
      </c>
      <c r="L298" s="4" t="str">
        <f t="shared" si="14"/>
        <v xml:space="preserve"> 50%or More</v>
      </c>
      <c r="M298" s="4" t="str">
        <f>IF(Table1[[#This Row],[discount_percentage]]&gt;=50%, "Yes","No")</f>
        <v>Yes</v>
      </c>
      <c r="N2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98">
        <v>4.2</v>
      </c>
      <c r="P298" s="2">
        <v>1335</v>
      </c>
      <c r="Q298" s="7">
        <f t="shared" si="12"/>
        <v>532665</v>
      </c>
      <c r="R298" t="s">
        <v>2159</v>
      </c>
      <c r="S298" t="s">
        <v>2160</v>
      </c>
      <c r="T298" t="s">
        <v>2161</v>
      </c>
      <c r="U298" t="s">
        <v>2162</v>
      </c>
      <c r="V298" t="s">
        <v>2163</v>
      </c>
      <c r="W298" t="s">
        <v>2164</v>
      </c>
      <c r="X298" t="s">
        <v>2165</v>
      </c>
      <c r="Y298" t="s">
        <v>2601</v>
      </c>
    </row>
    <row r="299" spans="1:25" x14ac:dyDescent="0.3">
      <c r="A299" t="s">
        <v>2602</v>
      </c>
      <c r="B299" t="s">
        <v>2603</v>
      </c>
      <c r="C299" t="s">
        <v>462</v>
      </c>
      <c r="H299" s="6">
        <v>349</v>
      </c>
      <c r="I299" s="10" t="str">
        <f t="shared" si="13"/>
        <v>200-500</v>
      </c>
      <c r="J299" s="6">
        <v>699</v>
      </c>
      <c r="K299" s="1">
        <v>0.5</v>
      </c>
      <c r="L299" s="4" t="str">
        <f t="shared" si="14"/>
        <v xml:space="preserve"> 50%or More</v>
      </c>
      <c r="M299" s="4" t="str">
        <f>IF(Table1[[#This Row],[discount_percentage]]&gt;=50%, "Yes","No")</f>
        <v>Yes</v>
      </c>
      <c r="N2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299">
        <v>3.9</v>
      </c>
      <c r="P299" s="2">
        <v>214</v>
      </c>
      <c r="Q299" s="7">
        <f t="shared" si="12"/>
        <v>149586</v>
      </c>
      <c r="R299" t="s">
        <v>2604</v>
      </c>
      <c r="S299" t="s">
        <v>2605</v>
      </c>
      <c r="T299" t="s">
        <v>2606</v>
      </c>
      <c r="U299" t="s">
        <v>2607</v>
      </c>
      <c r="V299" t="s">
        <v>2608</v>
      </c>
      <c r="W299" t="s">
        <v>2609</v>
      </c>
      <c r="X299" t="s">
        <v>2610</v>
      </c>
      <c r="Y299" t="s">
        <v>2611</v>
      </c>
    </row>
    <row r="300" spans="1:25" x14ac:dyDescent="0.3">
      <c r="A300" t="s">
        <v>2612</v>
      </c>
      <c r="B300" t="s">
        <v>2613</v>
      </c>
      <c r="C300" t="s">
        <v>643</v>
      </c>
      <c r="H300" s="6">
        <v>1850</v>
      </c>
      <c r="I300" s="10" t="str">
        <f t="shared" si="13"/>
        <v>500</v>
      </c>
      <c r="J300" s="6">
        <v>4500</v>
      </c>
      <c r="K300" s="1">
        <v>0.59</v>
      </c>
      <c r="L300" s="4" t="str">
        <f t="shared" si="14"/>
        <v xml:space="preserve"> 50%or More</v>
      </c>
      <c r="M300" s="4" t="str">
        <f>IF(Table1[[#This Row],[discount_percentage]]&gt;=50%, "Yes","No")</f>
        <v>Yes</v>
      </c>
      <c r="N3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00">
        <v>4</v>
      </c>
      <c r="P300" s="2">
        <v>184</v>
      </c>
      <c r="Q300" s="7">
        <f t="shared" si="12"/>
        <v>828000</v>
      </c>
      <c r="R300" t="s">
        <v>2614</v>
      </c>
      <c r="S300" t="s">
        <v>2615</v>
      </c>
      <c r="T300" t="s">
        <v>2616</v>
      </c>
      <c r="U300" t="s">
        <v>2617</v>
      </c>
      <c r="V300" t="s">
        <v>2618</v>
      </c>
      <c r="W300" t="s">
        <v>2619</v>
      </c>
      <c r="X300" t="s">
        <v>2620</v>
      </c>
      <c r="Y300" t="s">
        <v>2621</v>
      </c>
    </row>
    <row r="301" spans="1:25" x14ac:dyDescent="0.3">
      <c r="A301" t="s">
        <v>2622</v>
      </c>
      <c r="B301" t="s">
        <v>2623</v>
      </c>
      <c r="C301" t="s">
        <v>1404</v>
      </c>
      <c r="H301" s="6">
        <v>13990</v>
      </c>
      <c r="I301" s="10" t="str">
        <f t="shared" si="13"/>
        <v>500</v>
      </c>
      <c r="J301" s="6">
        <v>28900</v>
      </c>
      <c r="K301" s="1">
        <v>0.52</v>
      </c>
      <c r="L301" s="4" t="str">
        <f t="shared" si="14"/>
        <v xml:space="preserve"> 50%or More</v>
      </c>
      <c r="M301" s="4" t="str">
        <f>IF(Table1[[#This Row],[discount_percentage]]&gt;=50%, "Yes","No")</f>
        <v>Yes</v>
      </c>
      <c r="N3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01">
        <v>4.5</v>
      </c>
      <c r="P301" s="2">
        <v>7</v>
      </c>
      <c r="Q301" s="7">
        <f t="shared" si="12"/>
        <v>202300</v>
      </c>
      <c r="R301" t="s">
        <v>2624</v>
      </c>
      <c r="S301" t="s">
        <v>2625</v>
      </c>
      <c r="T301" t="s">
        <v>2626</v>
      </c>
      <c r="U301" t="s">
        <v>2627</v>
      </c>
      <c r="V301" t="s">
        <v>2628</v>
      </c>
      <c r="W301" t="s">
        <v>2629</v>
      </c>
      <c r="X301" t="s">
        <v>2630</v>
      </c>
      <c r="Y301" t="s">
        <v>2631</v>
      </c>
    </row>
    <row r="302" spans="1:25" x14ac:dyDescent="0.3">
      <c r="A302" t="s">
        <v>2632</v>
      </c>
      <c r="B302" t="s">
        <v>2633</v>
      </c>
      <c r="C302" t="s">
        <v>18</v>
      </c>
      <c r="H302" s="6">
        <v>129</v>
      </c>
      <c r="I302" s="10" t="str">
        <f t="shared" si="13"/>
        <v>&lt;200</v>
      </c>
      <c r="J302" s="6">
        <v>449</v>
      </c>
      <c r="K302" s="1">
        <v>0.71</v>
      </c>
      <c r="L302" s="4" t="str">
        <f t="shared" si="14"/>
        <v xml:space="preserve"> 50%or More</v>
      </c>
      <c r="M302" s="4" t="str">
        <f>IF(Table1[[#This Row],[discount_percentage]]&gt;=50%, "Yes","No")</f>
        <v>Yes</v>
      </c>
      <c r="N3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02">
        <v>3.7</v>
      </c>
      <c r="P302" s="2">
        <v>41</v>
      </c>
      <c r="Q302" s="7">
        <f t="shared" si="12"/>
        <v>18409</v>
      </c>
      <c r="R302" t="s">
        <v>2634</v>
      </c>
      <c r="S302" t="s">
        <v>2635</v>
      </c>
      <c r="T302" t="s">
        <v>2636</v>
      </c>
      <c r="U302" t="s">
        <v>2637</v>
      </c>
      <c r="V302" t="s">
        <v>2638</v>
      </c>
      <c r="W302" t="s">
        <v>2639</v>
      </c>
      <c r="X302" t="s">
        <v>2640</v>
      </c>
      <c r="Y302" t="s">
        <v>2641</v>
      </c>
    </row>
    <row r="303" spans="1:25" x14ac:dyDescent="0.3">
      <c r="A303" t="s">
        <v>2642</v>
      </c>
      <c r="B303" t="s">
        <v>2643</v>
      </c>
      <c r="C303" t="s">
        <v>129</v>
      </c>
      <c r="H303" s="6">
        <v>379</v>
      </c>
      <c r="I303" s="10" t="str">
        <f t="shared" si="13"/>
        <v>200-500</v>
      </c>
      <c r="J303" s="6">
        <v>999</v>
      </c>
      <c r="K303" s="1">
        <v>0.62</v>
      </c>
      <c r="L303" s="4" t="str">
        <f t="shared" si="14"/>
        <v xml:space="preserve"> 50%or More</v>
      </c>
      <c r="M303" s="4" t="str">
        <f>IF(Table1[[#This Row],[discount_percentage]]&gt;=50%, "Yes","No")</f>
        <v>Yes</v>
      </c>
      <c r="N3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03">
        <v>4.2</v>
      </c>
      <c r="P303" s="2">
        <v>12153</v>
      </c>
      <c r="Q303" s="7">
        <f t="shared" si="12"/>
        <v>12140847</v>
      </c>
      <c r="R303" t="s">
        <v>2644</v>
      </c>
      <c r="S303" t="s">
        <v>255</v>
      </c>
      <c r="T303" t="s">
        <v>256</v>
      </c>
      <c r="U303" t="s">
        <v>257</v>
      </c>
      <c r="V303" t="s">
        <v>258</v>
      </c>
      <c r="W303" t="s">
        <v>259</v>
      </c>
      <c r="X303" t="s">
        <v>2645</v>
      </c>
      <c r="Y303" t="s">
        <v>2646</v>
      </c>
    </row>
    <row r="304" spans="1:25" x14ac:dyDescent="0.3">
      <c r="A304" t="s">
        <v>2647</v>
      </c>
      <c r="B304" t="s">
        <v>2648</v>
      </c>
      <c r="C304" t="s">
        <v>129</v>
      </c>
      <c r="H304" s="6">
        <v>185</v>
      </c>
      <c r="I304" s="10" t="str">
        <f t="shared" si="13"/>
        <v>&lt;200</v>
      </c>
      <c r="J304" s="6">
        <v>499</v>
      </c>
      <c r="K304" s="1">
        <v>0.63</v>
      </c>
      <c r="L304" s="4" t="str">
        <f t="shared" si="14"/>
        <v xml:space="preserve"> 50%or More</v>
      </c>
      <c r="M304" s="4" t="str">
        <f>IF(Table1[[#This Row],[discount_percentage]]&gt;=50%, "Yes","No")</f>
        <v>Yes</v>
      </c>
      <c r="N3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04">
        <v>4.2</v>
      </c>
      <c r="P304" s="2">
        <v>25</v>
      </c>
      <c r="Q304" s="7">
        <f t="shared" si="12"/>
        <v>12475</v>
      </c>
      <c r="R304" t="s">
        <v>2649</v>
      </c>
      <c r="S304" t="s">
        <v>2650</v>
      </c>
      <c r="T304" t="s">
        <v>2651</v>
      </c>
      <c r="U304" t="s">
        <v>2652</v>
      </c>
      <c r="V304" t="s">
        <v>2653</v>
      </c>
      <c r="W304" t="s">
        <v>2654</v>
      </c>
      <c r="X304" t="s">
        <v>2655</v>
      </c>
      <c r="Y304" t="s">
        <v>2656</v>
      </c>
    </row>
    <row r="305" spans="1:25" x14ac:dyDescent="0.3">
      <c r="A305" t="s">
        <v>2657</v>
      </c>
      <c r="B305" t="s">
        <v>2658</v>
      </c>
      <c r="C305" t="s">
        <v>98</v>
      </c>
      <c r="H305" s="6">
        <v>218</v>
      </c>
      <c r="I305" s="10" t="str">
        <f t="shared" si="13"/>
        <v>200-500</v>
      </c>
      <c r="J305" s="6">
        <v>999</v>
      </c>
      <c r="K305" s="1">
        <v>0.78</v>
      </c>
      <c r="L305" s="4" t="str">
        <f t="shared" si="14"/>
        <v xml:space="preserve"> 50%or More</v>
      </c>
      <c r="M305" s="4" t="str">
        <f>IF(Table1[[#This Row],[discount_percentage]]&gt;=50%, "Yes","No")</f>
        <v>Yes</v>
      </c>
      <c r="N3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05">
        <v>4.2</v>
      </c>
      <c r="P305" s="2">
        <v>163</v>
      </c>
      <c r="Q305" s="7">
        <f t="shared" si="12"/>
        <v>162837</v>
      </c>
      <c r="R305" t="s">
        <v>2659</v>
      </c>
      <c r="S305" t="s">
        <v>2660</v>
      </c>
      <c r="T305" t="s">
        <v>2661</v>
      </c>
      <c r="U305" t="s">
        <v>2662</v>
      </c>
      <c r="V305" t="s">
        <v>2663</v>
      </c>
      <c r="W305" t="s">
        <v>2664</v>
      </c>
      <c r="X305" t="s">
        <v>2665</v>
      </c>
      <c r="Y305" t="s">
        <v>2666</v>
      </c>
    </row>
    <row r="306" spans="1:25" x14ac:dyDescent="0.3">
      <c r="A306" t="s">
        <v>2667</v>
      </c>
      <c r="B306" t="s">
        <v>2668</v>
      </c>
      <c r="C306" t="s">
        <v>18</v>
      </c>
      <c r="H306" s="6">
        <v>199</v>
      </c>
      <c r="I306" s="10" t="str">
        <f t="shared" si="13"/>
        <v>&lt;200</v>
      </c>
      <c r="J306" s="6">
        <v>999</v>
      </c>
      <c r="K306" s="1">
        <v>0.8</v>
      </c>
      <c r="L306" s="4" t="str">
        <f t="shared" si="14"/>
        <v xml:space="preserve"> 50%or More</v>
      </c>
      <c r="M306" s="4" t="str">
        <f>IF(Table1[[#This Row],[discount_percentage]]&gt;=50%, "Yes","No")</f>
        <v>Yes</v>
      </c>
      <c r="N3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06">
        <v>4.3</v>
      </c>
      <c r="P306" s="2">
        <v>87</v>
      </c>
      <c r="Q306" s="7">
        <f t="shared" si="12"/>
        <v>86913</v>
      </c>
      <c r="R306" t="s">
        <v>2669</v>
      </c>
      <c r="S306" t="s">
        <v>2670</v>
      </c>
      <c r="T306" t="s">
        <v>2671</v>
      </c>
      <c r="U306" t="s">
        <v>2672</v>
      </c>
      <c r="V306" t="s">
        <v>2673</v>
      </c>
      <c r="W306" t="s">
        <v>2674</v>
      </c>
      <c r="X306" t="s">
        <v>2675</v>
      </c>
      <c r="Y306" t="s">
        <v>2676</v>
      </c>
    </row>
    <row r="307" spans="1:25" x14ac:dyDescent="0.3">
      <c r="A307" t="s">
        <v>2677</v>
      </c>
      <c r="B307" t="s">
        <v>2678</v>
      </c>
      <c r="C307" t="s">
        <v>129</v>
      </c>
      <c r="H307" s="6">
        <v>499</v>
      </c>
      <c r="I307" s="10" t="str">
        <f t="shared" si="13"/>
        <v>200-500</v>
      </c>
      <c r="J307" s="6">
        <v>900</v>
      </c>
      <c r="K307" s="1">
        <v>0.45</v>
      </c>
      <c r="L307" s="4" t="str">
        <f t="shared" si="14"/>
        <v>&lt;50%</v>
      </c>
      <c r="M307" s="4" t="str">
        <f>IF(Table1[[#This Row],[discount_percentage]]&gt;=50%, "Yes","No")</f>
        <v>No</v>
      </c>
      <c r="N3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07">
        <v>4.4000000000000004</v>
      </c>
      <c r="P307" s="2">
        <v>2165</v>
      </c>
      <c r="Q307" s="7">
        <f t="shared" si="12"/>
        <v>1948500</v>
      </c>
      <c r="R307" t="s">
        <v>2679</v>
      </c>
      <c r="S307" t="s">
        <v>2680</v>
      </c>
      <c r="T307" t="s">
        <v>2681</v>
      </c>
      <c r="U307" t="s">
        <v>2682</v>
      </c>
      <c r="V307" t="s">
        <v>2683</v>
      </c>
      <c r="W307" t="s">
        <v>2684</v>
      </c>
      <c r="X307" t="s">
        <v>2558</v>
      </c>
      <c r="Y307" t="s">
        <v>2685</v>
      </c>
    </row>
    <row r="308" spans="1:25" x14ac:dyDescent="0.3">
      <c r="A308" t="s">
        <v>2686</v>
      </c>
      <c r="B308" t="s">
        <v>2687</v>
      </c>
      <c r="C308" t="s">
        <v>169</v>
      </c>
      <c r="H308" s="6">
        <v>26999</v>
      </c>
      <c r="I308" s="10" t="str">
        <f t="shared" si="13"/>
        <v>500</v>
      </c>
      <c r="J308" s="6">
        <v>42999</v>
      </c>
      <c r="K308" s="1">
        <v>0.37</v>
      </c>
      <c r="L308" s="4" t="str">
        <f t="shared" si="14"/>
        <v>&lt;50%</v>
      </c>
      <c r="M308" s="4" t="str">
        <f>IF(Table1[[#This Row],[discount_percentage]]&gt;=50%, "Yes","No")</f>
        <v>No</v>
      </c>
      <c r="N3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08">
        <v>4.2</v>
      </c>
      <c r="P308" s="2">
        <v>1510</v>
      </c>
      <c r="Q308" s="7">
        <f t="shared" si="12"/>
        <v>64928490</v>
      </c>
      <c r="R308" t="s">
        <v>2688</v>
      </c>
      <c r="S308" t="s">
        <v>2689</v>
      </c>
      <c r="T308" t="s">
        <v>2690</v>
      </c>
      <c r="U308" t="s">
        <v>2691</v>
      </c>
      <c r="V308" t="s">
        <v>2692</v>
      </c>
      <c r="W308" t="s">
        <v>2693</v>
      </c>
      <c r="X308" t="s">
        <v>2694</v>
      </c>
      <c r="Y308" t="s">
        <v>2695</v>
      </c>
    </row>
    <row r="309" spans="1:25" x14ac:dyDescent="0.3">
      <c r="A309" t="s">
        <v>2696</v>
      </c>
      <c r="B309" t="s">
        <v>2697</v>
      </c>
      <c r="C309" t="s">
        <v>643</v>
      </c>
      <c r="H309" s="6">
        <v>893</v>
      </c>
      <c r="I309" s="10" t="str">
        <f t="shared" si="13"/>
        <v>500</v>
      </c>
      <c r="J309" s="6">
        <v>1052</v>
      </c>
      <c r="K309" s="1">
        <v>0.15</v>
      </c>
      <c r="L309" s="4" t="str">
        <f t="shared" si="14"/>
        <v>&lt;50%</v>
      </c>
      <c r="M309" s="4" t="str">
        <f>IF(Table1[[#This Row],[discount_percentage]]&gt;=50%, "Yes","No")</f>
        <v>No</v>
      </c>
      <c r="N3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09">
        <v>4.3</v>
      </c>
      <c r="P309" s="2">
        <v>106</v>
      </c>
      <c r="Q309" s="7">
        <f t="shared" si="12"/>
        <v>111512</v>
      </c>
      <c r="R309" t="s">
        <v>2698</v>
      </c>
      <c r="S309" t="s">
        <v>2699</v>
      </c>
      <c r="T309" t="s">
        <v>2700</v>
      </c>
      <c r="U309" t="s">
        <v>2701</v>
      </c>
      <c r="V309" t="s">
        <v>2702</v>
      </c>
      <c r="W309" t="s">
        <v>2703</v>
      </c>
      <c r="X309" t="s">
        <v>2704</v>
      </c>
      <c r="Y309" t="s">
        <v>2705</v>
      </c>
    </row>
    <row r="310" spans="1:25" x14ac:dyDescent="0.3">
      <c r="A310" t="s">
        <v>2706</v>
      </c>
      <c r="B310" t="s">
        <v>2707</v>
      </c>
      <c r="C310" t="s">
        <v>169</v>
      </c>
      <c r="H310" s="6">
        <v>10990</v>
      </c>
      <c r="I310" s="10" t="str">
        <f t="shared" si="13"/>
        <v>500</v>
      </c>
      <c r="J310" s="6">
        <v>19990</v>
      </c>
      <c r="K310" s="1">
        <v>0.45</v>
      </c>
      <c r="L310" s="4" t="str">
        <f t="shared" si="14"/>
        <v>&lt;50%</v>
      </c>
      <c r="M310" s="4" t="str">
        <f>IF(Table1[[#This Row],[discount_percentage]]&gt;=50%, "Yes","No")</f>
        <v>No</v>
      </c>
      <c r="N3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10">
        <v>3.7</v>
      </c>
      <c r="P310" s="2">
        <v>129</v>
      </c>
      <c r="Q310" s="7">
        <f t="shared" si="12"/>
        <v>2578710</v>
      </c>
      <c r="R310" t="s">
        <v>2708</v>
      </c>
      <c r="S310" t="s">
        <v>2709</v>
      </c>
      <c r="T310" t="s">
        <v>2710</v>
      </c>
      <c r="U310" t="s">
        <v>2711</v>
      </c>
      <c r="V310" t="s">
        <v>2712</v>
      </c>
      <c r="W310" t="s">
        <v>2713</v>
      </c>
      <c r="X310" t="s">
        <v>2714</v>
      </c>
      <c r="Y310" t="s">
        <v>2715</v>
      </c>
    </row>
    <row r="311" spans="1:25" x14ac:dyDescent="0.3">
      <c r="A311" t="s">
        <v>2716</v>
      </c>
      <c r="B311" t="s">
        <v>2717</v>
      </c>
      <c r="C311" t="s">
        <v>18</v>
      </c>
      <c r="H311" s="6">
        <v>379</v>
      </c>
      <c r="I311" s="10" t="str">
        <f t="shared" si="13"/>
        <v>200-500</v>
      </c>
      <c r="J311" s="6">
        <v>1099</v>
      </c>
      <c r="K311" s="1">
        <v>0.66</v>
      </c>
      <c r="L311" s="4" t="str">
        <f t="shared" si="14"/>
        <v xml:space="preserve"> 50%or More</v>
      </c>
      <c r="M311" s="4" t="str">
        <f>IF(Table1[[#This Row],[discount_percentage]]&gt;=50%, "Yes","No")</f>
        <v>Yes</v>
      </c>
      <c r="N3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11">
        <v>4.3</v>
      </c>
      <c r="P311" s="2">
        <v>3049</v>
      </c>
      <c r="Q311" s="7">
        <f t="shared" si="12"/>
        <v>3350851</v>
      </c>
      <c r="R311" t="s">
        <v>2718</v>
      </c>
      <c r="S311" t="s">
        <v>2719</v>
      </c>
      <c r="T311" t="s">
        <v>2720</v>
      </c>
      <c r="U311" t="s">
        <v>2721</v>
      </c>
      <c r="V311" t="s">
        <v>2722</v>
      </c>
      <c r="W311" t="s">
        <v>2723</v>
      </c>
      <c r="X311" t="s">
        <v>2724</v>
      </c>
      <c r="Y311" t="s">
        <v>2725</v>
      </c>
    </row>
    <row r="312" spans="1:25" x14ac:dyDescent="0.3">
      <c r="A312" t="s">
        <v>2726</v>
      </c>
      <c r="B312" t="s">
        <v>2727</v>
      </c>
      <c r="C312" t="s">
        <v>169</v>
      </c>
      <c r="H312" s="6">
        <v>16999</v>
      </c>
      <c r="I312" s="10" t="str">
        <f t="shared" si="13"/>
        <v>500</v>
      </c>
      <c r="J312" s="6">
        <v>25999</v>
      </c>
      <c r="K312" s="1">
        <v>0.35</v>
      </c>
      <c r="L312" s="4" t="str">
        <f t="shared" si="14"/>
        <v>&lt;50%</v>
      </c>
      <c r="M312" s="4" t="str">
        <f>IF(Table1[[#This Row],[discount_percentage]]&gt;=50%, "Yes","No")</f>
        <v>No</v>
      </c>
      <c r="N3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12">
        <v>4.2</v>
      </c>
      <c r="P312" s="2">
        <v>32840</v>
      </c>
      <c r="Q312" s="7">
        <f t="shared" si="12"/>
        <v>853807160</v>
      </c>
      <c r="R312" t="s">
        <v>2728</v>
      </c>
      <c r="S312" t="s">
        <v>171</v>
      </c>
      <c r="T312" t="s">
        <v>172</v>
      </c>
      <c r="U312" t="s">
        <v>173</v>
      </c>
      <c r="V312" t="s">
        <v>174</v>
      </c>
      <c r="W312" t="s">
        <v>175</v>
      </c>
      <c r="X312" t="s">
        <v>2729</v>
      </c>
      <c r="Y312" t="s">
        <v>2730</v>
      </c>
    </row>
    <row r="313" spans="1:25" x14ac:dyDescent="0.3">
      <c r="A313" t="s">
        <v>2731</v>
      </c>
      <c r="B313" t="s">
        <v>2732</v>
      </c>
      <c r="C313" t="s">
        <v>129</v>
      </c>
      <c r="H313" s="6">
        <v>699</v>
      </c>
      <c r="I313" s="10" t="str">
        <f t="shared" si="13"/>
        <v>500</v>
      </c>
      <c r="J313" s="6">
        <v>1899</v>
      </c>
      <c r="K313" s="1">
        <v>0.63</v>
      </c>
      <c r="L313" s="4" t="str">
        <f t="shared" si="14"/>
        <v xml:space="preserve"> 50%or More</v>
      </c>
      <c r="M313" s="4" t="str">
        <f>IF(Table1[[#This Row],[discount_percentage]]&gt;=50%, "Yes","No")</f>
        <v>Yes</v>
      </c>
      <c r="N3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13">
        <v>4.4000000000000004</v>
      </c>
      <c r="P313" s="2">
        <v>390</v>
      </c>
      <c r="Q313" s="7">
        <f t="shared" si="12"/>
        <v>740610</v>
      </c>
      <c r="R313" t="s">
        <v>2733</v>
      </c>
      <c r="S313" t="s">
        <v>2734</v>
      </c>
      <c r="T313" t="s">
        <v>2735</v>
      </c>
      <c r="U313" t="s">
        <v>2736</v>
      </c>
      <c r="V313" t="s">
        <v>2737</v>
      </c>
      <c r="W313" t="s">
        <v>2738</v>
      </c>
      <c r="X313" t="s">
        <v>2739</v>
      </c>
      <c r="Y313" t="s">
        <v>2740</v>
      </c>
    </row>
    <row r="314" spans="1:25" x14ac:dyDescent="0.3">
      <c r="A314" t="s">
        <v>2741</v>
      </c>
      <c r="B314" t="s">
        <v>2742</v>
      </c>
      <c r="C314" t="s">
        <v>2743</v>
      </c>
      <c r="H314" s="6">
        <v>2699</v>
      </c>
      <c r="I314" s="10" t="str">
        <f t="shared" si="13"/>
        <v>500</v>
      </c>
      <c r="J314" s="6">
        <v>3500</v>
      </c>
      <c r="K314" s="1">
        <v>0.23</v>
      </c>
      <c r="L314" s="4" t="str">
        <f t="shared" si="14"/>
        <v>&lt;50%</v>
      </c>
      <c r="M314" s="4" t="str">
        <f>IF(Table1[[#This Row],[discount_percentage]]&gt;=50%, "Yes","No")</f>
        <v>No</v>
      </c>
      <c r="N3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14">
        <v>3.5</v>
      </c>
      <c r="P314" s="2">
        <v>621</v>
      </c>
      <c r="Q314" s="7">
        <f t="shared" si="12"/>
        <v>2173500</v>
      </c>
      <c r="R314" t="s">
        <v>2744</v>
      </c>
      <c r="S314" t="s">
        <v>2745</v>
      </c>
      <c r="T314" t="s">
        <v>2746</v>
      </c>
      <c r="U314" t="s">
        <v>2747</v>
      </c>
      <c r="V314" t="s">
        <v>2748</v>
      </c>
      <c r="W314" t="s">
        <v>2749</v>
      </c>
      <c r="X314" t="s">
        <v>2750</v>
      </c>
      <c r="Y314" t="s">
        <v>2751</v>
      </c>
    </row>
    <row r="315" spans="1:25" x14ac:dyDescent="0.3">
      <c r="A315" t="s">
        <v>2752</v>
      </c>
      <c r="B315" t="s">
        <v>2753</v>
      </c>
      <c r="C315" t="s">
        <v>18</v>
      </c>
      <c r="H315" s="6">
        <v>129</v>
      </c>
      <c r="I315" s="10" t="str">
        <f t="shared" si="13"/>
        <v>&lt;200</v>
      </c>
      <c r="J315" s="6">
        <v>599</v>
      </c>
      <c r="K315" s="1">
        <v>0.78</v>
      </c>
      <c r="L315" s="4" t="str">
        <f t="shared" si="14"/>
        <v xml:space="preserve"> 50%or More</v>
      </c>
      <c r="M315" s="4" t="str">
        <f>IF(Table1[[#This Row],[discount_percentage]]&gt;=50%, "Yes","No")</f>
        <v>Yes</v>
      </c>
      <c r="N3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15">
        <v>4.0999999999999996</v>
      </c>
      <c r="P315" s="2">
        <v>265</v>
      </c>
      <c r="Q315" s="7">
        <f t="shared" si="12"/>
        <v>158735</v>
      </c>
      <c r="R315" t="s">
        <v>2754</v>
      </c>
      <c r="S315" t="s">
        <v>2755</v>
      </c>
      <c r="T315" t="s">
        <v>2756</v>
      </c>
      <c r="U315" t="s">
        <v>2757</v>
      </c>
      <c r="V315" t="s">
        <v>2758</v>
      </c>
      <c r="W315" t="s">
        <v>2759</v>
      </c>
      <c r="X315" t="s">
        <v>2760</v>
      </c>
      <c r="Y315" t="s">
        <v>2761</v>
      </c>
    </row>
    <row r="316" spans="1:25" x14ac:dyDescent="0.3">
      <c r="A316" t="s">
        <v>2762</v>
      </c>
      <c r="B316" t="s">
        <v>2763</v>
      </c>
      <c r="C316" t="s">
        <v>18</v>
      </c>
      <c r="H316" s="6">
        <v>389</v>
      </c>
      <c r="I316" s="10" t="str">
        <f t="shared" si="13"/>
        <v>200-500</v>
      </c>
      <c r="J316" s="6">
        <v>999</v>
      </c>
      <c r="K316" s="1">
        <v>0.61</v>
      </c>
      <c r="L316" s="4" t="str">
        <f t="shared" si="14"/>
        <v xml:space="preserve"> 50%or More</v>
      </c>
      <c r="M316" s="4" t="str">
        <f>IF(Table1[[#This Row],[discount_percentage]]&gt;=50%, "Yes","No")</f>
        <v>Yes</v>
      </c>
      <c r="N3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16">
        <v>4.3</v>
      </c>
      <c r="P316" s="2">
        <v>838</v>
      </c>
      <c r="Q316" s="7">
        <f t="shared" si="12"/>
        <v>837162</v>
      </c>
      <c r="R316" t="s">
        <v>2764</v>
      </c>
      <c r="S316" t="s">
        <v>2765</v>
      </c>
      <c r="T316" t="s">
        <v>2766</v>
      </c>
      <c r="U316" t="s">
        <v>2767</v>
      </c>
      <c r="V316" t="s">
        <v>2768</v>
      </c>
      <c r="W316" t="s">
        <v>2769</v>
      </c>
      <c r="X316" t="s">
        <v>2770</v>
      </c>
      <c r="Y316" t="s">
        <v>2771</v>
      </c>
    </row>
    <row r="317" spans="1:25" x14ac:dyDescent="0.3">
      <c r="A317" t="s">
        <v>2772</v>
      </c>
      <c r="B317" t="s">
        <v>2773</v>
      </c>
      <c r="C317" t="s">
        <v>462</v>
      </c>
      <c r="H317" s="6">
        <v>246</v>
      </c>
      <c r="I317" s="10" t="str">
        <f t="shared" si="13"/>
        <v>200-500</v>
      </c>
      <c r="J317" s="6">
        <v>600</v>
      </c>
      <c r="K317" s="1">
        <v>0.59</v>
      </c>
      <c r="L317" s="4" t="str">
        <f t="shared" si="14"/>
        <v xml:space="preserve"> 50%or More</v>
      </c>
      <c r="M317" s="4" t="str">
        <f>IF(Table1[[#This Row],[discount_percentage]]&gt;=50%, "Yes","No")</f>
        <v>Yes</v>
      </c>
      <c r="N3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17">
        <v>4.2</v>
      </c>
      <c r="P317" s="2">
        <v>143</v>
      </c>
      <c r="Q317" s="7">
        <f t="shared" si="12"/>
        <v>85800</v>
      </c>
      <c r="R317" t="s">
        <v>2774</v>
      </c>
      <c r="S317" t="s">
        <v>2775</v>
      </c>
      <c r="T317" t="s">
        <v>2776</v>
      </c>
      <c r="U317" t="s">
        <v>2777</v>
      </c>
      <c r="V317" t="s">
        <v>2778</v>
      </c>
      <c r="W317" t="s">
        <v>2779</v>
      </c>
      <c r="X317" t="s">
        <v>2780</v>
      </c>
      <c r="Y317" t="s">
        <v>2781</v>
      </c>
    </row>
    <row r="318" spans="1:25" x14ac:dyDescent="0.3">
      <c r="A318" t="s">
        <v>2782</v>
      </c>
      <c r="B318" t="s">
        <v>2783</v>
      </c>
      <c r="C318" t="s">
        <v>18</v>
      </c>
      <c r="H318" s="6">
        <v>299</v>
      </c>
      <c r="I318" s="10" t="str">
        <f t="shared" si="13"/>
        <v>200-500</v>
      </c>
      <c r="J318" s="6">
        <v>799</v>
      </c>
      <c r="K318" s="1">
        <v>0.63</v>
      </c>
      <c r="L318" s="4" t="str">
        <f t="shared" si="14"/>
        <v xml:space="preserve"> 50%or More</v>
      </c>
      <c r="M318" s="4" t="str">
        <f>IF(Table1[[#This Row],[discount_percentage]]&gt;=50%, "Yes","No")</f>
        <v>Yes</v>
      </c>
      <c r="N3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18">
        <v>4</v>
      </c>
      <c r="P318" s="2">
        <v>151</v>
      </c>
      <c r="Q318" s="7">
        <f t="shared" si="12"/>
        <v>120649</v>
      </c>
      <c r="R318" t="s">
        <v>2784</v>
      </c>
      <c r="S318" t="s">
        <v>2785</v>
      </c>
      <c r="T318" t="s">
        <v>2786</v>
      </c>
      <c r="U318" t="s">
        <v>2787</v>
      </c>
      <c r="V318" t="s">
        <v>2788</v>
      </c>
      <c r="W318" t="s">
        <v>2789</v>
      </c>
      <c r="X318" t="s">
        <v>2790</v>
      </c>
      <c r="Y318" t="s">
        <v>2791</v>
      </c>
    </row>
    <row r="319" spans="1:25" x14ac:dyDescent="0.3">
      <c r="A319" t="s">
        <v>2792</v>
      </c>
      <c r="B319" t="s">
        <v>2793</v>
      </c>
      <c r="C319" t="s">
        <v>462</v>
      </c>
      <c r="H319" s="6">
        <v>247</v>
      </c>
      <c r="I319" s="10" t="str">
        <f t="shared" si="13"/>
        <v>200-500</v>
      </c>
      <c r="J319" s="6">
        <v>399</v>
      </c>
      <c r="K319" s="1">
        <v>0.38</v>
      </c>
      <c r="L319" s="4" t="str">
        <f t="shared" si="14"/>
        <v>&lt;50%</v>
      </c>
      <c r="M319" s="4" t="str">
        <f>IF(Table1[[#This Row],[discount_percentage]]&gt;=50%, "Yes","No")</f>
        <v>No</v>
      </c>
      <c r="N3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19">
        <v>3.9</v>
      </c>
      <c r="P319" s="2">
        <v>200</v>
      </c>
      <c r="Q319" s="7">
        <f t="shared" si="12"/>
        <v>79800</v>
      </c>
      <c r="R319" t="s">
        <v>2794</v>
      </c>
      <c r="S319" t="s">
        <v>2795</v>
      </c>
      <c r="T319" t="s">
        <v>2796</v>
      </c>
      <c r="U319" t="s">
        <v>2797</v>
      </c>
      <c r="V319" t="s">
        <v>2798</v>
      </c>
      <c r="W319" t="s">
        <v>12784</v>
      </c>
      <c r="X319" t="s">
        <v>2799</v>
      </c>
      <c r="Y319" t="s">
        <v>2800</v>
      </c>
    </row>
    <row r="320" spans="1:25" x14ac:dyDescent="0.3">
      <c r="A320" t="s">
        <v>2801</v>
      </c>
      <c r="B320" t="s">
        <v>2802</v>
      </c>
      <c r="C320" t="s">
        <v>462</v>
      </c>
      <c r="H320" s="6">
        <v>1369</v>
      </c>
      <c r="I320" s="10" t="str">
        <f t="shared" si="13"/>
        <v>500</v>
      </c>
      <c r="J320" s="6">
        <v>2999</v>
      </c>
      <c r="K320" s="1">
        <v>0.54</v>
      </c>
      <c r="L320" s="4" t="str">
        <f t="shared" si="14"/>
        <v xml:space="preserve"> 50%or More</v>
      </c>
      <c r="M320" s="4" t="str">
        <f>IF(Table1[[#This Row],[discount_percentage]]&gt;=50%, "Yes","No")</f>
        <v>Yes</v>
      </c>
      <c r="N3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20">
        <v>3.3</v>
      </c>
      <c r="P320" s="2">
        <v>227</v>
      </c>
      <c r="Q320" s="7">
        <f t="shared" si="12"/>
        <v>680773</v>
      </c>
      <c r="R320" t="s">
        <v>2803</v>
      </c>
      <c r="S320" t="s">
        <v>2804</v>
      </c>
      <c r="T320" t="s">
        <v>2805</v>
      </c>
      <c r="U320" t="s">
        <v>2806</v>
      </c>
      <c r="V320" t="s">
        <v>2807</v>
      </c>
      <c r="W320" t="s">
        <v>2808</v>
      </c>
      <c r="X320" t="s">
        <v>2809</v>
      </c>
      <c r="Y320" t="s">
        <v>2810</v>
      </c>
    </row>
    <row r="321" spans="1:25" x14ac:dyDescent="0.3">
      <c r="A321" t="s">
        <v>2811</v>
      </c>
      <c r="B321" t="s">
        <v>2812</v>
      </c>
      <c r="C321" t="s">
        <v>462</v>
      </c>
      <c r="H321" s="6">
        <v>199</v>
      </c>
      <c r="I321" s="10" t="str">
        <f t="shared" si="13"/>
        <v>&lt;200</v>
      </c>
      <c r="J321" s="6">
        <v>499</v>
      </c>
      <c r="K321" s="1">
        <v>0.6</v>
      </c>
      <c r="L321" s="4" t="str">
        <f t="shared" si="14"/>
        <v xml:space="preserve"> 50%or More</v>
      </c>
      <c r="M321" s="4" t="str">
        <f>IF(Table1[[#This Row],[discount_percentage]]&gt;=50%, "Yes","No")</f>
        <v>Yes</v>
      </c>
      <c r="N3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21">
        <v>3.8</v>
      </c>
      <c r="P321" s="2">
        <v>538</v>
      </c>
      <c r="Q321" s="7">
        <f t="shared" si="12"/>
        <v>268462</v>
      </c>
      <c r="R321" t="s">
        <v>2813</v>
      </c>
      <c r="S321" t="s">
        <v>2814</v>
      </c>
      <c r="T321" t="s">
        <v>2815</v>
      </c>
      <c r="U321" t="s">
        <v>2816</v>
      </c>
      <c r="V321" t="s">
        <v>2817</v>
      </c>
      <c r="W321" t="s">
        <v>2818</v>
      </c>
      <c r="X321" t="s">
        <v>2819</v>
      </c>
      <c r="Y321" t="s">
        <v>2820</v>
      </c>
    </row>
    <row r="322" spans="1:25" x14ac:dyDescent="0.3">
      <c r="A322" t="s">
        <v>2821</v>
      </c>
      <c r="B322" t="s">
        <v>2822</v>
      </c>
      <c r="C322" t="s">
        <v>129</v>
      </c>
      <c r="H322" s="6">
        <v>299</v>
      </c>
      <c r="I322" s="10" t="str">
        <f t="shared" si="13"/>
        <v>200-500</v>
      </c>
      <c r="J322" s="6">
        <v>599</v>
      </c>
      <c r="K322" s="1">
        <v>0.5</v>
      </c>
      <c r="L322" s="4" t="str">
        <f t="shared" si="14"/>
        <v xml:space="preserve"> 50%or More</v>
      </c>
      <c r="M322" s="4" t="str">
        <f>IF(Table1[[#This Row],[discount_percentage]]&gt;=50%, "Yes","No")</f>
        <v>Yes</v>
      </c>
      <c r="N3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22">
        <v>4</v>
      </c>
      <c r="P322" s="2">
        <v>171</v>
      </c>
      <c r="Q322" s="7">
        <f t="shared" ref="Q322:Q385" si="15">J322*P322</f>
        <v>102429</v>
      </c>
      <c r="R322" t="s">
        <v>2823</v>
      </c>
      <c r="S322" t="s">
        <v>2824</v>
      </c>
      <c r="T322" t="s">
        <v>2825</v>
      </c>
      <c r="U322" t="s">
        <v>2826</v>
      </c>
      <c r="V322" t="s">
        <v>2827</v>
      </c>
      <c r="W322" t="s">
        <v>2828</v>
      </c>
      <c r="X322" t="s">
        <v>2829</v>
      </c>
      <c r="Y322" t="s">
        <v>2830</v>
      </c>
    </row>
    <row r="323" spans="1:25" x14ac:dyDescent="0.3">
      <c r="A323" t="s">
        <v>2831</v>
      </c>
      <c r="B323" t="s">
        <v>2832</v>
      </c>
      <c r="C323" t="s">
        <v>169</v>
      </c>
      <c r="H323" s="6">
        <v>14999</v>
      </c>
      <c r="I323" s="10" t="str">
        <f t="shared" ref="I323:I386" si="16">IF(H323&lt;200,"&lt;200",IF(OR(H323&lt;=200,H323&lt;=500),"200-500","500"))</f>
        <v>500</v>
      </c>
      <c r="J323" s="6">
        <v>14999</v>
      </c>
      <c r="K323" s="1">
        <v>0</v>
      </c>
      <c r="L323" s="4" t="str">
        <f t="shared" ref="L323:L386" si="17">IF(K323&gt;=50%," 50%or More","&lt;50%")</f>
        <v>&lt;50%</v>
      </c>
      <c r="M323" s="4" t="str">
        <f>IF(Table1[[#This Row],[discount_percentage]]&gt;=50%, "Yes","No")</f>
        <v>No</v>
      </c>
      <c r="N3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23">
        <v>4.3</v>
      </c>
      <c r="P323" s="2">
        <v>27508</v>
      </c>
      <c r="Q323" s="7">
        <f t="shared" si="15"/>
        <v>412592492</v>
      </c>
      <c r="R323" t="s">
        <v>2833</v>
      </c>
      <c r="S323" t="s">
        <v>2834</v>
      </c>
      <c r="T323" t="s">
        <v>2835</v>
      </c>
      <c r="U323" t="s">
        <v>2836</v>
      </c>
      <c r="V323" t="s">
        <v>2837</v>
      </c>
      <c r="W323" t="s">
        <v>2838</v>
      </c>
      <c r="X323" t="s">
        <v>2839</v>
      </c>
      <c r="Y323" t="s">
        <v>2840</v>
      </c>
    </row>
    <row r="324" spans="1:25" x14ac:dyDescent="0.3">
      <c r="A324" t="s">
        <v>2841</v>
      </c>
      <c r="B324" t="s">
        <v>2842</v>
      </c>
      <c r="C324" t="s">
        <v>18</v>
      </c>
      <c r="H324" s="6">
        <v>299</v>
      </c>
      <c r="I324" s="10" t="str">
        <f t="shared" si="16"/>
        <v>200-500</v>
      </c>
      <c r="J324" s="6">
        <v>699</v>
      </c>
      <c r="K324" s="1">
        <v>0.56999999999999995</v>
      </c>
      <c r="L324" s="4" t="str">
        <f t="shared" si="17"/>
        <v xml:space="preserve"> 50%or More</v>
      </c>
      <c r="M324" s="4" t="str">
        <f>IF(Table1[[#This Row],[discount_percentage]]&gt;=50%, "Yes","No")</f>
        <v>Yes</v>
      </c>
      <c r="N3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24">
        <v>3.9</v>
      </c>
      <c r="P324" s="2">
        <v>1454</v>
      </c>
      <c r="Q324" s="7">
        <f t="shared" si="15"/>
        <v>1016346</v>
      </c>
      <c r="R324" t="s">
        <v>2843</v>
      </c>
      <c r="S324" t="s">
        <v>2844</v>
      </c>
      <c r="T324" t="s">
        <v>2845</v>
      </c>
      <c r="U324" t="s">
        <v>2846</v>
      </c>
      <c r="V324" t="s">
        <v>2847</v>
      </c>
      <c r="W324" t="s">
        <v>2848</v>
      </c>
      <c r="X324" t="s">
        <v>2849</v>
      </c>
      <c r="Y324" t="s">
        <v>2850</v>
      </c>
    </row>
    <row r="325" spans="1:25" x14ac:dyDescent="0.3">
      <c r="A325" t="s">
        <v>2851</v>
      </c>
      <c r="B325" t="s">
        <v>2852</v>
      </c>
      <c r="C325" t="s">
        <v>169</v>
      </c>
      <c r="H325" s="6">
        <v>24990</v>
      </c>
      <c r="I325" s="10" t="str">
        <f t="shared" si="16"/>
        <v>500</v>
      </c>
      <c r="J325" s="6">
        <v>51990</v>
      </c>
      <c r="K325" s="1">
        <v>0.52</v>
      </c>
      <c r="L325" s="4" t="str">
        <f t="shared" si="17"/>
        <v xml:space="preserve"> 50%or More</v>
      </c>
      <c r="M325" s="4" t="str">
        <f>IF(Table1[[#This Row],[discount_percentage]]&gt;=50%, "Yes","No")</f>
        <v>Yes</v>
      </c>
      <c r="N3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25">
        <v>4.2</v>
      </c>
      <c r="P325" s="2">
        <v>2951</v>
      </c>
      <c r="Q325" s="7">
        <f t="shared" si="15"/>
        <v>153422490</v>
      </c>
      <c r="R325" t="s">
        <v>2853</v>
      </c>
      <c r="S325" t="s">
        <v>2854</v>
      </c>
      <c r="T325" t="s">
        <v>2855</v>
      </c>
      <c r="U325" t="s">
        <v>2856</v>
      </c>
      <c r="V325" t="s">
        <v>2857</v>
      </c>
      <c r="W325" t="s">
        <v>2858</v>
      </c>
      <c r="X325" t="s">
        <v>2859</v>
      </c>
      <c r="Y325" t="s">
        <v>2860</v>
      </c>
    </row>
    <row r="326" spans="1:25" hidden="1" x14ac:dyDescent="0.3">
      <c r="I326" s="10" t="str">
        <f t="shared" si="16"/>
        <v>&lt;200</v>
      </c>
      <c r="K326" s="1"/>
      <c r="L326" s="4" t="str">
        <f t="shared" si="17"/>
        <v>&lt;50%</v>
      </c>
      <c r="M326" s="4" t="str">
        <f>IF(Table1[[#This Row],[discount_percentage]]&gt;=50%, "Yes","No")</f>
        <v>No</v>
      </c>
      <c r="N3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26"/>
      <c r="P326" s="2"/>
      <c r="Q326" s="7">
        <f t="shared" si="15"/>
        <v>0</v>
      </c>
    </row>
    <row r="327" spans="1:25" x14ac:dyDescent="0.3">
      <c r="A327" t="s">
        <v>2871</v>
      </c>
      <c r="B327" t="s">
        <v>2872</v>
      </c>
      <c r="C327" t="s">
        <v>169</v>
      </c>
      <c r="H327" s="6">
        <v>61999</v>
      </c>
      <c r="I327" s="10" t="str">
        <f t="shared" si="16"/>
        <v>500</v>
      </c>
      <c r="J327" s="6">
        <v>69999</v>
      </c>
      <c r="K327" s="1">
        <v>0.11</v>
      </c>
      <c r="L327" s="4" t="str">
        <f t="shared" si="17"/>
        <v>&lt;50%</v>
      </c>
      <c r="M327" s="4" t="str">
        <f>IF(Table1[[#This Row],[discount_percentage]]&gt;=50%, "Yes","No")</f>
        <v>No</v>
      </c>
      <c r="N3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27">
        <v>4.0999999999999996</v>
      </c>
      <c r="P327" s="2">
        <v>6753</v>
      </c>
      <c r="Q327" s="7">
        <f t="shared" si="15"/>
        <v>472703247</v>
      </c>
      <c r="R327" t="s">
        <v>2873</v>
      </c>
      <c r="S327" t="s">
        <v>1911</v>
      </c>
      <c r="T327" t="s">
        <v>1912</v>
      </c>
      <c r="U327" t="s">
        <v>1913</v>
      </c>
      <c r="V327" t="s">
        <v>1914</v>
      </c>
      <c r="W327" t="s">
        <v>1915</v>
      </c>
      <c r="X327" t="s">
        <v>2874</v>
      </c>
      <c r="Y327" t="s">
        <v>2875</v>
      </c>
    </row>
    <row r="328" spans="1:25" x14ac:dyDescent="0.3">
      <c r="A328" t="s">
        <v>2876</v>
      </c>
      <c r="B328" t="s">
        <v>2877</v>
      </c>
      <c r="C328" t="s">
        <v>169</v>
      </c>
      <c r="H328" s="6">
        <v>24499</v>
      </c>
      <c r="I328" s="10" t="str">
        <f t="shared" si="16"/>
        <v>500</v>
      </c>
      <c r="J328" s="6">
        <v>50000</v>
      </c>
      <c r="K328" s="1">
        <v>0.51</v>
      </c>
      <c r="L328" s="4" t="str">
        <f t="shared" si="17"/>
        <v xml:space="preserve"> 50%or More</v>
      </c>
      <c r="M328" s="4" t="str">
        <f>IF(Table1[[#This Row],[discount_percentage]]&gt;=50%, "Yes","No")</f>
        <v>Yes</v>
      </c>
      <c r="N3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28">
        <v>3.9</v>
      </c>
      <c r="P328" s="2">
        <v>3518</v>
      </c>
      <c r="Q328" s="7">
        <f t="shared" si="15"/>
        <v>175900000</v>
      </c>
      <c r="R328" t="s">
        <v>2878</v>
      </c>
      <c r="S328" t="s">
        <v>2879</v>
      </c>
      <c r="T328" t="s">
        <v>2880</v>
      </c>
      <c r="U328" t="s">
        <v>2881</v>
      </c>
      <c r="V328" t="s">
        <v>2882</v>
      </c>
      <c r="W328" t="s">
        <v>2883</v>
      </c>
      <c r="X328" t="s">
        <v>2884</v>
      </c>
      <c r="Y328" t="s">
        <v>2885</v>
      </c>
    </row>
    <row r="329" spans="1:25" x14ac:dyDescent="0.3">
      <c r="A329" t="s">
        <v>2886</v>
      </c>
      <c r="B329" t="s">
        <v>2887</v>
      </c>
      <c r="C329" t="s">
        <v>169</v>
      </c>
      <c r="H329" s="6">
        <v>10499</v>
      </c>
      <c r="I329" s="10" t="str">
        <f t="shared" si="16"/>
        <v>500</v>
      </c>
      <c r="J329" s="6">
        <v>19499</v>
      </c>
      <c r="K329" s="1">
        <v>0.46</v>
      </c>
      <c r="L329" s="4" t="str">
        <f t="shared" si="17"/>
        <v>&lt;50%</v>
      </c>
      <c r="M329" s="4" t="str">
        <f>IF(Table1[[#This Row],[discount_percentage]]&gt;=50%, "Yes","No")</f>
        <v>No</v>
      </c>
      <c r="N3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29">
        <v>4.2</v>
      </c>
      <c r="P329" s="2">
        <v>1510</v>
      </c>
      <c r="Q329" s="7">
        <f t="shared" si="15"/>
        <v>29443490</v>
      </c>
      <c r="R329" t="s">
        <v>2888</v>
      </c>
      <c r="S329" t="s">
        <v>2689</v>
      </c>
      <c r="T329" t="s">
        <v>2690</v>
      </c>
      <c r="U329" t="s">
        <v>2691</v>
      </c>
      <c r="V329" t="s">
        <v>2692</v>
      </c>
      <c r="W329" t="s">
        <v>2693</v>
      </c>
      <c r="X329" t="s">
        <v>2889</v>
      </c>
      <c r="Y329" t="s">
        <v>2890</v>
      </c>
    </row>
    <row r="330" spans="1:25" x14ac:dyDescent="0.3">
      <c r="A330" t="s">
        <v>2891</v>
      </c>
      <c r="B330" t="s">
        <v>2892</v>
      </c>
      <c r="C330" t="s">
        <v>18</v>
      </c>
      <c r="H330" s="6">
        <v>349</v>
      </c>
      <c r="I330" s="10" t="str">
        <f t="shared" si="16"/>
        <v>200-500</v>
      </c>
      <c r="J330" s="6">
        <v>999</v>
      </c>
      <c r="K330" s="1">
        <v>0.65</v>
      </c>
      <c r="L330" s="4" t="str">
        <f t="shared" si="17"/>
        <v xml:space="preserve"> 50%or More</v>
      </c>
      <c r="M330" s="4" t="str">
        <f>IF(Table1[[#This Row],[discount_percentage]]&gt;=50%, "Yes","No")</f>
        <v>Yes</v>
      </c>
      <c r="N3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30">
        <v>4.3</v>
      </c>
      <c r="P330" s="2">
        <v>838</v>
      </c>
      <c r="Q330" s="7">
        <f t="shared" si="15"/>
        <v>837162</v>
      </c>
      <c r="R330" t="s">
        <v>2893</v>
      </c>
      <c r="S330" t="s">
        <v>2765</v>
      </c>
      <c r="T330" t="s">
        <v>2766</v>
      </c>
      <c r="U330" t="s">
        <v>2767</v>
      </c>
      <c r="V330" t="s">
        <v>2768</v>
      </c>
      <c r="W330" t="s">
        <v>2769</v>
      </c>
      <c r="X330" t="s">
        <v>2894</v>
      </c>
      <c r="Y330" t="s">
        <v>2895</v>
      </c>
    </row>
    <row r="331" spans="1:25" x14ac:dyDescent="0.3">
      <c r="A331" t="s">
        <v>2896</v>
      </c>
      <c r="B331" t="s">
        <v>2897</v>
      </c>
      <c r="C331" t="s">
        <v>462</v>
      </c>
      <c r="H331" s="6">
        <v>197</v>
      </c>
      <c r="I331" s="10" t="str">
        <f t="shared" si="16"/>
        <v>&lt;200</v>
      </c>
      <c r="J331" s="6">
        <v>499</v>
      </c>
      <c r="K331" s="1">
        <v>0.61</v>
      </c>
      <c r="L331" s="4" t="str">
        <f t="shared" si="17"/>
        <v xml:space="preserve"> 50%or More</v>
      </c>
      <c r="M331" s="4" t="str">
        <f>IF(Table1[[#This Row],[discount_percentage]]&gt;=50%, "Yes","No")</f>
        <v>Yes</v>
      </c>
      <c r="N3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31">
        <v>3.8</v>
      </c>
      <c r="P331" s="2">
        <v>136</v>
      </c>
      <c r="Q331" s="7">
        <f t="shared" si="15"/>
        <v>67864</v>
      </c>
      <c r="R331" t="s">
        <v>2898</v>
      </c>
      <c r="S331" t="s">
        <v>2899</v>
      </c>
      <c r="T331" t="s">
        <v>2900</v>
      </c>
      <c r="U331" t="s">
        <v>2901</v>
      </c>
      <c r="V331" t="s">
        <v>2902</v>
      </c>
      <c r="W331" t="s">
        <v>2903</v>
      </c>
      <c r="X331" t="s">
        <v>2904</v>
      </c>
      <c r="Y331" t="s">
        <v>2905</v>
      </c>
    </row>
    <row r="332" spans="1:25" x14ac:dyDescent="0.3">
      <c r="A332" t="s">
        <v>2906</v>
      </c>
      <c r="B332" t="s">
        <v>2907</v>
      </c>
      <c r="C332" t="s">
        <v>1985</v>
      </c>
      <c r="H332" s="6">
        <v>1299</v>
      </c>
      <c r="I332" s="10" t="str">
        <f t="shared" si="16"/>
        <v>500</v>
      </c>
      <c r="J332" s="6">
        <v>2499</v>
      </c>
      <c r="K332" s="1">
        <v>0.48</v>
      </c>
      <c r="L332" s="4" t="str">
        <f t="shared" si="17"/>
        <v>&lt;50%</v>
      </c>
      <c r="M332" s="4" t="str">
        <f>IF(Table1[[#This Row],[discount_percentage]]&gt;=50%, "Yes","No")</f>
        <v>No</v>
      </c>
      <c r="N3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32">
        <v>4.3</v>
      </c>
      <c r="P332" s="2">
        <v>301</v>
      </c>
      <c r="Q332" s="7">
        <f t="shared" si="15"/>
        <v>752199</v>
      </c>
      <c r="R332" t="s">
        <v>2908</v>
      </c>
      <c r="S332" t="s">
        <v>2909</v>
      </c>
      <c r="T332" t="s">
        <v>2910</v>
      </c>
      <c r="U332" t="s">
        <v>2911</v>
      </c>
      <c r="V332" t="s">
        <v>2912</v>
      </c>
      <c r="W332" t="s">
        <v>2913</v>
      </c>
      <c r="X332" t="s">
        <v>2914</v>
      </c>
      <c r="Y332" t="s">
        <v>2915</v>
      </c>
    </row>
    <row r="333" spans="1:25" x14ac:dyDescent="0.3">
      <c r="A333" t="s">
        <v>2916</v>
      </c>
      <c r="B333" t="s">
        <v>2917</v>
      </c>
      <c r="C333" t="s">
        <v>18</v>
      </c>
      <c r="H333" s="6">
        <v>1519</v>
      </c>
      <c r="I333" s="10" t="str">
        <f t="shared" si="16"/>
        <v>500</v>
      </c>
      <c r="J333" s="6">
        <v>1899</v>
      </c>
      <c r="K333" s="1">
        <v>0.2</v>
      </c>
      <c r="L333" s="4" t="str">
        <f t="shared" si="17"/>
        <v>&lt;50%</v>
      </c>
      <c r="M333" s="4" t="str">
        <f>IF(Table1[[#This Row],[discount_percentage]]&gt;=50%, "Yes","No")</f>
        <v>No</v>
      </c>
      <c r="N3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33">
        <v>4.4000000000000004</v>
      </c>
      <c r="P333" s="2">
        <v>19763</v>
      </c>
      <c r="Q333" s="7">
        <f t="shared" si="15"/>
        <v>37529937</v>
      </c>
      <c r="R333" t="s">
        <v>2918</v>
      </c>
      <c r="S333" t="s">
        <v>2919</v>
      </c>
      <c r="T333" t="s">
        <v>2920</v>
      </c>
      <c r="U333" t="s">
        <v>2921</v>
      </c>
      <c r="V333" t="s">
        <v>2922</v>
      </c>
      <c r="W333" t="s">
        <v>2923</v>
      </c>
      <c r="X333" t="s">
        <v>2924</v>
      </c>
      <c r="Y333" t="s">
        <v>2925</v>
      </c>
    </row>
    <row r="334" spans="1:25" x14ac:dyDescent="0.3">
      <c r="A334" t="s">
        <v>2926</v>
      </c>
      <c r="B334" t="s">
        <v>2927</v>
      </c>
      <c r="C334" t="s">
        <v>169</v>
      </c>
      <c r="H334" s="6">
        <v>46999</v>
      </c>
      <c r="I334" s="10" t="str">
        <f t="shared" si="16"/>
        <v>500</v>
      </c>
      <c r="J334" s="6">
        <v>69999</v>
      </c>
      <c r="K334" s="1">
        <v>0.33</v>
      </c>
      <c r="L334" s="4" t="str">
        <f t="shared" si="17"/>
        <v>&lt;50%</v>
      </c>
      <c r="M334" s="4" t="str">
        <f>IF(Table1[[#This Row],[discount_percentage]]&gt;=50%, "Yes","No")</f>
        <v>No</v>
      </c>
      <c r="N3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34">
        <v>4.3</v>
      </c>
      <c r="P334" s="2">
        <v>21252</v>
      </c>
      <c r="Q334" s="7">
        <f t="shared" si="15"/>
        <v>1487618748</v>
      </c>
      <c r="R334" t="s">
        <v>2928</v>
      </c>
      <c r="S334" t="s">
        <v>2929</v>
      </c>
      <c r="T334" t="s">
        <v>2930</v>
      </c>
      <c r="U334" t="s">
        <v>2931</v>
      </c>
      <c r="V334" t="s">
        <v>2932</v>
      </c>
      <c r="W334" t="s">
        <v>2933</v>
      </c>
      <c r="X334" t="s">
        <v>2934</v>
      </c>
      <c r="Y334" t="s">
        <v>2935</v>
      </c>
    </row>
    <row r="335" spans="1:25" x14ac:dyDescent="0.3">
      <c r="A335" t="s">
        <v>2936</v>
      </c>
      <c r="B335" t="s">
        <v>2937</v>
      </c>
      <c r="C335" t="s">
        <v>18</v>
      </c>
      <c r="H335" s="6">
        <v>299</v>
      </c>
      <c r="I335" s="10" t="str">
        <f t="shared" si="16"/>
        <v>200-500</v>
      </c>
      <c r="J335" s="6">
        <v>799</v>
      </c>
      <c r="K335" s="1">
        <v>0.63</v>
      </c>
      <c r="L335" s="4" t="str">
        <f t="shared" si="17"/>
        <v xml:space="preserve"> 50%or More</v>
      </c>
      <c r="M335" s="4" t="str">
        <f>IF(Table1[[#This Row],[discount_percentage]]&gt;=50%, "Yes","No")</f>
        <v>Yes</v>
      </c>
      <c r="N3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35">
        <v>4.3</v>
      </c>
      <c r="P335" s="2">
        <v>1902</v>
      </c>
      <c r="Q335" s="7">
        <f t="shared" si="15"/>
        <v>1519698</v>
      </c>
      <c r="R335" t="s">
        <v>2938</v>
      </c>
      <c r="S335" t="s">
        <v>2939</v>
      </c>
      <c r="T335" t="s">
        <v>2940</v>
      </c>
      <c r="U335" t="s">
        <v>2941</v>
      </c>
      <c r="V335" t="s">
        <v>2942</v>
      </c>
      <c r="W335" t="s">
        <v>2943</v>
      </c>
      <c r="X335" t="s">
        <v>2944</v>
      </c>
      <c r="Y335" t="s">
        <v>2945</v>
      </c>
    </row>
    <row r="336" spans="1:25" x14ac:dyDescent="0.3">
      <c r="A336" t="s">
        <v>2946</v>
      </c>
      <c r="B336" t="s">
        <v>2947</v>
      </c>
      <c r="C336" t="s">
        <v>2948</v>
      </c>
      <c r="H336" s="6">
        <v>1799</v>
      </c>
      <c r="I336" s="10" t="str">
        <f t="shared" si="16"/>
        <v>500</v>
      </c>
      <c r="J336" s="6">
        <v>19999</v>
      </c>
      <c r="K336" s="1">
        <v>0.91</v>
      </c>
      <c r="L336" s="4" t="str">
        <f t="shared" si="17"/>
        <v xml:space="preserve"> 50%or More</v>
      </c>
      <c r="M336" s="4" t="str">
        <f>IF(Table1[[#This Row],[discount_percentage]]&gt;=50%, "Yes","No")</f>
        <v>Yes</v>
      </c>
      <c r="N3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336">
        <v>4.2</v>
      </c>
      <c r="P336" s="2">
        <v>13937</v>
      </c>
      <c r="Q336" s="7">
        <f t="shared" si="15"/>
        <v>278726063</v>
      </c>
      <c r="R336" t="s">
        <v>2949</v>
      </c>
      <c r="S336" t="s">
        <v>2950</v>
      </c>
      <c r="T336" t="s">
        <v>2951</v>
      </c>
      <c r="U336" t="s">
        <v>2952</v>
      </c>
      <c r="V336" t="s">
        <v>2953</v>
      </c>
      <c r="W336" t="s">
        <v>2954</v>
      </c>
      <c r="X336" t="s">
        <v>2955</v>
      </c>
      <c r="Y336" t="s">
        <v>2956</v>
      </c>
    </row>
    <row r="337" spans="1:25" x14ac:dyDescent="0.3">
      <c r="A337" t="s">
        <v>2957</v>
      </c>
      <c r="B337" t="s">
        <v>2958</v>
      </c>
      <c r="C337" t="s">
        <v>2948</v>
      </c>
      <c r="H337" s="6">
        <v>1998</v>
      </c>
      <c r="I337" s="10" t="str">
        <f t="shared" si="16"/>
        <v>500</v>
      </c>
      <c r="J337" s="6">
        <v>9999</v>
      </c>
      <c r="K337" s="1">
        <v>0.8</v>
      </c>
      <c r="L337" s="4" t="str">
        <f t="shared" si="17"/>
        <v xml:space="preserve"> 50%or More</v>
      </c>
      <c r="M337" s="4" t="str">
        <f>IF(Table1[[#This Row],[discount_percentage]]&gt;=50%, "Yes","No")</f>
        <v>Yes</v>
      </c>
      <c r="N3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37">
        <v>4.3</v>
      </c>
      <c r="P337" s="2">
        <v>27696</v>
      </c>
      <c r="Q337" s="7">
        <f t="shared" si="15"/>
        <v>276932304</v>
      </c>
      <c r="R337" t="s">
        <v>2959</v>
      </c>
      <c r="S337" t="s">
        <v>2960</v>
      </c>
      <c r="T337" t="s">
        <v>2961</v>
      </c>
      <c r="U337" t="s">
        <v>2962</v>
      </c>
      <c r="V337" t="s">
        <v>2963</v>
      </c>
      <c r="W337" t="s">
        <v>2964</v>
      </c>
      <c r="X337" t="s">
        <v>2965</v>
      </c>
      <c r="Y337" t="s">
        <v>2966</v>
      </c>
    </row>
    <row r="338" spans="1:25" x14ac:dyDescent="0.3">
      <c r="A338" t="s">
        <v>2967</v>
      </c>
      <c r="B338" t="s">
        <v>2968</v>
      </c>
      <c r="C338" t="s">
        <v>2948</v>
      </c>
      <c r="H338" s="6">
        <v>1999</v>
      </c>
      <c r="I338" s="10" t="str">
        <f t="shared" si="16"/>
        <v>500</v>
      </c>
      <c r="J338" s="6">
        <v>7990</v>
      </c>
      <c r="K338" s="1">
        <v>0.75</v>
      </c>
      <c r="L338" s="4" t="str">
        <f t="shared" si="17"/>
        <v xml:space="preserve"> 50%or More</v>
      </c>
      <c r="M338" s="4" t="str">
        <f>IF(Table1[[#This Row],[discount_percentage]]&gt;=50%, "Yes","No")</f>
        <v>Yes</v>
      </c>
      <c r="N3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38">
        <v>3.8</v>
      </c>
      <c r="P338" s="2">
        <v>17831</v>
      </c>
      <c r="Q338" s="7">
        <f t="shared" si="15"/>
        <v>142469690</v>
      </c>
      <c r="R338" t="s">
        <v>2969</v>
      </c>
      <c r="S338" t="s">
        <v>2970</v>
      </c>
      <c r="T338" t="s">
        <v>2971</v>
      </c>
      <c r="U338" t="s">
        <v>2972</v>
      </c>
      <c r="V338" t="s">
        <v>2973</v>
      </c>
      <c r="W338" t="s">
        <v>2974</v>
      </c>
      <c r="X338" t="s">
        <v>2975</v>
      </c>
      <c r="Y338" t="s">
        <v>2976</v>
      </c>
    </row>
    <row r="339" spans="1:25" x14ac:dyDescent="0.3">
      <c r="A339" t="s">
        <v>2977</v>
      </c>
      <c r="B339" t="s">
        <v>2978</v>
      </c>
      <c r="C339" t="s">
        <v>2979</v>
      </c>
      <c r="H339" s="6">
        <v>2049</v>
      </c>
      <c r="I339" s="10" t="str">
        <f t="shared" si="16"/>
        <v>500</v>
      </c>
      <c r="J339" s="6">
        <v>2199</v>
      </c>
      <c r="K339" s="1">
        <v>7.0000000000000007E-2</v>
      </c>
      <c r="L339" s="4" t="str">
        <f t="shared" si="17"/>
        <v>&lt;50%</v>
      </c>
      <c r="M339" s="4" t="str">
        <f>IF(Table1[[#This Row],[discount_percentage]]&gt;=50%, "Yes","No")</f>
        <v>No</v>
      </c>
      <c r="N3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39">
        <v>4.3</v>
      </c>
      <c r="P339" s="2">
        <v>178912</v>
      </c>
      <c r="Q339" s="7">
        <f t="shared" si="15"/>
        <v>393427488</v>
      </c>
      <c r="R339" t="s">
        <v>2980</v>
      </c>
      <c r="S339" t="s">
        <v>2981</v>
      </c>
      <c r="T339" t="s">
        <v>2982</v>
      </c>
      <c r="U339" t="s">
        <v>2983</v>
      </c>
      <c r="V339" t="s">
        <v>2984</v>
      </c>
      <c r="W339" t="s">
        <v>2985</v>
      </c>
      <c r="X339" t="s">
        <v>2986</v>
      </c>
      <c r="Y339" t="s">
        <v>2987</v>
      </c>
    </row>
    <row r="340" spans="1:25" x14ac:dyDescent="0.3">
      <c r="A340" t="s">
        <v>2988</v>
      </c>
      <c r="B340" t="s">
        <v>2989</v>
      </c>
      <c r="C340" t="s">
        <v>2990</v>
      </c>
      <c r="H340" s="6">
        <v>6499</v>
      </c>
      <c r="I340" s="10" t="str">
        <f t="shared" si="16"/>
        <v>500</v>
      </c>
      <c r="J340" s="6">
        <v>8999</v>
      </c>
      <c r="K340" s="1">
        <v>0.28000000000000003</v>
      </c>
      <c r="L340" s="4" t="str">
        <f t="shared" si="17"/>
        <v>&lt;50%</v>
      </c>
      <c r="M340" s="4" t="str">
        <f>IF(Table1[[#This Row],[discount_percentage]]&gt;=50%, "Yes","No")</f>
        <v>No</v>
      </c>
      <c r="N3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40">
        <v>4</v>
      </c>
      <c r="P340" s="2">
        <v>7807</v>
      </c>
      <c r="Q340" s="7">
        <f t="shared" si="15"/>
        <v>70255193</v>
      </c>
      <c r="R340" t="s">
        <v>2991</v>
      </c>
      <c r="S340" t="s">
        <v>2992</v>
      </c>
      <c r="T340" t="s">
        <v>2993</v>
      </c>
      <c r="U340" t="s">
        <v>2994</v>
      </c>
      <c r="V340" t="s">
        <v>2995</v>
      </c>
      <c r="W340" t="s">
        <v>2996</v>
      </c>
      <c r="X340" t="s">
        <v>2997</v>
      </c>
      <c r="Y340" t="s">
        <v>2998</v>
      </c>
    </row>
    <row r="341" spans="1:25" x14ac:dyDescent="0.3">
      <c r="A341" t="s">
        <v>2999</v>
      </c>
      <c r="B341" t="s">
        <v>3000</v>
      </c>
      <c r="C341" t="s">
        <v>2990</v>
      </c>
      <c r="H341" s="6">
        <v>28999</v>
      </c>
      <c r="I341" s="10" t="str">
        <f t="shared" si="16"/>
        <v>500</v>
      </c>
      <c r="J341" s="6">
        <v>28999</v>
      </c>
      <c r="K341" s="1">
        <v>0</v>
      </c>
      <c r="L341" s="4" t="str">
        <f t="shared" si="17"/>
        <v>&lt;50%</v>
      </c>
      <c r="M341" s="4" t="str">
        <f>IF(Table1[[#This Row],[discount_percentage]]&gt;=50%, "Yes","No")</f>
        <v>No</v>
      </c>
      <c r="N3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41">
        <v>4.3</v>
      </c>
      <c r="P341" s="2">
        <v>17415</v>
      </c>
      <c r="Q341" s="7">
        <f t="shared" si="15"/>
        <v>505017585</v>
      </c>
      <c r="R341" t="s">
        <v>3001</v>
      </c>
      <c r="S341" t="s">
        <v>3002</v>
      </c>
      <c r="T341" t="s">
        <v>3003</v>
      </c>
      <c r="U341" t="s">
        <v>3004</v>
      </c>
      <c r="V341" t="s">
        <v>3005</v>
      </c>
      <c r="W341" t="s">
        <v>3006</v>
      </c>
      <c r="X341" t="s">
        <v>3007</v>
      </c>
      <c r="Y341" t="s">
        <v>3008</v>
      </c>
    </row>
    <row r="342" spans="1:25" x14ac:dyDescent="0.3">
      <c r="A342" t="s">
        <v>3009</v>
      </c>
      <c r="B342" t="s">
        <v>3010</v>
      </c>
      <c r="C342" t="s">
        <v>2990</v>
      </c>
      <c r="H342" s="6">
        <v>28999</v>
      </c>
      <c r="I342" s="10" t="str">
        <f t="shared" si="16"/>
        <v>500</v>
      </c>
      <c r="J342" s="6">
        <v>28999</v>
      </c>
      <c r="K342" s="1">
        <v>0</v>
      </c>
      <c r="L342" s="4" t="str">
        <f t="shared" si="17"/>
        <v>&lt;50%</v>
      </c>
      <c r="M342" s="4" t="str">
        <f>IF(Table1[[#This Row],[discount_percentage]]&gt;=50%, "Yes","No")</f>
        <v>No</v>
      </c>
      <c r="N3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342">
        <v>4.3</v>
      </c>
      <c r="P342" s="2">
        <v>17415</v>
      </c>
      <c r="Q342" s="7">
        <f t="shared" si="15"/>
        <v>505017585</v>
      </c>
      <c r="R342" t="s">
        <v>3011</v>
      </c>
      <c r="S342" t="s">
        <v>3002</v>
      </c>
      <c r="T342" t="s">
        <v>3003</v>
      </c>
      <c r="U342" t="s">
        <v>3004</v>
      </c>
      <c r="V342" t="s">
        <v>3005</v>
      </c>
      <c r="W342" t="s">
        <v>3006</v>
      </c>
      <c r="X342" t="s">
        <v>3012</v>
      </c>
      <c r="Y342" t="s">
        <v>3013</v>
      </c>
    </row>
    <row r="343" spans="1:25" x14ac:dyDescent="0.3">
      <c r="A343" t="s">
        <v>3014</v>
      </c>
      <c r="B343" t="s">
        <v>3015</v>
      </c>
      <c r="C343" t="s">
        <v>2990</v>
      </c>
      <c r="H343" s="6">
        <v>6499</v>
      </c>
      <c r="I343" s="10" t="str">
        <f t="shared" si="16"/>
        <v>500</v>
      </c>
      <c r="J343" s="6">
        <v>8999</v>
      </c>
      <c r="K343" s="1">
        <v>0.28000000000000003</v>
      </c>
      <c r="L343" s="4" t="str">
        <f t="shared" si="17"/>
        <v>&lt;50%</v>
      </c>
      <c r="M343" s="4" t="str">
        <f>IF(Table1[[#This Row],[discount_percentage]]&gt;=50%, "Yes","No")</f>
        <v>No</v>
      </c>
      <c r="N3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43">
        <v>4</v>
      </c>
      <c r="P343" s="2">
        <v>7807</v>
      </c>
      <c r="Q343" s="7">
        <f t="shared" si="15"/>
        <v>70255193</v>
      </c>
      <c r="R343" t="s">
        <v>2991</v>
      </c>
      <c r="S343" t="s">
        <v>2992</v>
      </c>
      <c r="T343" t="s">
        <v>2993</v>
      </c>
      <c r="U343" t="s">
        <v>2994</v>
      </c>
      <c r="V343" t="s">
        <v>2995</v>
      </c>
      <c r="W343" t="s">
        <v>2996</v>
      </c>
      <c r="X343" t="s">
        <v>3016</v>
      </c>
      <c r="Y343" t="s">
        <v>3017</v>
      </c>
    </row>
    <row r="344" spans="1:25" x14ac:dyDescent="0.3">
      <c r="A344" t="s">
        <v>3018</v>
      </c>
      <c r="B344" t="s">
        <v>3019</v>
      </c>
      <c r="C344" t="s">
        <v>2990</v>
      </c>
      <c r="H344" s="6">
        <v>6499</v>
      </c>
      <c r="I344" s="10" t="str">
        <f t="shared" si="16"/>
        <v>500</v>
      </c>
      <c r="J344" s="6">
        <v>8999</v>
      </c>
      <c r="K344" s="1">
        <v>0.28000000000000003</v>
      </c>
      <c r="L344" s="4" t="str">
        <f t="shared" si="17"/>
        <v>&lt;50%</v>
      </c>
      <c r="M344" s="4" t="str">
        <f>IF(Table1[[#This Row],[discount_percentage]]&gt;=50%, "Yes","No")</f>
        <v>No</v>
      </c>
      <c r="N3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44">
        <v>4</v>
      </c>
      <c r="P344" s="2">
        <v>7807</v>
      </c>
      <c r="Q344" s="7">
        <f t="shared" si="15"/>
        <v>70255193</v>
      </c>
      <c r="R344" t="s">
        <v>2991</v>
      </c>
      <c r="S344" t="s">
        <v>2992</v>
      </c>
      <c r="T344" t="s">
        <v>2993</v>
      </c>
      <c r="U344" t="s">
        <v>2994</v>
      </c>
      <c r="V344" t="s">
        <v>2995</v>
      </c>
      <c r="W344" t="s">
        <v>2996</v>
      </c>
      <c r="X344" t="s">
        <v>3020</v>
      </c>
      <c r="Y344" t="s">
        <v>3021</v>
      </c>
    </row>
    <row r="345" spans="1:25" x14ac:dyDescent="0.3">
      <c r="A345" t="s">
        <v>3022</v>
      </c>
      <c r="B345" t="s">
        <v>3023</v>
      </c>
      <c r="C345" t="s">
        <v>3024</v>
      </c>
      <c r="H345" s="6">
        <v>569</v>
      </c>
      <c r="I345" s="10" t="str">
        <f t="shared" si="16"/>
        <v>500</v>
      </c>
      <c r="J345" s="6">
        <v>1000</v>
      </c>
      <c r="K345" s="1">
        <v>0.43</v>
      </c>
      <c r="L345" s="4" t="str">
        <f t="shared" si="17"/>
        <v>&lt;50%</v>
      </c>
      <c r="M345" s="4" t="str">
        <f>IF(Table1[[#This Row],[discount_percentage]]&gt;=50%, "Yes","No")</f>
        <v>No</v>
      </c>
      <c r="N3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45">
        <v>4.4000000000000004</v>
      </c>
      <c r="P345" s="2">
        <v>67259</v>
      </c>
      <c r="Q345" s="7">
        <f t="shared" si="15"/>
        <v>67259000</v>
      </c>
      <c r="R345" t="s">
        <v>3025</v>
      </c>
      <c r="S345" t="s">
        <v>3026</v>
      </c>
      <c r="T345" t="s">
        <v>3027</v>
      </c>
      <c r="U345" t="s">
        <v>3028</v>
      </c>
      <c r="V345" t="s">
        <v>3029</v>
      </c>
      <c r="W345" t="s">
        <v>3030</v>
      </c>
      <c r="X345" t="s">
        <v>3031</v>
      </c>
      <c r="Y345" t="s">
        <v>3032</v>
      </c>
    </row>
    <row r="346" spans="1:25" x14ac:dyDescent="0.3">
      <c r="A346" t="s">
        <v>3033</v>
      </c>
      <c r="B346" t="s">
        <v>3034</v>
      </c>
      <c r="C346" t="s">
        <v>2948</v>
      </c>
      <c r="H346" s="6">
        <v>1898</v>
      </c>
      <c r="I346" s="10" t="str">
        <f t="shared" si="16"/>
        <v>500</v>
      </c>
      <c r="J346" s="6">
        <v>4999</v>
      </c>
      <c r="K346" s="1">
        <v>0.62</v>
      </c>
      <c r="L346" s="4" t="str">
        <f t="shared" si="17"/>
        <v xml:space="preserve"> 50%or More</v>
      </c>
      <c r="M346" s="4" t="str">
        <f>IF(Table1[[#This Row],[discount_percentage]]&gt;=50%, "Yes","No")</f>
        <v>Yes</v>
      </c>
      <c r="N3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46">
        <v>4.0999999999999996</v>
      </c>
      <c r="P346" s="2">
        <v>10689</v>
      </c>
      <c r="Q346" s="7">
        <f t="shared" si="15"/>
        <v>53434311</v>
      </c>
      <c r="R346" t="s">
        <v>3035</v>
      </c>
      <c r="S346" t="s">
        <v>3036</v>
      </c>
      <c r="T346" t="s">
        <v>3037</v>
      </c>
      <c r="U346" t="s">
        <v>3038</v>
      </c>
      <c r="V346" t="s">
        <v>3039</v>
      </c>
      <c r="W346" t="s">
        <v>3040</v>
      </c>
      <c r="X346" t="s">
        <v>3041</v>
      </c>
      <c r="Y346" t="s">
        <v>3042</v>
      </c>
    </row>
    <row r="347" spans="1:25" x14ac:dyDescent="0.3">
      <c r="A347" t="s">
        <v>3043</v>
      </c>
      <c r="B347" t="s">
        <v>3044</v>
      </c>
      <c r="C347" t="s">
        <v>3045</v>
      </c>
      <c r="H347" s="6">
        <v>1299</v>
      </c>
      <c r="I347" s="10" t="str">
        <f t="shared" si="16"/>
        <v>500</v>
      </c>
      <c r="J347" s="6">
        <v>1599</v>
      </c>
      <c r="K347" s="1">
        <v>0.19</v>
      </c>
      <c r="L347" s="4" t="str">
        <f t="shared" si="17"/>
        <v>&lt;50%</v>
      </c>
      <c r="M347" s="4" t="str">
        <f>IF(Table1[[#This Row],[discount_percentage]]&gt;=50%, "Yes","No")</f>
        <v>No</v>
      </c>
      <c r="N3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47">
        <v>4</v>
      </c>
      <c r="P347" s="2">
        <v>128311</v>
      </c>
      <c r="Q347" s="7">
        <f t="shared" si="15"/>
        <v>205169289</v>
      </c>
      <c r="R347" t="s">
        <v>3046</v>
      </c>
      <c r="S347" t="s">
        <v>3047</v>
      </c>
      <c r="T347" t="s">
        <v>3048</v>
      </c>
      <c r="U347" t="s">
        <v>3049</v>
      </c>
      <c r="V347" t="s">
        <v>3050</v>
      </c>
      <c r="W347" t="s">
        <v>3051</v>
      </c>
      <c r="X347" t="s">
        <v>3052</v>
      </c>
      <c r="Y347" t="s">
        <v>3053</v>
      </c>
    </row>
    <row r="348" spans="1:25" x14ac:dyDescent="0.3">
      <c r="A348" t="s">
        <v>3054</v>
      </c>
      <c r="B348" t="s">
        <v>3055</v>
      </c>
      <c r="C348" t="s">
        <v>2948</v>
      </c>
      <c r="H348" s="6">
        <v>1499</v>
      </c>
      <c r="I348" s="10" t="str">
        <f t="shared" si="16"/>
        <v>500</v>
      </c>
      <c r="J348" s="6">
        <v>6990</v>
      </c>
      <c r="K348" s="1">
        <v>0.79</v>
      </c>
      <c r="L348" s="4" t="str">
        <f t="shared" si="17"/>
        <v xml:space="preserve"> 50%or More</v>
      </c>
      <c r="M348" s="4" t="str">
        <f>IF(Table1[[#This Row],[discount_percentage]]&gt;=50%, "Yes","No")</f>
        <v>Yes</v>
      </c>
      <c r="N3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48">
        <v>3.9</v>
      </c>
      <c r="P348" s="2">
        <v>21796</v>
      </c>
      <c r="Q348" s="7">
        <f t="shared" si="15"/>
        <v>152354040</v>
      </c>
      <c r="R348" t="s">
        <v>3056</v>
      </c>
      <c r="S348" t="s">
        <v>3057</v>
      </c>
      <c r="T348" t="s">
        <v>3058</v>
      </c>
      <c r="U348" t="s">
        <v>3059</v>
      </c>
      <c r="V348" t="s">
        <v>3060</v>
      </c>
      <c r="W348" t="s">
        <v>3061</v>
      </c>
      <c r="X348" t="s">
        <v>3062</v>
      </c>
      <c r="Y348" t="s">
        <v>3063</v>
      </c>
    </row>
    <row r="349" spans="1:25" x14ac:dyDescent="0.3">
      <c r="A349" t="s">
        <v>3064</v>
      </c>
      <c r="B349" t="s">
        <v>3065</v>
      </c>
      <c r="C349" t="s">
        <v>3066</v>
      </c>
      <c r="H349" s="6">
        <v>599</v>
      </c>
      <c r="I349" s="10" t="str">
        <f t="shared" si="16"/>
        <v>500</v>
      </c>
      <c r="J349" s="6">
        <v>999</v>
      </c>
      <c r="K349" s="1">
        <v>0.4</v>
      </c>
      <c r="L349" s="4" t="str">
        <f t="shared" si="17"/>
        <v>&lt;50%</v>
      </c>
      <c r="M349" s="4" t="str">
        <f>IF(Table1[[#This Row],[discount_percentage]]&gt;=50%, "Yes","No")</f>
        <v>No</v>
      </c>
      <c r="N3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49">
        <v>4.0999999999999996</v>
      </c>
      <c r="P349" s="2">
        <v>192590</v>
      </c>
      <c r="Q349" s="7">
        <f t="shared" si="15"/>
        <v>192397410</v>
      </c>
      <c r="R349" t="s">
        <v>3067</v>
      </c>
      <c r="S349" t="s">
        <v>3068</v>
      </c>
      <c r="T349" t="s">
        <v>3069</v>
      </c>
      <c r="U349" t="s">
        <v>3070</v>
      </c>
      <c r="V349" t="s">
        <v>3071</v>
      </c>
      <c r="W349" t="s">
        <v>3072</v>
      </c>
      <c r="X349" t="s">
        <v>3073</v>
      </c>
      <c r="Y349" t="s">
        <v>3074</v>
      </c>
    </row>
    <row r="350" spans="1:25" x14ac:dyDescent="0.3">
      <c r="A350" t="s">
        <v>3075</v>
      </c>
      <c r="B350" t="s">
        <v>3076</v>
      </c>
      <c r="C350" t="s">
        <v>2990</v>
      </c>
      <c r="H350" s="6">
        <v>9499</v>
      </c>
      <c r="I350" s="10" t="str">
        <f t="shared" si="16"/>
        <v>500</v>
      </c>
      <c r="J350" s="6">
        <v>11999</v>
      </c>
      <c r="K350" s="1">
        <v>0.21</v>
      </c>
      <c r="L350" s="4" t="str">
        <f t="shared" si="17"/>
        <v>&lt;50%</v>
      </c>
      <c r="M350" s="4" t="str">
        <f>IF(Table1[[#This Row],[discount_percentage]]&gt;=50%, "Yes","No")</f>
        <v>No</v>
      </c>
      <c r="N3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50">
        <v>4.2</v>
      </c>
      <c r="P350" s="2">
        <v>284</v>
      </c>
      <c r="Q350" s="7">
        <f t="shared" si="15"/>
        <v>3407716</v>
      </c>
      <c r="R350" t="s">
        <v>3077</v>
      </c>
      <c r="S350" t="s">
        <v>3078</v>
      </c>
      <c r="T350" t="s">
        <v>3079</v>
      </c>
      <c r="U350" t="s">
        <v>3080</v>
      </c>
      <c r="V350" t="s">
        <v>3081</v>
      </c>
      <c r="W350" t="s">
        <v>3082</v>
      </c>
      <c r="X350" t="s">
        <v>3083</v>
      </c>
      <c r="Y350" t="s">
        <v>3084</v>
      </c>
    </row>
    <row r="351" spans="1:25" x14ac:dyDescent="0.3">
      <c r="A351" t="s">
        <v>3085</v>
      </c>
      <c r="B351" t="s">
        <v>3086</v>
      </c>
      <c r="C351" t="s">
        <v>3066</v>
      </c>
      <c r="H351" s="6">
        <v>599</v>
      </c>
      <c r="I351" s="10" t="str">
        <f t="shared" si="16"/>
        <v>500</v>
      </c>
      <c r="J351" s="6">
        <v>2499</v>
      </c>
      <c r="K351" s="1">
        <v>0.76</v>
      </c>
      <c r="L351" s="4" t="str">
        <f t="shared" si="17"/>
        <v xml:space="preserve"> 50%or More</v>
      </c>
      <c r="M351" s="4" t="str">
        <f>IF(Table1[[#This Row],[discount_percentage]]&gt;=50%, "Yes","No")</f>
        <v>Yes</v>
      </c>
      <c r="N3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51">
        <v>3.9</v>
      </c>
      <c r="P351" s="2">
        <v>58162</v>
      </c>
      <c r="Q351" s="7">
        <f t="shared" si="15"/>
        <v>145346838</v>
      </c>
      <c r="R351" t="s">
        <v>3087</v>
      </c>
      <c r="S351" t="s">
        <v>3088</v>
      </c>
      <c r="T351" t="s">
        <v>3089</v>
      </c>
      <c r="U351" t="s">
        <v>3090</v>
      </c>
      <c r="V351" t="s">
        <v>3091</v>
      </c>
      <c r="W351" t="s">
        <v>3092</v>
      </c>
      <c r="X351" t="s">
        <v>3093</v>
      </c>
      <c r="Y351" t="s">
        <v>3094</v>
      </c>
    </row>
    <row r="352" spans="1:25" x14ac:dyDescent="0.3">
      <c r="A352" t="s">
        <v>3095</v>
      </c>
      <c r="B352" t="s">
        <v>3096</v>
      </c>
      <c r="C352" t="s">
        <v>2990</v>
      </c>
      <c r="H352" s="6">
        <v>8999</v>
      </c>
      <c r="I352" s="10" t="str">
        <f t="shared" si="16"/>
        <v>500</v>
      </c>
      <c r="J352" s="6">
        <v>11999</v>
      </c>
      <c r="K352" s="1">
        <v>0.25</v>
      </c>
      <c r="L352" s="4" t="str">
        <f t="shared" si="17"/>
        <v>&lt;50%</v>
      </c>
      <c r="M352" s="4" t="str">
        <f>IF(Table1[[#This Row],[discount_percentage]]&gt;=50%, "Yes","No")</f>
        <v>No</v>
      </c>
      <c r="N3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52">
        <v>4</v>
      </c>
      <c r="P352" s="2">
        <v>12796</v>
      </c>
      <c r="Q352" s="7">
        <f t="shared" si="15"/>
        <v>153539204</v>
      </c>
      <c r="R352" t="s">
        <v>3097</v>
      </c>
      <c r="S352" t="s">
        <v>3098</v>
      </c>
      <c r="T352" t="s">
        <v>3099</v>
      </c>
      <c r="U352" t="s">
        <v>3100</v>
      </c>
      <c r="V352" t="s">
        <v>3101</v>
      </c>
      <c r="W352" t="s">
        <v>3102</v>
      </c>
      <c r="X352" t="s">
        <v>3103</v>
      </c>
      <c r="Y352" t="s">
        <v>3104</v>
      </c>
    </row>
    <row r="353" spans="1:25" x14ac:dyDescent="0.3">
      <c r="A353" t="s">
        <v>3105</v>
      </c>
      <c r="B353" t="s">
        <v>3106</v>
      </c>
      <c r="C353" t="s">
        <v>3107</v>
      </c>
      <c r="H353" s="6">
        <v>349</v>
      </c>
      <c r="I353" s="10" t="str">
        <f t="shared" si="16"/>
        <v>200-500</v>
      </c>
      <c r="J353" s="6">
        <v>1299</v>
      </c>
      <c r="K353" s="1">
        <v>0.73</v>
      </c>
      <c r="L353" s="4" t="str">
        <f t="shared" si="17"/>
        <v xml:space="preserve"> 50%or More</v>
      </c>
      <c r="M353" s="4" t="str">
        <f>IF(Table1[[#This Row],[discount_percentage]]&gt;=50%, "Yes","No")</f>
        <v>Yes</v>
      </c>
      <c r="N3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53">
        <v>4</v>
      </c>
      <c r="P353" s="2">
        <v>14282</v>
      </c>
      <c r="Q353" s="7">
        <f t="shared" si="15"/>
        <v>18552318</v>
      </c>
      <c r="R353" t="s">
        <v>3108</v>
      </c>
      <c r="S353" t="s">
        <v>3109</v>
      </c>
      <c r="T353" t="s">
        <v>3110</v>
      </c>
      <c r="U353" t="s">
        <v>3111</v>
      </c>
      <c r="V353" t="s">
        <v>3112</v>
      </c>
      <c r="W353" t="s">
        <v>3113</v>
      </c>
      <c r="X353" t="s">
        <v>3114</v>
      </c>
      <c r="Y353" t="s">
        <v>3115</v>
      </c>
    </row>
    <row r="354" spans="1:25" x14ac:dyDescent="0.3">
      <c r="A354" t="s">
        <v>3116</v>
      </c>
      <c r="B354" t="s">
        <v>3117</v>
      </c>
      <c r="C354" t="s">
        <v>3066</v>
      </c>
      <c r="H354" s="6">
        <v>349</v>
      </c>
      <c r="I354" s="10" t="str">
        <f t="shared" si="16"/>
        <v>200-500</v>
      </c>
      <c r="J354" s="6">
        <v>999</v>
      </c>
      <c r="K354" s="1">
        <v>0.65</v>
      </c>
      <c r="L354" s="4" t="str">
        <f t="shared" si="17"/>
        <v xml:space="preserve"> 50%or More</v>
      </c>
      <c r="M354" s="4" t="str">
        <f>IF(Table1[[#This Row],[discount_percentage]]&gt;=50%, "Yes","No")</f>
        <v>Yes</v>
      </c>
      <c r="N3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54">
        <v>4.0999999999999996</v>
      </c>
      <c r="P354" s="2">
        <v>363713</v>
      </c>
      <c r="Q354" s="7">
        <f t="shared" si="15"/>
        <v>363349287</v>
      </c>
      <c r="R354" t="s">
        <v>3118</v>
      </c>
      <c r="S354" t="s">
        <v>3119</v>
      </c>
      <c r="T354" t="s">
        <v>3120</v>
      </c>
      <c r="U354" t="s">
        <v>3121</v>
      </c>
      <c r="V354" t="s">
        <v>3122</v>
      </c>
      <c r="W354" t="s">
        <v>3123</v>
      </c>
      <c r="X354" t="s">
        <v>3124</v>
      </c>
      <c r="Y354" t="s">
        <v>3125</v>
      </c>
    </row>
    <row r="355" spans="1:25" x14ac:dyDescent="0.3">
      <c r="A355" t="s">
        <v>3126</v>
      </c>
      <c r="B355" t="s">
        <v>3127</v>
      </c>
      <c r="C355" t="s">
        <v>3024</v>
      </c>
      <c r="H355" s="6">
        <v>959</v>
      </c>
      <c r="I355" s="10" t="str">
        <f t="shared" si="16"/>
        <v>500</v>
      </c>
      <c r="J355" s="6">
        <v>1800</v>
      </c>
      <c r="K355" s="1">
        <v>0.47</v>
      </c>
      <c r="L355" s="4" t="str">
        <f t="shared" si="17"/>
        <v>&lt;50%</v>
      </c>
      <c r="M355" s="4" t="str">
        <f>IF(Table1[[#This Row],[discount_percentage]]&gt;=50%, "Yes","No")</f>
        <v>No</v>
      </c>
      <c r="N3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55">
        <v>4.4000000000000004</v>
      </c>
      <c r="P355" s="2">
        <v>67259</v>
      </c>
      <c r="Q355" s="7">
        <f t="shared" si="15"/>
        <v>121066200</v>
      </c>
      <c r="R355" t="s">
        <v>3025</v>
      </c>
      <c r="S355" t="s">
        <v>3026</v>
      </c>
      <c r="T355" t="s">
        <v>3027</v>
      </c>
      <c r="U355" t="s">
        <v>3028</v>
      </c>
      <c r="V355" t="s">
        <v>3029</v>
      </c>
      <c r="W355" t="s">
        <v>3030</v>
      </c>
      <c r="X355" t="s">
        <v>3128</v>
      </c>
      <c r="Y355" t="s">
        <v>3129</v>
      </c>
    </row>
    <row r="356" spans="1:25" x14ac:dyDescent="0.3">
      <c r="A356" t="s">
        <v>3130</v>
      </c>
      <c r="B356" t="s">
        <v>3131</v>
      </c>
      <c r="C356" t="s">
        <v>2990</v>
      </c>
      <c r="H356" s="6">
        <v>9499</v>
      </c>
      <c r="I356" s="10" t="str">
        <f t="shared" si="16"/>
        <v>500</v>
      </c>
      <c r="J356" s="6">
        <v>11999</v>
      </c>
      <c r="K356" s="1">
        <v>0.21</v>
      </c>
      <c r="L356" s="4" t="str">
        <f t="shared" si="17"/>
        <v>&lt;50%</v>
      </c>
      <c r="M356" s="4" t="str">
        <f>IF(Table1[[#This Row],[discount_percentage]]&gt;=50%, "Yes","No")</f>
        <v>No</v>
      </c>
      <c r="N3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56">
        <v>4.2</v>
      </c>
      <c r="P356" s="2">
        <v>284</v>
      </c>
      <c r="Q356" s="7">
        <f t="shared" si="15"/>
        <v>3407716</v>
      </c>
      <c r="R356" t="s">
        <v>3077</v>
      </c>
      <c r="S356" t="s">
        <v>3078</v>
      </c>
      <c r="T356" t="s">
        <v>3079</v>
      </c>
      <c r="U356" t="s">
        <v>3080</v>
      </c>
      <c r="V356" t="s">
        <v>3081</v>
      </c>
      <c r="W356" t="s">
        <v>3082</v>
      </c>
      <c r="X356" t="s">
        <v>3132</v>
      </c>
      <c r="Y356" t="s">
        <v>3133</v>
      </c>
    </row>
    <row r="357" spans="1:25" x14ac:dyDescent="0.3">
      <c r="A357" t="s">
        <v>3134</v>
      </c>
      <c r="B357" t="s">
        <v>3135</v>
      </c>
      <c r="C357" t="s">
        <v>2979</v>
      </c>
      <c r="H357" s="6">
        <v>1499</v>
      </c>
      <c r="I357" s="10" t="str">
        <f t="shared" si="16"/>
        <v>500</v>
      </c>
      <c r="J357" s="6">
        <v>2499</v>
      </c>
      <c r="K357" s="1">
        <v>0.4</v>
      </c>
      <c r="L357" s="4" t="str">
        <f t="shared" si="17"/>
        <v>&lt;50%</v>
      </c>
      <c r="M357" s="4" t="str">
        <f>IF(Table1[[#This Row],[discount_percentage]]&gt;=50%, "Yes","No")</f>
        <v>No</v>
      </c>
      <c r="N3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57">
        <v>4.3</v>
      </c>
      <c r="P357" s="2">
        <v>15970</v>
      </c>
      <c r="Q357" s="7">
        <f t="shared" si="15"/>
        <v>39909030</v>
      </c>
      <c r="R357" t="s">
        <v>3136</v>
      </c>
      <c r="S357" t="s">
        <v>3137</v>
      </c>
      <c r="T357" t="s">
        <v>3138</v>
      </c>
      <c r="U357" t="s">
        <v>3139</v>
      </c>
      <c r="V357" t="s">
        <v>3140</v>
      </c>
      <c r="W357" t="s">
        <v>3141</v>
      </c>
      <c r="X357" t="s">
        <v>3142</v>
      </c>
      <c r="Y357" t="s">
        <v>3143</v>
      </c>
    </row>
    <row r="358" spans="1:25" x14ac:dyDescent="0.3">
      <c r="A358" t="s">
        <v>3144</v>
      </c>
      <c r="B358" t="s">
        <v>3145</v>
      </c>
      <c r="C358" t="s">
        <v>2979</v>
      </c>
      <c r="H358" s="6">
        <v>1149</v>
      </c>
      <c r="I358" s="10" t="str">
        <f t="shared" si="16"/>
        <v>500</v>
      </c>
      <c r="J358" s="6">
        <v>2199</v>
      </c>
      <c r="K358" s="1">
        <v>0.48</v>
      </c>
      <c r="L358" s="4" t="str">
        <f t="shared" si="17"/>
        <v>&lt;50%</v>
      </c>
      <c r="M358" s="4" t="str">
        <f>IF(Table1[[#This Row],[discount_percentage]]&gt;=50%, "Yes","No")</f>
        <v>No</v>
      </c>
      <c r="N3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58">
        <v>4.3</v>
      </c>
      <c r="P358" s="2">
        <v>178912</v>
      </c>
      <c r="Q358" s="7">
        <f t="shared" si="15"/>
        <v>393427488</v>
      </c>
      <c r="R358" t="s">
        <v>3146</v>
      </c>
      <c r="S358" t="s">
        <v>2981</v>
      </c>
      <c r="T358" t="s">
        <v>2982</v>
      </c>
      <c r="U358" t="s">
        <v>2983</v>
      </c>
      <c r="V358" t="s">
        <v>2984</v>
      </c>
      <c r="W358" t="s">
        <v>2985</v>
      </c>
      <c r="X358" t="s">
        <v>3147</v>
      </c>
      <c r="Y358" t="s">
        <v>3148</v>
      </c>
    </row>
    <row r="359" spans="1:25" x14ac:dyDescent="0.3">
      <c r="A359" t="s">
        <v>3149</v>
      </c>
      <c r="B359" t="s">
        <v>3150</v>
      </c>
      <c r="C359" t="s">
        <v>3151</v>
      </c>
      <c r="H359" s="6">
        <v>349</v>
      </c>
      <c r="I359" s="10" t="str">
        <f t="shared" si="16"/>
        <v>200-500</v>
      </c>
      <c r="J359" s="6">
        <v>999</v>
      </c>
      <c r="K359" s="1">
        <v>0.65</v>
      </c>
      <c r="L359" s="4" t="str">
        <f t="shared" si="17"/>
        <v xml:space="preserve"> 50%or More</v>
      </c>
      <c r="M359" s="4" t="str">
        <f>IF(Table1[[#This Row],[discount_percentage]]&gt;=50%, "Yes","No")</f>
        <v>Yes</v>
      </c>
      <c r="N3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59">
        <v>3.9</v>
      </c>
      <c r="P359" s="2">
        <v>46399</v>
      </c>
      <c r="Q359" s="7">
        <f t="shared" si="15"/>
        <v>46352601</v>
      </c>
      <c r="R359" t="s">
        <v>3152</v>
      </c>
      <c r="S359" t="s">
        <v>3153</v>
      </c>
      <c r="T359" t="s">
        <v>3154</v>
      </c>
      <c r="U359" t="s">
        <v>3155</v>
      </c>
      <c r="V359" t="s">
        <v>3156</v>
      </c>
      <c r="W359" t="s">
        <v>3157</v>
      </c>
      <c r="X359" t="s">
        <v>3158</v>
      </c>
      <c r="Y359" t="s">
        <v>3159</v>
      </c>
    </row>
    <row r="360" spans="1:25" x14ac:dyDescent="0.3">
      <c r="A360" t="s">
        <v>3160</v>
      </c>
      <c r="B360" t="s">
        <v>3161</v>
      </c>
      <c r="C360" t="s">
        <v>3162</v>
      </c>
      <c r="H360" s="6">
        <v>1219</v>
      </c>
      <c r="I360" s="10" t="str">
        <f t="shared" si="16"/>
        <v>500</v>
      </c>
      <c r="J360" s="6">
        <v>1699</v>
      </c>
      <c r="K360" s="1">
        <v>0.28000000000000003</v>
      </c>
      <c r="L360" s="4" t="str">
        <f t="shared" si="17"/>
        <v>&lt;50%</v>
      </c>
      <c r="M360" s="4" t="str">
        <f>IF(Table1[[#This Row],[discount_percentage]]&gt;=50%, "Yes","No")</f>
        <v>No</v>
      </c>
      <c r="N3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60">
        <v>4.4000000000000004</v>
      </c>
      <c r="P360" s="2">
        <v>8891</v>
      </c>
      <c r="Q360" s="7">
        <f t="shared" si="15"/>
        <v>15105809</v>
      </c>
      <c r="R360" t="s">
        <v>3163</v>
      </c>
      <c r="S360" t="s">
        <v>3164</v>
      </c>
      <c r="T360" t="s">
        <v>3165</v>
      </c>
      <c r="U360" t="s">
        <v>3166</v>
      </c>
      <c r="V360" t="s">
        <v>3167</v>
      </c>
      <c r="W360" t="s">
        <v>3168</v>
      </c>
      <c r="X360" t="s">
        <v>3169</v>
      </c>
      <c r="Y360" t="s">
        <v>3170</v>
      </c>
    </row>
    <row r="361" spans="1:25" x14ac:dyDescent="0.3">
      <c r="A361" t="s">
        <v>3171</v>
      </c>
      <c r="B361" t="s">
        <v>3172</v>
      </c>
      <c r="C361" t="s">
        <v>2948</v>
      </c>
      <c r="H361" s="6">
        <v>1599</v>
      </c>
      <c r="I361" s="10" t="str">
        <f t="shared" si="16"/>
        <v>500</v>
      </c>
      <c r="J361" s="6">
        <v>3999</v>
      </c>
      <c r="K361" s="1">
        <v>0.6</v>
      </c>
      <c r="L361" s="4" t="str">
        <f t="shared" si="17"/>
        <v xml:space="preserve"> 50%or More</v>
      </c>
      <c r="M361" s="4" t="str">
        <f>IF(Table1[[#This Row],[discount_percentage]]&gt;=50%, "Yes","No")</f>
        <v>Yes</v>
      </c>
      <c r="N3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61">
        <v>4</v>
      </c>
      <c r="P361" s="2">
        <v>30254</v>
      </c>
      <c r="Q361" s="7">
        <f t="shared" si="15"/>
        <v>120985746</v>
      </c>
      <c r="R361" t="s">
        <v>3173</v>
      </c>
      <c r="S361" t="s">
        <v>3174</v>
      </c>
      <c r="T361" t="s">
        <v>3175</v>
      </c>
      <c r="U361" t="s">
        <v>3176</v>
      </c>
      <c r="V361" t="s">
        <v>3177</v>
      </c>
      <c r="W361" t="s">
        <v>3178</v>
      </c>
      <c r="X361" t="s">
        <v>3179</v>
      </c>
      <c r="Y361" t="s">
        <v>3180</v>
      </c>
    </row>
    <row r="362" spans="1:25" x14ac:dyDescent="0.3">
      <c r="A362" t="s">
        <v>3181</v>
      </c>
      <c r="B362" t="s">
        <v>3182</v>
      </c>
      <c r="C362" t="s">
        <v>2948</v>
      </c>
      <c r="H362" s="6">
        <v>1499</v>
      </c>
      <c r="I362" s="10" t="str">
        <f t="shared" si="16"/>
        <v>500</v>
      </c>
      <c r="J362" s="6">
        <v>7999</v>
      </c>
      <c r="K362" s="1">
        <v>0.81</v>
      </c>
      <c r="L362" s="4" t="str">
        <f t="shared" si="17"/>
        <v xml:space="preserve"> 50%or More</v>
      </c>
      <c r="M362" s="4" t="str">
        <f>IF(Table1[[#This Row],[discount_percentage]]&gt;=50%, "Yes","No")</f>
        <v>Yes</v>
      </c>
      <c r="N3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362">
        <v>4.2</v>
      </c>
      <c r="P362" s="2">
        <v>22636</v>
      </c>
      <c r="Q362" s="7">
        <f t="shared" si="15"/>
        <v>181065364</v>
      </c>
      <c r="R362" t="s">
        <v>3183</v>
      </c>
      <c r="S362" t="s">
        <v>3184</v>
      </c>
      <c r="T362" t="s">
        <v>3185</v>
      </c>
      <c r="U362" t="s">
        <v>3186</v>
      </c>
      <c r="V362" t="s">
        <v>3187</v>
      </c>
      <c r="W362" t="s">
        <v>3188</v>
      </c>
      <c r="X362" t="s">
        <v>3189</v>
      </c>
      <c r="Y362" t="s">
        <v>3190</v>
      </c>
    </row>
    <row r="363" spans="1:25" x14ac:dyDescent="0.3">
      <c r="A363" t="s">
        <v>3191</v>
      </c>
      <c r="B363" t="s">
        <v>3192</v>
      </c>
      <c r="C363" t="s">
        <v>2990</v>
      </c>
      <c r="H363" s="6">
        <v>18499</v>
      </c>
      <c r="I363" s="10" t="str">
        <f t="shared" si="16"/>
        <v>500</v>
      </c>
      <c r="J363" s="6">
        <v>25999</v>
      </c>
      <c r="K363" s="1">
        <v>0.28999999999999998</v>
      </c>
      <c r="L363" s="4" t="str">
        <f t="shared" si="17"/>
        <v>&lt;50%</v>
      </c>
      <c r="M363" s="4" t="str">
        <f>IF(Table1[[#This Row],[discount_percentage]]&gt;=50%, "Yes","No")</f>
        <v>No</v>
      </c>
      <c r="N3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63">
        <v>4.0999999999999996</v>
      </c>
      <c r="P363" s="2">
        <v>22318</v>
      </c>
      <c r="Q363" s="7">
        <f t="shared" si="15"/>
        <v>580245682</v>
      </c>
      <c r="R363" t="s">
        <v>3193</v>
      </c>
      <c r="S363" t="s">
        <v>3194</v>
      </c>
      <c r="T363" t="s">
        <v>3195</v>
      </c>
      <c r="U363" t="s">
        <v>3196</v>
      </c>
      <c r="V363" t="s">
        <v>3197</v>
      </c>
      <c r="W363" t="s">
        <v>3198</v>
      </c>
      <c r="X363" t="s">
        <v>3199</v>
      </c>
      <c r="Y363" t="s">
        <v>3200</v>
      </c>
    </row>
    <row r="364" spans="1:25" x14ac:dyDescent="0.3">
      <c r="A364" t="s">
        <v>3201</v>
      </c>
      <c r="B364" t="s">
        <v>3202</v>
      </c>
      <c r="C364" t="s">
        <v>3024</v>
      </c>
      <c r="H364" s="6">
        <v>369</v>
      </c>
      <c r="I364" s="10" t="str">
        <f t="shared" si="16"/>
        <v>200-500</v>
      </c>
      <c r="J364" s="6">
        <v>700</v>
      </c>
      <c r="K364" s="1">
        <v>0.47</v>
      </c>
      <c r="L364" s="4" t="str">
        <f t="shared" si="17"/>
        <v>&lt;50%</v>
      </c>
      <c r="M364" s="4" t="str">
        <f>IF(Table1[[#This Row],[discount_percentage]]&gt;=50%, "Yes","No")</f>
        <v>No</v>
      </c>
      <c r="N3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64">
        <v>4.4000000000000004</v>
      </c>
      <c r="P364" s="2">
        <v>67259</v>
      </c>
      <c r="Q364" s="7">
        <f t="shared" si="15"/>
        <v>47081300</v>
      </c>
      <c r="R364" t="s">
        <v>3203</v>
      </c>
      <c r="S364" t="s">
        <v>3026</v>
      </c>
      <c r="T364" t="s">
        <v>3027</v>
      </c>
      <c r="U364" t="s">
        <v>3028</v>
      </c>
      <c r="V364" t="s">
        <v>3029</v>
      </c>
      <c r="W364" t="s">
        <v>3030</v>
      </c>
      <c r="X364" t="s">
        <v>3204</v>
      </c>
      <c r="Y364" t="s">
        <v>3205</v>
      </c>
    </row>
    <row r="365" spans="1:25" x14ac:dyDescent="0.3">
      <c r="A365" t="s">
        <v>3206</v>
      </c>
      <c r="B365" t="s">
        <v>3207</v>
      </c>
      <c r="C365" t="s">
        <v>2990</v>
      </c>
      <c r="H365" s="6">
        <v>12999</v>
      </c>
      <c r="I365" s="10" t="str">
        <f t="shared" si="16"/>
        <v>500</v>
      </c>
      <c r="J365" s="6">
        <v>17999</v>
      </c>
      <c r="K365" s="1">
        <v>0.28000000000000003</v>
      </c>
      <c r="L365" s="4" t="str">
        <f t="shared" si="17"/>
        <v>&lt;50%</v>
      </c>
      <c r="M365" s="4" t="str">
        <f>IF(Table1[[#This Row],[discount_percentage]]&gt;=50%, "Yes","No")</f>
        <v>No</v>
      </c>
      <c r="N3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65">
        <v>4.0999999999999996</v>
      </c>
      <c r="P365" s="2">
        <v>18998</v>
      </c>
      <c r="Q365" s="7">
        <f t="shared" si="15"/>
        <v>341945002</v>
      </c>
      <c r="R365" t="s">
        <v>3208</v>
      </c>
      <c r="S365" t="s">
        <v>3209</v>
      </c>
      <c r="T365" t="s">
        <v>3210</v>
      </c>
      <c r="U365" t="s">
        <v>3211</v>
      </c>
      <c r="V365" t="s">
        <v>3212</v>
      </c>
      <c r="W365" t="s">
        <v>3213</v>
      </c>
      <c r="X365" t="s">
        <v>3214</v>
      </c>
      <c r="Y365" t="s">
        <v>3215</v>
      </c>
    </row>
    <row r="366" spans="1:25" x14ac:dyDescent="0.3">
      <c r="A366" t="s">
        <v>3216</v>
      </c>
      <c r="B366" t="s">
        <v>2947</v>
      </c>
      <c r="C366" t="s">
        <v>2948</v>
      </c>
      <c r="H366" s="6">
        <v>1799</v>
      </c>
      <c r="I366" s="10" t="str">
        <f t="shared" si="16"/>
        <v>500</v>
      </c>
      <c r="J366" s="6">
        <v>19999</v>
      </c>
      <c r="K366" s="1">
        <v>0.91</v>
      </c>
      <c r="L366" s="4" t="str">
        <f t="shared" si="17"/>
        <v xml:space="preserve"> 50%or More</v>
      </c>
      <c r="M366" s="4" t="str">
        <f>IF(Table1[[#This Row],[discount_percentage]]&gt;=50%, "Yes","No")</f>
        <v>Yes</v>
      </c>
      <c r="N3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366">
        <v>4.2</v>
      </c>
      <c r="P366" s="2">
        <v>13937</v>
      </c>
      <c r="Q366" s="7">
        <f t="shared" si="15"/>
        <v>278726063</v>
      </c>
      <c r="R366" t="s">
        <v>3217</v>
      </c>
      <c r="S366" t="s">
        <v>2950</v>
      </c>
      <c r="T366" t="s">
        <v>2951</v>
      </c>
      <c r="U366" t="s">
        <v>2952</v>
      </c>
      <c r="V366" t="s">
        <v>2953</v>
      </c>
      <c r="W366" t="s">
        <v>2954</v>
      </c>
      <c r="X366" t="s">
        <v>3218</v>
      </c>
      <c r="Y366" t="s">
        <v>3219</v>
      </c>
    </row>
    <row r="367" spans="1:25" x14ac:dyDescent="0.3">
      <c r="A367" t="s">
        <v>3220</v>
      </c>
      <c r="B367" t="s">
        <v>3221</v>
      </c>
      <c r="C367" t="s">
        <v>2948</v>
      </c>
      <c r="H367" s="6">
        <v>2199</v>
      </c>
      <c r="I367" s="10" t="str">
        <f t="shared" si="16"/>
        <v>500</v>
      </c>
      <c r="J367" s="6">
        <v>9999</v>
      </c>
      <c r="K367" s="1">
        <v>0.78</v>
      </c>
      <c r="L367" s="4" t="str">
        <f t="shared" si="17"/>
        <v xml:space="preserve"> 50%or More</v>
      </c>
      <c r="M367" s="4" t="str">
        <f>IF(Table1[[#This Row],[discount_percentage]]&gt;=50%, "Yes","No")</f>
        <v>Yes</v>
      </c>
      <c r="N3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67">
        <v>4.2</v>
      </c>
      <c r="P367" s="2">
        <v>29471</v>
      </c>
      <c r="Q367" s="7">
        <f t="shared" si="15"/>
        <v>294680529</v>
      </c>
      <c r="R367" t="s">
        <v>3222</v>
      </c>
      <c r="S367" t="s">
        <v>3223</v>
      </c>
      <c r="T367" t="s">
        <v>3224</v>
      </c>
      <c r="U367" t="s">
        <v>3225</v>
      </c>
      <c r="V367" t="s">
        <v>3226</v>
      </c>
      <c r="W367" t="s">
        <v>3227</v>
      </c>
      <c r="X367" t="s">
        <v>3228</v>
      </c>
      <c r="Y367" t="s">
        <v>3229</v>
      </c>
    </row>
    <row r="368" spans="1:25" x14ac:dyDescent="0.3">
      <c r="A368" t="s">
        <v>3230</v>
      </c>
      <c r="B368" t="s">
        <v>3231</v>
      </c>
      <c r="C368" t="s">
        <v>2990</v>
      </c>
      <c r="H368" s="6">
        <v>16999</v>
      </c>
      <c r="I368" s="10" t="str">
        <f t="shared" si="16"/>
        <v>500</v>
      </c>
      <c r="J368" s="6">
        <v>24999</v>
      </c>
      <c r="K368" s="1">
        <v>0.32</v>
      </c>
      <c r="L368" s="4" t="str">
        <f t="shared" si="17"/>
        <v>&lt;50%</v>
      </c>
      <c r="M368" s="4" t="str">
        <f>IF(Table1[[#This Row],[discount_percentage]]&gt;=50%, "Yes","No")</f>
        <v>No</v>
      </c>
      <c r="N3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68">
        <v>4.0999999999999996</v>
      </c>
      <c r="P368" s="2">
        <v>22318</v>
      </c>
      <c r="Q368" s="7">
        <f t="shared" si="15"/>
        <v>557927682</v>
      </c>
      <c r="R368" t="s">
        <v>3232</v>
      </c>
      <c r="S368" t="s">
        <v>3194</v>
      </c>
      <c r="T368" t="s">
        <v>3195</v>
      </c>
      <c r="U368" t="s">
        <v>3196</v>
      </c>
      <c r="V368" t="s">
        <v>3197</v>
      </c>
      <c r="W368" t="s">
        <v>3198</v>
      </c>
      <c r="X368" t="s">
        <v>3233</v>
      </c>
      <c r="Y368" t="s">
        <v>3234</v>
      </c>
    </row>
    <row r="369" spans="1:25" x14ac:dyDescent="0.3">
      <c r="A369" t="s">
        <v>3235</v>
      </c>
      <c r="B369" t="s">
        <v>3236</v>
      </c>
      <c r="C369" t="s">
        <v>2990</v>
      </c>
      <c r="H369" s="6">
        <v>16499</v>
      </c>
      <c r="I369" s="10" t="str">
        <f t="shared" si="16"/>
        <v>500</v>
      </c>
      <c r="J369" s="6">
        <v>20999</v>
      </c>
      <c r="K369" s="1">
        <v>0.21</v>
      </c>
      <c r="L369" s="4" t="str">
        <f t="shared" si="17"/>
        <v>&lt;50%</v>
      </c>
      <c r="M369" s="4" t="str">
        <f>IF(Table1[[#This Row],[discount_percentage]]&gt;=50%, "Yes","No")</f>
        <v>No</v>
      </c>
      <c r="N3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69">
        <v>4</v>
      </c>
      <c r="P369" s="2">
        <v>21350</v>
      </c>
      <c r="Q369" s="7">
        <f t="shared" si="15"/>
        <v>448328650</v>
      </c>
      <c r="R369" t="s">
        <v>3237</v>
      </c>
      <c r="S369" t="s">
        <v>3238</v>
      </c>
      <c r="T369" t="s">
        <v>3239</v>
      </c>
      <c r="U369" t="s">
        <v>3240</v>
      </c>
      <c r="V369" t="s">
        <v>3241</v>
      </c>
      <c r="W369" t="s">
        <v>3242</v>
      </c>
      <c r="X369" t="s">
        <v>3243</v>
      </c>
      <c r="Y369" t="s">
        <v>3244</v>
      </c>
    </row>
    <row r="370" spans="1:25" x14ac:dyDescent="0.3">
      <c r="A370" t="s">
        <v>3245</v>
      </c>
      <c r="B370" t="s">
        <v>2947</v>
      </c>
      <c r="C370" t="s">
        <v>2948</v>
      </c>
      <c r="H370" s="6">
        <v>1799</v>
      </c>
      <c r="I370" s="10" t="str">
        <f t="shared" si="16"/>
        <v>500</v>
      </c>
      <c r="J370" s="6">
        <v>19999</v>
      </c>
      <c r="K370" s="1">
        <v>0.91</v>
      </c>
      <c r="L370" s="4" t="str">
        <f t="shared" si="17"/>
        <v xml:space="preserve"> 50%or More</v>
      </c>
      <c r="M370" s="4" t="str">
        <f>IF(Table1[[#This Row],[discount_percentage]]&gt;=50%, "Yes","No")</f>
        <v>Yes</v>
      </c>
      <c r="N3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370">
        <v>4.2</v>
      </c>
      <c r="P370" s="2">
        <v>13937</v>
      </c>
      <c r="Q370" s="7">
        <f t="shared" si="15"/>
        <v>278726063</v>
      </c>
      <c r="R370" t="s">
        <v>3217</v>
      </c>
      <c r="S370" t="s">
        <v>2950</v>
      </c>
      <c r="T370" t="s">
        <v>2951</v>
      </c>
      <c r="U370" t="s">
        <v>2952</v>
      </c>
      <c r="V370" t="s">
        <v>2953</v>
      </c>
      <c r="W370" t="s">
        <v>2954</v>
      </c>
      <c r="X370" t="s">
        <v>3246</v>
      </c>
      <c r="Y370" t="s">
        <v>3247</v>
      </c>
    </row>
    <row r="371" spans="1:25" x14ac:dyDescent="0.3">
      <c r="A371" t="s">
        <v>3248</v>
      </c>
      <c r="B371" t="s">
        <v>3249</v>
      </c>
      <c r="C371" t="s">
        <v>2990</v>
      </c>
      <c r="H371" s="6">
        <v>8499</v>
      </c>
      <c r="I371" s="10" t="str">
        <f t="shared" si="16"/>
        <v>500</v>
      </c>
      <c r="J371" s="6">
        <v>10999</v>
      </c>
      <c r="K371" s="1">
        <v>0.23</v>
      </c>
      <c r="L371" s="4" t="str">
        <f t="shared" si="17"/>
        <v>&lt;50%</v>
      </c>
      <c r="M371" s="4" t="str">
        <f>IF(Table1[[#This Row],[discount_percentage]]&gt;=50%, "Yes","No")</f>
        <v>No</v>
      </c>
      <c r="N3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71">
        <v>4.0999999999999996</v>
      </c>
      <c r="P371" s="2">
        <v>313836</v>
      </c>
      <c r="Q371" s="7">
        <f t="shared" si="15"/>
        <v>3451882164</v>
      </c>
      <c r="R371" t="s">
        <v>3250</v>
      </c>
      <c r="S371" t="s">
        <v>3251</v>
      </c>
      <c r="T371" t="s">
        <v>3252</v>
      </c>
      <c r="U371" t="s">
        <v>3253</v>
      </c>
      <c r="V371" t="s">
        <v>3254</v>
      </c>
      <c r="W371" t="s">
        <v>3255</v>
      </c>
      <c r="X371" t="s">
        <v>3256</v>
      </c>
      <c r="Y371" t="s">
        <v>3257</v>
      </c>
    </row>
    <row r="372" spans="1:25" x14ac:dyDescent="0.3">
      <c r="A372" t="s">
        <v>3258</v>
      </c>
      <c r="B372" t="s">
        <v>3259</v>
      </c>
      <c r="C372" t="s">
        <v>2990</v>
      </c>
      <c r="H372" s="6">
        <v>6499</v>
      </c>
      <c r="I372" s="10" t="str">
        <f t="shared" si="16"/>
        <v>500</v>
      </c>
      <c r="J372" s="6">
        <v>8499</v>
      </c>
      <c r="K372" s="1">
        <v>0.24</v>
      </c>
      <c r="L372" s="4" t="str">
        <f t="shared" si="17"/>
        <v>&lt;50%</v>
      </c>
      <c r="M372" s="4" t="str">
        <f>IF(Table1[[#This Row],[discount_percentage]]&gt;=50%, "Yes","No")</f>
        <v>No</v>
      </c>
      <c r="N3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72">
        <v>4.0999999999999996</v>
      </c>
      <c r="P372" s="2">
        <v>313836</v>
      </c>
      <c r="Q372" s="7">
        <f t="shared" si="15"/>
        <v>2667292164</v>
      </c>
      <c r="R372" t="s">
        <v>3260</v>
      </c>
      <c r="S372" t="s">
        <v>3251</v>
      </c>
      <c r="T372" t="s">
        <v>3252</v>
      </c>
      <c r="U372" t="s">
        <v>3253</v>
      </c>
      <c r="V372" t="s">
        <v>3254</v>
      </c>
      <c r="W372" t="s">
        <v>3255</v>
      </c>
      <c r="X372" t="s">
        <v>3261</v>
      </c>
      <c r="Y372" t="s">
        <v>3262</v>
      </c>
    </row>
    <row r="373" spans="1:25" x14ac:dyDescent="0.3">
      <c r="A373" t="s">
        <v>3263</v>
      </c>
      <c r="B373" t="s">
        <v>2947</v>
      </c>
      <c r="C373" t="s">
        <v>2948</v>
      </c>
      <c r="H373" s="6">
        <v>1799</v>
      </c>
      <c r="I373" s="10" t="str">
        <f t="shared" si="16"/>
        <v>500</v>
      </c>
      <c r="J373" s="6">
        <v>19999</v>
      </c>
      <c r="K373" s="1">
        <v>0.91</v>
      </c>
      <c r="L373" s="4" t="str">
        <f t="shared" si="17"/>
        <v xml:space="preserve"> 50%or More</v>
      </c>
      <c r="M373" s="4" t="str">
        <f>IF(Table1[[#This Row],[discount_percentage]]&gt;=50%, "Yes","No")</f>
        <v>Yes</v>
      </c>
      <c r="N3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373">
        <v>4.2</v>
      </c>
      <c r="P373" s="2">
        <v>13937</v>
      </c>
      <c r="Q373" s="7">
        <f t="shared" si="15"/>
        <v>278726063</v>
      </c>
      <c r="R373" t="s">
        <v>3264</v>
      </c>
      <c r="S373" t="s">
        <v>2950</v>
      </c>
      <c r="T373" t="s">
        <v>2951</v>
      </c>
      <c r="U373" t="s">
        <v>2952</v>
      </c>
      <c r="V373" t="s">
        <v>2953</v>
      </c>
      <c r="W373" t="s">
        <v>2954</v>
      </c>
      <c r="X373" t="s">
        <v>3265</v>
      </c>
      <c r="Y373" t="s">
        <v>3266</v>
      </c>
    </row>
    <row r="374" spans="1:25" x14ac:dyDescent="0.3">
      <c r="A374" t="s">
        <v>3267</v>
      </c>
      <c r="B374" t="s">
        <v>3268</v>
      </c>
      <c r="C374" t="s">
        <v>2990</v>
      </c>
      <c r="H374" s="6">
        <v>8999</v>
      </c>
      <c r="I374" s="10" t="str">
        <f t="shared" si="16"/>
        <v>500</v>
      </c>
      <c r="J374" s="6">
        <v>11999</v>
      </c>
      <c r="K374" s="1">
        <v>0.25</v>
      </c>
      <c r="L374" s="4" t="str">
        <f t="shared" si="17"/>
        <v>&lt;50%</v>
      </c>
      <c r="M374" s="4" t="str">
        <f>IF(Table1[[#This Row],[discount_percentage]]&gt;=50%, "Yes","No")</f>
        <v>No</v>
      </c>
      <c r="N3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74">
        <v>4</v>
      </c>
      <c r="P374" s="2">
        <v>12796</v>
      </c>
      <c r="Q374" s="7">
        <f t="shared" si="15"/>
        <v>153539204</v>
      </c>
      <c r="R374" t="s">
        <v>3097</v>
      </c>
      <c r="S374" t="s">
        <v>3098</v>
      </c>
      <c r="T374" t="s">
        <v>3099</v>
      </c>
      <c r="U374" t="s">
        <v>3100</v>
      </c>
      <c r="V374" t="s">
        <v>3101</v>
      </c>
      <c r="W374" t="s">
        <v>3102</v>
      </c>
      <c r="X374" t="s">
        <v>3269</v>
      </c>
      <c r="Y374" t="s">
        <v>3270</v>
      </c>
    </row>
    <row r="375" spans="1:25" x14ac:dyDescent="0.3">
      <c r="A375" t="s">
        <v>3271</v>
      </c>
      <c r="B375" t="s">
        <v>3272</v>
      </c>
      <c r="C375" t="s">
        <v>3273</v>
      </c>
      <c r="H375" s="6">
        <v>139</v>
      </c>
      <c r="I375" s="10" t="str">
        <f t="shared" si="16"/>
        <v>&lt;200</v>
      </c>
      <c r="J375" s="6">
        <v>495</v>
      </c>
      <c r="K375" s="1">
        <v>0.72</v>
      </c>
      <c r="L375" s="4" t="str">
        <f t="shared" si="17"/>
        <v xml:space="preserve"> 50%or More</v>
      </c>
      <c r="M375" s="4" t="str">
        <f>IF(Table1[[#This Row],[discount_percentage]]&gt;=50%, "Yes","No")</f>
        <v>Yes</v>
      </c>
      <c r="N3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75">
        <v>4.3</v>
      </c>
      <c r="P375" s="2">
        <v>14185</v>
      </c>
      <c r="Q375" s="7">
        <f t="shared" si="15"/>
        <v>7021575</v>
      </c>
      <c r="R375" t="s">
        <v>3274</v>
      </c>
      <c r="S375" t="s">
        <v>2037</v>
      </c>
      <c r="T375" t="s">
        <v>2038</v>
      </c>
      <c r="U375" t="s">
        <v>2039</v>
      </c>
      <c r="V375" t="s">
        <v>2040</v>
      </c>
      <c r="W375" t="s">
        <v>3275</v>
      </c>
      <c r="X375" t="s">
        <v>3276</v>
      </c>
      <c r="Y375" t="s">
        <v>3277</v>
      </c>
    </row>
    <row r="376" spans="1:25" x14ac:dyDescent="0.3">
      <c r="A376" t="s">
        <v>3278</v>
      </c>
      <c r="B376" t="s">
        <v>3279</v>
      </c>
      <c r="C376" t="s">
        <v>2948</v>
      </c>
      <c r="H376" s="6">
        <v>3999</v>
      </c>
      <c r="I376" s="10" t="str">
        <f t="shared" si="16"/>
        <v>500</v>
      </c>
      <c r="J376" s="6">
        <v>16999</v>
      </c>
      <c r="K376" s="1">
        <v>0.76</v>
      </c>
      <c r="L376" s="4" t="str">
        <f t="shared" si="17"/>
        <v xml:space="preserve"> 50%or More</v>
      </c>
      <c r="M376" s="4" t="str">
        <f>IF(Table1[[#This Row],[discount_percentage]]&gt;=50%, "Yes","No")</f>
        <v>Yes</v>
      </c>
      <c r="N3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76">
        <v>4.3</v>
      </c>
      <c r="P376" s="2">
        <v>17159</v>
      </c>
      <c r="Q376" s="7">
        <f t="shared" si="15"/>
        <v>291685841</v>
      </c>
      <c r="R376" t="s">
        <v>3280</v>
      </c>
      <c r="S376" t="s">
        <v>3281</v>
      </c>
      <c r="T376" t="s">
        <v>3282</v>
      </c>
      <c r="U376" t="s">
        <v>3283</v>
      </c>
      <c r="V376" t="s">
        <v>3284</v>
      </c>
      <c r="W376" t="s">
        <v>3285</v>
      </c>
      <c r="X376" t="s">
        <v>3286</v>
      </c>
      <c r="Y376" t="s">
        <v>3287</v>
      </c>
    </row>
    <row r="377" spans="1:25" x14ac:dyDescent="0.3">
      <c r="A377" t="s">
        <v>3288</v>
      </c>
      <c r="B377" t="s">
        <v>3289</v>
      </c>
      <c r="C377" t="s">
        <v>2948</v>
      </c>
      <c r="H377" s="6">
        <v>2998</v>
      </c>
      <c r="I377" s="10" t="str">
        <f t="shared" si="16"/>
        <v>500</v>
      </c>
      <c r="J377" s="6">
        <v>5999</v>
      </c>
      <c r="K377" s="1">
        <v>0.5</v>
      </c>
      <c r="L377" s="4" t="str">
        <f t="shared" si="17"/>
        <v xml:space="preserve"> 50%or More</v>
      </c>
      <c r="M377" s="4" t="str">
        <f>IF(Table1[[#This Row],[discount_percentage]]&gt;=50%, "Yes","No")</f>
        <v>Yes</v>
      </c>
      <c r="N3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77">
        <v>4.0999999999999996</v>
      </c>
      <c r="P377" s="2">
        <v>5179</v>
      </c>
      <c r="Q377" s="7">
        <f t="shared" si="15"/>
        <v>31068821</v>
      </c>
      <c r="R377" t="s">
        <v>3290</v>
      </c>
      <c r="S377" t="s">
        <v>3291</v>
      </c>
      <c r="T377" t="s">
        <v>3292</v>
      </c>
      <c r="U377" t="s">
        <v>3293</v>
      </c>
      <c r="V377" t="s">
        <v>3294</v>
      </c>
      <c r="W377" t="s">
        <v>3295</v>
      </c>
      <c r="X377" t="s">
        <v>3296</v>
      </c>
      <c r="Y377" t="s">
        <v>3297</v>
      </c>
    </row>
    <row r="378" spans="1:25" x14ac:dyDescent="0.3">
      <c r="A378" t="s">
        <v>3298</v>
      </c>
      <c r="B378" t="s">
        <v>3299</v>
      </c>
      <c r="C378" t="s">
        <v>2990</v>
      </c>
      <c r="H378" s="6">
        <v>15499</v>
      </c>
      <c r="I378" s="10" t="str">
        <f t="shared" si="16"/>
        <v>500</v>
      </c>
      <c r="J378" s="6">
        <v>18999</v>
      </c>
      <c r="K378" s="1">
        <v>0.18</v>
      </c>
      <c r="L378" s="4" t="str">
        <f t="shared" si="17"/>
        <v>&lt;50%</v>
      </c>
      <c r="M378" s="4" t="str">
        <f>IF(Table1[[#This Row],[discount_percentage]]&gt;=50%, "Yes","No")</f>
        <v>No</v>
      </c>
      <c r="N3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78">
        <v>4.0999999999999996</v>
      </c>
      <c r="P378" s="2">
        <v>19252</v>
      </c>
      <c r="Q378" s="7">
        <f t="shared" si="15"/>
        <v>365768748</v>
      </c>
      <c r="R378" t="s">
        <v>3300</v>
      </c>
      <c r="S378" t="s">
        <v>3301</v>
      </c>
      <c r="T378" t="s">
        <v>3302</v>
      </c>
      <c r="U378" t="s">
        <v>3303</v>
      </c>
      <c r="V378" t="s">
        <v>3304</v>
      </c>
      <c r="W378" t="s">
        <v>3305</v>
      </c>
      <c r="X378" t="s">
        <v>3306</v>
      </c>
      <c r="Y378" t="s">
        <v>3307</v>
      </c>
    </row>
    <row r="379" spans="1:25" x14ac:dyDescent="0.3">
      <c r="A379" t="s">
        <v>3308</v>
      </c>
      <c r="B379" t="s">
        <v>2947</v>
      </c>
      <c r="C379" t="s">
        <v>2948</v>
      </c>
      <c r="H379" s="6">
        <v>1799</v>
      </c>
      <c r="I379" s="10" t="str">
        <f t="shared" si="16"/>
        <v>500</v>
      </c>
      <c r="J379" s="6">
        <v>19999</v>
      </c>
      <c r="K379" s="1">
        <v>0.91</v>
      </c>
      <c r="L379" s="4" t="str">
        <f t="shared" si="17"/>
        <v xml:space="preserve"> 50%or More</v>
      </c>
      <c r="M379" s="4" t="str">
        <f>IF(Table1[[#This Row],[discount_percentage]]&gt;=50%, "Yes","No")</f>
        <v>Yes</v>
      </c>
      <c r="N3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379">
        <v>4.2</v>
      </c>
      <c r="P379" s="2">
        <v>13937</v>
      </c>
      <c r="Q379" s="7">
        <f t="shared" si="15"/>
        <v>278726063</v>
      </c>
      <c r="R379" t="s">
        <v>2949</v>
      </c>
      <c r="S379" t="s">
        <v>2950</v>
      </c>
      <c r="T379" t="s">
        <v>2951</v>
      </c>
      <c r="U379" t="s">
        <v>2952</v>
      </c>
      <c r="V379" t="s">
        <v>2953</v>
      </c>
      <c r="W379" t="s">
        <v>2954</v>
      </c>
      <c r="X379" t="s">
        <v>3309</v>
      </c>
      <c r="Y379" t="s">
        <v>3310</v>
      </c>
    </row>
    <row r="380" spans="1:25" x14ac:dyDescent="0.3">
      <c r="A380" t="s">
        <v>3311</v>
      </c>
      <c r="B380" t="s">
        <v>3312</v>
      </c>
      <c r="C380" t="s">
        <v>2990</v>
      </c>
      <c r="H380" s="6">
        <v>8999</v>
      </c>
      <c r="I380" s="10" t="str">
        <f t="shared" si="16"/>
        <v>500</v>
      </c>
      <c r="J380" s="6">
        <v>11999</v>
      </c>
      <c r="K380" s="1">
        <v>0.25</v>
      </c>
      <c r="L380" s="4" t="str">
        <f t="shared" si="17"/>
        <v>&lt;50%</v>
      </c>
      <c r="M380" s="4" t="str">
        <f>IF(Table1[[#This Row],[discount_percentage]]&gt;=50%, "Yes","No")</f>
        <v>No</v>
      </c>
      <c r="N3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80">
        <v>4</v>
      </c>
      <c r="P380" s="2">
        <v>12796</v>
      </c>
      <c r="Q380" s="7">
        <f t="shared" si="15"/>
        <v>153539204</v>
      </c>
      <c r="R380" t="s">
        <v>3097</v>
      </c>
      <c r="S380" t="s">
        <v>3098</v>
      </c>
      <c r="T380" t="s">
        <v>3099</v>
      </c>
      <c r="U380" t="s">
        <v>3100</v>
      </c>
      <c r="V380" t="s">
        <v>3101</v>
      </c>
      <c r="W380" t="s">
        <v>3102</v>
      </c>
      <c r="X380" t="s">
        <v>3313</v>
      </c>
      <c r="Y380" t="s">
        <v>3314</v>
      </c>
    </row>
    <row r="381" spans="1:25" x14ac:dyDescent="0.3">
      <c r="A381" t="s">
        <v>3315</v>
      </c>
      <c r="B381" t="s">
        <v>3316</v>
      </c>
      <c r="C381" t="s">
        <v>3107</v>
      </c>
      <c r="H381" s="6">
        <v>873</v>
      </c>
      <c r="I381" s="10" t="str">
        <f t="shared" si="16"/>
        <v>500</v>
      </c>
      <c r="J381" s="6">
        <v>1699</v>
      </c>
      <c r="K381" s="1">
        <v>0.49</v>
      </c>
      <c r="L381" s="4" t="str">
        <f t="shared" si="17"/>
        <v>&lt;50%</v>
      </c>
      <c r="M381" s="4" t="str">
        <f>IF(Table1[[#This Row],[discount_percentage]]&gt;=50%, "Yes","No")</f>
        <v>No</v>
      </c>
      <c r="N3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81">
        <v>4.4000000000000004</v>
      </c>
      <c r="P381" s="2">
        <v>1680</v>
      </c>
      <c r="Q381" s="7">
        <f t="shared" si="15"/>
        <v>2854320</v>
      </c>
      <c r="R381" t="s">
        <v>3317</v>
      </c>
      <c r="S381" t="s">
        <v>3318</v>
      </c>
      <c r="T381" t="s">
        <v>3319</v>
      </c>
      <c r="U381" t="s">
        <v>3320</v>
      </c>
      <c r="V381" t="s">
        <v>3321</v>
      </c>
      <c r="W381" t="s">
        <v>3322</v>
      </c>
      <c r="X381" t="s">
        <v>3323</v>
      </c>
      <c r="Y381" t="s">
        <v>3324</v>
      </c>
    </row>
    <row r="382" spans="1:25" x14ac:dyDescent="0.3">
      <c r="A382" t="s">
        <v>3325</v>
      </c>
      <c r="B382" t="s">
        <v>3326</v>
      </c>
      <c r="C382" t="s">
        <v>2990</v>
      </c>
      <c r="H382" s="6">
        <v>12999</v>
      </c>
      <c r="I382" s="10" t="str">
        <f t="shared" si="16"/>
        <v>500</v>
      </c>
      <c r="J382" s="6">
        <v>15999</v>
      </c>
      <c r="K382" s="1">
        <v>0.19</v>
      </c>
      <c r="L382" s="4" t="str">
        <f t="shared" si="17"/>
        <v>&lt;50%</v>
      </c>
      <c r="M382" s="4" t="str">
        <f>IF(Table1[[#This Row],[discount_percentage]]&gt;=50%, "Yes","No")</f>
        <v>No</v>
      </c>
      <c r="N3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82">
        <v>4.2</v>
      </c>
      <c r="P382" s="2">
        <v>13246</v>
      </c>
      <c r="Q382" s="7">
        <f t="shared" si="15"/>
        <v>211922754</v>
      </c>
      <c r="R382" t="s">
        <v>3327</v>
      </c>
      <c r="S382" t="s">
        <v>3328</v>
      </c>
      <c r="T382" t="s">
        <v>3329</v>
      </c>
      <c r="U382" t="s">
        <v>3330</v>
      </c>
      <c r="V382" t="s">
        <v>3331</v>
      </c>
      <c r="W382" t="s">
        <v>3332</v>
      </c>
      <c r="X382" t="s">
        <v>3333</v>
      </c>
      <c r="Y382" t="s">
        <v>3334</v>
      </c>
    </row>
    <row r="383" spans="1:25" x14ac:dyDescent="0.3">
      <c r="A383" t="s">
        <v>3335</v>
      </c>
      <c r="B383" t="s">
        <v>3336</v>
      </c>
      <c r="C383" t="s">
        <v>3337</v>
      </c>
      <c r="H383" s="6">
        <v>539</v>
      </c>
      <c r="I383" s="10" t="str">
        <f t="shared" si="16"/>
        <v>500</v>
      </c>
      <c r="J383" s="6">
        <v>1599</v>
      </c>
      <c r="K383" s="1">
        <v>0.66</v>
      </c>
      <c r="L383" s="4" t="str">
        <f t="shared" si="17"/>
        <v xml:space="preserve"> 50%or More</v>
      </c>
      <c r="M383" s="4" t="str">
        <f>IF(Table1[[#This Row],[discount_percentage]]&gt;=50%, "Yes","No")</f>
        <v>Yes</v>
      </c>
      <c r="N3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83">
        <v>3.8</v>
      </c>
      <c r="P383" s="2">
        <v>14648</v>
      </c>
      <c r="Q383" s="7">
        <f t="shared" si="15"/>
        <v>23422152</v>
      </c>
      <c r="R383" t="s">
        <v>3338</v>
      </c>
      <c r="S383" t="s">
        <v>3339</v>
      </c>
      <c r="T383" t="s">
        <v>3340</v>
      </c>
      <c r="U383" t="s">
        <v>3341</v>
      </c>
      <c r="V383" t="s">
        <v>3342</v>
      </c>
      <c r="W383" t="s">
        <v>3343</v>
      </c>
      <c r="X383" t="s">
        <v>3344</v>
      </c>
      <c r="Y383" t="s">
        <v>3345</v>
      </c>
    </row>
    <row r="384" spans="1:25" x14ac:dyDescent="0.3">
      <c r="A384" t="s">
        <v>3346</v>
      </c>
      <c r="B384" t="s">
        <v>2958</v>
      </c>
      <c r="C384" t="s">
        <v>2948</v>
      </c>
      <c r="H384" s="6">
        <v>1999</v>
      </c>
      <c r="I384" s="10" t="str">
        <f t="shared" si="16"/>
        <v>500</v>
      </c>
      <c r="J384" s="6">
        <v>9999</v>
      </c>
      <c r="K384" s="1">
        <v>0.8</v>
      </c>
      <c r="L384" s="4" t="str">
        <f t="shared" si="17"/>
        <v xml:space="preserve"> 50%or More</v>
      </c>
      <c r="M384" s="4" t="str">
        <f>IF(Table1[[#This Row],[discount_percentage]]&gt;=50%, "Yes","No")</f>
        <v>Yes</v>
      </c>
      <c r="N3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84">
        <v>4.3</v>
      </c>
      <c r="P384" s="2">
        <v>27696</v>
      </c>
      <c r="Q384" s="7">
        <f t="shared" si="15"/>
        <v>276932304</v>
      </c>
      <c r="R384" t="s">
        <v>3347</v>
      </c>
      <c r="S384" t="s">
        <v>2960</v>
      </c>
      <c r="T384" t="s">
        <v>2961</v>
      </c>
      <c r="U384" t="s">
        <v>2962</v>
      </c>
      <c r="V384" t="s">
        <v>2963</v>
      </c>
      <c r="W384" t="s">
        <v>2964</v>
      </c>
      <c r="X384" t="s">
        <v>3348</v>
      </c>
      <c r="Y384" t="s">
        <v>3349</v>
      </c>
    </row>
    <row r="385" spans="1:25" x14ac:dyDescent="0.3">
      <c r="A385" t="s">
        <v>3350</v>
      </c>
      <c r="B385" t="s">
        <v>3351</v>
      </c>
      <c r="C385" t="s">
        <v>2990</v>
      </c>
      <c r="H385" s="6">
        <v>15490</v>
      </c>
      <c r="I385" s="10" t="str">
        <f t="shared" si="16"/>
        <v>500</v>
      </c>
      <c r="J385" s="6">
        <v>20990</v>
      </c>
      <c r="K385" s="1">
        <v>0.26</v>
      </c>
      <c r="L385" s="4" t="str">
        <f t="shared" si="17"/>
        <v>&lt;50%</v>
      </c>
      <c r="M385" s="4" t="str">
        <f>IF(Table1[[#This Row],[discount_percentage]]&gt;=50%, "Yes","No")</f>
        <v>No</v>
      </c>
      <c r="N3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85">
        <v>4.2</v>
      </c>
      <c r="P385" s="2">
        <v>32916</v>
      </c>
      <c r="Q385" s="7">
        <f t="shared" si="15"/>
        <v>690906840</v>
      </c>
      <c r="R385" t="s">
        <v>3352</v>
      </c>
      <c r="S385" t="s">
        <v>3353</v>
      </c>
      <c r="T385" t="s">
        <v>3354</v>
      </c>
      <c r="U385" t="s">
        <v>3355</v>
      </c>
      <c r="V385" t="s">
        <v>3356</v>
      </c>
      <c r="W385" t="s">
        <v>3357</v>
      </c>
      <c r="X385" t="s">
        <v>3358</v>
      </c>
      <c r="Y385" t="s">
        <v>3359</v>
      </c>
    </row>
    <row r="386" spans="1:25" x14ac:dyDescent="0.3">
      <c r="A386" t="s">
        <v>3360</v>
      </c>
      <c r="B386" t="s">
        <v>3361</v>
      </c>
      <c r="C386" t="s">
        <v>2990</v>
      </c>
      <c r="H386" s="6">
        <v>19999</v>
      </c>
      <c r="I386" s="10" t="str">
        <f t="shared" si="16"/>
        <v>500</v>
      </c>
      <c r="J386" s="6">
        <v>24999</v>
      </c>
      <c r="K386" s="1">
        <v>0.2</v>
      </c>
      <c r="L386" s="4" t="str">
        <f t="shared" si="17"/>
        <v>&lt;50%</v>
      </c>
      <c r="M386" s="4" t="str">
        <f>IF(Table1[[#This Row],[discount_percentage]]&gt;=50%, "Yes","No")</f>
        <v>No</v>
      </c>
      <c r="N3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86">
        <v>3.9</v>
      </c>
      <c r="P386" s="2">
        <v>25824</v>
      </c>
      <c r="Q386" s="7">
        <f t="shared" ref="Q386:Q449" si="18">J386*P386</f>
        <v>645574176</v>
      </c>
      <c r="R386" t="s">
        <v>3362</v>
      </c>
      <c r="S386" t="s">
        <v>3363</v>
      </c>
      <c r="T386" t="s">
        <v>3364</v>
      </c>
      <c r="U386" t="s">
        <v>3365</v>
      </c>
      <c r="V386" t="s">
        <v>3366</v>
      </c>
      <c r="W386" t="s">
        <v>3367</v>
      </c>
      <c r="X386" t="s">
        <v>3368</v>
      </c>
      <c r="Y386" t="s">
        <v>3369</v>
      </c>
    </row>
    <row r="387" spans="1:25" x14ac:dyDescent="0.3">
      <c r="A387" t="s">
        <v>3370</v>
      </c>
      <c r="B387" t="s">
        <v>3371</v>
      </c>
      <c r="C387" t="s">
        <v>3162</v>
      </c>
      <c r="H387" s="6">
        <v>1075</v>
      </c>
      <c r="I387" s="10" t="str">
        <f t="shared" ref="I387:I450" si="19">IF(H387&lt;200,"&lt;200",IF(OR(H387&lt;=200,H387&lt;=500),"200-500","500"))</f>
        <v>500</v>
      </c>
      <c r="J387" s="6">
        <v>1699</v>
      </c>
      <c r="K387" s="1">
        <v>0.37</v>
      </c>
      <c r="L387" s="4" t="str">
        <f t="shared" ref="L387:L450" si="20">IF(K387&gt;=50%," 50%or More","&lt;50%")</f>
        <v>&lt;50%</v>
      </c>
      <c r="M387" s="4" t="str">
        <f>IF(Table1[[#This Row],[discount_percentage]]&gt;=50%, "Yes","No")</f>
        <v>No</v>
      </c>
      <c r="N3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387">
        <v>4.4000000000000004</v>
      </c>
      <c r="P387" s="2">
        <v>7462</v>
      </c>
      <c r="Q387" s="7">
        <f t="shared" si="18"/>
        <v>12677938</v>
      </c>
      <c r="R387" t="s">
        <v>3372</v>
      </c>
      <c r="S387" t="s">
        <v>3373</v>
      </c>
      <c r="T387" t="s">
        <v>3374</v>
      </c>
      <c r="U387" t="s">
        <v>3375</v>
      </c>
      <c r="V387" t="s">
        <v>3376</v>
      </c>
      <c r="W387" t="s">
        <v>3377</v>
      </c>
      <c r="X387" t="s">
        <v>3378</v>
      </c>
      <c r="Y387" t="s">
        <v>3379</v>
      </c>
    </row>
    <row r="388" spans="1:25" x14ac:dyDescent="0.3">
      <c r="A388" t="s">
        <v>3380</v>
      </c>
      <c r="B388" t="s">
        <v>3381</v>
      </c>
      <c r="C388" t="s">
        <v>3066</v>
      </c>
      <c r="H388" s="6">
        <v>399</v>
      </c>
      <c r="I388" s="10" t="str">
        <f t="shared" si="19"/>
        <v>200-500</v>
      </c>
      <c r="J388" s="6">
        <v>699</v>
      </c>
      <c r="K388" s="1">
        <v>0.43</v>
      </c>
      <c r="L388" s="4" t="str">
        <f t="shared" si="20"/>
        <v>&lt;50%</v>
      </c>
      <c r="M388" s="4" t="str">
        <f>IF(Table1[[#This Row],[discount_percentage]]&gt;=50%, "Yes","No")</f>
        <v>No</v>
      </c>
      <c r="N3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88">
        <v>4</v>
      </c>
      <c r="P388" s="2">
        <v>37817</v>
      </c>
      <c r="Q388" s="7">
        <f t="shared" si="18"/>
        <v>26434083</v>
      </c>
      <c r="R388" t="s">
        <v>3382</v>
      </c>
      <c r="S388" t="s">
        <v>3383</v>
      </c>
      <c r="T388" t="s">
        <v>3384</v>
      </c>
      <c r="U388" t="s">
        <v>3385</v>
      </c>
      <c r="V388" t="s">
        <v>3386</v>
      </c>
      <c r="W388" t="s">
        <v>3387</v>
      </c>
      <c r="X388" t="s">
        <v>3388</v>
      </c>
      <c r="Y388" t="s">
        <v>3389</v>
      </c>
    </row>
    <row r="389" spans="1:25" x14ac:dyDescent="0.3">
      <c r="A389" t="s">
        <v>3390</v>
      </c>
      <c r="B389" t="s">
        <v>3391</v>
      </c>
      <c r="C389" t="s">
        <v>2948</v>
      </c>
      <c r="H389" s="6">
        <v>1999</v>
      </c>
      <c r="I389" s="10" t="str">
        <f t="shared" si="19"/>
        <v>500</v>
      </c>
      <c r="J389" s="6">
        <v>3990</v>
      </c>
      <c r="K389" s="1">
        <v>0.5</v>
      </c>
      <c r="L389" s="4" t="str">
        <f t="shared" si="20"/>
        <v xml:space="preserve"> 50%or More</v>
      </c>
      <c r="M389" s="4" t="str">
        <f>IF(Table1[[#This Row],[discount_percentage]]&gt;=50%, "Yes","No")</f>
        <v>Yes</v>
      </c>
      <c r="N3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389">
        <v>4</v>
      </c>
      <c r="P389" s="2">
        <v>30254</v>
      </c>
      <c r="Q389" s="7">
        <f t="shared" si="18"/>
        <v>120713460</v>
      </c>
      <c r="R389" t="s">
        <v>3392</v>
      </c>
      <c r="S389" t="s">
        <v>3174</v>
      </c>
      <c r="T389" t="s">
        <v>3175</v>
      </c>
      <c r="U389" t="s">
        <v>3176</v>
      </c>
      <c r="V389" t="s">
        <v>3177</v>
      </c>
      <c r="W389" t="s">
        <v>3178</v>
      </c>
      <c r="X389" t="s">
        <v>3393</v>
      </c>
      <c r="Y389" t="s">
        <v>3394</v>
      </c>
    </row>
    <row r="390" spans="1:25" x14ac:dyDescent="0.3">
      <c r="A390" t="s">
        <v>3395</v>
      </c>
      <c r="B390" t="s">
        <v>3396</v>
      </c>
      <c r="C390" t="s">
        <v>2948</v>
      </c>
      <c r="H390" s="6">
        <v>1999</v>
      </c>
      <c r="I390" s="10" t="str">
        <f t="shared" si="19"/>
        <v>500</v>
      </c>
      <c r="J390" s="6">
        <v>7990</v>
      </c>
      <c r="K390" s="1">
        <v>0.75</v>
      </c>
      <c r="L390" s="4" t="str">
        <f t="shared" si="20"/>
        <v xml:space="preserve"> 50%or More</v>
      </c>
      <c r="M390" s="4" t="str">
        <f>IF(Table1[[#This Row],[discount_percentage]]&gt;=50%, "Yes","No")</f>
        <v>Yes</v>
      </c>
      <c r="N3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90">
        <v>3.8</v>
      </c>
      <c r="P390" s="2">
        <v>17831</v>
      </c>
      <c r="Q390" s="7">
        <f t="shared" si="18"/>
        <v>142469690</v>
      </c>
      <c r="R390" t="s">
        <v>2969</v>
      </c>
      <c r="S390" t="s">
        <v>2970</v>
      </c>
      <c r="T390" t="s">
        <v>2971</v>
      </c>
      <c r="U390" t="s">
        <v>2972</v>
      </c>
      <c r="V390" t="s">
        <v>2973</v>
      </c>
      <c r="W390" t="s">
        <v>2974</v>
      </c>
      <c r="X390" t="s">
        <v>3397</v>
      </c>
      <c r="Y390" t="s">
        <v>3398</v>
      </c>
    </row>
    <row r="391" spans="1:25" x14ac:dyDescent="0.3">
      <c r="A391" t="s">
        <v>3399</v>
      </c>
      <c r="B391" t="s">
        <v>3400</v>
      </c>
      <c r="C391" t="s">
        <v>2990</v>
      </c>
      <c r="H391" s="6">
        <v>28999</v>
      </c>
      <c r="I391" s="10" t="str">
        <f t="shared" si="19"/>
        <v>500</v>
      </c>
      <c r="J391" s="6">
        <v>34999</v>
      </c>
      <c r="K391" s="1">
        <v>0.17</v>
      </c>
      <c r="L391" s="4" t="str">
        <f t="shared" si="20"/>
        <v>&lt;50%</v>
      </c>
      <c r="M391" s="4" t="str">
        <f>IF(Table1[[#This Row],[discount_percentage]]&gt;=50%, "Yes","No")</f>
        <v>No</v>
      </c>
      <c r="N3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391">
        <v>4.4000000000000004</v>
      </c>
      <c r="P391" s="2">
        <v>20311</v>
      </c>
      <c r="Q391" s="7">
        <f t="shared" si="18"/>
        <v>710864689</v>
      </c>
      <c r="R391" t="s">
        <v>3401</v>
      </c>
      <c r="S391" t="s">
        <v>3402</v>
      </c>
      <c r="T391" t="s">
        <v>3403</v>
      </c>
      <c r="U391" t="s">
        <v>3404</v>
      </c>
      <c r="V391" t="s">
        <v>3405</v>
      </c>
      <c r="W391" t="s">
        <v>3406</v>
      </c>
      <c r="X391" t="s">
        <v>3407</v>
      </c>
      <c r="Y391" t="s">
        <v>3408</v>
      </c>
    </row>
    <row r="392" spans="1:25" x14ac:dyDescent="0.3">
      <c r="A392" t="s">
        <v>3409</v>
      </c>
      <c r="B392" t="s">
        <v>3410</v>
      </c>
      <c r="C392" t="s">
        <v>2948</v>
      </c>
      <c r="H392" s="6">
        <v>2299</v>
      </c>
      <c r="I392" s="10" t="str">
        <f t="shared" si="19"/>
        <v>500</v>
      </c>
      <c r="J392" s="6">
        <v>7990</v>
      </c>
      <c r="K392" s="1">
        <v>0.71</v>
      </c>
      <c r="L392" s="4" t="str">
        <f t="shared" si="20"/>
        <v xml:space="preserve"> 50%or More</v>
      </c>
      <c r="M392" s="4" t="str">
        <f>IF(Table1[[#This Row],[discount_percentage]]&gt;=50%, "Yes","No")</f>
        <v>Yes</v>
      </c>
      <c r="N3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92">
        <v>4.2</v>
      </c>
      <c r="P392" s="2">
        <v>69622</v>
      </c>
      <c r="Q392" s="7">
        <f t="shared" si="18"/>
        <v>556279780</v>
      </c>
      <c r="R392" t="s">
        <v>3411</v>
      </c>
      <c r="S392" t="s">
        <v>3412</v>
      </c>
      <c r="T392" t="s">
        <v>3413</v>
      </c>
      <c r="U392" t="s">
        <v>3414</v>
      </c>
      <c r="V392" t="s">
        <v>3415</v>
      </c>
      <c r="W392" t="s">
        <v>3416</v>
      </c>
      <c r="X392" t="s">
        <v>3417</v>
      </c>
      <c r="Y392" t="s">
        <v>3418</v>
      </c>
    </row>
    <row r="393" spans="1:25" x14ac:dyDescent="0.3">
      <c r="A393" t="s">
        <v>3419</v>
      </c>
      <c r="B393" t="s">
        <v>3420</v>
      </c>
      <c r="C393" t="s">
        <v>3421</v>
      </c>
      <c r="H393" s="6">
        <v>399</v>
      </c>
      <c r="I393" s="10" t="str">
        <f t="shared" si="19"/>
        <v>200-500</v>
      </c>
      <c r="J393" s="6">
        <v>1999</v>
      </c>
      <c r="K393" s="1">
        <v>0.8</v>
      </c>
      <c r="L393" s="4" t="str">
        <f t="shared" si="20"/>
        <v xml:space="preserve"> 50%or More</v>
      </c>
      <c r="M393" s="4" t="str">
        <f>IF(Table1[[#This Row],[discount_percentage]]&gt;=50%, "Yes","No")</f>
        <v>Yes</v>
      </c>
      <c r="N3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93">
        <v>4</v>
      </c>
      <c r="P393" s="2">
        <v>3382</v>
      </c>
      <c r="Q393" s="7">
        <f t="shared" si="18"/>
        <v>6760618</v>
      </c>
      <c r="R393" t="s">
        <v>3422</v>
      </c>
      <c r="S393" t="s">
        <v>3423</v>
      </c>
      <c r="T393" t="s">
        <v>3424</v>
      </c>
      <c r="U393" t="s">
        <v>3425</v>
      </c>
      <c r="V393" t="s">
        <v>3426</v>
      </c>
      <c r="W393" t="s">
        <v>12785</v>
      </c>
      <c r="X393" t="s">
        <v>3427</v>
      </c>
      <c r="Y393" t="s">
        <v>3428</v>
      </c>
    </row>
    <row r="394" spans="1:25" x14ac:dyDescent="0.3">
      <c r="A394" t="s">
        <v>3429</v>
      </c>
      <c r="B394" t="s">
        <v>3430</v>
      </c>
      <c r="C394" t="s">
        <v>3024</v>
      </c>
      <c r="H394" s="6">
        <v>1149</v>
      </c>
      <c r="I394" s="10" t="str">
        <f t="shared" si="19"/>
        <v>500</v>
      </c>
      <c r="J394" s="6">
        <v>3999</v>
      </c>
      <c r="K394" s="1">
        <v>0.71</v>
      </c>
      <c r="L394" s="4" t="str">
        <f t="shared" si="20"/>
        <v xml:space="preserve"> 50%or More</v>
      </c>
      <c r="M394" s="4" t="str">
        <f>IF(Table1[[#This Row],[discount_percentage]]&gt;=50%, "Yes","No")</f>
        <v>Yes</v>
      </c>
      <c r="N3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394">
        <v>4.3</v>
      </c>
      <c r="P394" s="2">
        <v>140036</v>
      </c>
      <c r="Q394" s="7">
        <f t="shared" si="18"/>
        <v>560003964</v>
      </c>
      <c r="R394" t="s">
        <v>3431</v>
      </c>
      <c r="S394" t="s">
        <v>3432</v>
      </c>
      <c r="T394" t="s">
        <v>3433</v>
      </c>
      <c r="U394" t="s">
        <v>3434</v>
      </c>
      <c r="V394" t="s">
        <v>3435</v>
      </c>
      <c r="W394" t="s">
        <v>3436</v>
      </c>
      <c r="X394" t="s">
        <v>3437</v>
      </c>
      <c r="Y394" t="s">
        <v>3438</v>
      </c>
    </row>
    <row r="395" spans="1:25" x14ac:dyDescent="0.3">
      <c r="A395" t="s">
        <v>3439</v>
      </c>
      <c r="B395" t="s">
        <v>3440</v>
      </c>
      <c r="C395" t="s">
        <v>3162</v>
      </c>
      <c r="H395" s="6">
        <v>529</v>
      </c>
      <c r="I395" s="10" t="str">
        <f t="shared" si="19"/>
        <v>500</v>
      </c>
      <c r="J395" s="6">
        <v>1499</v>
      </c>
      <c r="K395" s="1">
        <v>0.65</v>
      </c>
      <c r="L395" s="4" t="str">
        <f t="shared" si="20"/>
        <v xml:space="preserve"> 50%or More</v>
      </c>
      <c r="M395" s="4" t="str">
        <f>IF(Table1[[#This Row],[discount_percentage]]&gt;=50%, "Yes","No")</f>
        <v>Yes</v>
      </c>
      <c r="N3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95">
        <v>4.0999999999999996</v>
      </c>
      <c r="P395" s="2">
        <v>8599</v>
      </c>
      <c r="Q395" s="7">
        <f t="shared" si="18"/>
        <v>12889901</v>
      </c>
      <c r="R395" t="s">
        <v>3441</v>
      </c>
      <c r="S395" t="s">
        <v>3442</v>
      </c>
      <c r="T395" t="s">
        <v>3443</v>
      </c>
      <c r="U395" t="s">
        <v>3444</v>
      </c>
      <c r="V395" t="s">
        <v>3445</v>
      </c>
      <c r="W395" t="s">
        <v>3446</v>
      </c>
      <c r="X395" t="s">
        <v>3447</v>
      </c>
      <c r="Y395" t="s">
        <v>3448</v>
      </c>
    </row>
    <row r="396" spans="1:25" x14ac:dyDescent="0.3">
      <c r="A396" t="s">
        <v>3449</v>
      </c>
      <c r="B396" t="s">
        <v>3450</v>
      </c>
      <c r="C396" t="s">
        <v>2990</v>
      </c>
      <c r="H396" s="6">
        <v>13999</v>
      </c>
      <c r="I396" s="10" t="str">
        <f t="shared" si="19"/>
        <v>500</v>
      </c>
      <c r="J396" s="6">
        <v>19499</v>
      </c>
      <c r="K396" s="1">
        <v>0.28000000000000003</v>
      </c>
      <c r="L396" s="4" t="str">
        <f t="shared" si="20"/>
        <v>&lt;50%</v>
      </c>
      <c r="M396" s="4" t="str">
        <f>IF(Table1[[#This Row],[discount_percentage]]&gt;=50%, "Yes","No")</f>
        <v>No</v>
      </c>
      <c r="N3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96">
        <v>4.0999999999999996</v>
      </c>
      <c r="P396" s="2">
        <v>18998</v>
      </c>
      <c r="Q396" s="7">
        <f t="shared" si="18"/>
        <v>370442002</v>
      </c>
      <c r="R396" t="s">
        <v>3451</v>
      </c>
      <c r="S396" t="s">
        <v>3209</v>
      </c>
      <c r="T396" t="s">
        <v>3210</v>
      </c>
      <c r="U396" t="s">
        <v>3211</v>
      </c>
      <c r="V396" t="s">
        <v>3212</v>
      </c>
      <c r="W396" t="s">
        <v>3213</v>
      </c>
      <c r="X396" t="s">
        <v>3452</v>
      </c>
      <c r="Y396" t="s">
        <v>3453</v>
      </c>
    </row>
    <row r="397" spans="1:25" x14ac:dyDescent="0.3">
      <c r="A397" t="s">
        <v>3454</v>
      </c>
      <c r="B397" t="s">
        <v>3455</v>
      </c>
      <c r="C397" t="s">
        <v>3066</v>
      </c>
      <c r="H397" s="6">
        <v>379</v>
      </c>
      <c r="I397" s="10" t="str">
        <f t="shared" si="19"/>
        <v>200-500</v>
      </c>
      <c r="J397" s="6">
        <v>999</v>
      </c>
      <c r="K397" s="1">
        <v>0.62</v>
      </c>
      <c r="L397" s="4" t="str">
        <f t="shared" si="20"/>
        <v xml:space="preserve"> 50%or More</v>
      </c>
      <c r="M397" s="4" t="str">
        <f>IF(Table1[[#This Row],[discount_percentage]]&gt;=50%, "Yes","No")</f>
        <v>Yes</v>
      </c>
      <c r="N3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397">
        <v>4.0999999999999996</v>
      </c>
      <c r="P397" s="2">
        <v>363713</v>
      </c>
      <c r="Q397" s="7">
        <f t="shared" si="18"/>
        <v>363349287</v>
      </c>
      <c r="R397" t="s">
        <v>3456</v>
      </c>
      <c r="S397" t="s">
        <v>3119</v>
      </c>
      <c r="T397" t="s">
        <v>3120</v>
      </c>
      <c r="U397" t="s">
        <v>3121</v>
      </c>
      <c r="V397" t="s">
        <v>3122</v>
      </c>
      <c r="W397" t="s">
        <v>3123</v>
      </c>
      <c r="X397" t="s">
        <v>3457</v>
      </c>
      <c r="Y397" t="s">
        <v>3458</v>
      </c>
    </row>
    <row r="398" spans="1:25" x14ac:dyDescent="0.3">
      <c r="A398" t="s">
        <v>3459</v>
      </c>
      <c r="B398" t="s">
        <v>3460</v>
      </c>
      <c r="C398" t="s">
        <v>2990</v>
      </c>
      <c r="H398" s="6">
        <v>13999</v>
      </c>
      <c r="I398" s="10" t="str">
        <f t="shared" si="19"/>
        <v>500</v>
      </c>
      <c r="J398" s="6">
        <v>19999</v>
      </c>
      <c r="K398" s="1">
        <v>0.3</v>
      </c>
      <c r="L398" s="4" t="str">
        <f t="shared" si="20"/>
        <v>&lt;50%</v>
      </c>
      <c r="M398" s="4" t="str">
        <f>IF(Table1[[#This Row],[discount_percentage]]&gt;=50%, "Yes","No")</f>
        <v>No</v>
      </c>
      <c r="N3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398">
        <v>4.0999999999999996</v>
      </c>
      <c r="P398" s="2">
        <v>19252</v>
      </c>
      <c r="Q398" s="7">
        <f t="shared" si="18"/>
        <v>385020748</v>
      </c>
      <c r="R398" t="s">
        <v>3461</v>
      </c>
      <c r="S398" t="s">
        <v>3301</v>
      </c>
      <c r="T398" t="s">
        <v>3302</v>
      </c>
      <c r="U398" t="s">
        <v>3303</v>
      </c>
      <c r="V398" t="s">
        <v>3304</v>
      </c>
      <c r="W398" t="s">
        <v>3305</v>
      </c>
      <c r="X398" t="s">
        <v>3462</v>
      </c>
      <c r="Y398" t="s">
        <v>3463</v>
      </c>
    </row>
    <row r="399" spans="1:25" x14ac:dyDescent="0.3">
      <c r="A399" t="s">
        <v>3464</v>
      </c>
      <c r="B399" t="s">
        <v>3465</v>
      </c>
      <c r="C399" t="s">
        <v>2948</v>
      </c>
      <c r="H399" s="6">
        <v>3999</v>
      </c>
      <c r="I399" s="10" t="str">
        <f t="shared" si="19"/>
        <v>500</v>
      </c>
      <c r="J399" s="6">
        <v>9999</v>
      </c>
      <c r="K399" s="1">
        <v>0.6</v>
      </c>
      <c r="L399" s="4" t="str">
        <f t="shared" si="20"/>
        <v xml:space="preserve"> 50%or More</v>
      </c>
      <c r="M399" s="4" t="str">
        <f>IF(Table1[[#This Row],[discount_percentage]]&gt;=50%, "Yes","No")</f>
        <v>Yes</v>
      </c>
      <c r="N3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399">
        <v>4.4000000000000004</v>
      </c>
      <c r="P399" s="2">
        <v>73</v>
      </c>
      <c r="Q399" s="7">
        <f t="shared" si="18"/>
        <v>729927</v>
      </c>
      <c r="R399" t="s">
        <v>3466</v>
      </c>
      <c r="S399" t="s">
        <v>3467</v>
      </c>
      <c r="T399" t="s">
        <v>3468</v>
      </c>
      <c r="U399" t="s">
        <v>3469</v>
      </c>
      <c r="V399" t="s">
        <v>3470</v>
      </c>
      <c r="W399" t="s">
        <v>3471</v>
      </c>
      <c r="X399" t="s">
        <v>3472</v>
      </c>
      <c r="Y399" t="s">
        <v>3473</v>
      </c>
    </row>
    <row r="400" spans="1:25" x14ac:dyDescent="0.3">
      <c r="A400" t="s">
        <v>3474</v>
      </c>
      <c r="B400" t="s">
        <v>3475</v>
      </c>
      <c r="C400" t="s">
        <v>3476</v>
      </c>
      <c r="H400" s="6">
        <v>99</v>
      </c>
      <c r="I400" s="10" t="str">
        <f t="shared" si="19"/>
        <v>&lt;200</v>
      </c>
      <c r="J400" s="6">
        <v>499</v>
      </c>
      <c r="K400" s="1">
        <v>0.8</v>
      </c>
      <c r="L400" s="4" t="str">
        <f t="shared" si="20"/>
        <v xml:space="preserve"> 50%or More</v>
      </c>
      <c r="M400" s="4" t="str">
        <f>IF(Table1[[#This Row],[discount_percentage]]&gt;=50%, "Yes","No")</f>
        <v>Yes</v>
      </c>
      <c r="N4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00">
        <v>4.3</v>
      </c>
      <c r="P400" s="2">
        <v>42641</v>
      </c>
      <c r="Q400" s="7">
        <f t="shared" si="18"/>
        <v>21277859</v>
      </c>
      <c r="R400" t="s">
        <v>3477</v>
      </c>
      <c r="S400" t="s">
        <v>3478</v>
      </c>
      <c r="T400" t="s">
        <v>3479</v>
      </c>
      <c r="U400" t="s">
        <v>3480</v>
      </c>
      <c r="V400" t="s">
        <v>3481</v>
      </c>
      <c r="W400" t="s">
        <v>12786</v>
      </c>
      <c r="X400" t="s">
        <v>3482</v>
      </c>
      <c r="Y400" t="s">
        <v>3483</v>
      </c>
    </row>
    <row r="401" spans="1:25" x14ac:dyDescent="0.3">
      <c r="A401" t="s">
        <v>3484</v>
      </c>
      <c r="B401" t="s">
        <v>3485</v>
      </c>
      <c r="C401" t="s">
        <v>3066</v>
      </c>
      <c r="H401" s="6">
        <v>4790</v>
      </c>
      <c r="I401" s="10" t="str">
        <f t="shared" si="19"/>
        <v>500</v>
      </c>
      <c r="J401" s="6">
        <v>15990</v>
      </c>
      <c r="K401" s="1">
        <v>0.7</v>
      </c>
      <c r="L401" s="4" t="str">
        <f t="shared" si="20"/>
        <v xml:space="preserve"> 50%or More</v>
      </c>
      <c r="M401" s="4" t="str">
        <f>IF(Table1[[#This Row],[discount_percentage]]&gt;=50%, "Yes","No")</f>
        <v>Yes</v>
      </c>
      <c r="N4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01">
        <v>4</v>
      </c>
      <c r="P401" s="2">
        <v>4390</v>
      </c>
      <c r="Q401" s="7">
        <f t="shared" si="18"/>
        <v>70196100</v>
      </c>
      <c r="R401" t="s">
        <v>3486</v>
      </c>
      <c r="S401" t="s">
        <v>3487</v>
      </c>
      <c r="T401" t="s">
        <v>3488</v>
      </c>
      <c r="U401" t="s">
        <v>3489</v>
      </c>
      <c r="V401" t="s">
        <v>3490</v>
      </c>
      <c r="W401" t="s">
        <v>3491</v>
      </c>
      <c r="X401" t="s">
        <v>3492</v>
      </c>
      <c r="Y401" t="s">
        <v>3493</v>
      </c>
    </row>
    <row r="402" spans="1:25" x14ac:dyDescent="0.3">
      <c r="A402" t="s">
        <v>3494</v>
      </c>
      <c r="B402" t="s">
        <v>3495</v>
      </c>
      <c r="C402" t="s">
        <v>2990</v>
      </c>
      <c r="H402" s="6">
        <v>33999</v>
      </c>
      <c r="I402" s="10" t="str">
        <f t="shared" si="19"/>
        <v>500</v>
      </c>
      <c r="J402" s="6">
        <v>33999</v>
      </c>
      <c r="K402" s="1">
        <v>0</v>
      </c>
      <c r="L402" s="4" t="str">
        <f t="shared" si="20"/>
        <v>&lt;50%</v>
      </c>
      <c r="M402" s="4" t="str">
        <f>IF(Table1[[#This Row],[discount_percentage]]&gt;=50%, "Yes","No")</f>
        <v>No</v>
      </c>
      <c r="N4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402">
        <v>4.3</v>
      </c>
      <c r="P402" s="2">
        <v>17415</v>
      </c>
      <c r="Q402" s="7">
        <f t="shared" si="18"/>
        <v>592092585</v>
      </c>
      <c r="R402" t="s">
        <v>3496</v>
      </c>
      <c r="S402" t="s">
        <v>3002</v>
      </c>
      <c r="T402" t="s">
        <v>3003</v>
      </c>
      <c r="U402" t="s">
        <v>3004</v>
      </c>
      <c r="V402" t="s">
        <v>3005</v>
      </c>
      <c r="W402" t="s">
        <v>3006</v>
      </c>
      <c r="X402" t="s">
        <v>3007</v>
      </c>
      <c r="Y402" t="s">
        <v>3497</v>
      </c>
    </row>
    <row r="403" spans="1:25" x14ac:dyDescent="0.3">
      <c r="A403" t="s">
        <v>3498</v>
      </c>
      <c r="B403" t="s">
        <v>3499</v>
      </c>
      <c r="C403" t="s">
        <v>3500</v>
      </c>
      <c r="H403" s="6">
        <v>99</v>
      </c>
      <c r="I403" s="10" t="str">
        <f t="shared" si="19"/>
        <v>&lt;200</v>
      </c>
      <c r="J403" s="6">
        <v>999</v>
      </c>
      <c r="K403" s="1">
        <v>0.9</v>
      </c>
      <c r="L403" s="4" t="str">
        <f t="shared" si="20"/>
        <v xml:space="preserve"> 50%or More</v>
      </c>
      <c r="M403" s="4" t="str">
        <f>IF(Table1[[#This Row],[discount_percentage]]&gt;=50%, "Yes","No")</f>
        <v>Yes</v>
      </c>
      <c r="N4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03">
        <v>4</v>
      </c>
      <c r="P403" s="2">
        <v>1396</v>
      </c>
      <c r="Q403" s="7">
        <f t="shared" si="18"/>
        <v>1394604</v>
      </c>
      <c r="R403" t="s">
        <v>3501</v>
      </c>
      <c r="S403" t="s">
        <v>3502</v>
      </c>
      <c r="T403" t="s">
        <v>3503</v>
      </c>
      <c r="U403" t="s">
        <v>3504</v>
      </c>
      <c r="V403" t="s">
        <v>3505</v>
      </c>
      <c r="W403" t="s">
        <v>3506</v>
      </c>
      <c r="X403" t="s">
        <v>3507</v>
      </c>
      <c r="Y403" t="s">
        <v>3508</v>
      </c>
    </row>
    <row r="404" spans="1:25" x14ac:dyDescent="0.3">
      <c r="A404" t="s">
        <v>3509</v>
      </c>
      <c r="B404" t="s">
        <v>3510</v>
      </c>
      <c r="C404" t="s">
        <v>3066</v>
      </c>
      <c r="H404" s="6">
        <v>299</v>
      </c>
      <c r="I404" s="10" t="str">
        <f t="shared" si="19"/>
        <v>200-500</v>
      </c>
      <c r="J404" s="6">
        <v>1900</v>
      </c>
      <c r="K404" s="1">
        <v>0.84</v>
      </c>
      <c r="L404" s="4" t="str">
        <f t="shared" si="20"/>
        <v xml:space="preserve"> 50%or More</v>
      </c>
      <c r="M404" s="4" t="str">
        <f>IF(Table1[[#This Row],[discount_percentage]]&gt;=50%, "Yes","No")</f>
        <v>Yes</v>
      </c>
      <c r="N4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04">
        <v>3.6</v>
      </c>
      <c r="P404" s="2">
        <v>18202</v>
      </c>
      <c r="Q404" s="7">
        <f t="shared" si="18"/>
        <v>34583800</v>
      </c>
      <c r="R404" t="s">
        <v>3511</v>
      </c>
      <c r="S404" t="s">
        <v>3512</v>
      </c>
      <c r="T404" t="s">
        <v>3513</v>
      </c>
      <c r="U404" t="s">
        <v>3514</v>
      </c>
      <c r="V404" t="s">
        <v>3515</v>
      </c>
      <c r="W404" t="s">
        <v>3516</v>
      </c>
      <c r="X404" t="s">
        <v>3517</v>
      </c>
      <c r="Y404" t="s">
        <v>3518</v>
      </c>
    </row>
    <row r="405" spans="1:25" x14ac:dyDescent="0.3">
      <c r="A405" t="s">
        <v>3519</v>
      </c>
      <c r="B405" t="s">
        <v>3520</v>
      </c>
      <c r="C405" t="s">
        <v>2990</v>
      </c>
      <c r="H405" s="6">
        <v>10999</v>
      </c>
      <c r="I405" s="10" t="str">
        <f t="shared" si="19"/>
        <v>500</v>
      </c>
      <c r="J405" s="6">
        <v>14999</v>
      </c>
      <c r="K405" s="1">
        <v>0.27</v>
      </c>
      <c r="L405" s="4" t="str">
        <f t="shared" si="20"/>
        <v>&lt;50%</v>
      </c>
      <c r="M405" s="4" t="str">
        <f>IF(Table1[[#This Row],[discount_percentage]]&gt;=50%, "Yes","No")</f>
        <v>No</v>
      </c>
      <c r="N4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05">
        <v>4.0999999999999996</v>
      </c>
      <c r="P405" s="2">
        <v>18998</v>
      </c>
      <c r="Q405" s="7">
        <f t="shared" si="18"/>
        <v>284951002</v>
      </c>
      <c r="R405" t="s">
        <v>3521</v>
      </c>
      <c r="S405" t="s">
        <v>3209</v>
      </c>
      <c r="T405" t="s">
        <v>3210</v>
      </c>
      <c r="U405" t="s">
        <v>3211</v>
      </c>
      <c r="V405" t="s">
        <v>3212</v>
      </c>
      <c r="W405" t="s">
        <v>3213</v>
      </c>
      <c r="X405" t="s">
        <v>3214</v>
      </c>
      <c r="Y405" t="s">
        <v>3522</v>
      </c>
    </row>
    <row r="406" spans="1:25" x14ac:dyDescent="0.3">
      <c r="A406" t="s">
        <v>3523</v>
      </c>
      <c r="B406" t="s">
        <v>3524</v>
      </c>
      <c r="C406" t="s">
        <v>2990</v>
      </c>
      <c r="H406" s="6">
        <v>34999</v>
      </c>
      <c r="I406" s="10" t="str">
        <f t="shared" si="19"/>
        <v>500</v>
      </c>
      <c r="J406" s="6">
        <v>38999</v>
      </c>
      <c r="K406" s="1">
        <v>0.1</v>
      </c>
      <c r="L406" s="4" t="str">
        <f t="shared" si="20"/>
        <v>&lt;50%</v>
      </c>
      <c r="M406" s="4" t="str">
        <f>IF(Table1[[#This Row],[discount_percentage]]&gt;=50%, "Yes","No")</f>
        <v>No</v>
      </c>
      <c r="N4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406">
        <v>4.2</v>
      </c>
      <c r="P406" s="2">
        <v>11029</v>
      </c>
      <c r="Q406" s="7">
        <f t="shared" si="18"/>
        <v>430119971</v>
      </c>
      <c r="R406" t="s">
        <v>3525</v>
      </c>
      <c r="S406" t="s">
        <v>3526</v>
      </c>
      <c r="T406" t="s">
        <v>3527</v>
      </c>
      <c r="U406" t="s">
        <v>3528</v>
      </c>
      <c r="V406" t="s">
        <v>3529</v>
      </c>
      <c r="W406" t="s">
        <v>3530</v>
      </c>
      <c r="X406" t="s">
        <v>3531</v>
      </c>
      <c r="Y406" t="s">
        <v>3532</v>
      </c>
    </row>
    <row r="407" spans="1:25" x14ac:dyDescent="0.3">
      <c r="A407" t="s">
        <v>3533</v>
      </c>
      <c r="B407" t="s">
        <v>3231</v>
      </c>
      <c r="C407" t="s">
        <v>2990</v>
      </c>
      <c r="H407" s="6">
        <v>16999</v>
      </c>
      <c r="I407" s="10" t="str">
        <f t="shared" si="19"/>
        <v>500</v>
      </c>
      <c r="J407" s="6">
        <v>24999</v>
      </c>
      <c r="K407" s="1">
        <v>0.32</v>
      </c>
      <c r="L407" s="4" t="str">
        <f t="shared" si="20"/>
        <v>&lt;50%</v>
      </c>
      <c r="M407" s="4" t="str">
        <f>IF(Table1[[#This Row],[discount_percentage]]&gt;=50%, "Yes","No")</f>
        <v>No</v>
      </c>
      <c r="N4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07">
        <v>4.0999999999999996</v>
      </c>
      <c r="P407" s="2">
        <v>22318</v>
      </c>
      <c r="Q407" s="7">
        <f t="shared" si="18"/>
        <v>557927682</v>
      </c>
      <c r="R407" t="s">
        <v>3232</v>
      </c>
      <c r="S407" t="s">
        <v>3194</v>
      </c>
      <c r="T407" t="s">
        <v>3195</v>
      </c>
      <c r="U407" t="s">
        <v>3196</v>
      </c>
      <c r="V407" t="s">
        <v>3197</v>
      </c>
      <c r="W407" t="s">
        <v>3198</v>
      </c>
      <c r="X407" t="s">
        <v>3233</v>
      </c>
      <c r="Y407" t="s">
        <v>3534</v>
      </c>
    </row>
    <row r="408" spans="1:25" x14ac:dyDescent="0.3">
      <c r="A408" t="s">
        <v>3535</v>
      </c>
      <c r="B408" t="s">
        <v>3536</v>
      </c>
      <c r="C408" t="s">
        <v>3476</v>
      </c>
      <c r="H408" s="6">
        <v>199</v>
      </c>
      <c r="I408" s="10" t="str">
        <f t="shared" si="19"/>
        <v>&lt;200</v>
      </c>
      <c r="J408" s="6">
        <v>499</v>
      </c>
      <c r="K408" s="1">
        <v>0.6</v>
      </c>
      <c r="L408" s="4" t="str">
        <f t="shared" si="20"/>
        <v xml:space="preserve"> 50%or More</v>
      </c>
      <c r="M408" s="4" t="str">
        <f>IF(Table1[[#This Row],[discount_percentage]]&gt;=50%, "Yes","No")</f>
        <v>Yes</v>
      </c>
      <c r="N4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08">
        <v>4.0999999999999996</v>
      </c>
      <c r="P408" s="2">
        <v>1786</v>
      </c>
      <c r="Q408" s="7">
        <f t="shared" si="18"/>
        <v>891214</v>
      </c>
      <c r="R408" t="s">
        <v>3537</v>
      </c>
      <c r="S408" t="s">
        <v>3538</v>
      </c>
      <c r="T408" t="s">
        <v>3539</v>
      </c>
      <c r="U408" t="s">
        <v>3540</v>
      </c>
      <c r="V408" t="s">
        <v>3541</v>
      </c>
      <c r="W408" t="s">
        <v>3542</v>
      </c>
      <c r="X408" t="s">
        <v>3543</v>
      </c>
      <c r="Y408" t="s">
        <v>3544</v>
      </c>
    </row>
    <row r="409" spans="1:25" x14ac:dyDescent="0.3">
      <c r="A409" t="s">
        <v>3545</v>
      </c>
      <c r="B409" t="s">
        <v>3546</v>
      </c>
      <c r="C409" t="s">
        <v>2979</v>
      </c>
      <c r="H409" s="6">
        <v>999</v>
      </c>
      <c r="I409" s="10" t="str">
        <f t="shared" si="19"/>
        <v>500</v>
      </c>
      <c r="J409" s="6">
        <v>1599</v>
      </c>
      <c r="K409" s="1">
        <v>0.38</v>
      </c>
      <c r="L409" s="4" t="str">
        <f t="shared" si="20"/>
        <v>&lt;50%</v>
      </c>
      <c r="M409" s="4" t="str">
        <f>IF(Table1[[#This Row],[discount_percentage]]&gt;=50%, "Yes","No")</f>
        <v>No</v>
      </c>
      <c r="N4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09">
        <v>4</v>
      </c>
      <c r="P409" s="2">
        <v>7222</v>
      </c>
      <c r="Q409" s="7">
        <f t="shared" si="18"/>
        <v>11547978</v>
      </c>
      <c r="R409" t="s">
        <v>3547</v>
      </c>
      <c r="S409" t="s">
        <v>3548</v>
      </c>
      <c r="T409" t="s">
        <v>3549</v>
      </c>
      <c r="U409" t="s">
        <v>3550</v>
      </c>
      <c r="V409" t="s">
        <v>3551</v>
      </c>
      <c r="W409" t="s">
        <v>3552</v>
      </c>
      <c r="X409" t="s">
        <v>3553</v>
      </c>
      <c r="Y409" t="s">
        <v>3554</v>
      </c>
    </row>
    <row r="410" spans="1:25" x14ac:dyDescent="0.3">
      <c r="A410" t="s">
        <v>3555</v>
      </c>
      <c r="B410" t="s">
        <v>3556</v>
      </c>
      <c r="C410" t="s">
        <v>3045</v>
      </c>
      <c r="H410" s="6">
        <v>1299</v>
      </c>
      <c r="I410" s="10" t="str">
        <f t="shared" si="19"/>
        <v>500</v>
      </c>
      <c r="J410" s="6">
        <v>1599</v>
      </c>
      <c r="K410" s="1">
        <v>0.19</v>
      </c>
      <c r="L410" s="4" t="str">
        <f t="shared" si="20"/>
        <v>&lt;50%</v>
      </c>
      <c r="M410" s="4" t="str">
        <f>IF(Table1[[#This Row],[discount_percentage]]&gt;=50%, "Yes","No")</f>
        <v>No</v>
      </c>
      <c r="N4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10">
        <v>4</v>
      </c>
      <c r="P410" s="2">
        <v>128311</v>
      </c>
      <c r="Q410" s="7">
        <f t="shared" si="18"/>
        <v>205169289</v>
      </c>
      <c r="R410" t="s">
        <v>3046</v>
      </c>
      <c r="S410" t="s">
        <v>3047</v>
      </c>
      <c r="T410" t="s">
        <v>3048</v>
      </c>
      <c r="U410" t="s">
        <v>3049</v>
      </c>
      <c r="V410" t="s">
        <v>3050</v>
      </c>
      <c r="W410" t="s">
        <v>3051</v>
      </c>
      <c r="X410" t="s">
        <v>3557</v>
      </c>
      <c r="Y410" t="s">
        <v>3558</v>
      </c>
    </row>
    <row r="411" spans="1:25" x14ac:dyDescent="0.3">
      <c r="A411" t="s">
        <v>3559</v>
      </c>
      <c r="B411" t="s">
        <v>3560</v>
      </c>
      <c r="C411" t="s">
        <v>3066</v>
      </c>
      <c r="H411" s="6">
        <v>599</v>
      </c>
      <c r="I411" s="10" t="str">
        <f t="shared" si="19"/>
        <v>500</v>
      </c>
      <c r="J411" s="6">
        <v>1800</v>
      </c>
      <c r="K411" s="1">
        <v>0.67</v>
      </c>
      <c r="L411" s="4" t="str">
        <f t="shared" si="20"/>
        <v xml:space="preserve"> 50%or More</v>
      </c>
      <c r="M411" s="4" t="str">
        <f>IF(Table1[[#This Row],[discount_percentage]]&gt;=50%, "Yes","No")</f>
        <v>Yes</v>
      </c>
      <c r="N4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11">
        <v>3.5</v>
      </c>
      <c r="P411" s="2">
        <v>83996</v>
      </c>
      <c r="Q411" s="7">
        <f t="shared" si="18"/>
        <v>151192800</v>
      </c>
      <c r="R411" t="s">
        <v>3561</v>
      </c>
      <c r="S411" t="s">
        <v>3562</v>
      </c>
      <c r="T411" t="s">
        <v>3563</v>
      </c>
      <c r="U411" t="s">
        <v>3564</v>
      </c>
      <c r="V411" t="s">
        <v>3565</v>
      </c>
      <c r="W411" t="s">
        <v>3566</v>
      </c>
      <c r="X411" t="s">
        <v>3567</v>
      </c>
      <c r="Y411" t="s">
        <v>3568</v>
      </c>
    </row>
    <row r="412" spans="1:25" x14ac:dyDescent="0.3">
      <c r="A412" t="s">
        <v>3569</v>
      </c>
      <c r="B412" t="s">
        <v>3570</v>
      </c>
      <c r="C412" t="s">
        <v>3024</v>
      </c>
      <c r="H412" s="6">
        <v>599</v>
      </c>
      <c r="I412" s="10" t="str">
        <f t="shared" si="19"/>
        <v>500</v>
      </c>
      <c r="J412" s="6">
        <v>1899</v>
      </c>
      <c r="K412" s="1">
        <v>0.68</v>
      </c>
      <c r="L412" s="4" t="str">
        <f t="shared" si="20"/>
        <v xml:space="preserve"> 50%or More</v>
      </c>
      <c r="M412" s="4" t="str">
        <f>IF(Table1[[#This Row],[discount_percentage]]&gt;=50%, "Yes","No")</f>
        <v>Yes</v>
      </c>
      <c r="N4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12">
        <v>4.3</v>
      </c>
      <c r="P412" s="2">
        <v>140036</v>
      </c>
      <c r="Q412" s="7">
        <f t="shared" si="18"/>
        <v>265928364</v>
      </c>
      <c r="R412" t="s">
        <v>3431</v>
      </c>
      <c r="S412" t="s">
        <v>3432</v>
      </c>
      <c r="T412" t="s">
        <v>3433</v>
      </c>
      <c r="U412" t="s">
        <v>3434</v>
      </c>
      <c r="V412" t="s">
        <v>3435</v>
      </c>
      <c r="W412" t="s">
        <v>3436</v>
      </c>
      <c r="X412" t="s">
        <v>3571</v>
      </c>
      <c r="Y412" t="s">
        <v>3572</v>
      </c>
    </row>
    <row r="413" spans="1:25" x14ac:dyDescent="0.3">
      <c r="A413" t="s">
        <v>3573</v>
      </c>
      <c r="B413" t="s">
        <v>3574</v>
      </c>
      <c r="C413" t="s">
        <v>2979</v>
      </c>
      <c r="H413" s="6">
        <v>1799</v>
      </c>
      <c r="I413" s="10" t="str">
        <f t="shared" si="19"/>
        <v>500</v>
      </c>
      <c r="J413" s="6">
        <v>2499</v>
      </c>
      <c r="K413" s="1">
        <v>0.28000000000000003</v>
      </c>
      <c r="L413" s="4" t="str">
        <f t="shared" si="20"/>
        <v>&lt;50%</v>
      </c>
      <c r="M413" s="4" t="str">
        <f>IF(Table1[[#This Row],[discount_percentage]]&gt;=50%, "Yes","No")</f>
        <v>No</v>
      </c>
      <c r="N4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13">
        <v>4.0999999999999996</v>
      </c>
      <c r="P413" s="2">
        <v>18678</v>
      </c>
      <c r="Q413" s="7">
        <f t="shared" si="18"/>
        <v>46676322</v>
      </c>
      <c r="R413" t="s">
        <v>3575</v>
      </c>
      <c r="S413" t="s">
        <v>3576</v>
      </c>
      <c r="T413" t="s">
        <v>3577</v>
      </c>
      <c r="U413" t="s">
        <v>3578</v>
      </c>
      <c r="V413" t="s">
        <v>3579</v>
      </c>
      <c r="W413" t="s">
        <v>12787</v>
      </c>
      <c r="X413" t="s">
        <v>3580</v>
      </c>
      <c r="Y413" t="s">
        <v>3581</v>
      </c>
    </row>
    <row r="414" spans="1:25" x14ac:dyDescent="0.3">
      <c r="A414" t="s">
        <v>3582</v>
      </c>
      <c r="B414" t="s">
        <v>3583</v>
      </c>
      <c r="C414" t="s">
        <v>2990</v>
      </c>
      <c r="H414" s="6">
        <v>10999</v>
      </c>
      <c r="I414" s="10" t="str">
        <f t="shared" si="19"/>
        <v>500</v>
      </c>
      <c r="J414" s="6">
        <v>14999</v>
      </c>
      <c r="K414" s="1">
        <v>0.27</v>
      </c>
      <c r="L414" s="4" t="str">
        <f t="shared" si="20"/>
        <v>&lt;50%</v>
      </c>
      <c r="M414" s="4" t="str">
        <f>IF(Table1[[#This Row],[discount_percentage]]&gt;=50%, "Yes","No")</f>
        <v>No</v>
      </c>
      <c r="N4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14">
        <v>4.0999999999999996</v>
      </c>
      <c r="P414" s="2">
        <v>18998</v>
      </c>
      <c r="Q414" s="7">
        <f t="shared" si="18"/>
        <v>284951002</v>
      </c>
      <c r="R414" t="s">
        <v>3521</v>
      </c>
      <c r="S414" t="s">
        <v>3209</v>
      </c>
      <c r="T414" t="s">
        <v>3210</v>
      </c>
      <c r="U414" t="s">
        <v>3211</v>
      </c>
      <c r="V414" t="s">
        <v>3212</v>
      </c>
      <c r="W414" t="s">
        <v>3213</v>
      </c>
      <c r="X414" t="s">
        <v>3584</v>
      </c>
      <c r="Y414" t="s">
        <v>3585</v>
      </c>
    </row>
    <row r="415" spans="1:25" x14ac:dyDescent="0.3">
      <c r="A415" t="s">
        <v>3586</v>
      </c>
      <c r="B415" t="s">
        <v>3587</v>
      </c>
      <c r="C415" t="s">
        <v>2948</v>
      </c>
      <c r="H415" s="6">
        <v>2999</v>
      </c>
      <c r="I415" s="10" t="str">
        <f t="shared" si="19"/>
        <v>500</v>
      </c>
      <c r="J415" s="6">
        <v>7990</v>
      </c>
      <c r="K415" s="1">
        <v>0.62</v>
      </c>
      <c r="L415" s="4" t="str">
        <f t="shared" si="20"/>
        <v xml:space="preserve"> 50%or More</v>
      </c>
      <c r="M415" s="4" t="str">
        <f>IF(Table1[[#This Row],[discount_percentage]]&gt;=50%, "Yes","No")</f>
        <v>Yes</v>
      </c>
      <c r="N4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15">
        <v>4.0999999999999996</v>
      </c>
      <c r="P415" s="2">
        <v>48449</v>
      </c>
      <c r="Q415" s="7">
        <f t="shared" si="18"/>
        <v>387107510</v>
      </c>
      <c r="R415" t="s">
        <v>3411</v>
      </c>
      <c r="S415" t="s">
        <v>3588</v>
      </c>
      <c r="T415" t="s">
        <v>3589</v>
      </c>
      <c r="U415" t="s">
        <v>3590</v>
      </c>
      <c r="V415" t="s">
        <v>3591</v>
      </c>
      <c r="W415" t="s">
        <v>3592</v>
      </c>
      <c r="X415" t="s">
        <v>3593</v>
      </c>
      <c r="Y415" t="s">
        <v>3594</v>
      </c>
    </row>
    <row r="416" spans="1:25" x14ac:dyDescent="0.3">
      <c r="A416" t="s">
        <v>3595</v>
      </c>
      <c r="B416" t="s">
        <v>3596</v>
      </c>
      <c r="C416" t="s">
        <v>2948</v>
      </c>
      <c r="H416" s="6">
        <v>1999</v>
      </c>
      <c r="I416" s="10" t="str">
        <f t="shared" si="19"/>
        <v>500</v>
      </c>
      <c r="J416" s="6">
        <v>7990</v>
      </c>
      <c r="K416" s="1">
        <v>0.75</v>
      </c>
      <c r="L416" s="4" t="str">
        <f t="shared" si="20"/>
        <v xml:space="preserve"> 50%or More</v>
      </c>
      <c r="M416" s="4" t="str">
        <f>IF(Table1[[#This Row],[discount_percentage]]&gt;=50%, "Yes","No")</f>
        <v>Yes</v>
      </c>
      <c r="N4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16">
        <v>3.8</v>
      </c>
      <c r="P416" s="2">
        <v>17831</v>
      </c>
      <c r="Q416" s="7">
        <f t="shared" si="18"/>
        <v>142469690</v>
      </c>
      <c r="R416" t="s">
        <v>2969</v>
      </c>
      <c r="S416" t="s">
        <v>2970</v>
      </c>
      <c r="T416" t="s">
        <v>2971</v>
      </c>
      <c r="U416" t="s">
        <v>2972</v>
      </c>
      <c r="V416" t="s">
        <v>2973</v>
      </c>
      <c r="W416" t="s">
        <v>2974</v>
      </c>
      <c r="X416" t="s">
        <v>3597</v>
      </c>
      <c r="Y416" t="s">
        <v>3598</v>
      </c>
    </row>
    <row r="417" spans="1:25" x14ac:dyDescent="0.3">
      <c r="A417" t="s">
        <v>3599</v>
      </c>
      <c r="B417" t="s">
        <v>3600</v>
      </c>
      <c r="C417" t="s">
        <v>3162</v>
      </c>
      <c r="H417" s="6">
        <v>649</v>
      </c>
      <c r="I417" s="10" t="str">
        <f t="shared" si="19"/>
        <v>500</v>
      </c>
      <c r="J417" s="6">
        <v>999</v>
      </c>
      <c r="K417" s="1">
        <v>0.35</v>
      </c>
      <c r="L417" s="4" t="str">
        <f t="shared" si="20"/>
        <v>&lt;50%</v>
      </c>
      <c r="M417" s="4" t="str">
        <f>IF(Table1[[#This Row],[discount_percentage]]&gt;=50%, "Yes","No")</f>
        <v>No</v>
      </c>
      <c r="N4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17">
        <v>4.2</v>
      </c>
      <c r="P417" s="2">
        <v>1315</v>
      </c>
      <c r="Q417" s="7">
        <f t="shared" si="18"/>
        <v>1313685</v>
      </c>
      <c r="R417" t="s">
        <v>3601</v>
      </c>
      <c r="S417" t="s">
        <v>3602</v>
      </c>
      <c r="T417" t="s">
        <v>3603</v>
      </c>
      <c r="U417" t="s">
        <v>3604</v>
      </c>
      <c r="V417" t="s">
        <v>3605</v>
      </c>
      <c r="W417" t="s">
        <v>3606</v>
      </c>
      <c r="X417" t="s">
        <v>3607</v>
      </c>
      <c r="Y417" t="s">
        <v>3608</v>
      </c>
    </row>
    <row r="418" spans="1:25" x14ac:dyDescent="0.3">
      <c r="A418" t="s">
        <v>3609</v>
      </c>
      <c r="B418" t="s">
        <v>3450</v>
      </c>
      <c r="C418" t="s">
        <v>2990</v>
      </c>
      <c r="H418" s="6">
        <v>13999</v>
      </c>
      <c r="I418" s="10" t="str">
        <f t="shared" si="19"/>
        <v>500</v>
      </c>
      <c r="J418" s="6">
        <v>19499</v>
      </c>
      <c r="K418" s="1">
        <v>0.28000000000000003</v>
      </c>
      <c r="L418" s="4" t="str">
        <f t="shared" si="20"/>
        <v>&lt;50%</v>
      </c>
      <c r="M418" s="4" t="str">
        <f>IF(Table1[[#This Row],[discount_percentage]]&gt;=50%, "Yes","No")</f>
        <v>No</v>
      </c>
      <c r="N4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18">
        <v>4.0999999999999996</v>
      </c>
      <c r="P418" s="2">
        <v>18998</v>
      </c>
      <c r="Q418" s="7">
        <f t="shared" si="18"/>
        <v>370442002</v>
      </c>
      <c r="R418" t="s">
        <v>3451</v>
      </c>
      <c r="S418" t="s">
        <v>3209</v>
      </c>
      <c r="T418" t="s">
        <v>3210</v>
      </c>
      <c r="U418" t="s">
        <v>3211</v>
      </c>
      <c r="V418" t="s">
        <v>3212</v>
      </c>
      <c r="W418" t="s">
        <v>3213</v>
      </c>
      <c r="X418" t="s">
        <v>3452</v>
      </c>
      <c r="Y418" t="s">
        <v>3610</v>
      </c>
    </row>
    <row r="419" spans="1:25" x14ac:dyDescent="0.3">
      <c r="A419" t="s">
        <v>3611</v>
      </c>
      <c r="B419" t="s">
        <v>3612</v>
      </c>
      <c r="C419" t="s">
        <v>3613</v>
      </c>
      <c r="H419" s="6">
        <v>119</v>
      </c>
      <c r="I419" s="10" t="str">
        <f t="shared" si="19"/>
        <v>&lt;200</v>
      </c>
      <c r="J419" s="6">
        <v>299</v>
      </c>
      <c r="K419" s="1">
        <v>0.6</v>
      </c>
      <c r="L419" s="4" t="str">
        <f t="shared" si="20"/>
        <v xml:space="preserve"> 50%or More</v>
      </c>
      <c r="M419" s="4" t="str">
        <f>IF(Table1[[#This Row],[discount_percentage]]&gt;=50%, "Yes","No")</f>
        <v>Yes</v>
      </c>
      <c r="N4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19">
        <v>4.0999999999999996</v>
      </c>
      <c r="P419" s="2">
        <v>5999</v>
      </c>
      <c r="Q419" s="7">
        <f t="shared" si="18"/>
        <v>1793701</v>
      </c>
      <c r="R419" t="s">
        <v>3614</v>
      </c>
      <c r="S419" t="s">
        <v>3615</v>
      </c>
      <c r="T419" t="s">
        <v>3616</v>
      </c>
      <c r="U419" t="s">
        <v>3617</v>
      </c>
      <c r="V419" t="s">
        <v>3618</v>
      </c>
      <c r="W419" t="s">
        <v>3619</v>
      </c>
      <c r="X419" t="s">
        <v>3620</v>
      </c>
      <c r="Y419" t="s">
        <v>3621</v>
      </c>
    </row>
    <row r="420" spans="1:25" x14ac:dyDescent="0.3">
      <c r="A420" t="s">
        <v>3622</v>
      </c>
      <c r="B420" t="s">
        <v>3623</v>
      </c>
      <c r="C420" t="s">
        <v>2990</v>
      </c>
      <c r="H420" s="6">
        <v>12999</v>
      </c>
      <c r="I420" s="10" t="str">
        <f t="shared" si="19"/>
        <v>500</v>
      </c>
      <c r="J420" s="6">
        <v>17999</v>
      </c>
      <c r="K420" s="1">
        <v>0.28000000000000003</v>
      </c>
      <c r="L420" s="4" t="str">
        <f t="shared" si="20"/>
        <v>&lt;50%</v>
      </c>
      <c r="M420" s="4" t="str">
        <f>IF(Table1[[#This Row],[discount_percentage]]&gt;=50%, "Yes","No")</f>
        <v>No</v>
      </c>
      <c r="N4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20">
        <v>4.0999999999999996</v>
      </c>
      <c r="P420" s="2">
        <v>50772</v>
      </c>
      <c r="Q420" s="7">
        <f t="shared" si="18"/>
        <v>913845228</v>
      </c>
      <c r="R420" t="s">
        <v>3624</v>
      </c>
      <c r="S420" t="s">
        <v>3625</v>
      </c>
      <c r="T420" t="s">
        <v>3626</v>
      </c>
      <c r="U420" t="s">
        <v>3627</v>
      </c>
      <c r="V420" t="s">
        <v>3628</v>
      </c>
      <c r="W420" t="s">
        <v>3629</v>
      </c>
      <c r="X420" t="s">
        <v>3630</v>
      </c>
      <c r="Y420" t="s">
        <v>3631</v>
      </c>
    </row>
    <row r="421" spans="1:25" x14ac:dyDescent="0.3">
      <c r="A421" t="s">
        <v>3632</v>
      </c>
      <c r="B421" t="s">
        <v>3633</v>
      </c>
      <c r="C421" t="s">
        <v>2990</v>
      </c>
      <c r="H421" s="6">
        <v>20999</v>
      </c>
      <c r="I421" s="10" t="str">
        <f t="shared" si="19"/>
        <v>500</v>
      </c>
      <c r="J421" s="6">
        <v>26999</v>
      </c>
      <c r="K421" s="1">
        <v>0.22</v>
      </c>
      <c r="L421" s="4" t="str">
        <f t="shared" si="20"/>
        <v>&lt;50%</v>
      </c>
      <c r="M421" s="4" t="str">
        <f>IF(Table1[[#This Row],[discount_percentage]]&gt;=50%, "Yes","No")</f>
        <v>No</v>
      </c>
      <c r="N4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21">
        <v>3.9</v>
      </c>
      <c r="P421" s="2">
        <v>25824</v>
      </c>
      <c r="Q421" s="7">
        <f t="shared" si="18"/>
        <v>697222176</v>
      </c>
      <c r="R421" t="s">
        <v>3634</v>
      </c>
      <c r="S421" t="s">
        <v>3363</v>
      </c>
      <c r="T421" t="s">
        <v>3364</v>
      </c>
      <c r="U421" t="s">
        <v>3365</v>
      </c>
      <c r="V421" t="s">
        <v>3366</v>
      </c>
      <c r="W421" t="s">
        <v>3367</v>
      </c>
      <c r="X421" t="s">
        <v>3635</v>
      </c>
      <c r="Y421" t="s">
        <v>3636</v>
      </c>
    </row>
    <row r="422" spans="1:25" x14ac:dyDescent="0.3">
      <c r="A422" t="s">
        <v>3637</v>
      </c>
      <c r="B422" t="s">
        <v>3638</v>
      </c>
      <c r="C422" t="s">
        <v>3162</v>
      </c>
      <c r="H422" s="6">
        <v>249</v>
      </c>
      <c r="I422" s="10" t="str">
        <f t="shared" si="19"/>
        <v>200-500</v>
      </c>
      <c r="J422" s="6">
        <v>649</v>
      </c>
      <c r="K422" s="1">
        <v>0.62</v>
      </c>
      <c r="L422" s="4" t="str">
        <f t="shared" si="20"/>
        <v xml:space="preserve"> 50%or More</v>
      </c>
      <c r="M422" s="4" t="str">
        <f>IF(Table1[[#This Row],[discount_percentage]]&gt;=50%, "Yes","No")</f>
        <v>Yes</v>
      </c>
      <c r="N4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22">
        <v>4</v>
      </c>
      <c r="P422" s="2">
        <v>14404</v>
      </c>
      <c r="Q422" s="7">
        <f t="shared" si="18"/>
        <v>9348196</v>
      </c>
      <c r="R422" t="s">
        <v>3639</v>
      </c>
      <c r="S422" t="s">
        <v>3640</v>
      </c>
      <c r="T422" t="s">
        <v>3641</v>
      </c>
      <c r="U422" t="s">
        <v>3642</v>
      </c>
      <c r="V422" t="s">
        <v>3643</v>
      </c>
      <c r="W422" t="s">
        <v>3644</v>
      </c>
      <c r="X422" t="s">
        <v>3645</v>
      </c>
      <c r="Y422" t="s">
        <v>3646</v>
      </c>
    </row>
    <row r="423" spans="1:25" x14ac:dyDescent="0.3">
      <c r="A423" t="s">
        <v>3647</v>
      </c>
      <c r="B423" t="s">
        <v>3648</v>
      </c>
      <c r="C423" t="s">
        <v>3162</v>
      </c>
      <c r="H423" s="6">
        <v>99</v>
      </c>
      <c r="I423" s="10" t="str">
        <f t="shared" si="19"/>
        <v>&lt;200</v>
      </c>
      <c r="J423" s="6">
        <v>171</v>
      </c>
      <c r="K423" s="1">
        <v>0.42</v>
      </c>
      <c r="L423" s="4" t="str">
        <f t="shared" si="20"/>
        <v>&lt;50%</v>
      </c>
      <c r="M423" s="4" t="str">
        <f>IF(Table1[[#This Row],[discount_percentage]]&gt;=50%, "Yes","No")</f>
        <v>No</v>
      </c>
      <c r="N4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23">
        <v>4.5</v>
      </c>
      <c r="P423" s="2">
        <v>11339</v>
      </c>
      <c r="Q423" s="7">
        <f t="shared" si="18"/>
        <v>1938969</v>
      </c>
      <c r="R423" t="s">
        <v>3649</v>
      </c>
      <c r="S423" t="s">
        <v>3650</v>
      </c>
      <c r="T423" t="s">
        <v>3651</v>
      </c>
      <c r="U423" t="s">
        <v>3652</v>
      </c>
      <c r="V423" t="s">
        <v>3653</v>
      </c>
      <c r="W423" t="s">
        <v>3654</v>
      </c>
      <c r="X423" t="s">
        <v>3655</v>
      </c>
      <c r="Y423" t="s">
        <v>3656</v>
      </c>
    </row>
    <row r="424" spans="1:25" x14ac:dyDescent="0.3">
      <c r="A424" t="s">
        <v>3657</v>
      </c>
      <c r="B424" t="s">
        <v>3658</v>
      </c>
      <c r="C424" t="s">
        <v>3151</v>
      </c>
      <c r="H424" s="6">
        <v>489</v>
      </c>
      <c r="I424" s="10" t="str">
        <f t="shared" si="19"/>
        <v>200-500</v>
      </c>
      <c r="J424" s="6">
        <v>1999</v>
      </c>
      <c r="K424" s="1">
        <v>0.76</v>
      </c>
      <c r="L424" s="4" t="str">
        <f t="shared" si="20"/>
        <v xml:space="preserve"> 50%or More</v>
      </c>
      <c r="M424" s="4" t="str">
        <f>IF(Table1[[#This Row],[discount_percentage]]&gt;=50%, "Yes","No")</f>
        <v>Yes</v>
      </c>
      <c r="N4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24">
        <v>4</v>
      </c>
      <c r="P424" s="2">
        <v>3626</v>
      </c>
      <c r="Q424" s="7">
        <f t="shared" si="18"/>
        <v>7248374</v>
      </c>
      <c r="R424" t="s">
        <v>3659</v>
      </c>
      <c r="S424" t="s">
        <v>3660</v>
      </c>
      <c r="T424" t="s">
        <v>3661</v>
      </c>
      <c r="U424" t="s">
        <v>3662</v>
      </c>
      <c r="V424" t="s">
        <v>3663</v>
      </c>
      <c r="W424" t="s">
        <v>3664</v>
      </c>
      <c r="X424" t="s">
        <v>3665</v>
      </c>
      <c r="Y424" t="s">
        <v>3666</v>
      </c>
    </row>
    <row r="425" spans="1:25" x14ac:dyDescent="0.3">
      <c r="A425" t="s">
        <v>3667</v>
      </c>
      <c r="B425" t="s">
        <v>3668</v>
      </c>
      <c r="C425" t="s">
        <v>3024</v>
      </c>
      <c r="H425" s="6">
        <v>369</v>
      </c>
      <c r="I425" s="10" t="str">
        <f t="shared" si="19"/>
        <v>200-500</v>
      </c>
      <c r="J425" s="6">
        <v>1600</v>
      </c>
      <c r="K425" s="1">
        <v>0.77</v>
      </c>
      <c r="L425" s="4" t="str">
        <f t="shared" si="20"/>
        <v xml:space="preserve"> 50%or More</v>
      </c>
      <c r="M425" s="4" t="str">
        <f>IF(Table1[[#This Row],[discount_percentage]]&gt;=50%, "Yes","No")</f>
        <v>Yes</v>
      </c>
      <c r="N4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25">
        <v>4</v>
      </c>
      <c r="P425" s="2">
        <v>32625</v>
      </c>
      <c r="Q425" s="7">
        <f t="shared" si="18"/>
        <v>52200000</v>
      </c>
      <c r="R425" t="s">
        <v>3669</v>
      </c>
      <c r="S425" t="s">
        <v>3670</v>
      </c>
      <c r="T425" t="s">
        <v>3671</v>
      </c>
      <c r="U425" t="s">
        <v>3672</v>
      </c>
      <c r="V425" t="s">
        <v>3673</v>
      </c>
      <c r="W425" t="s">
        <v>3674</v>
      </c>
      <c r="X425" t="s">
        <v>3675</v>
      </c>
      <c r="Y425" t="s">
        <v>3676</v>
      </c>
    </row>
    <row r="426" spans="1:25" x14ac:dyDescent="0.3">
      <c r="A426" t="s">
        <v>3677</v>
      </c>
      <c r="B426" t="s">
        <v>3678</v>
      </c>
      <c r="C426" t="s">
        <v>2990</v>
      </c>
      <c r="H426" s="6">
        <v>15499</v>
      </c>
      <c r="I426" s="10" t="str">
        <f t="shared" si="19"/>
        <v>500</v>
      </c>
      <c r="J426" s="6">
        <v>20999</v>
      </c>
      <c r="K426" s="1">
        <v>0.26</v>
      </c>
      <c r="L426" s="4" t="str">
        <f t="shared" si="20"/>
        <v>&lt;50%</v>
      </c>
      <c r="M426" s="4" t="str">
        <f>IF(Table1[[#This Row],[discount_percentage]]&gt;=50%, "Yes","No")</f>
        <v>No</v>
      </c>
      <c r="N4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26">
        <v>4.0999999999999996</v>
      </c>
      <c r="P426" s="2">
        <v>19252</v>
      </c>
      <c r="Q426" s="7">
        <f t="shared" si="18"/>
        <v>404272748</v>
      </c>
      <c r="R426" t="s">
        <v>3679</v>
      </c>
      <c r="S426" t="s">
        <v>3301</v>
      </c>
      <c r="T426" t="s">
        <v>3302</v>
      </c>
      <c r="U426" t="s">
        <v>3303</v>
      </c>
      <c r="V426" t="s">
        <v>3304</v>
      </c>
      <c r="W426" t="s">
        <v>3305</v>
      </c>
      <c r="X426" t="s">
        <v>3462</v>
      </c>
      <c r="Y426" t="s">
        <v>3680</v>
      </c>
    </row>
    <row r="427" spans="1:25" x14ac:dyDescent="0.3">
      <c r="A427" t="s">
        <v>3681</v>
      </c>
      <c r="B427" t="s">
        <v>3682</v>
      </c>
      <c r="C427" t="s">
        <v>2990</v>
      </c>
      <c r="H427" s="6">
        <v>15499</v>
      </c>
      <c r="I427" s="10" t="str">
        <f t="shared" si="19"/>
        <v>500</v>
      </c>
      <c r="J427" s="6">
        <v>18999</v>
      </c>
      <c r="K427" s="1">
        <v>0.18</v>
      </c>
      <c r="L427" s="4" t="str">
        <f t="shared" si="20"/>
        <v>&lt;50%</v>
      </c>
      <c r="M427" s="4" t="str">
        <f>IF(Table1[[#This Row],[discount_percentage]]&gt;=50%, "Yes","No")</f>
        <v>No</v>
      </c>
      <c r="N4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27">
        <v>4.0999999999999996</v>
      </c>
      <c r="P427" s="2">
        <v>19252</v>
      </c>
      <c r="Q427" s="7">
        <f t="shared" si="18"/>
        <v>365768748</v>
      </c>
      <c r="R427" t="s">
        <v>3300</v>
      </c>
      <c r="S427" t="s">
        <v>3301</v>
      </c>
      <c r="T427" t="s">
        <v>3302</v>
      </c>
      <c r="U427" t="s">
        <v>3303</v>
      </c>
      <c r="V427" t="s">
        <v>3304</v>
      </c>
      <c r="W427" t="s">
        <v>3305</v>
      </c>
      <c r="X427" t="s">
        <v>3683</v>
      </c>
      <c r="Y427" t="s">
        <v>3684</v>
      </c>
    </row>
    <row r="428" spans="1:25" x14ac:dyDescent="0.3">
      <c r="A428" t="s">
        <v>3685</v>
      </c>
      <c r="B428" t="s">
        <v>3686</v>
      </c>
      <c r="C428" t="s">
        <v>2990</v>
      </c>
      <c r="H428" s="6">
        <v>22999</v>
      </c>
      <c r="I428" s="10" t="str">
        <f t="shared" si="19"/>
        <v>500</v>
      </c>
      <c r="J428" s="6">
        <v>28999</v>
      </c>
      <c r="K428" s="1">
        <v>0.21</v>
      </c>
      <c r="L428" s="4" t="str">
        <f t="shared" si="20"/>
        <v>&lt;50%</v>
      </c>
      <c r="M428" s="4" t="str">
        <f>IF(Table1[[#This Row],[discount_percentage]]&gt;=50%, "Yes","No")</f>
        <v>No</v>
      </c>
      <c r="N4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28">
        <v>3.9</v>
      </c>
      <c r="P428" s="2">
        <v>25824</v>
      </c>
      <c r="Q428" s="7">
        <f t="shared" si="18"/>
        <v>748870176</v>
      </c>
      <c r="R428" t="s">
        <v>3687</v>
      </c>
      <c r="S428" t="s">
        <v>3363</v>
      </c>
      <c r="T428" t="s">
        <v>3364</v>
      </c>
      <c r="U428" t="s">
        <v>3365</v>
      </c>
      <c r="V428" t="s">
        <v>3366</v>
      </c>
      <c r="W428" t="s">
        <v>3367</v>
      </c>
      <c r="X428" t="s">
        <v>3368</v>
      </c>
      <c r="Y428" t="s">
        <v>3688</v>
      </c>
    </row>
    <row r="429" spans="1:25" x14ac:dyDescent="0.3">
      <c r="A429" t="s">
        <v>3689</v>
      </c>
      <c r="B429" t="s">
        <v>3690</v>
      </c>
      <c r="C429" t="s">
        <v>3066</v>
      </c>
      <c r="H429" s="6">
        <v>599</v>
      </c>
      <c r="I429" s="10" t="str">
        <f t="shared" si="19"/>
        <v>500</v>
      </c>
      <c r="J429" s="6">
        <v>1490</v>
      </c>
      <c r="K429" s="1">
        <v>0.6</v>
      </c>
      <c r="L429" s="4" t="str">
        <f t="shared" si="20"/>
        <v xml:space="preserve"> 50%or More</v>
      </c>
      <c r="M429" s="4" t="str">
        <f>IF(Table1[[#This Row],[discount_percentage]]&gt;=50%, "Yes","No")</f>
        <v>Yes</v>
      </c>
      <c r="N4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29">
        <v>4.0999999999999996</v>
      </c>
      <c r="P429" s="2">
        <v>161679</v>
      </c>
      <c r="Q429" s="7">
        <f t="shared" si="18"/>
        <v>240901710</v>
      </c>
      <c r="R429" t="s">
        <v>3691</v>
      </c>
      <c r="S429" t="s">
        <v>3692</v>
      </c>
      <c r="T429" t="s">
        <v>3693</v>
      </c>
      <c r="U429" t="s">
        <v>3694</v>
      </c>
      <c r="V429" t="s">
        <v>3695</v>
      </c>
      <c r="W429" t="s">
        <v>3696</v>
      </c>
      <c r="X429" t="s">
        <v>3697</v>
      </c>
      <c r="Y429" t="s">
        <v>3698</v>
      </c>
    </row>
    <row r="430" spans="1:25" x14ac:dyDescent="0.3">
      <c r="A430" t="s">
        <v>3699</v>
      </c>
      <c r="B430" t="s">
        <v>3700</v>
      </c>
      <c r="C430" t="s">
        <v>3476</v>
      </c>
      <c r="H430" s="6">
        <v>134</v>
      </c>
      <c r="I430" s="10" t="str">
        <f t="shared" si="19"/>
        <v>&lt;200</v>
      </c>
      <c r="J430" s="6">
        <v>699</v>
      </c>
      <c r="K430" s="1">
        <v>0.81</v>
      </c>
      <c r="L430" s="4" t="str">
        <f t="shared" si="20"/>
        <v xml:space="preserve"> 50%or More</v>
      </c>
      <c r="M430" s="4" t="str">
        <f>IF(Table1[[#This Row],[discount_percentage]]&gt;=50%, "Yes","No")</f>
        <v>Yes</v>
      </c>
      <c r="N4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30">
        <v>4.0999999999999996</v>
      </c>
      <c r="P430" s="2">
        <v>16685</v>
      </c>
      <c r="Q430" s="7">
        <f t="shared" si="18"/>
        <v>11662815</v>
      </c>
      <c r="R430" t="s">
        <v>3701</v>
      </c>
      <c r="S430" t="s">
        <v>3702</v>
      </c>
      <c r="T430" t="s">
        <v>3703</v>
      </c>
      <c r="U430" t="s">
        <v>3704</v>
      </c>
      <c r="V430" t="s">
        <v>3705</v>
      </c>
      <c r="W430" t="s">
        <v>3706</v>
      </c>
      <c r="X430" t="s">
        <v>3707</v>
      </c>
      <c r="Y430" t="s">
        <v>3708</v>
      </c>
    </row>
    <row r="431" spans="1:25" x14ac:dyDescent="0.3">
      <c r="A431" t="s">
        <v>3709</v>
      </c>
      <c r="B431" t="s">
        <v>3710</v>
      </c>
      <c r="C431" t="s">
        <v>2990</v>
      </c>
      <c r="H431" s="6">
        <v>7499</v>
      </c>
      <c r="I431" s="10" t="str">
        <f t="shared" si="19"/>
        <v>500</v>
      </c>
      <c r="J431" s="6">
        <v>7999</v>
      </c>
      <c r="K431" s="1">
        <v>0.06</v>
      </c>
      <c r="L431" s="4" t="str">
        <f t="shared" si="20"/>
        <v>&lt;50%</v>
      </c>
      <c r="M431" s="4" t="str">
        <f>IF(Table1[[#This Row],[discount_percentage]]&gt;=50%, "Yes","No")</f>
        <v>No</v>
      </c>
      <c r="N4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431">
        <v>4</v>
      </c>
      <c r="P431" s="2">
        <v>30907</v>
      </c>
      <c r="Q431" s="7">
        <f t="shared" si="18"/>
        <v>247225093</v>
      </c>
      <c r="R431" t="s">
        <v>3711</v>
      </c>
      <c r="S431" t="s">
        <v>3712</v>
      </c>
      <c r="T431" t="s">
        <v>3713</v>
      </c>
      <c r="U431" t="s">
        <v>3714</v>
      </c>
      <c r="V431" t="s">
        <v>3715</v>
      </c>
      <c r="W431" t="s">
        <v>3716</v>
      </c>
      <c r="X431" t="s">
        <v>3717</v>
      </c>
      <c r="Y431" t="s">
        <v>3718</v>
      </c>
    </row>
    <row r="432" spans="1:25" x14ac:dyDescent="0.3">
      <c r="A432" t="s">
        <v>3719</v>
      </c>
      <c r="B432" t="s">
        <v>3720</v>
      </c>
      <c r="C432" t="s">
        <v>2979</v>
      </c>
      <c r="H432" s="6">
        <v>1149</v>
      </c>
      <c r="I432" s="10" t="str">
        <f t="shared" si="19"/>
        <v>500</v>
      </c>
      <c r="J432" s="6">
        <v>2199</v>
      </c>
      <c r="K432" s="1">
        <v>0.48</v>
      </c>
      <c r="L432" s="4" t="str">
        <f t="shared" si="20"/>
        <v>&lt;50%</v>
      </c>
      <c r="M432" s="4" t="str">
        <f>IF(Table1[[#This Row],[discount_percentage]]&gt;=50%, "Yes","No")</f>
        <v>No</v>
      </c>
      <c r="N4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32">
        <v>4.3</v>
      </c>
      <c r="P432" s="2">
        <v>178912</v>
      </c>
      <c r="Q432" s="7">
        <f t="shared" si="18"/>
        <v>393427488</v>
      </c>
      <c r="R432" t="s">
        <v>3721</v>
      </c>
      <c r="S432" t="s">
        <v>2981</v>
      </c>
      <c r="T432" t="s">
        <v>2982</v>
      </c>
      <c r="U432" t="s">
        <v>2983</v>
      </c>
      <c r="V432" t="s">
        <v>2984</v>
      </c>
      <c r="W432" t="s">
        <v>2985</v>
      </c>
      <c r="X432" t="s">
        <v>3722</v>
      </c>
      <c r="Y432" t="s">
        <v>3723</v>
      </c>
    </row>
    <row r="433" spans="1:25" x14ac:dyDescent="0.3">
      <c r="A433" t="s">
        <v>3724</v>
      </c>
      <c r="B433" t="s">
        <v>3725</v>
      </c>
      <c r="C433" t="s">
        <v>3045</v>
      </c>
      <c r="H433" s="6">
        <v>1324</v>
      </c>
      <c r="I433" s="10" t="str">
        <f t="shared" si="19"/>
        <v>500</v>
      </c>
      <c r="J433" s="6">
        <v>1699</v>
      </c>
      <c r="K433" s="1">
        <v>0.22</v>
      </c>
      <c r="L433" s="4" t="str">
        <f t="shared" si="20"/>
        <v>&lt;50%</v>
      </c>
      <c r="M433" s="4" t="str">
        <f>IF(Table1[[#This Row],[discount_percentage]]&gt;=50%, "Yes","No")</f>
        <v>No</v>
      </c>
      <c r="N4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33">
        <v>4</v>
      </c>
      <c r="P433" s="2">
        <v>128311</v>
      </c>
      <c r="Q433" s="7">
        <f t="shared" si="18"/>
        <v>218000389</v>
      </c>
      <c r="R433" t="s">
        <v>3726</v>
      </c>
      <c r="S433" t="s">
        <v>3047</v>
      </c>
      <c r="T433" t="s">
        <v>3048</v>
      </c>
      <c r="U433" t="s">
        <v>3049</v>
      </c>
      <c r="V433" t="s">
        <v>3050</v>
      </c>
      <c r="W433" t="s">
        <v>3051</v>
      </c>
      <c r="X433" t="s">
        <v>3727</v>
      </c>
      <c r="Y433" t="s">
        <v>3728</v>
      </c>
    </row>
    <row r="434" spans="1:25" x14ac:dyDescent="0.3">
      <c r="A434" t="s">
        <v>3729</v>
      </c>
      <c r="B434" t="s">
        <v>3730</v>
      </c>
      <c r="C434" t="s">
        <v>2990</v>
      </c>
      <c r="H434" s="6">
        <v>13999</v>
      </c>
      <c r="I434" s="10" t="str">
        <f t="shared" si="19"/>
        <v>500</v>
      </c>
      <c r="J434" s="6">
        <v>19999</v>
      </c>
      <c r="K434" s="1">
        <v>0.3</v>
      </c>
      <c r="L434" s="4" t="str">
        <f t="shared" si="20"/>
        <v>&lt;50%</v>
      </c>
      <c r="M434" s="4" t="str">
        <f>IF(Table1[[#This Row],[discount_percentage]]&gt;=50%, "Yes","No")</f>
        <v>No</v>
      </c>
      <c r="N4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34">
        <v>4.0999999999999996</v>
      </c>
      <c r="P434" s="2">
        <v>19252</v>
      </c>
      <c r="Q434" s="7">
        <f t="shared" si="18"/>
        <v>385020748</v>
      </c>
      <c r="R434" t="s">
        <v>3679</v>
      </c>
      <c r="S434" t="s">
        <v>3301</v>
      </c>
      <c r="T434" t="s">
        <v>3302</v>
      </c>
      <c r="U434" t="s">
        <v>3303</v>
      </c>
      <c r="V434" t="s">
        <v>3304</v>
      </c>
      <c r="W434" t="s">
        <v>3305</v>
      </c>
      <c r="X434" t="s">
        <v>3731</v>
      </c>
      <c r="Y434" t="s">
        <v>3732</v>
      </c>
    </row>
    <row r="435" spans="1:25" x14ac:dyDescent="0.3">
      <c r="A435" t="s">
        <v>3733</v>
      </c>
      <c r="B435" t="s">
        <v>3734</v>
      </c>
      <c r="C435" t="s">
        <v>2979</v>
      </c>
      <c r="H435" s="6">
        <v>999</v>
      </c>
      <c r="I435" s="10" t="str">
        <f t="shared" si="19"/>
        <v>500</v>
      </c>
      <c r="J435" s="6">
        <v>1599</v>
      </c>
      <c r="K435" s="1">
        <v>0.38</v>
      </c>
      <c r="L435" s="4" t="str">
        <f t="shared" si="20"/>
        <v>&lt;50%</v>
      </c>
      <c r="M435" s="4" t="str">
        <f>IF(Table1[[#This Row],[discount_percentage]]&gt;=50%, "Yes","No")</f>
        <v>No</v>
      </c>
      <c r="N4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35">
        <v>4</v>
      </c>
      <c r="P435" s="2">
        <v>7222</v>
      </c>
      <c r="Q435" s="7">
        <f t="shared" si="18"/>
        <v>11547978</v>
      </c>
      <c r="R435" t="s">
        <v>3735</v>
      </c>
      <c r="S435" t="s">
        <v>3548</v>
      </c>
      <c r="T435" t="s">
        <v>3549</v>
      </c>
      <c r="U435" t="s">
        <v>3550</v>
      </c>
      <c r="V435" t="s">
        <v>3551</v>
      </c>
      <c r="W435" t="s">
        <v>3552</v>
      </c>
      <c r="X435" t="s">
        <v>3736</v>
      </c>
      <c r="Y435" t="s">
        <v>3737</v>
      </c>
    </row>
    <row r="436" spans="1:25" x14ac:dyDescent="0.3">
      <c r="A436" t="s">
        <v>3738</v>
      </c>
      <c r="B436" t="s">
        <v>3739</v>
      </c>
      <c r="C436" t="s">
        <v>2990</v>
      </c>
      <c r="H436" s="6">
        <v>12999</v>
      </c>
      <c r="I436" s="10" t="str">
        <f t="shared" si="19"/>
        <v>500</v>
      </c>
      <c r="J436" s="6">
        <v>17999</v>
      </c>
      <c r="K436" s="1">
        <v>0.28000000000000003</v>
      </c>
      <c r="L436" s="4" t="str">
        <f t="shared" si="20"/>
        <v>&lt;50%</v>
      </c>
      <c r="M436" s="4" t="str">
        <f>IF(Table1[[#This Row],[discount_percentage]]&gt;=50%, "Yes","No")</f>
        <v>No</v>
      </c>
      <c r="N4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36">
        <v>4.0999999999999996</v>
      </c>
      <c r="P436" s="2">
        <v>18998</v>
      </c>
      <c r="Q436" s="7">
        <f t="shared" si="18"/>
        <v>341945002</v>
      </c>
      <c r="R436" t="s">
        <v>3208</v>
      </c>
      <c r="S436" t="s">
        <v>3209</v>
      </c>
      <c r="T436" t="s">
        <v>3210</v>
      </c>
      <c r="U436" t="s">
        <v>3211</v>
      </c>
      <c r="V436" t="s">
        <v>3212</v>
      </c>
      <c r="W436" t="s">
        <v>3213</v>
      </c>
      <c r="X436" t="s">
        <v>3740</v>
      </c>
      <c r="Y436" t="s">
        <v>3741</v>
      </c>
    </row>
    <row r="437" spans="1:25" x14ac:dyDescent="0.3">
      <c r="A437" t="s">
        <v>3742</v>
      </c>
      <c r="B437" t="s">
        <v>3743</v>
      </c>
      <c r="C437" t="s">
        <v>2990</v>
      </c>
      <c r="H437" s="6">
        <v>15490</v>
      </c>
      <c r="I437" s="10" t="str">
        <f t="shared" si="19"/>
        <v>500</v>
      </c>
      <c r="J437" s="6">
        <v>20990</v>
      </c>
      <c r="K437" s="1">
        <v>0.26</v>
      </c>
      <c r="L437" s="4" t="str">
        <f t="shared" si="20"/>
        <v>&lt;50%</v>
      </c>
      <c r="M437" s="4" t="str">
        <f>IF(Table1[[#This Row],[discount_percentage]]&gt;=50%, "Yes","No")</f>
        <v>No</v>
      </c>
      <c r="N4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37">
        <v>4.2</v>
      </c>
      <c r="P437" s="2">
        <v>32916</v>
      </c>
      <c r="Q437" s="7">
        <f t="shared" si="18"/>
        <v>690906840</v>
      </c>
      <c r="R437" t="s">
        <v>3744</v>
      </c>
      <c r="S437" t="s">
        <v>3353</v>
      </c>
      <c r="T437" t="s">
        <v>3354</v>
      </c>
      <c r="U437" t="s">
        <v>3355</v>
      </c>
      <c r="V437" t="s">
        <v>3356</v>
      </c>
      <c r="W437" t="s">
        <v>3357</v>
      </c>
      <c r="X437" t="s">
        <v>3745</v>
      </c>
      <c r="Y437" t="s">
        <v>3746</v>
      </c>
    </row>
    <row r="438" spans="1:25" x14ac:dyDescent="0.3">
      <c r="A438" t="s">
        <v>3747</v>
      </c>
      <c r="B438" t="s">
        <v>3748</v>
      </c>
      <c r="C438" t="s">
        <v>3749</v>
      </c>
      <c r="H438" s="6">
        <v>999</v>
      </c>
      <c r="I438" s="10" t="str">
        <f t="shared" si="19"/>
        <v>500</v>
      </c>
      <c r="J438" s="6">
        <v>2899</v>
      </c>
      <c r="K438" s="1">
        <v>0.66</v>
      </c>
      <c r="L438" s="4" t="str">
        <f t="shared" si="20"/>
        <v xml:space="preserve"> 50%or More</v>
      </c>
      <c r="M438" s="4" t="str">
        <f>IF(Table1[[#This Row],[discount_percentage]]&gt;=50%, "Yes","No")</f>
        <v>Yes</v>
      </c>
      <c r="N4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38">
        <v>4.5999999999999996</v>
      </c>
      <c r="P438" s="2">
        <v>26603</v>
      </c>
      <c r="Q438" s="7">
        <f t="shared" si="18"/>
        <v>77122097</v>
      </c>
      <c r="R438" t="s">
        <v>3750</v>
      </c>
      <c r="S438" t="s">
        <v>3751</v>
      </c>
      <c r="T438" t="s">
        <v>3752</v>
      </c>
      <c r="U438" t="s">
        <v>3753</v>
      </c>
      <c r="V438" t="s">
        <v>3754</v>
      </c>
      <c r="W438" t="s">
        <v>3755</v>
      </c>
      <c r="X438" t="s">
        <v>3756</v>
      </c>
      <c r="Y438" t="s">
        <v>3757</v>
      </c>
    </row>
    <row r="439" spans="1:25" x14ac:dyDescent="0.3">
      <c r="A439" t="s">
        <v>3758</v>
      </c>
      <c r="B439" t="s">
        <v>3759</v>
      </c>
      <c r="C439" t="s">
        <v>2948</v>
      </c>
      <c r="H439" s="6">
        <v>1599</v>
      </c>
      <c r="I439" s="10" t="str">
        <f t="shared" si="19"/>
        <v>500</v>
      </c>
      <c r="J439" s="6">
        <v>4999</v>
      </c>
      <c r="K439" s="1">
        <v>0.68</v>
      </c>
      <c r="L439" s="4" t="str">
        <f t="shared" si="20"/>
        <v xml:space="preserve"> 50%or More</v>
      </c>
      <c r="M439" s="4" t="str">
        <f>IF(Table1[[#This Row],[discount_percentage]]&gt;=50%, "Yes","No")</f>
        <v>Yes</v>
      </c>
      <c r="N4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39">
        <v>4</v>
      </c>
      <c r="P439" s="2">
        <v>67950</v>
      </c>
      <c r="Q439" s="7">
        <f t="shared" si="18"/>
        <v>339682050</v>
      </c>
      <c r="R439" t="s">
        <v>3760</v>
      </c>
      <c r="S439" t="s">
        <v>3761</v>
      </c>
      <c r="T439" t="s">
        <v>3762</v>
      </c>
      <c r="U439" t="s">
        <v>3763</v>
      </c>
      <c r="V439" t="s">
        <v>3764</v>
      </c>
      <c r="W439" t="s">
        <v>3765</v>
      </c>
      <c r="X439" t="s">
        <v>3766</v>
      </c>
      <c r="Y439" t="s">
        <v>3767</v>
      </c>
    </row>
    <row r="440" spans="1:25" x14ac:dyDescent="0.3">
      <c r="A440" t="s">
        <v>3768</v>
      </c>
      <c r="B440" t="s">
        <v>3769</v>
      </c>
      <c r="C440" t="s">
        <v>3045</v>
      </c>
      <c r="H440" s="6">
        <v>1324</v>
      </c>
      <c r="I440" s="10" t="str">
        <f t="shared" si="19"/>
        <v>500</v>
      </c>
      <c r="J440" s="6">
        <v>1699</v>
      </c>
      <c r="K440" s="1">
        <v>0.22</v>
      </c>
      <c r="L440" s="4" t="str">
        <f t="shared" si="20"/>
        <v>&lt;50%</v>
      </c>
      <c r="M440" s="4" t="str">
        <f>IF(Table1[[#This Row],[discount_percentage]]&gt;=50%, "Yes","No")</f>
        <v>No</v>
      </c>
      <c r="N4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40">
        <v>4</v>
      </c>
      <c r="P440" s="2">
        <v>128311</v>
      </c>
      <c r="Q440" s="7">
        <f t="shared" si="18"/>
        <v>218000389</v>
      </c>
      <c r="R440" t="s">
        <v>3726</v>
      </c>
      <c r="S440" t="s">
        <v>3047</v>
      </c>
      <c r="T440" t="s">
        <v>3048</v>
      </c>
      <c r="U440" t="s">
        <v>3049</v>
      </c>
      <c r="V440" t="s">
        <v>3050</v>
      </c>
      <c r="W440" t="s">
        <v>3051</v>
      </c>
      <c r="X440" t="s">
        <v>3052</v>
      </c>
      <c r="Y440" t="s">
        <v>3770</v>
      </c>
    </row>
    <row r="441" spans="1:25" x14ac:dyDescent="0.3">
      <c r="A441" t="s">
        <v>3771</v>
      </c>
      <c r="B441" t="s">
        <v>3772</v>
      </c>
      <c r="C441" t="s">
        <v>2990</v>
      </c>
      <c r="H441" s="6">
        <v>20999</v>
      </c>
      <c r="I441" s="10" t="str">
        <f t="shared" si="19"/>
        <v>500</v>
      </c>
      <c r="J441" s="6">
        <v>29990</v>
      </c>
      <c r="K441" s="1">
        <v>0.3</v>
      </c>
      <c r="L441" s="4" t="str">
        <f t="shared" si="20"/>
        <v>&lt;50%</v>
      </c>
      <c r="M441" s="4" t="str">
        <f>IF(Table1[[#This Row],[discount_percentage]]&gt;=50%, "Yes","No")</f>
        <v>No</v>
      </c>
      <c r="N4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41">
        <v>4.3</v>
      </c>
      <c r="P441" s="2">
        <v>9499</v>
      </c>
      <c r="Q441" s="7">
        <f t="shared" si="18"/>
        <v>284875010</v>
      </c>
      <c r="R441" t="s">
        <v>3773</v>
      </c>
      <c r="S441" t="s">
        <v>3774</v>
      </c>
      <c r="T441" t="s">
        <v>3775</v>
      </c>
      <c r="U441" t="s">
        <v>3776</v>
      </c>
      <c r="V441" t="s">
        <v>3777</v>
      </c>
      <c r="W441" t="s">
        <v>3778</v>
      </c>
      <c r="X441" t="s">
        <v>3779</v>
      </c>
      <c r="Y441" t="s">
        <v>3780</v>
      </c>
    </row>
    <row r="442" spans="1:25" x14ac:dyDescent="0.3">
      <c r="A442" t="s">
        <v>3781</v>
      </c>
      <c r="B442" t="s">
        <v>3782</v>
      </c>
      <c r="C442" t="s">
        <v>3162</v>
      </c>
      <c r="H442" s="6">
        <v>999</v>
      </c>
      <c r="I442" s="10" t="str">
        <f t="shared" si="19"/>
        <v>500</v>
      </c>
      <c r="J442" s="6">
        <v>1999</v>
      </c>
      <c r="K442" s="1">
        <v>0.5</v>
      </c>
      <c r="L442" s="4" t="str">
        <f t="shared" si="20"/>
        <v xml:space="preserve"> 50%or More</v>
      </c>
      <c r="M442" s="4" t="str">
        <f>IF(Table1[[#This Row],[discount_percentage]]&gt;=50%, "Yes","No")</f>
        <v>Yes</v>
      </c>
      <c r="N4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42">
        <v>4.3</v>
      </c>
      <c r="P442" s="2">
        <v>1777</v>
      </c>
      <c r="Q442" s="7">
        <f t="shared" si="18"/>
        <v>3552223</v>
      </c>
      <c r="R442" t="s">
        <v>3783</v>
      </c>
      <c r="S442" t="s">
        <v>3784</v>
      </c>
      <c r="T442" t="s">
        <v>3785</v>
      </c>
      <c r="U442" t="s">
        <v>3786</v>
      </c>
      <c r="V442" t="s">
        <v>3787</v>
      </c>
      <c r="W442" t="s">
        <v>3788</v>
      </c>
      <c r="X442" t="s">
        <v>3789</v>
      </c>
      <c r="Y442" t="s">
        <v>3790</v>
      </c>
    </row>
    <row r="443" spans="1:25" x14ac:dyDescent="0.3">
      <c r="A443" t="s">
        <v>3791</v>
      </c>
      <c r="B443" t="s">
        <v>3792</v>
      </c>
      <c r="C443" t="s">
        <v>2990</v>
      </c>
      <c r="H443" s="6">
        <v>12490</v>
      </c>
      <c r="I443" s="10" t="str">
        <f t="shared" si="19"/>
        <v>500</v>
      </c>
      <c r="J443" s="6">
        <v>15990</v>
      </c>
      <c r="K443" s="1">
        <v>0.22</v>
      </c>
      <c r="L443" s="4" t="str">
        <f t="shared" si="20"/>
        <v>&lt;50%</v>
      </c>
      <c r="M443" s="4" t="str">
        <f>IF(Table1[[#This Row],[discount_percentage]]&gt;=50%, "Yes","No")</f>
        <v>No</v>
      </c>
      <c r="N4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43">
        <v>4.2</v>
      </c>
      <c r="P443" s="2">
        <v>58506</v>
      </c>
      <c r="Q443" s="7">
        <f t="shared" si="18"/>
        <v>935510940</v>
      </c>
      <c r="R443" t="s">
        <v>3793</v>
      </c>
      <c r="S443" t="s">
        <v>3794</v>
      </c>
      <c r="T443" t="s">
        <v>3795</v>
      </c>
      <c r="U443" t="s">
        <v>3796</v>
      </c>
      <c r="V443" t="s">
        <v>3797</v>
      </c>
      <c r="W443" t="s">
        <v>3798</v>
      </c>
      <c r="X443" t="s">
        <v>3799</v>
      </c>
      <c r="Y443" t="s">
        <v>3800</v>
      </c>
    </row>
    <row r="444" spans="1:25" x14ac:dyDescent="0.3">
      <c r="A444" t="s">
        <v>3801</v>
      </c>
      <c r="B444" t="s">
        <v>3802</v>
      </c>
      <c r="C444" t="s">
        <v>2990</v>
      </c>
      <c r="H444" s="6">
        <v>17999</v>
      </c>
      <c r="I444" s="10" t="str">
        <f t="shared" si="19"/>
        <v>500</v>
      </c>
      <c r="J444" s="6">
        <v>21990</v>
      </c>
      <c r="K444" s="1">
        <v>0.18</v>
      </c>
      <c r="L444" s="4" t="str">
        <f t="shared" si="20"/>
        <v>&lt;50%</v>
      </c>
      <c r="M444" s="4" t="str">
        <f>IF(Table1[[#This Row],[discount_percentage]]&gt;=50%, "Yes","No")</f>
        <v>No</v>
      </c>
      <c r="N4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44">
        <v>4</v>
      </c>
      <c r="P444" s="2">
        <v>21350</v>
      </c>
      <c r="Q444" s="7">
        <f t="shared" si="18"/>
        <v>469486500</v>
      </c>
      <c r="R444" t="s">
        <v>3803</v>
      </c>
      <c r="S444" t="s">
        <v>3238</v>
      </c>
      <c r="T444" t="s">
        <v>3239</v>
      </c>
      <c r="U444" t="s">
        <v>3240</v>
      </c>
      <c r="V444" t="s">
        <v>3241</v>
      </c>
      <c r="W444" t="s">
        <v>3242</v>
      </c>
      <c r="X444" t="s">
        <v>3243</v>
      </c>
      <c r="Y444" t="s">
        <v>3804</v>
      </c>
    </row>
    <row r="445" spans="1:25" x14ac:dyDescent="0.3">
      <c r="A445" t="s">
        <v>3805</v>
      </c>
      <c r="B445" t="s">
        <v>3806</v>
      </c>
      <c r="C445" t="s">
        <v>3045</v>
      </c>
      <c r="H445" s="6">
        <v>1399</v>
      </c>
      <c r="I445" s="10" t="str">
        <f t="shared" si="19"/>
        <v>500</v>
      </c>
      <c r="J445" s="6">
        <v>1630</v>
      </c>
      <c r="K445" s="1">
        <v>0.14000000000000001</v>
      </c>
      <c r="L445" s="4" t="str">
        <f t="shared" si="20"/>
        <v>&lt;50%</v>
      </c>
      <c r="M445" s="4" t="str">
        <f>IF(Table1[[#This Row],[discount_percentage]]&gt;=50%, "Yes","No")</f>
        <v>No</v>
      </c>
      <c r="N4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45">
        <v>4</v>
      </c>
      <c r="P445" s="2">
        <v>9378</v>
      </c>
      <c r="Q445" s="7">
        <f t="shared" si="18"/>
        <v>15286140</v>
      </c>
      <c r="R445" t="s">
        <v>3807</v>
      </c>
      <c r="S445" t="s">
        <v>3808</v>
      </c>
      <c r="T445" t="s">
        <v>3809</v>
      </c>
      <c r="U445" t="s">
        <v>3810</v>
      </c>
      <c r="V445" t="s">
        <v>3811</v>
      </c>
      <c r="W445" t="s">
        <v>3812</v>
      </c>
      <c r="X445" t="s">
        <v>3813</v>
      </c>
      <c r="Y445" t="s">
        <v>3814</v>
      </c>
    </row>
    <row r="446" spans="1:25" x14ac:dyDescent="0.3">
      <c r="A446" t="s">
        <v>3815</v>
      </c>
      <c r="B446" t="s">
        <v>3816</v>
      </c>
      <c r="C446" t="s">
        <v>2948</v>
      </c>
      <c r="H446" s="6">
        <v>1499</v>
      </c>
      <c r="I446" s="10" t="str">
        <f t="shared" si="19"/>
        <v>500</v>
      </c>
      <c r="J446" s="6">
        <v>6990</v>
      </c>
      <c r="K446" s="1">
        <v>0.79</v>
      </c>
      <c r="L446" s="4" t="str">
        <f t="shared" si="20"/>
        <v xml:space="preserve"> 50%or More</v>
      </c>
      <c r="M446" s="4" t="str">
        <f>IF(Table1[[#This Row],[discount_percentage]]&gt;=50%, "Yes","No")</f>
        <v>Yes</v>
      </c>
      <c r="N4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46">
        <v>3.9</v>
      </c>
      <c r="P446" s="2">
        <v>21796</v>
      </c>
      <c r="Q446" s="7">
        <f t="shared" si="18"/>
        <v>152354040</v>
      </c>
      <c r="R446" t="s">
        <v>3056</v>
      </c>
      <c r="S446" t="s">
        <v>3057</v>
      </c>
      <c r="T446" t="s">
        <v>3058</v>
      </c>
      <c r="U446" t="s">
        <v>3059</v>
      </c>
      <c r="V446" t="s">
        <v>3060</v>
      </c>
      <c r="W446" t="s">
        <v>3061</v>
      </c>
      <c r="X446" t="s">
        <v>3817</v>
      </c>
      <c r="Y446" t="s">
        <v>3818</v>
      </c>
    </row>
    <row r="447" spans="1:25" x14ac:dyDescent="0.3">
      <c r="A447" t="s">
        <v>3819</v>
      </c>
      <c r="B447" t="s">
        <v>3820</v>
      </c>
      <c r="C447" t="s">
        <v>2948</v>
      </c>
      <c r="H447" s="6">
        <v>1999</v>
      </c>
      <c r="I447" s="10" t="str">
        <f t="shared" si="19"/>
        <v>500</v>
      </c>
      <c r="J447" s="6">
        <v>7990</v>
      </c>
      <c r="K447" s="1">
        <v>0.75</v>
      </c>
      <c r="L447" s="4" t="str">
        <f t="shared" si="20"/>
        <v xml:space="preserve"> 50%or More</v>
      </c>
      <c r="M447" s="4" t="str">
        <f>IF(Table1[[#This Row],[discount_percentage]]&gt;=50%, "Yes","No")</f>
        <v>Yes</v>
      </c>
      <c r="N4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47">
        <v>3.8</v>
      </c>
      <c r="P447" s="2">
        <v>17833</v>
      </c>
      <c r="Q447" s="7">
        <f t="shared" si="18"/>
        <v>142485670</v>
      </c>
      <c r="R447" t="s">
        <v>2969</v>
      </c>
      <c r="S447" t="s">
        <v>2970</v>
      </c>
      <c r="T447" t="s">
        <v>2971</v>
      </c>
      <c r="U447" t="s">
        <v>2972</v>
      </c>
      <c r="V447" t="s">
        <v>2973</v>
      </c>
      <c r="W447" t="s">
        <v>2974</v>
      </c>
      <c r="X447" t="s">
        <v>3821</v>
      </c>
      <c r="Y447" t="s">
        <v>3822</v>
      </c>
    </row>
    <row r="448" spans="1:25" x14ac:dyDescent="0.3">
      <c r="A448" t="s">
        <v>3823</v>
      </c>
      <c r="B448" t="s">
        <v>3824</v>
      </c>
      <c r="C448" t="s">
        <v>3749</v>
      </c>
      <c r="H448" s="6">
        <v>999</v>
      </c>
      <c r="I448" s="10" t="str">
        <f t="shared" si="19"/>
        <v>500</v>
      </c>
      <c r="J448" s="6">
        <v>2899</v>
      </c>
      <c r="K448" s="1">
        <v>0.66</v>
      </c>
      <c r="L448" s="4" t="str">
        <f t="shared" si="20"/>
        <v xml:space="preserve"> 50%or More</v>
      </c>
      <c r="M448" s="4" t="str">
        <f>IF(Table1[[#This Row],[discount_percentage]]&gt;=50%, "Yes","No")</f>
        <v>Yes</v>
      </c>
      <c r="N4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48">
        <v>4.7</v>
      </c>
      <c r="P448" s="2">
        <v>7779</v>
      </c>
      <c r="Q448" s="7">
        <f t="shared" si="18"/>
        <v>22551321</v>
      </c>
      <c r="R448" t="s">
        <v>3825</v>
      </c>
      <c r="S448" t="s">
        <v>3826</v>
      </c>
      <c r="T448" t="s">
        <v>3827</v>
      </c>
      <c r="U448" t="s">
        <v>3828</v>
      </c>
      <c r="V448" t="s">
        <v>3829</v>
      </c>
      <c r="W448" t="s">
        <v>3830</v>
      </c>
      <c r="X448" t="s">
        <v>3831</v>
      </c>
      <c r="Y448" t="s">
        <v>3832</v>
      </c>
    </row>
    <row r="449" spans="1:25" x14ac:dyDescent="0.3">
      <c r="A449" t="s">
        <v>3833</v>
      </c>
      <c r="B449" t="s">
        <v>3834</v>
      </c>
      <c r="C449" t="s">
        <v>3835</v>
      </c>
      <c r="H449" s="6">
        <v>2099</v>
      </c>
      <c r="I449" s="10" t="str">
        <f t="shared" si="19"/>
        <v>500</v>
      </c>
      <c r="J449" s="6">
        <v>5999</v>
      </c>
      <c r="K449" s="1">
        <v>0.65</v>
      </c>
      <c r="L449" s="4" t="str">
        <f t="shared" si="20"/>
        <v xml:space="preserve"> 50%or More</v>
      </c>
      <c r="M449" s="4" t="str">
        <f>IF(Table1[[#This Row],[discount_percentage]]&gt;=50%, "Yes","No")</f>
        <v>Yes</v>
      </c>
      <c r="N4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49">
        <v>4.3</v>
      </c>
      <c r="P449" s="2">
        <v>17129</v>
      </c>
      <c r="Q449" s="7">
        <f t="shared" si="18"/>
        <v>102756871</v>
      </c>
      <c r="R449" t="s">
        <v>3836</v>
      </c>
      <c r="S449" t="s">
        <v>3837</v>
      </c>
      <c r="T449" t="s">
        <v>3838</v>
      </c>
      <c r="U449" t="s">
        <v>3839</v>
      </c>
      <c r="V449" t="s">
        <v>3840</v>
      </c>
      <c r="W449" t="s">
        <v>3841</v>
      </c>
      <c r="X449" t="s">
        <v>3842</v>
      </c>
      <c r="Y449" t="s">
        <v>3843</v>
      </c>
    </row>
    <row r="450" spans="1:25" x14ac:dyDescent="0.3">
      <c r="A450" t="s">
        <v>3844</v>
      </c>
      <c r="B450" t="s">
        <v>3845</v>
      </c>
      <c r="C450" t="s">
        <v>3107</v>
      </c>
      <c r="H450" s="6">
        <v>337</v>
      </c>
      <c r="I450" s="10" t="str">
        <f t="shared" si="19"/>
        <v>200-500</v>
      </c>
      <c r="J450" s="6">
        <v>699</v>
      </c>
      <c r="K450" s="1">
        <v>0.52</v>
      </c>
      <c r="L450" s="4" t="str">
        <f t="shared" si="20"/>
        <v xml:space="preserve"> 50%or More</v>
      </c>
      <c r="M450" s="4" t="str">
        <f>IF(Table1[[#This Row],[discount_percentage]]&gt;=50%, "Yes","No")</f>
        <v>Yes</v>
      </c>
      <c r="N4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50">
        <v>4.2</v>
      </c>
      <c r="P450" s="2">
        <v>4969</v>
      </c>
      <c r="Q450" s="7">
        <f t="shared" ref="Q450:Q513" si="21">J450*P450</f>
        <v>3473331</v>
      </c>
      <c r="R450" t="s">
        <v>3846</v>
      </c>
      <c r="S450" t="s">
        <v>3847</v>
      </c>
      <c r="T450" t="s">
        <v>3848</v>
      </c>
      <c r="U450" t="s">
        <v>3849</v>
      </c>
      <c r="V450" t="s">
        <v>3850</v>
      </c>
      <c r="W450" t="s">
        <v>3851</v>
      </c>
      <c r="X450" t="s">
        <v>3852</v>
      </c>
      <c r="Y450" t="s">
        <v>3853</v>
      </c>
    </row>
    <row r="451" spans="1:25" x14ac:dyDescent="0.3">
      <c r="A451" t="s">
        <v>3854</v>
      </c>
      <c r="B451" t="s">
        <v>3855</v>
      </c>
      <c r="C451" t="s">
        <v>2948</v>
      </c>
      <c r="H451" s="6">
        <v>2999</v>
      </c>
      <c r="I451" s="10" t="str">
        <f t="shared" ref="I451:I514" si="22">IF(H451&lt;200,"&lt;200",IF(OR(H451&lt;=200,H451&lt;=500),"200-500","500"))</f>
        <v>500</v>
      </c>
      <c r="J451" s="6">
        <v>7990</v>
      </c>
      <c r="K451" s="1">
        <v>0.62</v>
      </c>
      <c r="L451" s="4" t="str">
        <f t="shared" ref="L451:L514" si="23">IF(K451&gt;=50%," 50%or More","&lt;50%")</f>
        <v xml:space="preserve"> 50%or More</v>
      </c>
      <c r="M451" s="4" t="str">
        <f>IF(Table1[[#This Row],[discount_percentage]]&gt;=50%, "Yes","No")</f>
        <v>Yes</v>
      </c>
      <c r="N4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51">
        <v>4.0999999999999996</v>
      </c>
      <c r="P451" s="2">
        <v>154</v>
      </c>
      <c r="Q451" s="7">
        <f t="shared" si="21"/>
        <v>1230460</v>
      </c>
      <c r="R451" t="s">
        <v>3856</v>
      </c>
      <c r="S451" t="s">
        <v>3857</v>
      </c>
      <c r="T451" t="s">
        <v>3858</v>
      </c>
      <c r="U451" t="s">
        <v>3859</v>
      </c>
      <c r="V451" t="s">
        <v>12788</v>
      </c>
      <c r="W451" t="s">
        <v>3860</v>
      </c>
      <c r="X451" t="s">
        <v>3861</v>
      </c>
      <c r="Y451" t="s">
        <v>3862</v>
      </c>
    </row>
    <row r="452" spans="1:25" x14ac:dyDescent="0.3">
      <c r="A452" t="s">
        <v>3863</v>
      </c>
      <c r="B452" t="s">
        <v>3864</v>
      </c>
      <c r="C452" t="s">
        <v>2948</v>
      </c>
      <c r="H452" s="6">
        <v>1299</v>
      </c>
      <c r="I452" s="10" t="str">
        <f t="shared" si="22"/>
        <v>500</v>
      </c>
      <c r="J452" s="6">
        <v>5999</v>
      </c>
      <c r="K452" s="1">
        <v>0.78</v>
      </c>
      <c r="L452" s="4" t="str">
        <f t="shared" si="23"/>
        <v xml:space="preserve"> 50%or More</v>
      </c>
      <c r="M452" s="4" t="str">
        <f>IF(Table1[[#This Row],[discount_percentage]]&gt;=50%, "Yes","No")</f>
        <v>Yes</v>
      </c>
      <c r="N4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52">
        <v>3.3</v>
      </c>
      <c r="P452" s="2">
        <v>4415</v>
      </c>
      <c r="Q452" s="7">
        <f t="shared" si="21"/>
        <v>26485585</v>
      </c>
      <c r="R452" t="s">
        <v>3865</v>
      </c>
      <c r="S452" t="s">
        <v>3866</v>
      </c>
      <c r="T452" t="s">
        <v>3867</v>
      </c>
      <c r="U452" t="s">
        <v>3868</v>
      </c>
      <c r="V452" t="s">
        <v>3869</v>
      </c>
      <c r="W452" t="s">
        <v>3870</v>
      </c>
      <c r="X452" t="s">
        <v>3871</v>
      </c>
      <c r="Y452" t="s">
        <v>3872</v>
      </c>
    </row>
    <row r="453" spans="1:25" x14ac:dyDescent="0.3">
      <c r="A453" t="s">
        <v>3873</v>
      </c>
      <c r="B453" t="s">
        <v>3874</v>
      </c>
      <c r="C453" t="s">
        <v>2990</v>
      </c>
      <c r="H453" s="6">
        <v>16499</v>
      </c>
      <c r="I453" s="10" t="str">
        <f t="shared" si="22"/>
        <v>500</v>
      </c>
      <c r="J453" s="6">
        <v>20990</v>
      </c>
      <c r="K453" s="1">
        <v>0.21</v>
      </c>
      <c r="L453" s="4" t="str">
        <f t="shared" si="23"/>
        <v>&lt;50%</v>
      </c>
      <c r="M453" s="4" t="str">
        <f>IF(Table1[[#This Row],[discount_percentage]]&gt;=50%, "Yes","No")</f>
        <v>No</v>
      </c>
      <c r="N4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53">
        <v>4</v>
      </c>
      <c r="P453" s="2">
        <v>21350</v>
      </c>
      <c r="Q453" s="7">
        <f t="shared" si="21"/>
        <v>448136500</v>
      </c>
      <c r="R453" t="s">
        <v>3803</v>
      </c>
      <c r="S453" t="s">
        <v>3238</v>
      </c>
      <c r="T453" t="s">
        <v>3239</v>
      </c>
      <c r="U453" t="s">
        <v>3240</v>
      </c>
      <c r="V453" t="s">
        <v>3241</v>
      </c>
      <c r="W453" t="s">
        <v>3242</v>
      </c>
      <c r="X453" t="s">
        <v>3875</v>
      </c>
      <c r="Y453" t="s">
        <v>3876</v>
      </c>
    </row>
    <row r="454" spans="1:25" x14ac:dyDescent="0.3">
      <c r="A454" t="s">
        <v>3877</v>
      </c>
      <c r="B454" t="s">
        <v>3878</v>
      </c>
      <c r="C454" t="s">
        <v>3066</v>
      </c>
      <c r="H454" s="6">
        <v>499</v>
      </c>
      <c r="I454" s="10" t="str">
        <f t="shared" si="22"/>
        <v>200-500</v>
      </c>
      <c r="J454" s="6">
        <v>499</v>
      </c>
      <c r="K454" s="1">
        <v>0</v>
      </c>
      <c r="L454" s="4" t="str">
        <f t="shared" si="23"/>
        <v>&lt;50%</v>
      </c>
      <c r="M454" s="4" t="str">
        <f>IF(Table1[[#This Row],[discount_percentage]]&gt;=50%, "Yes","No")</f>
        <v>No</v>
      </c>
      <c r="N4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454">
        <v>4.2</v>
      </c>
      <c r="P454" s="2">
        <v>31539</v>
      </c>
      <c r="Q454" s="7">
        <f t="shared" si="21"/>
        <v>15737961</v>
      </c>
      <c r="R454" t="s">
        <v>3879</v>
      </c>
      <c r="S454" t="s">
        <v>3880</v>
      </c>
      <c r="T454" t="s">
        <v>3881</v>
      </c>
      <c r="U454" t="s">
        <v>3882</v>
      </c>
      <c r="V454" t="s">
        <v>3883</v>
      </c>
      <c r="W454" t="s">
        <v>3884</v>
      </c>
      <c r="X454" t="s">
        <v>3885</v>
      </c>
      <c r="Y454" t="s">
        <v>3886</v>
      </c>
    </row>
    <row r="455" spans="1:25" x14ac:dyDescent="0.3">
      <c r="A455" t="s">
        <v>3887</v>
      </c>
      <c r="B455" t="s">
        <v>3888</v>
      </c>
      <c r="C455" t="s">
        <v>3749</v>
      </c>
      <c r="H455" s="6">
        <v>999</v>
      </c>
      <c r="I455" s="10" t="str">
        <f t="shared" si="22"/>
        <v>500</v>
      </c>
      <c r="J455" s="6">
        <v>2899</v>
      </c>
      <c r="K455" s="1">
        <v>0.66</v>
      </c>
      <c r="L455" s="4" t="str">
        <f t="shared" si="23"/>
        <v xml:space="preserve"> 50%or More</v>
      </c>
      <c r="M455" s="4" t="str">
        <f>IF(Table1[[#This Row],[discount_percentage]]&gt;=50%, "Yes","No")</f>
        <v>Yes</v>
      </c>
      <c r="N4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55">
        <v>4.5999999999999996</v>
      </c>
      <c r="P455" s="2">
        <v>6129</v>
      </c>
      <c r="Q455" s="7">
        <f t="shared" si="21"/>
        <v>17767971</v>
      </c>
      <c r="R455" t="s">
        <v>3889</v>
      </c>
      <c r="S455" t="s">
        <v>3890</v>
      </c>
      <c r="T455" t="s">
        <v>3891</v>
      </c>
      <c r="U455" t="s">
        <v>3892</v>
      </c>
      <c r="V455" t="s">
        <v>3893</v>
      </c>
      <c r="W455" t="s">
        <v>12789</v>
      </c>
      <c r="X455" t="s">
        <v>3894</v>
      </c>
      <c r="Y455" t="s">
        <v>3895</v>
      </c>
    </row>
    <row r="456" spans="1:25" x14ac:dyDescent="0.3">
      <c r="A456" t="s">
        <v>3896</v>
      </c>
      <c r="B456" t="s">
        <v>3897</v>
      </c>
      <c r="C456" t="s">
        <v>2990</v>
      </c>
      <c r="H456" s="6">
        <v>10499</v>
      </c>
      <c r="I456" s="10" t="str">
        <f t="shared" si="22"/>
        <v>500</v>
      </c>
      <c r="J456" s="6">
        <v>13499</v>
      </c>
      <c r="K456" s="1">
        <v>0.22</v>
      </c>
      <c r="L456" s="4" t="str">
        <f t="shared" si="23"/>
        <v>&lt;50%</v>
      </c>
      <c r="M456" s="4" t="str">
        <f>IF(Table1[[#This Row],[discount_percentage]]&gt;=50%, "Yes","No")</f>
        <v>No</v>
      </c>
      <c r="N4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56">
        <v>4.2</v>
      </c>
      <c r="P456" s="2">
        <v>284</v>
      </c>
      <c r="Q456" s="7">
        <f t="shared" si="21"/>
        <v>3833716</v>
      </c>
      <c r="R456" t="s">
        <v>3077</v>
      </c>
      <c r="S456" t="s">
        <v>3078</v>
      </c>
      <c r="T456" t="s">
        <v>3079</v>
      </c>
      <c r="U456" t="s">
        <v>3080</v>
      </c>
      <c r="V456" t="s">
        <v>3081</v>
      </c>
      <c r="W456" t="s">
        <v>3082</v>
      </c>
      <c r="X456" t="s">
        <v>3083</v>
      </c>
      <c r="Y456" t="s">
        <v>3898</v>
      </c>
    </row>
    <row r="457" spans="1:25" x14ac:dyDescent="0.3">
      <c r="A457" t="s">
        <v>3899</v>
      </c>
      <c r="B457" t="s">
        <v>3900</v>
      </c>
      <c r="C457" t="s">
        <v>3901</v>
      </c>
      <c r="H457" s="6">
        <v>251</v>
      </c>
      <c r="I457" s="10" t="str">
        <f t="shared" si="22"/>
        <v>200-500</v>
      </c>
      <c r="J457" s="6">
        <v>999</v>
      </c>
      <c r="K457" s="1">
        <v>0.75</v>
      </c>
      <c r="L457" s="4" t="str">
        <f t="shared" si="23"/>
        <v xml:space="preserve"> 50%or More</v>
      </c>
      <c r="M457" s="4" t="str">
        <f>IF(Table1[[#This Row],[discount_percentage]]&gt;=50%, "Yes","No")</f>
        <v>Yes</v>
      </c>
      <c r="N4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57">
        <v>3.7</v>
      </c>
      <c r="P457" s="2">
        <v>3234</v>
      </c>
      <c r="Q457" s="7">
        <f t="shared" si="21"/>
        <v>3230766</v>
      </c>
      <c r="R457" t="s">
        <v>3902</v>
      </c>
      <c r="S457" t="s">
        <v>3903</v>
      </c>
      <c r="T457" t="s">
        <v>3904</v>
      </c>
      <c r="U457" t="s">
        <v>3905</v>
      </c>
      <c r="V457" t="s">
        <v>3906</v>
      </c>
      <c r="W457" t="s">
        <v>3907</v>
      </c>
      <c r="X457" t="s">
        <v>3908</v>
      </c>
      <c r="Y457" t="s">
        <v>3909</v>
      </c>
    </row>
    <row r="458" spans="1:25" x14ac:dyDescent="0.3">
      <c r="A458" t="s">
        <v>3910</v>
      </c>
      <c r="B458" t="s">
        <v>3911</v>
      </c>
      <c r="C458" t="s">
        <v>2990</v>
      </c>
      <c r="H458" s="6">
        <v>6499</v>
      </c>
      <c r="I458" s="10" t="str">
        <f t="shared" si="22"/>
        <v>500</v>
      </c>
      <c r="J458" s="6">
        <v>7999</v>
      </c>
      <c r="K458" s="1">
        <v>0.19</v>
      </c>
      <c r="L458" s="4" t="str">
        <f t="shared" si="23"/>
        <v>&lt;50%</v>
      </c>
      <c r="M458" s="4" t="str">
        <f>IF(Table1[[#This Row],[discount_percentage]]&gt;=50%, "Yes","No")</f>
        <v>No</v>
      </c>
      <c r="N4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58">
        <v>4.0999999999999996</v>
      </c>
      <c r="P458" s="2">
        <v>313832</v>
      </c>
      <c r="Q458" s="7">
        <f t="shared" si="21"/>
        <v>2510342168</v>
      </c>
      <c r="R458" t="s">
        <v>3912</v>
      </c>
      <c r="S458" t="s">
        <v>3251</v>
      </c>
      <c r="T458" t="s">
        <v>3252</v>
      </c>
      <c r="U458" t="s">
        <v>3253</v>
      </c>
      <c r="V458" t="s">
        <v>3254</v>
      </c>
      <c r="W458" t="s">
        <v>3255</v>
      </c>
      <c r="X458" t="s">
        <v>3913</v>
      </c>
      <c r="Y458" t="s">
        <v>3914</v>
      </c>
    </row>
    <row r="459" spans="1:25" x14ac:dyDescent="0.3">
      <c r="A459" t="s">
        <v>3915</v>
      </c>
      <c r="B459" t="s">
        <v>3916</v>
      </c>
      <c r="C459" t="s">
        <v>2948</v>
      </c>
      <c r="H459" s="6">
        <v>2999</v>
      </c>
      <c r="I459" s="10" t="str">
        <f t="shared" si="22"/>
        <v>500</v>
      </c>
      <c r="J459" s="6">
        <v>9999</v>
      </c>
      <c r="K459" s="1">
        <v>0.7</v>
      </c>
      <c r="L459" s="4" t="str">
        <f t="shared" si="23"/>
        <v xml:space="preserve"> 50%or More</v>
      </c>
      <c r="M459" s="4" t="str">
        <f>IF(Table1[[#This Row],[discount_percentage]]&gt;=50%, "Yes","No")</f>
        <v>Yes</v>
      </c>
      <c r="N4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59">
        <v>4.2</v>
      </c>
      <c r="P459" s="2">
        <v>20879</v>
      </c>
      <c r="Q459" s="7">
        <f t="shared" si="21"/>
        <v>208769121</v>
      </c>
      <c r="R459" t="s">
        <v>3917</v>
      </c>
      <c r="S459" t="s">
        <v>3918</v>
      </c>
      <c r="T459" t="s">
        <v>3919</v>
      </c>
      <c r="U459" t="s">
        <v>3920</v>
      </c>
      <c r="V459" t="s">
        <v>3921</v>
      </c>
      <c r="W459" t="s">
        <v>3922</v>
      </c>
      <c r="X459" t="s">
        <v>3923</v>
      </c>
      <c r="Y459" t="s">
        <v>3924</v>
      </c>
    </row>
    <row r="460" spans="1:25" x14ac:dyDescent="0.3">
      <c r="A460" t="s">
        <v>3925</v>
      </c>
      <c r="B460" t="s">
        <v>3926</v>
      </c>
      <c r="C460" t="s">
        <v>3927</v>
      </c>
      <c r="H460" s="6">
        <v>279</v>
      </c>
      <c r="I460" s="10" t="str">
        <f t="shared" si="22"/>
        <v>200-500</v>
      </c>
      <c r="J460" s="6">
        <v>1499</v>
      </c>
      <c r="K460" s="1">
        <v>0.81</v>
      </c>
      <c r="L460" s="4" t="str">
        <f t="shared" si="23"/>
        <v xml:space="preserve"> 50%or More</v>
      </c>
      <c r="M460" s="4" t="str">
        <f>IF(Table1[[#This Row],[discount_percentage]]&gt;=50%, "Yes","No")</f>
        <v>Yes</v>
      </c>
      <c r="N4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60">
        <v>4.2</v>
      </c>
      <c r="P460" s="2">
        <v>2646</v>
      </c>
      <c r="Q460" s="7">
        <f t="shared" si="21"/>
        <v>3966354</v>
      </c>
      <c r="R460" t="s">
        <v>3928</v>
      </c>
      <c r="S460" t="s">
        <v>3929</v>
      </c>
      <c r="T460" t="s">
        <v>3930</v>
      </c>
      <c r="U460" t="s">
        <v>3931</v>
      </c>
      <c r="V460" t="s">
        <v>3932</v>
      </c>
      <c r="W460" t="s">
        <v>3933</v>
      </c>
      <c r="X460" t="s">
        <v>3934</v>
      </c>
      <c r="Y460" t="s">
        <v>3935</v>
      </c>
    </row>
    <row r="461" spans="1:25" x14ac:dyDescent="0.3">
      <c r="A461" t="s">
        <v>3936</v>
      </c>
      <c r="B461" t="s">
        <v>3937</v>
      </c>
      <c r="C461" t="s">
        <v>3476</v>
      </c>
      <c r="H461" s="6">
        <v>269</v>
      </c>
      <c r="I461" s="10" t="str">
        <f t="shared" si="22"/>
        <v>200-500</v>
      </c>
      <c r="J461" s="6">
        <v>1499</v>
      </c>
      <c r="K461" s="1">
        <v>0.82</v>
      </c>
      <c r="L461" s="4" t="str">
        <f t="shared" si="23"/>
        <v xml:space="preserve"> 50%or More</v>
      </c>
      <c r="M461" s="4" t="str">
        <f>IF(Table1[[#This Row],[discount_percentage]]&gt;=50%, "Yes","No")</f>
        <v>Yes</v>
      </c>
      <c r="N4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61">
        <v>4.5</v>
      </c>
      <c r="P461" s="2">
        <v>28978</v>
      </c>
      <c r="Q461" s="7">
        <f t="shared" si="21"/>
        <v>43438022</v>
      </c>
      <c r="R461" t="s">
        <v>3938</v>
      </c>
      <c r="S461" t="s">
        <v>3939</v>
      </c>
      <c r="T461" t="s">
        <v>3940</v>
      </c>
      <c r="U461" t="s">
        <v>3941</v>
      </c>
      <c r="V461" t="s">
        <v>3942</v>
      </c>
      <c r="W461" t="s">
        <v>3943</v>
      </c>
      <c r="X461" t="s">
        <v>3944</v>
      </c>
      <c r="Y461" t="s">
        <v>3945</v>
      </c>
    </row>
    <row r="462" spans="1:25" x14ac:dyDescent="0.3">
      <c r="A462" t="s">
        <v>3946</v>
      </c>
      <c r="B462" t="s">
        <v>3947</v>
      </c>
      <c r="C462" t="s">
        <v>2990</v>
      </c>
      <c r="H462" s="6">
        <v>8999</v>
      </c>
      <c r="I462" s="10" t="str">
        <f t="shared" si="22"/>
        <v>500</v>
      </c>
      <c r="J462" s="6">
        <v>13499</v>
      </c>
      <c r="K462" s="1">
        <v>0.33</v>
      </c>
      <c r="L462" s="4" t="str">
        <f t="shared" si="23"/>
        <v>&lt;50%</v>
      </c>
      <c r="M462" s="4" t="str">
        <f>IF(Table1[[#This Row],[discount_percentage]]&gt;=50%, "Yes","No")</f>
        <v>No</v>
      </c>
      <c r="N4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62">
        <v>3.8</v>
      </c>
      <c r="P462" s="2">
        <v>3145</v>
      </c>
      <c r="Q462" s="7">
        <f t="shared" si="21"/>
        <v>42454355</v>
      </c>
      <c r="R462" t="s">
        <v>3948</v>
      </c>
      <c r="S462" t="s">
        <v>3949</v>
      </c>
      <c r="T462" t="s">
        <v>3950</v>
      </c>
      <c r="U462" t="s">
        <v>3951</v>
      </c>
      <c r="V462" t="s">
        <v>3952</v>
      </c>
      <c r="W462" t="s">
        <v>3953</v>
      </c>
      <c r="X462" t="s">
        <v>3954</v>
      </c>
      <c r="Y462" t="s">
        <v>3955</v>
      </c>
    </row>
    <row r="463" spans="1:25" x14ac:dyDescent="0.3">
      <c r="A463" t="s">
        <v>3956</v>
      </c>
      <c r="B463" t="s">
        <v>3957</v>
      </c>
      <c r="C463" t="s">
        <v>3066</v>
      </c>
      <c r="H463" s="6">
        <v>599</v>
      </c>
      <c r="I463" s="10" t="str">
        <f t="shared" si="22"/>
        <v>500</v>
      </c>
      <c r="J463" s="6">
        <v>1299</v>
      </c>
      <c r="K463" s="1">
        <v>0.54</v>
      </c>
      <c r="L463" s="4" t="str">
        <f t="shared" si="23"/>
        <v xml:space="preserve"> 50%or More</v>
      </c>
      <c r="M463" s="4" t="str">
        <f>IF(Table1[[#This Row],[discount_percentage]]&gt;=50%, "Yes","No")</f>
        <v>Yes</v>
      </c>
      <c r="N4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63">
        <v>4.0999999999999996</v>
      </c>
      <c r="P463" s="2">
        <v>192589</v>
      </c>
      <c r="Q463" s="7">
        <f t="shared" si="21"/>
        <v>250173111</v>
      </c>
      <c r="R463" t="s">
        <v>3958</v>
      </c>
      <c r="S463" t="s">
        <v>3068</v>
      </c>
      <c r="T463" t="s">
        <v>3069</v>
      </c>
      <c r="U463" t="s">
        <v>3070</v>
      </c>
      <c r="V463" t="s">
        <v>3071</v>
      </c>
      <c r="W463" t="s">
        <v>3072</v>
      </c>
      <c r="X463" t="s">
        <v>3959</v>
      </c>
      <c r="Y463" t="s">
        <v>3960</v>
      </c>
    </row>
    <row r="464" spans="1:25" x14ac:dyDescent="0.3">
      <c r="A464" t="s">
        <v>3961</v>
      </c>
      <c r="B464" t="s">
        <v>3962</v>
      </c>
      <c r="C464" t="s">
        <v>3835</v>
      </c>
      <c r="H464" s="6">
        <v>349</v>
      </c>
      <c r="I464" s="10" t="str">
        <f t="shared" si="22"/>
        <v>200-500</v>
      </c>
      <c r="J464" s="6">
        <v>999</v>
      </c>
      <c r="K464" s="1">
        <v>0.65</v>
      </c>
      <c r="L464" s="4" t="str">
        <f t="shared" si="23"/>
        <v xml:space="preserve"> 50%or More</v>
      </c>
      <c r="M464" s="4" t="str">
        <f>IF(Table1[[#This Row],[discount_percentage]]&gt;=50%, "Yes","No")</f>
        <v>Yes</v>
      </c>
      <c r="N4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64">
        <v>3.8</v>
      </c>
      <c r="P464" s="2">
        <v>16557</v>
      </c>
      <c r="Q464" s="7">
        <f t="shared" si="21"/>
        <v>16540443</v>
      </c>
      <c r="R464" t="s">
        <v>3963</v>
      </c>
      <c r="S464" t="s">
        <v>3964</v>
      </c>
      <c r="T464" t="s">
        <v>3965</v>
      </c>
      <c r="U464" t="s">
        <v>3966</v>
      </c>
      <c r="V464" t="s">
        <v>3967</v>
      </c>
      <c r="W464" t="s">
        <v>3968</v>
      </c>
      <c r="X464" t="s">
        <v>3969</v>
      </c>
      <c r="Y464" t="s">
        <v>3970</v>
      </c>
    </row>
    <row r="465" spans="1:25" x14ac:dyDescent="0.3">
      <c r="A465" t="s">
        <v>3971</v>
      </c>
      <c r="B465" t="s">
        <v>3450</v>
      </c>
      <c r="C465" t="s">
        <v>2990</v>
      </c>
      <c r="H465" s="6">
        <v>13999</v>
      </c>
      <c r="I465" s="10" t="str">
        <f t="shared" si="22"/>
        <v>500</v>
      </c>
      <c r="J465" s="6">
        <v>19499</v>
      </c>
      <c r="K465" s="1">
        <v>0.28000000000000003</v>
      </c>
      <c r="L465" s="4" t="str">
        <f t="shared" si="23"/>
        <v>&lt;50%</v>
      </c>
      <c r="M465" s="4" t="str">
        <f>IF(Table1[[#This Row],[discount_percentage]]&gt;=50%, "Yes","No")</f>
        <v>No</v>
      </c>
      <c r="N4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65">
        <v>4.0999999999999996</v>
      </c>
      <c r="P465" s="2">
        <v>18998</v>
      </c>
      <c r="Q465" s="7">
        <f t="shared" si="21"/>
        <v>370442002</v>
      </c>
      <c r="R465" t="s">
        <v>3451</v>
      </c>
      <c r="S465" t="s">
        <v>3209</v>
      </c>
      <c r="T465" t="s">
        <v>3210</v>
      </c>
      <c r="U465" t="s">
        <v>3211</v>
      </c>
      <c r="V465" t="s">
        <v>3212</v>
      </c>
      <c r="W465" t="s">
        <v>3213</v>
      </c>
      <c r="X465" t="s">
        <v>3452</v>
      </c>
      <c r="Y465" t="s">
        <v>3972</v>
      </c>
    </row>
    <row r="466" spans="1:25" x14ac:dyDescent="0.3">
      <c r="A466" t="s">
        <v>3973</v>
      </c>
      <c r="B466" t="s">
        <v>3974</v>
      </c>
      <c r="C466" t="s">
        <v>3835</v>
      </c>
      <c r="H466" s="6">
        <v>349</v>
      </c>
      <c r="I466" s="10" t="str">
        <f t="shared" si="22"/>
        <v>200-500</v>
      </c>
      <c r="J466" s="6">
        <v>999</v>
      </c>
      <c r="K466" s="1">
        <v>0.65</v>
      </c>
      <c r="L466" s="4" t="str">
        <f t="shared" si="23"/>
        <v xml:space="preserve"> 50%or More</v>
      </c>
      <c r="M466" s="4" t="str">
        <f>IF(Table1[[#This Row],[discount_percentage]]&gt;=50%, "Yes","No")</f>
        <v>Yes</v>
      </c>
      <c r="N4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66">
        <v>3.8</v>
      </c>
      <c r="P466" s="2">
        <v>16557</v>
      </c>
      <c r="Q466" s="7">
        <f t="shared" si="21"/>
        <v>16540443</v>
      </c>
      <c r="R466" t="s">
        <v>3975</v>
      </c>
      <c r="S466" t="s">
        <v>3964</v>
      </c>
      <c r="T466" t="s">
        <v>3965</v>
      </c>
      <c r="U466" t="s">
        <v>3966</v>
      </c>
      <c r="V466" t="s">
        <v>3967</v>
      </c>
      <c r="W466" t="s">
        <v>3968</v>
      </c>
      <c r="X466" t="s">
        <v>3976</v>
      </c>
      <c r="Y466" t="s">
        <v>3977</v>
      </c>
    </row>
    <row r="467" spans="1:25" x14ac:dyDescent="0.3">
      <c r="A467" t="s">
        <v>3978</v>
      </c>
      <c r="B467" t="s">
        <v>3979</v>
      </c>
      <c r="C467" t="s">
        <v>3162</v>
      </c>
      <c r="H467" s="6">
        <v>499</v>
      </c>
      <c r="I467" s="10" t="str">
        <f t="shared" si="22"/>
        <v>200-500</v>
      </c>
      <c r="J467" s="6">
        <v>599</v>
      </c>
      <c r="K467" s="1">
        <v>0.17</v>
      </c>
      <c r="L467" s="4" t="str">
        <f t="shared" si="23"/>
        <v>&lt;50%</v>
      </c>
      <c r="M467" s="4" t="str">
        <f>IF(Table1[[#This Row],[discount_percentage]]&gt;=50%, "Yes","No")</f>
        <v>No</v>
      </c>
      <c r="N4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67">
        <v>4.2</v>
      </c>
      <c r="P467" s="2">
        <v>21916</v>
      </c>
      <c r="Q467" s="7">
        <f t="shared" si="21"/>
        <v>13127684</v>
      </c>
      <c r="R467" t="s">
        <v>3980</v>
      </c>
      <c r="S467" t="s">
        <v>3981</v>
      </c>
      <c r="T467" t="s">
        <v>3982</v>
      </c>
      <c r="U467" t="s">
        <v>3983</v>
      </c>
      <c r="V467" t="s">
        <v>3984</v>
      </c>
      <c r="W467" t="s">
        <v>3985</v>
      </c>
      <c r="X467" t="s">
        <v>3986</v>
      </c>
      <c r="Y467" t="s">
        <v>3987</v>
      </c>
    </row>
    <row r="468" spans="1:25" x14ac:dyDescent="0.3">
      <c r="A468" t="s">
        <v>3988</v>
      </c>
      <c r="B468" t="s">
        <v>3221</v>
      </c>
      <c r="C468" t="s">
        <v>2948</v>
      </c>
      <c r="H468" s="6">
        <v>2199</v>
      </c>
      <c r="I468" s="10" t="str">
        <f t="shared" si="22"/>
        <v>500</v>
      </c>
      <c r="J468" s="6">
        <v>9999</v>
      </c>
      <c r="K468" s="1">
        <v>0.78</v>
      </c>
      <c r="L468" s="4" t="str">
        <f t="shared" si="23"/>
        <v xml:space="preserve"> 50%or More</v>
      </c>
      <c r="M468" s="4" t="str">
        <f>IF(Table1[[#This Row],[discount_percentage]]&gt;=50%, "Yes","No")</f>
        <v>Yes</v>
      </c>
      <c r="N4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68">
        <v>4.2</v>
      </c>
      <c r="P468" s="2">
        <v>29472</v>
      </c>
      <c r="Q468" s="7">
        <f t="shared" si="21"/>
        <v>294690528</v>
      </c>
      <c r="R468" t="s">
        <v>3989</v>
      </c>
      <c r="S468" t="s">
        <v>3223</v>
      </c>
      <c r="T468" t="s">
        <v>3224</v>
      </c>
      <c r="U468" t="s">
        <v>3225</v>
      </c>
      <c r="V468" t="s">
        <v>3226</v>
      </c>
      <c r="W468" t="s">
        <v>3227</v>
      </c>
      <c r="X468" t="s">
        <v>3990</v>
      </c>
      <c r="Y468" t="s">
        <v>3991</v>
      </c>
    </row>
    <row r="469" spans="1:25" x14ac:dyDescent="0.3">
      <c r="A469" t="s">
        <v>3992</v>
      </c>
      <c r="B469" t="s">
        <v>3993</v>
      </c>
      <c r="C469" t="s">
        <v>3613</v>
      </c>
      <c r="H469" s="6">
        <v>95</v>
      </c>
      <c r="I469" s="10" t="str">
        <f t="shared" si="22"/>
        <v>&lt;200</v>
      </c>
      <c r="J469" s="6">
        <v>499</v>
      </c>
      <c r="K469" s="1">
        <v>0.81</v>
      </c>
      <c r="L469" s="4" t="str">
        <f t="shared" si="23"/>
        <v xml:space="preserve"> 50%or More</v>
      </c>
      <c r="M469" s="4" t="str">
        <f>IF(Table1[[#This Row],[discount_percentage]]&gt;=50%, "Yes","No")</f>
        <v>Yes</v>
      </c>
      <c r="N4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69">
        <v>4.2</v>
      </c>
      <c r="P469" s="2">
        <v>1949</v>
      </c>
      <c r="Q469" s="7">
        <f t="shared" si="21"/>
        <v>972551</v>
      </c>
      <c r="R469" t="s">
        <v>3994</v>
      </c>
      <c r="S469" t="s">
        <v>3995</v>
      </c>
      <c r="T469" t="s">
        <v>3996</v>
      </c>
      <c r="U469" t="s">
        <v>3997</v>
      </c>
      <c r="V469" t="s">
        <v>3998</v>
      </c>
      <c r="W469" t="s">
        <v>3999</v>
      </c>
      <c r="X469" t="s">
        <v>4000</v>
      </c>
      <c r="Y469" t="s">
        <v>4001</v>
      </c>
    </row>
    <row r="470" spans="1:25" x14ac:dyDescent="0.3">
      <c r="A470" t="s">
        <v>4002</v>
      </c>
      <c r="B470" t="s">
        <v>4003</v>
      </c>
      <c r="C470" t="s">
        <v>18</v>
      </c>
      <c r="H470" s="6">
        <v>139</v>
      </c>
      <c r="I470" s="10" t="str">
        <f t="shared" si="22"/>
        <v>&lt;200</v>
      </c>
      <c r="J470" s="6">
        <v>249</v>
      </c>
      <c r="K470" s="1">
        <v>0.44</v>
      </c>
      <c r="L470" s="4" t="str">
        <f t="shared" si="23"/>
        <v>&lt;50%</v>
      </c>
      <c r="M470" s="4" t="str">
        <f>IF(Table1[[#This Row],[discount_percentage]]&gt;=50%, "Yes","No")</f>
        <v>No</v>
      </c>
      <c r="N4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70">
        <v>4</v>
      </c>
      <c r="P470" s="2">
        <v>9377</v>
      </c>
      <c r="Q470" s="7">
        <f t="shared" si="21"/>
        <v>2334873</v>
      </c>
      <c r="R470" t="s">
        <v>764</v>
      </c>
      <c r="S470" t="s">
        <v>236</v>
      </c>
      <c r="T470" t="s">
        <v>237</v>
      </c>
      <c r="U470" t="s">
        <v>238</v>
      </c>
      <c r="V470" t="s">
        <v>239</v>
      </c>
      <c r="W470" t="s">
        <v>240</v>
      </c>
      <c r="X470" t="s">
        <v>4004</v>
      </c>
      <c r="Y470" t="s">
        <v>4005</v>
      </c>
    </row>
    <row r="471" spans="1:25" x14ac:dyDescent="0.3">
      <c r="A471" t="s">
        <v>4006</v>
      </c>
      <c r="B471" t="s">
        <v>4007</v>
      </c>
      <c r="C471" t="s">
        <v>2948</v>
      </c>
      <c r="H471" s="6">
        <v>4499</v>
      </c>
      <c r="I471" s="10" t="str">
        <f t="shared" si="22"/>
        <v>500</v>
      </c>
      <c r="J471" s="6">
        <v>7999</v>
      </c>
      <c r="K471" s="1">
        <v>0.44</v>
      </c>
      <c r="L471" s="4" t="str">
        <f t="shared" si="23"/>
        <v>&lt;50%</v>
      </c>
      <c r="M471" s="4" t="str">
        <f>IF(Table1[[#This Row],[discount_percentage]]&gt;=50%, "Yes","No")</f>
        <v>No</v>
      </c>
      <c r="N4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71">
        <v>3.5</v>
      </c>
      <c r="P471" s="2">
        <v>37</v>
      </c>
      <c r="Q471" s="7">
        <f t="shared" si="21"/>
        <v>295963</v>
      </c>
      <c r="R471" t="s">
        <v>4008</v>
      </c>
      <c r="S471" t="s">
        <v>4009</v>
      </c>
      <c r="T471" t="s">
        <v>4010</v>
      </c>
      <c r="U471" t="s">
        <v>4011</v>
      </c>
      <c r="V471" t="s">
        <v>4012</v>
      </c>
      <c r="W471" t="s">
        <v>4013</v>
      </c>
      <c r="X471" t="s">
        <v>4014</v>
      </c>
      <c r="Y471" t="s">
        <v>4015</v>
      </c>
    </row>
    <row r="472" spans="1:25" x14ac:dyDescent="0.3">
      <c r="A472" t="s">
        <v>4016</v>
      </c>
      <c r="B472" t="s">
        <v>4017</v>
      </c>
      <c r="C472" t="s">
        <v>3476</v>
      </c>
      <c r="H472" s="6">
        <v>89</v>
      </c>
      <c r="I472" s="10" t="str">
        <f t="shared" si="22"/>
        <v>&lt;200</v>
      </c>
      <c r="J472" s="6">
        <v>599</v>
      </c>
      <c r="K472" s="1">
        <v>0.85</v>
      </c>
      <c r="L472" s="4" t="str">
        <f t="shared" si="23"/>
        <v xml:space="preserve"> 50%or More</v>
      </c>
      <c r="M472" s="4" t="str">
        <f>IF(Table1[[#This Row],[discount_percentage]]&gt;=50%, "Yes","No")</f>
        <v>Yes</v>
      </c>
      <c r="N4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72">
        <v>4.3</v>
      </c>
      <c r="P472" s="2">
        <v>2351</v>
      </c>
      <c r="Q472" s="7">
        <f t="shared" si="21"/>
        <v>1408249</v>
      </c>
      <c r="R472" t="s">
        <v>4018</v>
      </c>
      <c r="S472" t="s">
        <v>4019</v>
      </c>
      <c r="T472" t="s">
        <v>4020</v>
      </c>
      <c r="U472" t="s">
        <v>4021</v>
      </c>
      <c r="V472" t="s">
        <v>4022</v>
      </c>
      <c r="W472" t="s">
        <v>4023</v>
      </c>
      <c r="X472" t="s">
        <v>4024</v>
      </c>
      <c r="Y472" t="s">
        <v>4025</v>
      </c>
    </row>
    <row r="473" spans="1:25" x14ac:dyDescent="0.3">
      <c r="A473" t="s">
        <v>4026</v>
      </c>
      <c r="B473" t="s">
        <v>4027</v>
      </c>
      <c r="C473" t="s">
        <v>2990</v>
      </c>
      <c r="H473" s="6">
        <v>15499</v>
      </c>
      <c r="I473" s="10" t="str">
        <f t="shared" si="22"/>
        <v>500</v>
      </c>
      <c r="J473" s="6">
        <v>20999</v>
      </c>
      <c r="K473" s="1">
        <v>0.26</v>
      </c>
      <c r="L473" s="4" t="str">
        <f t="shared" si="23"/>
        <v>&lt;50%</v>
      </c>
      <c r="M473" s="4" t="str">
        <f>IF(Table1[[#This Row],[discount_percentage]]&gt;=50%, "Yes","No")</f>
        <v>No</v>
      </c>
      <c r="N4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73">
        <v>4.0999999999999996</v>
      </c>
      <c r="P473" s="2">
        <v>19253</v>
      </c>
      <c r="Q473" s="7">
        <f t="shared" si="21"/>
        <v>404293747</v>
      </c>
      <c r="R473" t="s">
        <v>3679</v>
      </c>
      <c r="S473" t="s">
        <v>3301</v>
      </c>
      <c r="T473" t="s">
        <v>3302</v>
      </c>
      <c r="U473" t="s">
        <v>3303</v>
      </c>
      <c r="V473" t="s">
        <v>3304</v>
      </c>
      <c r="W473" t="s">
        <v>3305</v>
      </c>
      <c r="X473" t="s">
        <v>3731</v>
      </c>
      <c r="Y473" t="s">
        <v>4028</v>
      </c>
    </row>
    <row r="474" spans="1:25" x14ac:dyDescent="0.3">
      <c r="A474" t="s">
        <v>4029</v>
      </c>
      <c r="B474" t="s">
        <v>4030</v>
      </c>
      <c r="C474" t="s">
        <v>2990</v>
      </c>
      <c r="H474" s="6">
        <v>13999</v>
      </c>
      <c r="I474" s="10" t="str">
        <f t="shared" si="22"/>
        <v>500</v>
      </c>
      <c r="J474" s="6">
        <v>15999</v>
      </c>
      <c r="K474" s="1">
        <v>0.13</v>
      </c>
      <c r="L474" s="4" t="str">
        <f t="shared" si="23"/>
        <v>&lt;50%</v>
      </c>
      <c r="M474" s="4" t="str">
        <f>IF(Table1[[#This Row],[discount_percentage]]&gt;=50%, "Yes","No")</f>
        <v>No</v>
      </c>
      <c r="N4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74">
        <v>3.9</v>
      </c>
      <c r="P474" s="2">
        <v>2180</v>
      </c>
      <c r="Q474" s="7">
        <f t="shared" si="21"/>
        <v>34877820</v>
      </c>
      <c r="R474" t="s">
        <v>4031</v>
      </c>
      <c r="S474" t="s">
        <v>4032</v>
      </c>
      <c r="T474" t="s">
        <v>4033</v>
      </c>
      <c r="U474" t="s">
        <v>4034</v>
      </c>
      <c r="V474" t="s">
        <v>4035</v>
      </c>
      <c r="W474" t="s">
        <v>4036</v>
      </c>
      <c r="X474" t="s">
        <v>4037</v>
      </c>
      <c r="Y474" t="s">
        <v>4038</v>
      </c>
    </row>
    <row r="475" spans="1:25" x14ac:dyDescent="0.3">
      <c r="A475" t="s">
        <v>4039</v>
      </c>
      <c r="B475" t="s">
        <v>4040</v>
      </c>
      <c r="C475" t="s">
        <v>2948</v>
      </c>
      <c r="H475" s="6">
        <v>1999</v>
      </c>
      <c r="I475" s="10" t="str">
        <f t="shared" si="22"/>
        <v>500</v>
      </c>
      <c r="J475" s="6">
        <v>4999</v>
      </c>
      <c r="K475" s="1">
        <v>0.6</v>
      </c>
      <c r="L475" s="4" t="str">
        <f t="shared" si="23"/>
        <v xml:space="preserve"> 50%or More</v>
      </c>
      <c r="M475" s="4" t="str">
        <f>IF(Table1[[#This Row],[discount_percentage]]&gt;=50%, "Yes","No")</f>
        <v>Yes</v>
      </c>
      <c r="N4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75">
        <v>3.9</v>
      </c>
      <c r="P475" s="2">
        <v>7571</v>
      </c>
      <c r="Q475" s="7">
        <f t="shared" si="21"/>
        <v>37847429</v>
      </c>
      <c r="R475" t="s">
        <v>4041</v>
      </c>
      <c r="S475" t="s">
        <v>4042</v>
      </c>
      <c r="T475" t="s">
        <v>4043</v>
      </c>
      <c r="U475" t="s">
        <v>4044</v>
      </c>
      <c r="V475" t="s">
        <v>4045</v>
      </c>
      <c r="W475" t="s">
        <v>4046</v>
      </c>
      <c r="X475" t="s">
        <v>4047</v>
      </c>
      <c r="Y475" t="s">
        <v>4048</v>
      </c>
    </row>
    <row r="476" spans="1:25" x14ac:dyDescent="0.3">
      <c r="A476" t="s">
        <v>4049</v>
      </c>
      <c r="B476" t="s">
        <v>4050</v>
      </c>
      <c r="C476" t="s">
        <v>2948</v>
      </c>
      <c r="H476" s="6">
        <v>1399</v>
      </c>
      <c r="I476" s="10" t="str">
        <f t="shared" si="22"/>
        <v>500</v>
      </c>
      <c r="J476" s="6">
        <v>5999</v>
      </c>
      <c r="K476" s="1">
        <v>0.77</v>
      </c>
      <c r="L476" s="4" t="str">
        <f t="shared" si="23"/>
        <v xml:space="preserve"> 50%or More</v>
      </c>
      <c r="M476" s="4" t="str">
        <f>IF(Table1[[#This Row],[discount_percentage]]&gt;=50%, "Yes","No")</f>
        <v>Yes</v>
      </c>
      <c r="N4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76">
        <v>3.3</v>
      </c>
      <c r="P476" s="2">
        <v>4415</v>
      </c>
      <c r="Q476" s="7">
        <f t="shared" si="21"/>
        <v>26485585</v>
      </c>
      <c r="R476" t="s">
        <v>4051</v>
      </c>
      <c r="S476" t="s">
        <v>3866</v>
      </c>
      <c r="T476" t="s">
        <v>3867</v>
      </c>
      <c r="U476" t="s">
        <v>3868</v>
      </c>
      <c r="V476" t="s">
        <v>3869</v>
      </c>
      <c r="W476" t="s">
        <v>3870</v>
      </c>
      <c r="X476" t="s">
        <v>4052</v>
      </c>
      <c r="Y476" t="s">
        <v>4053</v>
      </c>
    </row>
    <row r="477" spans="1:25" x14ac:dyDescent="0.3">
      <c r="A477" t="s">
        <v>4054</v>
      </c>
      <c r="B477" t="s">
        <v>4055</v>
      </c>
      <c r="C477" t="s">
        <v>3151</v>
      </c>
      <c r="H477" s="6">
        <v>599</v>
      </c>
      <c r="I477" s="10" t="str">
        <f t="shared" si="22"/>
        <v>500</v>
      </c>
      <c r="J477" s="6">
        <v>999</v>
      </c>
      <c r="K477" s="1">
        <v>0.4</v>
      </c>
      <c r="L477" s="4" t="str">
        <f t="shared" si="23"/>
        <v>&lt;50%</v>
      </c>
      <c r="M477" s="4" t="str">
        <f>IF(Table1[[#This Row],[discount_percentage]]&gt;=50%, "Yes","No")</f>
        <v>No</v>
      </c>
      <c r="N4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77">
        <v>4</v>
      </c>
      <c r="P477" s="2">
        <v>18654</v>
      </c>
      <c r="Q477" s="7">
        <f t="shared" si="21"/>
        <v>18635346</v>
      </c>
      <c r="R477" t="s">
        <v>4056</v>
      </c>
      <c r="S477" t="s">
        <v>4057</v>
      </c>
      <c r="T477" t="s">
        <v>4058</v>
      </c>
      <c r="U477" t="s">
        <v>4059</v>
      </c>
      <c r="V477" t="s">
        <v>4060</v>
      </c>
      <c r="W477" t="s">
        <v>4061</v>
      </c>
      <c r="X477" t="s">
        <v>4062</v>
      </c>
      <c r="Y477" t="s">
        <v>4063</v>
      </c>
    </row>
    <row r="478" spans="1:25" x14ac:dyDescent="0.3">
      <c r="A478" t="s">
        <v>4064</v>
      </c>
      <c r="B478" t="s">
        <v>4065</v>
      </c>
      <c r="C478" t="s">
        <v>3162</v>
      </c>
      <c r="H478" s="6">
        <v>199</v>
      </c>
      <c r="I478" s="10" t="str">
        <f t="shared" si="22"/>
        <v>&lt;200</v>
      </c>
      <c r="J478" s="6">
        <v>1099</v>
      </c>
      <c r="K478" s="1">
        <v>0.82</v>
      </c>
      <c r="L478" s="4" t="str">
        <f t="shared" si="23"/>
        <v xml:space="preserve"> 50%or More</v>
      </c>
      <c r="M478" s="4" t="str">
        <f>IF(Table1[[#This Row],[discount_percentage]]&gt;=50%, "Yes","No")</f>
        <v>Yes</v>
      </c>
      <c r="N4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78">
        <v>4</v>
      </c>
      <c r="P478" s="2">
        <v>3197</v>
      </c>
      <c r="Q478" s="7">
        <f t="shared" si="21"/>
        <v>3513503</v>
      </c>
      <c r="R478" t="s">
        <v>4066</v>
      </c>
      <c r="S478" t="s">
        <v>4067</v>
      </c>
      <c r="T478" t="s">
        <v>4068</v>
      </c>
      <c r="U478" t="s">
        <v>4069</v>
      </c>
      <c r="V478" t="s">
        <v>4070</v>
      </c>
      <c r="W478" t="s">
        <v>4071</v>
      </c>
      <c r="X478" t="s">
        <v>4072</v>
      </c>
      <c r="Y478" t="s">
        <v>4073</v>
      </c>
    </row>
    <row r="479" spans="1:25" x14ac:dyDescent="0.3">
      <c r="A479" t="s">
        <v>4074</v>
      </c>
      <c r="B479" t="s">
        <v>4075</v>
      </c>
      <c r="C479" t="s">
        <v>2948</v>
      </c>
      <c r="H479" s="6">
        <v>1799</v>
      </c>
      <c r="I479" s="10" t="str">
        <f t="shared" si="22"/>
        <v>500</v>
      </c>
      <c r="J479" s="6">
        <v>6990</v>
      </c>
      <c r="K479" s="1">
        <v>0.74</v>
      </c>
      <c r="L479" s="4" t="str">
        <f t="shared" si="23"/>
        <v xml:space="preserve"> 50%or More</v>
      </c>
      <c r="M479" s="4" t="str">
        <f>IF(Table1[[#This Row],[discount_percentage]]&gt;=50%, "Yes","No")</f>
        <v>Yes</v>
      </c>
      <c r="N4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79">
        <v>4</v>
      </c>
      <c r="P479" s="2">
        <v>26880</v>
      </c>
      <c r="Q479" s="7">
        <f t="shared" si="21"/>
        <v>187891200</v>
      </c>
      <c r="R479" t="s">
        <v>4076</v>
      </c>
      <c r="S479" t="s">
        <v>4077</v>
      </c>
      <c r="T479" t="s">
        <v>4078</v>
      </c>
      <c r="U479" t="s">
        <v>4079</v>
      </c>
      <c r="V479" t="s">
        <v>4080</v>
      </c>
      <c r="W479" t="s">
        <v>4081</v>
      </c>
      <c r="X479" t="s">
        <v>4082</v>
      </c>
      <c r="Y479" t="s">
        <v>4083</v>
      </c>
    </row>
    <row r="480" spans="1:25" x14ac:dyDescent="0.3">
      <c r="A480" t="s">
        <v>4084</v>
      </c>
      <c r="B480" t="s">
        <v>4085</v>
      </c>
      <c r="C480" t="s">
        <v>2948</v>
      </c>
      <c r="H480" s="6">
        <v>1499</v>
      </c>
      <c r="I480" s="10" t="str">
        <f t="shared" si="22"/>
        <v>500</v>
      </c>
      <c r="J480" s="6">
        <v>6990</v>
      </c>
      <c r="K480" s="1">
        <v>0.79</v>
      </c>
      <c r="L480" s="4" t="str">
        <f t="shared" si="23"/>
        <v xml:space="preserve"> 50%or More</v>
      </c>
      <c r="M480" s="4" t="str">
        <f>IF(Table1[[#This Row],[discount_percentage]]&gt;=50%, "Yes","No")</f>
        <v>Yes</v>
      </c>
      <c r="N4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80">
        <v>3.9</v>
      </c>
      <c r="P480" s="2">
        <v>21796</v>
      </c>
      <c r="Q480" s="7">
        <f t="shared" si="21"/>
        <v>152354040</v>
      </c>
      <c r="R480" t="s">
        <v>3056</v>
      </c>
      <c r="S480" t="s">
        <v>3057</v>
      </c>
      <c r="T480" t="s">
        <v>3058</v>
      </c>
      <c r="U480" t="s">
        <v>3059</v>
      </c>
      <c r="V480" t="s">
        <v>3060</v>
      </c>
      <c r="W480" t="s">
        <v>3061</v>
      </c>
      <c r="X480" t="s">
        <v>4086</v>
      </c>
      <c r="Y480" t="s">
        <v>4087</v>
      </c>
    </row>
    <row r="481" spans="1:25" x14ac:dyDescent="0.3">
      <c r="A481" t="s">
        <v>4088</v>
      </c>
      <c r="B481" t="s">
        <v>4089</v>
      </c>
      <c r="C481" t="s">
        <v>2990</v>
      </c>
      <c r="H481" s="6">
        <v>20999</v>
      </c>
      <c r="I481" s="10" t="str">
        <f t="shared" si="22"/>
        <v>500</v>
      </c>
      <c r="J481" s="6">
        <v>29990</v>
      </c>
      <c r="K481" s="1">
        <v>0.3</v>
      </c>
      <c r="L481" s="4" t="str">
        <f t="shared" si="23"/>
        <v>&lt;50%</v>
      </c>
      <c r="M481" s="4" t="str">
        <f>IF(Table1[[#This Row],[discount_percentage]]&gt;=50%, "Yes","No")</f>
        <v>No</v>
      </c>
      <c r="N4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81">
        <v>4.3</v>
      </c>
      <c r="P481" s="2">
        <v>9499</v>
      </c>
      <c r="Q481" s="7">
        <f t="shared" si="21"/>
        <v>284875010</v>
      </c>
      <c r="R481" t="s">
        <v>3773</v>
      </c>
      <c r="S481" t="s">
        <v>3774</v>
      </c>
      <c r="T481" t="s">
        <v>3775</v>
      </c>
      <c r="U481" t="s">
        <v>3776</v>
      </c>
      <c r="V481" t="s">
        <v>3777</v>
      </c>
      <c r="W481" t="s">
        <v>3778</v>
      </c>
      <c r="X481" t="s">
        <v>4090</v>
      </c>
      <c r="Y481" t="s">
        <v>4091</v>
      </c>
    </row>
    <row r="482" spans="1:25" x14ac:dyDescent="0.3">
      <c r="A482" t="s">
        <v>4092</v>
      </c>
      <c r="B482" t="s">
        <v>4093</v>
      </c>
      <c r="C482" t="s">
        <v>2990</v>
      </c>
      <c r="H482" s="6">
        <v>12999</v>
      </c>
      <c r="I482" s="10" t="str">
        <f t="shared" si="22"/>
        <v>500</v>
      </c>
      <c r="J482" s="6">
        <v>13499</v>
      </c>
      <c r="K482" s="1">
        <v>0.04</v>
      </c>
      <c r="L482" s="4" t="str">
        <f t="shared" si="23"/>
        <v>&lt;50%</v>
      </c>
      <c r="M482" s="4" t="str">
        <f>IF(Table1[[#This Row],[discount_percentage]]&gt;=50%, "Yes","No")</f>
        <v>No</v>
      </c>
      <c r="N4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482">
        <v>4.0999999999999996</v>
      </c>
      <c r="P482" s="2">
        <v>56098</v>
      </c>
      <c r="Q482" s="7">
        <f t="shared" si="21"/>
        <v>757266902</v>
      </c>
      <c r="R482" t="s">
        <v>4094</v>
      </c>
      <c r="S482" t="s">
        <v>4095</v>
      </c>
      <c r="T482" t="s">
        <v>4096</v>
      </c>
      <c r="U482" t="s">
        <v>4097</v>
      </c>
      <c r="V482" t="s">
        <v>4098</v>
      </c>
      <c r="W482" t="s">
        <v>4099</v>
      </c>
      <c r="X482" t="s">
        <v>4100</v>
      </c>
      <c r="Y482" t="s">
        <v>4101</v>
      </c>
    </row>
    <row r="483" spans="1:25" x14ac:dyDescent="0.3">
      <c r="A483" t="s">
        <v>4102</v>
      </c>
      <c r="B483" t="s">
        <v>4103</v>
      </c>
      <c r="C483" t="s">
        <v>2990</v>
      </c>
      <c r="H483" s="6">
        <v>16999</v>
      </c>
      <c r="I483" s="10" t="str">
        <f t="shared" si="22"/>
        <v>500</v>
      </c>
      <c r="J483" s="6">
        <v>20999</v>
      </c>
      <c r="K483" s="1">
        <v>0.19</v>
      </c>
      <c r="L483" s="4" t="str">
        <f t="shared" si="23"/>
        <v>&lt;50%</v>
      </c>
      <c r="M483" s="4" t="str">
        <f>IF(Table1[[#This Row],[discount_percentage]]&gt;=50%, "Yes","No")</f>
        <v>No</v>
      </c>
      <c r="N4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83">
        <v>4.0999999999999996</v>
      </c>
      <c r="P483" s="2">
        <v>31822</v>
      </c>
      <c r="Q483" s="7">
        <f t="shared" si="21"/>
        <v>668230178</v>
      </c>
      <c r="R483" t="s">
        <v>4104</v>
      </c>
      <c r="S483" t="s">
        <v>4105</v>
      </c>
      <c r="T483" t="s">
        <v>4106</v>
      </c>
      <c r="U483" t="s">
        <v>4107</v>
      </c>
      <c r="V483" t="s">
        <v>4108</v>
      </c>
      <c r="W483" t="s">
        <v>4109</v>
      </c>
      <c r="X483" t="s">
        <v>4110</v>
      </c>
      <c r="Y483" t="s">
        <v>4111</v>
      </c>
    </row>
    <row r="484" spans="1:25" x14ac:dyDescent="0.3">
      <c r="A484" t="s">
        <v>4112</v>
      </c>
      <c r="B484" t="s">
        <v>4113</v>
      </c>
      <c r="C484" t="s">
        <v>2990</v>
      </c>
      <c r="H484" s="6">
        <v>19999</v>
      </c>
      <c r="I484" s="10" t="str">
        <f t="shared" si="22"/>
        <v>500</v>
      </c>
      <c r="J484" s="6">
        <v>27990</v>
      </c>
      <c r="K484" s="1">
        <v>0.28999999999999998</v>
      </c>
      <c r="L484" s="4" t="str">
        <f t="shared" si="23"/>
        <v>&lt;50%</v>
      </c>
      <c r="M484" s="4" t="str">
        <f>IF(Table1[[#This Row],[discount_percentage]]&gt;=50%, "Yes","No")</f>
        <v>No</v>
      </c>
      <c r="N4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84">
        <v>4.3</v>
      </c>
      <c r="P484" s="2">
        <v>9499</v>
      </c>
      <c r="Q484" s="7">
        <f t="shared" si="21"/>
        <v>265877010</v>
      </c>
      <c r="R484" t="s">
        <v>4114</v>
      </c>
      <c r="S484" t="s">
        <v>3774</v>
      </c>
      <c r="T484" t="s">
        <v>3775</v>
      </c>
      <c r="U484" t="s">
        <v>3776</v>
      </c>
      <c r="V484" t="s">
        <v>3777</v>
      </c>
      <c r="W484" t="s">
        <v>3778</v>
      </c>
      <c r="X484" t="s">
        <v>3779</v>
      </c>
      <c r="Y484" t="s">
        <v>4115</v>
      </c>
    </row>
    <row r="485" spans="1:25" x14ac:dyDescent="0.3">
      <c r="A485" t="s">
        <v>4116</v>
      </c>
      <c r="B485" t="s">
        <v>4117</v>
      </c>
      <c r="C485" t="s">
        <v>2990</v>
      </c>
      <c r="H485" s="6">
        <v>12999</v>
      </c>
      <c r="I485" s="10" t="str">
        <f t="shared" si="22"/>
        <v>500</v>
      </c>
      <c r="J485" s="6">
        <v>18999</v>
      </c>
      <c r="K485" s="1">
        <v>0.32</v>
      </c>
      <c r="L485" s="4" t="str">
        <f t="shared" si="23"/>
        <v>&lt;50%</v>
      </c>
      <c r="M485" s="4" t="str">
        <f>IF(Table1[[#This Row],[discount_percentage]]&gt;=50%, "Yes","No")</f>
        <v>No</v>
      </c>
      <c r="N4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85">
        <v>4.0999999999999996</v>
      </c>
      <c r="P485" s="2">
        <v>50772</v>
      </c>
      <c r="Q485" s="7">
        <f t="shared" si="21"/>
        <v>964617228</v>
      </c>
      <c r="R485" t="s">
        <v>4118</v>
      </c>
      <c r="S485" t="s">
        <v>3625</v>
      </c>
      <c r="T485" t="s">
        <v>3626</v>
      </c>
      <c r="U485" t="s">
        <v>3627</v>
      </c>
      <c r="V485" t="s">
        <v>3628</v>
      </c>
      <c r="W485" t="s">
        <v>3629</v>
      </c>
      <c r="X485" t="s">
        <v>4119</v>
      </c>
      <c r="Y485" t="s">
        <v>4120</v>
      </c>
    </row>
    <row r="486" spans="1:25" x14ac:dyDescent="0.3">
      <c r="A486" t="s">
        <v>4121</v>
      </c>
      <c r="B486" t="s">
        <v>4122</v>
      </c>
      <c r="C486" t="s">
        <v>2948</v>
      </c>
      <c r="H486" s="6">
        <v>2999</v>
      </c>
      <c r="I486" s="10" t="str">
        <f t="shared" si="22"/>
        <v>500</v>
      </c>
      <c r="J486" s="6">
        <v>5999</v>
      </c>
      <c r="K486" s="1">
        <v>0.5</v>
      </c>
      <c r="L486" s="4" t="str">
        <f t="shared" si="23"/>
        <v xml:space="preserve"> 50%or More</v>
      </c>
      <c r="M486" s="4" t="str">
        <f>IF(Table1[[#This Row],[discount_percentage]]&gt;=50%, "Yes","No")</f>
        <v>Yes</v>
      </c>
      <c r="N4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86">
        <v>4.0999999999999996</v>
      </c>
      <c r="P486" s="2">
        <v>7148</v>
      </c>
      <c r="Q486" s="7">
        <f t="shared" si="21"/>
        <v>42880852</v>
      </c>
      <c r="R486" t="s">
        <v>4123</v>
      </c>
      <c r="S486" t="s">
        <v>4124</v>
      </c>
      <c r="T486" t="s">
        <v>4125</v>
      </c>
      <c r="U486" t="s">
        <v>4126</v>
      </c>
      <c r="V486" t="s">
        <v>4127</v>
      </c>
      <c r="W486" t="s">
        <v>4128</v>
      </c>
      <c r="X486" t="s">
        <v>4129</v>
      </c>
      <c r="Y486" t="s">
        <v>4130</v>
      </c>
    </row>
    <row r="487" spans="1:25" x14ac:dyDescent="0.3">
      <c r="A487" t="s">
        <v>4131</v>
      </c>
      <c r="B487" t="s">
        <v>4132</v>
      </c>
      <c r="C487" t="s">
        <v>3162</v>
      </c>
      <c r="H487" s="6">
        <v>329</v>
      </c>
      <c r="I487" s="10" t="str">
        <f t="shared" si="22"/>
        <v>200-500</v>
      </c>
      <c r="J487" s="6">
        <v>999</v>
      </c>
      <c r="K487" s="1">
        <v>0.67</v>
      </c>
      <c r="L487" s="4" t="str">
        <f t="shared" si="23"/>
        <v xml:space="preserve"> 50%or More</v>
      </c>
      <c r="M487" s="4" t="str">
        <f>IF(Table1[[#This Row],[discount_percentage]]&gt;=50%, "Yes","No")</f>
        <v>Yes</v>
      </c>
      <c r="N4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87">
        <v>4.2</v>
      </c>
      <c r="P487" s="2">
        <v>3492</v>
      </c>
      <c r="Q487" s="7">
        <f t="shared" si="21"/>
        <v>3488508</v>
      </c>
      <c r="R487" t="s">
        <v>4133</v>
      </c>
      <c r="S487" t="s">
        <v>4134</v>
      </c>
      <c r="T487" t="s">
        <v>4135</v>
      </c>
      <c r="U487" t="s">
        <v>4136</v>
      </c>
      <c r="V487" t="s">
        <v>4137</v>
      </c>
      <c r="W487" t="s">
        <v>4138</v>
      </c>
      <c r="X487" t="s">
        <v>4139</v>
      </c>
      <c r="Y487" t="s">
        <v>4140</v>
      </c>
    </row>
    <row r="488" spans="1:25" x14ac:dyDescent="0.3">
      <c r="A488" t="s">
        <v>4141</v>
      </c>
      <c r="B488" t="s">
        <v>4142</v>
      </c>
      <c r="C488" t="s">
        <v>2948</v>
      </c>
      <c r="H488" s="6">
        <v>1299</v>
      </c>
      <c r="I488" s="10" t="str">
        <f t="shared" si="22"/>
        <v>500</v>
      </c>
      <c r="J488" s="6">
        <v>5999</v>
      </c>
      <c r="K488" s="1">
        <v>0.78</v>
      </c>
      <c r="L488" s="4" t="str">
        <f t="shared" si="23"/>
        <v xml:space="preserve"> 50%or More</v>
      </c>
      <c r="M488" s="4" t="str">
        <f>IF(Table1[[#This Row],[discount_percentage]]&gt;=50%, "Yes","No")</f>
        <v>Yes</v>
      </c>
      <c r="N4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88">
        <v>3.3</v>
      </c>
      <c r="P488" s="2">
        <v>4415</v>
      </c>
      <c r="Q488" s="7">
        <f t="shared" si="21"/>
        <v>26485585</v>
      </c>
      <c r="R488" t="s">
        <v>4143</v>
      </c>
      <c r="S488" t="s">
        <v>3866</v>
      </c>
      <c r="T488" t="s">
        <v>3867</v>
      </c>
      <c r="U488" t="s">
        <v>3868</v>
      </c>
      <c r="V488" t="s">
        <v>3869</v>
      </c>
      <c r="W488" t="s">
        <v>3870</v>
      </c>
      <c r="X488" t="s">
        <v>4144</v>
      </c>
      <c r="Y488" t="s">
        <v>4145</v>
      </c>
    </row>
    <row r="489" spans="1:25" x14ac:dyDescent="0.3">
      <c r="A489" t="s">
        <v>4146</v>
      </c>
      <c r="B489" t="s">
        <v>4147</v>
      </c>
      <c r="C489" t="s">
        <v>3024</v>
      </c>
      <c r="H489" s="6">
        <v>1989</v>
      </c>
      <c r="I489" s="10" t="str">
        <f t="shared" si="22"/>
        <v>500</v>
      </c>
      <c r="J489" s="6">
        <v>3500</v>
      </c>
      <c r="K489" s="1">
        <v>0.43</v>
      </c>
      <c r="L489" s="4" t="str">
        <f t="shared" si="23"/>
        <v>&lt;50%</v>
      </c>
      <c r="M489" s="4" t="str">
        <f>IF(Table1[[#This Row],[discount_percentage]]&gt;=50%, "Yes","No")</f>
        <v>No</v>
      </c>
      <c r="N4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489">
        <v>4.4000000000000004</v>
      </c>
      <c r="P489" s="2">
        <v>67260</v>
      </c>
      <c r="Q489" s="7">
        <f t="shared" si="21"/>
        <v>235410000</v>
      </c>
      <c r="R489" t="s">
        <v>4148</v>
      </c>
      <c r="S489" t="s">
        <v>3026</v>
      </c>
      <c r="T489" t="s">
        <v>3027</v>
      </c>
      <c r="U489" t="s">
        <v>3028</v>
      </c>
      <c r="V489" t="s">
        <v>3029</v>
      </c>
      <c r="W489" t="s">
        <v>3030</v>
      </c>
      <c r="X489" t="s">
        <v>4149</v>
      </c>
      <c r="Y489" t="s">
        <v>4150</v>
      </c>
    </row>
    <row r="490" spans="1:25" x14ac:dyDescent="0.3">
      <c r="A490" t="s">
        <v>4151</v>
      </c>
      <c r="B490" t="s">
        <v>2958</v>
      </c>
      <c r="C490" t="s">
        <v>2948</v>
      </c>
      <c r="H490" s="6">
        <v>1999</v>
      </c>
      <c r="I490" s="10" t="str">
        <f t="shared" si="22"/>
        <v>500</v>
      </c>
      <c r="J490" s="6">
        <v>9999</v>
      </c>
      <c r="K490" s="1">
        <v>0.8</v>
      </c>
      <c r="L490" s="4" t="str">
        <f t="shared" si="23"/>
        <v xml:space="preserve"> 50%or More</v>
      </c>
      <c r="M490" s="4" t="str">
        <f>IF(Table1[[#This Row],[discount_percentage]]&gt;=50%, "Yes","No")</f>
        <v>Yes</v>
      </c>
      <c r="N4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90">
        <v>4.3</v>
      </c>
      <c r="P490" s="2">
        <v>27704</v>
      </c>
      <c r="Q490" s="7">
        <f t="shared" si="21"/>
        <v>277012296</v>
      </c>
      <c r="R490" t="s">
        <v>3347</v>
      </c>
      <c r="S490" t="s">
        <v>2960</v>
      </c>
      <c r="T490" t="s">
        <v>2961</v>
      </c>
      <c r="U490" t="s">
        <v>2962</v>
      </c>
      <c r="V490" t="s">
        <v>2963</v>
      </c>
      <c r="W490" t="s">
        <v>2964</v>
      </c>
      <c r="X490" t="s">
        <v>4152</v>
      </c>
      <c r="Y490" t="s">
        <v>4153</v>
      </c>
    </row>
    <row r="491" spans="1:25" x14ac:dyDescent="0.3">
      <c r="A491" t="s">
        <v>4154</v>
      </c>
      <c r="B491" t="s">
        <v>4155</v>
      </c>
      <c r="C491" t="s">
        <v>2990</v>
      </c>
      <c r="H491" s="6">
        <v>12999</v>
      </c>
      <c r="I491" s="10" t="str">
        <f t="shared" si="22"/>
        <v>500</v>
      </c>
      <c r="J491" s="6">
        <v>18999</v>
      </c>
      <c r="K491" s="1">
        <v>0.32</v>
      </c>
      <c r="L491" s="4" t="str">
        <f t="shared" si="23"/>
        <v>&lt;50%</v>
      </c>
      <c r="M491" s="4" t="str">
        <f>IF(Table1[[#This Row],[discount_percentage]]&gt;=50%, "Yes","No")</f>
        <v>No</v>
      </c>
      <c r="N4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491">
        <v>4.0999999999999996</v>
      </c>
      <c r="P491" s="2">
        <v>50772</v>
      </c>
      <c r="Q491" s="7">
        <f t="shared" si="21"/>
        <v>964617228</v>
      </c>
      <c r="R491" t="s">
        <v>4118</v>
      </c>
      <c r="S491" t="s">
        <v>3625</v>
      </c>
      <c r="T491" t="s">
        <v>3626</v>
      </c>
      <c r="U491" t="s">
        <v>3627</v>
      </c>
      <c r="V491" t="s">
        <v>3628</v>
      </c>
      <c r="W491" t="s">
        <v>3629</v>
      </c>
      <c r="X491" t="s">
        <v>3630</v>
      </c>
      <c r="Y491" t="s">
        <v>4156</v>
      </c>
    </row>
    <row r="492" spans="1:25" x14ac:dyDescent="0.3">
      <c r="A492" t="s">
        <v>4157</v>
      </c>
      <c r="B492" t="s">
        <v>4158</v>
      </c>
      <c r="C492" t="s">
        <v>2948</v>
      </c>
      <c r="H492" s="6">
        <v>1499</v>
      </c>
      <c r="I492" s="10" t="str">
        <f t="shared" si="22"/>
        <v>500</v>
      </c>
      <c r="J492" s="6">
        <v>4999</v>
      </c>
      <c r="K492" s="1">
        <v>0.7</v>
      </c>
      <c r="L492" s="4" t="str">
        <f t="shared" si="23"/>
        <v xml:space="preserve"> 50%or More</v>
      </c>
      <c r="M492" s="4" t="str">
        <f>IF(Table1[[#This Row],[discount_percentage]]&gt;=50%, "Yes","No")</f>
        <v>Yes</v>
      </c>
      <c r="N4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492">
        <v>4</v>
      </c>
      <c r="P492" s="2">
        <v>92588</v>
      </c>
      <c r="Q492" s="7">
        <f t="shared" si="21"/>
        <v>462847412</v>
      </c>
      <c r="R492" t="s">
        <v>4159</v>
      </c>
      <c r="S492" t="s">
        <v>4160</v>
      </c>
      <c r="T492" t="s">
        <v>4161</v>
      </c>
      <c r="U492" t="s">
        <v>4162</v>
      </c>
      <c r="V492" t="s">
        <v>4163</v>
      </c>
      <c r="W492" t="s">
        <v>4164</v>
      </c>
      <c r="X492" t="s">
        <v>4165</v>
      </c>
      <c r="Y492" t="s">
        <v>4166</v>
      </c>
    </row>
    <row r="493" spans="1:25" x14ac:dyDescent="0.3">
      <c r="A493" t="s">
        <v>4167</v>
      </c>
      <c r="B493" t="s">
        <v>4168</v>
      </c>
      <c r="C493" t="s">
        <v>2990</v>
      </c>
      <c r="H493" s="6">
        <v>16999</v>
      </c>
      <c r="I493" s="10" t="str">
        <f t="shared" si="22"/>
        <v>500</v>
      </c>
      <c r="J493" s="6">
        <v>20999</v>
      </c>
      <c r="K493" s="1">
        <v>0.19</v>
      </c>
      <c r="L493" s="4" t="str">
        <f t="shared" si="23"/>
        <v>&lt;50%</v>
      </c>
      <c r="M493" s="4" t="str">
        <f>IF(Table1[[#This Row],[discount_percentage]]&gt;=50%, "Yes","No")</f>
        <v>No</v>
      </c>
      <c r="N4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93">
        <v>4.0999999999999996</v>
      </c>
      <c r="P493" s="2">
        <v>31822</v>
      </c>
      <c r="Q493" s="7">
        <f t="shared" si="21"/>
        <v>668230178</v>
      </c>
      <c r="R493" t="s">
        <v>4169</v>
      </c>
      <c r="S493" t="s">
        <v>4105</v>
      </c>
      <c r="T493" t="s">
        <v>4106</v>
      </c>
      <c r="U493" t="s">
        <v>4107</v>
      </c>
      <c r="V493" t="s">
        <v>4108</v>
      </c>
      <c r="W493" t="s">
        <v>4109</v>
      </c>
      <c r="X493" t="s">
        <v>4170</v>
      </c>
      <c r="Y493" t="s">
        <v>4171</v>
      </c>
    </row>
    <row r="494" spans="1:25" x14ac:dyDescent="0.3">
      <c r="A494" t="s">
        <v>4172</v>
      </c>
      <c r="B494" t="s">
        <v>4173</v>
      </c>
      <c r="C494" t="s">
        <v>2948</v>
      </c>
      <c r="H494" s="6">
        <v>1999</v>
      </c>
      <c r="I494" s="10" t="str">
        <f t="shared" si="22"/>
        <v>500</v>
      </c>
      <c r="J494" s="6">
        <v>8499</v>
      </c>
      <c r="K494" s="1">
        <v>0.76</v>
      </c>
      <c r="L494" s="4" t="str">
        <f t="shared" si="23"/>
        <v xml:space="preserve"> 50%or More</v>
      </c>
      <c r="M494" s="4" t="str">
        <f>IF(Table1[[#This Row],[discount_percentage]]&gt;=50%, "Yes","No")</f>
        <v>Yes</v>
      </c>
      <c r="N4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494">
        <v>4.3</v>
      </c>
      <c r="P494" s="2">
        <v>240</v>
      </c>
      <c r="Q494" s="7">
        <f t="shared" si="21"/>
        <v>2039760</v>
      </c>
      <c r="R494" t="s">
        <v>4174</v>
      </c>
      <c r="S494" t="s">
        <v>4175</v>
      </c>
      <c r="T494" t="s">
        <v>4176</v>
      </c>
      <c r="U494" t="s">
        <v>4177</v>
      </c>
      <c r="V494" t="s">
        <v>4178</v>
      </c>
      <c r="W494" t="s">
        <v>4179</v>
      </c>
      <c r="X494" t="s">
        <v>4180</v>
      </c>
      <c r="Y494" t="s">
        <v>4181</v>
      </c>
    </row>
    <row r="495" spans="1:25" x14ac:dyDescent="0.3">
      <c r="A495" t="s">
        <v>4182</v>
      </c>
      <c r="B495" t="s">
        <v>4183</v>
      </c>
      <c r="C495" t="s">
        <v>2948</v>
      </c>
      <c r="H495" s="6">
        <v>4999</v>
      </c>
      <c r="I495" s="10" t="str">
        <f t="shared" si="22"/>
        <v>500</v>
      </c>
      <c r="J495" s="6">
        <v>6999</v>
      </c>
      <c r="K495" s="1">
        <v>0.28999999999999998</v>
      </c>
      <c r="L495" s="4" t="str">
        <f t="shared" si="23"/>
        <v>&lt;50%</v>
      </c>
      <c r="M495" s="4" t="str">
        <f>IF(Table1[[#This Row],[discount_percentage]]&gt;=50%, "Yes","No")</f>
        <v>No</v>
      </c>
      <c r="N4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495">
        <v>3.8</v>
      </c>
      <c r="P495" s="2">
        <v>758</v>
      </c>
      <c r="Q495" s="7">
        <f t="shared" si="21"/>
        <v>5305242</v>
      </c>
      <c r="R495" t="s">
        <v>4184</v>
      </c>
      <c r="S495" t="s">
        <v>4185</v>
      </c>
      <c r="T495" t="s">
        <v>4186</v>
      </c>
      <c r="U495" t="s">
        <v>4187</v>
      </c>
      <c r="V495" t="s">
        <v>4188</v>
      </c>
      <c r="W495" t="s">
        <v>4189</v>
      </c>
      <c r="X495" t="s">
        <v>4190</v>
      </c>
      <c r="Y495" t="s">
        <v>4191</v>
      </c>
    </row>
    <row r="496" spans="1:25" x14ac:dyDescent="0.3">
      <c r="A496" t="s">
        <v>4192</v>
      </c>
      <c r="B496" t="s">
        <v>4193</v>
      </c>
      <c r="C496" t="s">
        <v>2948</v>
      </c>
      <c r="H496" s="6">
        <v>2499</v>
      </c>
      <c r="I496" s="10" t="str">
        <f t="shared" si="22"/>
        <v>500</v>
      </c>
      <c r="J496" s="6">
        <v>5999</v>
      </c>
      <c r="K496" s="1">
        <v>0.57999999999999996</v>
      </c>
      <c r="L496" s="4" t="str">
        <f t="shared" si="23"/>
        <v xml:space="preserve"> 50%or More</v>
      </c>
      <c r="M496" s="4" t="str">
        <f>IF(Table1[[#This Row],[discount_percentage]]&gt;=50%, "Yes","No")</f>
        <v>Yes</v>
      </c>
      <c r="N4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96">
        <v>3.7</v>
      </c>
      <c r="P496" s="2">
        <v>828</v>
      </c>
      <c r="Q496" s="7">
        <f t="shared" si="21"/>
        <v>4967172</v>
      </c>
      <c r="R496" t="s">
        <v>4194</v>
      </c>
      <c r="S496" t="s">
        <v>4195</v>
      </c>
      <c r="T496" t="s">
        <v>4196</v>
      </c>
      <c r="U496" t="s">
        <v>4197</v>
      </c>
      <c r="V496" t="s">
        <v>4198</v>
      </c>
      <c r="W496" t="s">
        <v>4199</v>
      </c>
      <c r="X496" t="s">
        <v>4200</v>
      </c>
      <c r="Y496" t="s">
        <v>4201</v>
      </c>
    </row>
    <row r="497" spans="1:25" x14ac:dyDescent="0.3">
      <c r="A497" t="s">
        <v>4202</v>
      </c>
      <c r="B497" t="s">
        <v>4203</v>
      </c>
      <c r="C497" t="s">
        <v>3045</v>
      </c>
      <c r="H497" s="6">
        <v>1399</v>
      </c>
      <c r="I497" s="10" t="str">
        <f t="shared" si="22"/>
        <v>500</v>
      </c>
      <c r="J497" s="6">
        <v>1630</v>
      </c>
      <c r="K497" s="1">
        <v>0.14000000000000001</v>
      </c>
      <c r="L497" s="4" t="str">
        <f t="shared" si="23"/>
        <v>&lt;50%</v>
      </c>
      <c r="M497" s="4" t="str">
        <f>IF(Table1[[#This Row],[discount_percentage]]&gt;=50%, "Yes","No")</f>
        <v>No</v>
      </c>
      <c r="N4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497">
        <v>4</v>
      </c>
      <c r="P497" s="2">
        <v>9378</v>
      </c>
      <c r="Q497" s="7">
        <f t="shared" si="21"/>
        <v>15286140</v>
      </c>
      <c r="R497" t="s">
        <v>4204</v>
      </c>
      <c r="S497" t="s">
        <v>3808</v>
      </c>
      <c r="T497" t="s">
        <v>3809</v>
      </c>
      <c r="U497" t="s">
        <v>3810</v>
      </c>
      <c r="V497" t="s">
        <v>3811</v>
      </c>
      <c r="W497" t="s">
        <v>3812</v>
      </c>
      <c r="X497" t="s">
        <v>4205</v>
      </c>
      <c r="Y497" t="s">
        <v>4206</v>
      </c>
    </row>
    <row r="498" spans="1:25" x14ac:dyDescent="0.3">
      <c r="A498" t="s">
        <v>4207</v>
      </c>
      <c r="B498" t="s">
        <v>4208</v>
      </c>
      <c r="C498" t="s">
        <v>2948</v>
      </c>
      <c r="H498" s="6">
        <v>1499</v>
      </c>
      <c r="I498" s="10" t="str">
        <f t="shared" si="22"/>
        <v>500</v>
      </c>
      <c r="J498" s="6">
        <v>9999</v>
      </c>
      <c r="K498" s="1">
        <v>0.85</v>
      </c>
      <c r="L498" s="4" t="str">
        <f t="shared" si="23"/>
        <v xml:space="preserve"> 50%or More</v>
      </c>
      <c r="M498" s="4" t="str">
        <f>IF(Table1[[#This Row],[discount_percentage]]&gt;=50%, "Yes","No")</f>
        <v>Yes</v>
      </c>
      <c r="N4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498">
        <v>4.2</v>
      </c>
      <c r="P498" s="2">
        <v>22638</v>
      </c>
      <c r="Q498" s="7">
        <f t="shared" si="21"/>
        <v>226357362</v>
      </c>
      <c r="R498" t="s">
        <v>4209</v>
      </c>
      <c r="S498" t="s">
        <v>3184</v>
      </c>
      <c r="T498" t="s">
        <v>3185</v>
      </c>
      <c r="U498" t="s">
        <v>3186</v>
      </c>
      <c r="V498" t="s">
        <v>3187</v>
      </c>
      <c r="W498" t="s">
        <v>3188</v>
      </c>
      <c r="X498" t="s">
        <v>4210</v>
      </c>
      <c r="Y498" t="s">
        <v>4211</v>
      </c>
    </row>
    <row r="499" spans="1:25" x14ac:dyDescent="0.3">
      <c r="A499" t="s">
        <v>4212</v>
      </c>
      <c r="B499" t="s">
        <v>4213</v>
      </c>
      <c r="C499" t="s">
        <v>3162</v>
      </c>
      <c r="H499" s="6">
        <v>249</v>
      </c>
      <c r="I499" s="10" t="str">
        <f t="shared" si="22"/>
        <v>200-500</v>
      </c>
      <c r="J499" s="6">
        <v>599</v>
      </c>
      <c r="K499" s="1">
        <v>0.57999999999999996</v>
      </c>
      <c r="L499" s="4" t="str">
        <f t="shared" si="23"/>
        <v xml:space="preserve"> 50%or More</v>
      </c>
      <c r="M499" s="4" t="str">
        <f>IF(Table1[[#This Row],[discount_percentage]]&gt;=50%, "Yes","No")</f>
        <v>Yes</v>
      </c>
      <c r="N4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499">
        <v>3.9</v>
      </c>
      <c r="P499" s="2">
        <v>2147</v>
      </c>
      <c r="Q499" s="7">
        <f t="shared" si="21"/>
        <v>1286053</v>
      </c>
      <c r="R499" t="s">
        <v>4214</v>
      </c>
      <c r="S499" t="s">
        <v>4215</v>
      </c>
      <c r="T499" t="s">
        <v>4216</v>
      </c>
      <c r="U499" t="s">
        <v>4217</v>
      </c>
      <c r="V499" t="s">
        <v>4218</v>
      </c>
      <c r="W499" t="s">
        <v>4219</v>
      </c>
      <c r="X499" t="s">
        <v>4220</v>
      </c>
      <c r="Y499" t="s">
        <v>4221</v>
      </c>
    </row>
    <row r="500" spans="1:25" x14ac:dyDescent="0.3">
      <c r="A500" t="s">
        <v>4222</v>
      </c>
      <c r="B500" t="s">
        <v>4223</v>
      </c>
      <c r="C500" t="s">
        <v>3749</v>
      </c>
      <c r="H500" s="6">
        <v>299</v>
      </c>
      <c r="I500" s="10" t="str">
        <f t="shared" si="22"/>
        <v>200-500</v>
      </c>
      <c r="J500" s="6">
        <v>1199</v>
      </c>
      <c r="K500" s="1">
        <v>0.75</v>
      </c>
      <c r="L500" s="4" t="str">
        <f t="shared" si="23"/>
        <v xml:space="preserve"> 50%or More</v>
      </c>
      <c r="M500" s="4" t="str">
        <f>IF(Table1[[#This Row],[discount_percentage]]&gt;=50%, "Yes","No")</f>
        <v>Yes</v>
      </c>
      <c r="N5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00">
        <v>4.5</v>
      </c>
      <c r="P500" s="2">
        <v>596</v>
      </c>
      <c r="Q500" s="7">
        <f t="shared" si="21"/>
        <v>714604</v>
      </c>
      <c r="R500" t="s">
        <v>4224</v>
      </c>
      <c r="S500" t="s">
        <v>4225</v>
      </c>
      <c r="T500" t="s">
        <v>4226</v>
      </c>
      <c r="U500" t="s">
        <v>4227</v>
      </c>
      <c r="V500" t="s">
        <v>4228</v>
      </c>
      <c r="W500" t="s">
        <v>4229</v>
      </c>
      <c r="X500" t="s">
        <v>4230</v>
      </c>
      <c r="Y500" t="s">
        <v>4231</v>
      </c>
    </row>
    <row r="501" spans="1:25" x14ac:dyDescent="0.3">
      <c r="A501" t="s">
        <v>4232</v>
      </c>
      <c r="B501" t="s">
        <v>4233</v>
      </c>
      <c r="C501" t="s">
        <v>3613</v>
      </c>
      <c r="H501" s="6">
        <v>79</v>
      </c>
      <c r="I501" s="10" t="str">
        <f t="shared" si="22"/>
        <v>&lt;200</v>
      </c>
      <c r="J501" s="6">
        <v>499</v>
      </c>
      <c r="K501" s="1">
        <v>0.84</v>
      </c>
      <c r="L501" s="4" t="str">
        <f t="shared" si="23"/>
        <v xml:space="preserve"> 50%or More</v>
      </c>
      <c r="M501" s="4" t="str">
        <f>IF(Table1[[#This Row],[discount_percentage]]&gt;=50%, "Yes","No")</f>
        <v>Yes</v>
      </c>
      <c r="N5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01">
        <v>4.2</v>
      </c>
      <c r="P501" s="2">
        <v>1949</v>
      </c>
      <c r="Q501" s="7">
        <f t="shared" si="21"/>
        <v>972551</v>
      </c>
      <c r="R501" t="s">
        <v>4234</v>
      </c>
      <c r="S501" t="s">
        <v>3995</v>
      </c>
      <c r="T501" t="s">
        <v>3996</v>
      </c>
      <c r="U501" t="s">
        <v>3997</v>
      </c>
      <c r="V501" t="s">
        <v>3998</v>
      </c>
      <c r="W501" t="s">
        <v>3999</v>
      </c>
      <c r="X501" t="s">
        <v>4235</v>
      </c>
      <c r="Y501" t="s">
        <v>4236</v>
      </c>
    </row>
    <row r="502" spans="1:25" x14ac:dyDescent="0.3">
      <c r="A502" t="s">
        <v>4237</v>
      </c>
      <c r="B502" t="s">
        <v>4238</v>
      </c>
      <c r="C502" t="s">
        <v>2990</v>
      </c>
      <c r="H502" s="6">
        <v>13999</v>
      </c>
      <c r="I502" s="10" t="str">
        <f t="shared" si="22"/>
        <v>500</v>
      </c>
      <c r="J502" s="6">
        <v>15999</v>
      </c>
      <c r="K502" s="1">
        <v>0.13</v>
      </c>
      <c r="L502" s="4" t="str">
        <f t="shared" si="23"/>
        <v>&lt;50%</v>
      </c>
      <c r="M502" s="4" t="str">
        <f>IF(Table1[[#This Row],[discount_percentage]]&gt;=50%, "Yes","No")</f>
        <v>No</v>
      </c>
      <c r="N5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02">
        <v>3.9</v>
      </c>
      <c r="P502" s="2">
        <v>2180</v>
      </c>
      <c r="Q502" s="7">
        <f t="shared" si="21"/>
        <v>34877820</v>
      </c>
      <c r="R502" t="s">
        <v>4031</v>
      </c>
      <c r="S502" t="s">
        <v>4239</v>
      </c>
      <c r="T502" t="s">
        <v>4240</v>
      </c>
      <c r="U502" t="s">
        <v>4241</v>
      </c>
      <c r="V502" t="s">
        <v>4242</v>
      </c>
      <c r="W502" t="s">
        <v>4243</v>
      </c>
      <c r="X502" t="s">
        <v>4244</v>
      </c>
      <c r="Y502" t="s">
        <v>4245</v>
      </c>
    </row>
    <row r="503" spans="1:25" x14ac:dyDescent="0.3">
      <c r="A503" t="s">
        <v>4246</v>
      </c>
      <c r="B503" t="s">
        <v>4247</v>
      </c>
      <c r="C503" t="s">
        <v>3066</v>
      </c>
      <c r="H503" s="6">
        <v>949</v>
      </c>
      <c r="I503" s="10" t="str">
        <f t="shared" si="22"/>
        <v>500</v>
      </c>
      <c r="J503" s="6">
        <v>999</v>
      </c>
      <c r="K503" s="1">
        <v>0.05</v>
      </c>
      <c r="L503" s="4" t="str">
        <f t="shared" si="23"/>
        <v>&lt;50%</v>
      </c>
      <c r="M503" s="4" t="str">
        <f>IF(Table1[[#This Row],[discount_percentage]]&gt;=50%, "Yes","No")</f>
        <v>No</v>
      </c>
      <c r="N5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03">
        <v>4.2</v>
      </c>
      <c r="P503" s="2">
        <v>31539</v>
      </c>
      <c r="Q503" s="7">
        <f t="shared" si="21"/>
        <v>31507461</v>
      </c>
      <c r="R503" t="s">
        <v>4248</v>
      </c>
      <c r="S503" t="s">
        <v>3880</v>
      </c>
      <c r="T503" t="s">
        <v>3881</v>
      </c>
      <c r="U503" t="s">
        <v>3882</v>
      </c>
      <c r="V503" t="s">
        <v>3883</v>
      </c>
      <c r="W503" t="s">
        <v>3884</v>
      </c>
      <c r="X503" t="s">
        <v>4249</v>
      </c>
      <c r="Y503" t="s">
        <v>4250</v>
      </c>
    </row>
    <row r="504" spans="1:25" x14ac:dyDescent="0.3">
      <c r="A504" t="s">
        <v>4251</v>
      </c>
      <c r="B504" t="s">
        <v>4252</v>
      </c>
      <c r="C504" t="s">
        <v>3476</v>
      </c>
      <c r="H504" s="6">
        <v>99</v>
      </c>
      <c r="I504" s="10" t="str">
        <f t="shared" si="22"/>
        <v>&lt;200</v>
      </c>
      <c r="J504" s="6">
        <v>499</v>
      </c>
      <c r="K504" s="1">
        <v>0.8</v>
      </c>
      <c r="L504" s="4" t="str">
        <f t="shared" si="23"/>
        <v xml:space="preserve"> 50%or More</v>
      </c>
      <c r="M504" s="4" t="str">
        <f>IF(Table1[[#This Row],[discount_percentage]]&gt;=50%, "Yes","No")</f>
        <v>Yes</v>
      </c>
      <c r="N5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04">
        <v>4.0999999999999996</v>
      </c>
      <c r="P504" s="2">
        <v>2451</v>
      </c>
      <c r="Q504" s="7">
        <f t="shared" si="21"/>
        <v>1223049</v>
      </c>
      <c r="R504" t="s">
        <v>4253</v>
      </c>
      <c r="S504" t="s">
        <v>4254</v>
      </c>
      <c r="T504" t="s">
        <v>4255</v>
      </c>
      <c r="U504" t="s">
        <v>4256</v>
      </c>
      <c r="V504" t="s">
        <v>4257</v>
      </c>
      <c r="W504" t="s">
        <v>4258</v>
      </c>
      <c r="X504" t="s">
        <v>4259</v>
      </c>
      <c r="Y504" t="s">
        <v>4260</v>
      </c>
    </row>
    <row r="505" spans="1:25" x14ac:dyDescent="0.3">
      <c r="A505" t="s">
        <v>4261</v>
      </c>
      <c r="B505" t="s">
        <v>4262</v>
      </c>
      <c r="C505" t="s">
        <v>2948</v>
      </c>
      <c r="H505" s="6">
        <v>2499</v>
      </c>
      <c r="I505" s="10" t="str">
        <f t="shared" si="22"/>
        <v>500</v>
      </c>
      <c r="J505" s="6">
        <v>7990</v>
      </c>
      <c r="K505" s="1">
        <v>0.69</v>
      </c>
      <c r="L505" s="4" t="str">
        <f t="shared" si="23"/>
        <v xml:space="preserve"> 50%or More</v>
      </c>
      <c r="M505" s="4" t="str">
        <f>IF(Table1[[#This Row],[discount_percentage]]&gt;=50%, "Yes","No")</f>
        <v>Yes</v>
      </c>
      <c r="N5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05">
        <v>4.0999999999999996</v>
      </c>
      <c r="P505" s="2">
        <v>154</v>
      </c>
      <c r="Q505" s="7">
        <f t="shared" si="21"/>
        <v>1230460</v>
      </c>
      <c r="R505" t="s">
        <v>4263</v>
      </c>
      <c r="S505" t="s">
        <v>3857</v>
      </c>
      <c r="T505" t="s">
        <v>3858</v>
      </c>
      <c r="U505" t="s">
        <v>3859</v>
      </c>
      <c r="V505" t="s">
        <v>12788</v>
      </c>
      <c r="W505" t="s">
        <v>3860</v>
      </c>
      <c r="X505" t="s">
        <v>4264</v>
      </c>
      <c r="Y505" t="s">
        <v>4265</v>
      </c>
    </row>
    <row r="506" spans="1:25" x14ac:dyDescent="0.3">
      <c r="A506" t="s">
        <v>4266</v>
      </c>
      <c r="B506" t="s">
        <v>4267</v>
      </c>
      <c r="C506" t="s">
        <v>4268</v>
      </c>
      <c r="H506" s="6">
        <v>689</v>
      </c>
      <c r="I506" s="10" t="str">
        <f t="shared" si="22"/>
        <v>500</v>
      </c>
      <c r="J506" s="6">
        <v>1999</v>
      </c>
      <c r="K506" s="1">
        <v>0.66</v>
      </c>
      <c r="L506" s="4" t="str">
        <f t="shared" si="23"/>
        <v xml:space="preserve"> 50%or More</v>
      </c>
      <c r="M506" s="4" t="str">
        <f>IF(Table1[[#This Row],[discount_percentage]]&gt;=50%, "Yes","No")</f>
        <v>Yes</v>
      </c>
      <c r="N5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06">
        <v>4.3</v>
      </c>
      <c r="P506" s="2">
        <v>1193</v>
      </c>
      <c r="Q506" s="7">
        <f t="shared" si="21"/>
        <v>2384807</v>
      </c>
      <c r="R506" t="s">
        <v>4269</v>
      </c>
      <c r="S506" t="s">
        <v>4270</v>
      </c>
      <c r="T506" t="s">
        <v>4271</v>
      </c>
      <c r="U506" t="s">
        <v>4272</v>
      </c>
      <c r="V506" t="s">
        <v>4273</v>
      </c>
      <c r="W506" t="s">
        <v>4274</v>
      </c>
      <c r="X506" t="s">
        <v>4275</v>
      </c>
      <c r="Y506" t="s">
        <v>4276</v>
      </c>
    </row>
    <row r="507" spans="1:25" x14ac:dyDescent="0.3">
      <c r="A507" t="s">
        <v>4277</v>
      </c>
      <c r="B507" t="s">
        <v>4278</v>
      </c>
      <c r="C507" t="s">
        <v>3901</v>
      </c>
      <c r="H507" s="6">
        <v>499</v>
      </c>
      <c r="I507" s="10" t="str">
        <f t="shared" si="22"/>
        <v>200-500</v>
      </c>
      <c r="J507" s="6">
        <v>1899</v>
      </c>
      <c r="K507" s="1">
        <v>0.74</v>
      </c>
      <c r="L507" s="4" t="str">
        <f t="shared" si="23"/>
        <v xml:space="preserve"> 50%or More</v>
      </c>
      <c r="M507" s="4" t="str">
        <f>IF(Table1[[#This Row],[discount_percentage]]&gt;=50%, "Yes","No")</f>
        <v>Yes</v>
      </c>
      <c r="N5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07">
        <v>4.0999999999999996</v>
      </c>
      <c r="P507" s="2">
        <v>1475</v>
      </c>
      <c r="Q507" s="7">
        <f t="shared" si="21"/>
        <v>2801025</v>
      </c>
      <c r="R507" t="s">
        <v>4279</v>
      </c>
      <c r="S507" t="s">
        <v>4280</v>
      </c>
      <c r="T507" t="s">
        <v>4281</v>
      </c>
      <c r="U507" t="s">
        <v>4282</v>
      </c>
      <c r="V507" t="s">
        <v>4283</v>
      </c>
      <c r="W507" t="s">
        <v>4284</v>
      </c>
      <c r="X507" t="s">
        <v>4285</v>
      </c>
      <c r="Y507" t="s">
        <v>4286</v>
      </c>
    </row>
    <row r="508" spans="1:25" x14ac:dyDescent="0.3">
      <c r="A508" t="s">
        <v>4287</v>
      </c>
      <c r="B508" t="s">
        <v>4288</v>
      </c>
      <c r="C508" t="s">
        <v>3749</v>
      </c>
      <c r="H508" s="6">
        <v>299</v>
      </c>
      <c r="I508" s="10" t="str">
        <f t="shared" si="22"/>
        <v>200-500</v>
      </c>
      <c r="J508" s="6">
        <v>999</v>
      </c>
      <c r="K508" s="1">
        <v>0.7</v>
      </c>
      <c r="L508" s="4" t="str">
        <f t="shared" si="23"/>
        <v xml:space="preserve"> 50%or More</v>
      </c>
      <c r="M508" s="4" t="str">
        <f>IF(Table1[[#This Row],[discount_percentage]]&gt;=50%, "Yes","No")</f>
        <v>Yes</v>
      </c>
      <c r="N5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08">
        <v>4.3</v>
      </c>
      <c r="P508" s="2">
        <v>8891</v>
      </c>
      <c r="Q508" s="7">
        <f t="shared" si="21"/>
        <v>8882109</v>
      </c>
      <c r="R508" t="s">
        <v>4289</v>
      </c>
      <c r="S508" t="s">
        <v>4290</v>
      </c>
      <c r="T508" t="s">
        <v>4291</v>
      </c>
      <c r="U508" t="s">
        <v>4292</v>
      </c>
      <c r="V508" t="s">
        <v>4293</v>
      </c>
      <c r="W508" t="s">
        <v>4294</v>
      </c>
      <c r="X508" t="s">
        <v>4295</v>
      </c>
      <c r="Y508" t="s">
        <v>4296</v>
      </c>
    </row>
    <row r="509" spans="1:25" x14ac:dyDescent="0.3">
      <c r="A509" t="s">
        <v>4297</v>
      </c>
      <c r="B509" t="s">
        <v>4298</v>
      </c>
      <c r="C509" t="s">
        <v>3476</v>
      </c>
      <c r="H509" s="6">
        <v>209</v>
      </c>
      <c r="I509" s="10" t="str">
        <f t="shared" si="22"/>
        <v>200-500</v>
      </c>
      <c r="J509" s="6">
        <v>499</v>
      </c>
      <c r="K509" s="1">
        <v>0.57999999999999996</v>
      </c>
      <c r="L509" s="4" t="str">
        <f t="shared" si="23"/>
        <v xml:space="preserve"> 50%or More</v>
      </c>
      <c r="M509" s="4" t="str">
        <f>IF(Table1[[#This Row],[discount_percentage]]&gt;=50%, "Yes","No")</f>
        <v>Yes</v>
      </c>
      <c r="N5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09">
        <v>3.6</v>
      </c>
      <c r="P509" s="2">
        <v>104</v>
      </c>
      <c r="Q509" s="7">
        <f t="shared" si="21"/>
        <v>51896</v>
      </c>
      <c r="R509" t="s">
        <v>4299</v>
      </c>
      <c r="S509" t="s">
        <v>4300</v>
      </c>
      <c r="T509" t="s">
        <v>4301</v>
      </c>
      <c r="U509" t="s">
        <v>4302</v>
      </c>
      <c r="V509" t="s">
        <v>4303</v>
      </c>
      <c r="W509" t="s">
        <v>4304</v>
      </c>
      <c r="X509" t="s">
        <v>4305</v>
      </c>
      <c r="Y509" t="s">
        <v>4306</v>
      </c>
    </row>
    <row r="510" spans="1:25" x14ac:dyDescent="0.3">
      <c r="A510" t="s">
        <v>4307</v>
      </c>
      <c r="B510" t="s">
        <v>4308</v>
      </c>
      <c r="C510" t="s">
        <v>2990</v>
      </c>
      <c r="H510" s="6">
        <v>8499</v>
      </c>
      <c r="I510" s="10" t="str">
        <f t="shared" si="22"/>
        <v>500</v>
      </c>
      <c r="J510" s="6">
        <v>12999</v>
      </c>
      <c r="K510" s="1">
        <v>0.35</v>
      </c>
      <c r="L510" s="4" t="str">
        <f t="shared" si="23"/>
        <v>&lt;50%</v>
      </c>
      <c r="M510" s="4" t="str">
        <f>IF(Table1[[#This Row],[discount_percentage]]&gt;=50%, "Yes","No")</f>
        <v>No</v>
      </c>
      <c r="N5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10">
        <v>4.0999999999999996</v>
      </c>
      <c r="P510" s="2">
        <v>6662</v>
      </c>
      <c r="Q510" s="7">
        <f t="shared" si="21"/>
        <v>86599338</v>
      </c>
      <c r="R510" t="s">
        <v>4309</v>
      </c>
      <c r="S510" t="s">
        <v>4310</v>
      </c>
      <c r="T510" t="s">
        <v>4311</v>
      </c>
      <c r="U510" t="s">
        <v>4312</v>
      </c>
      <c r="V510" t="s">
        <v>4313</v>
      </c>
      <c r="W510" t="s">
        <v>4314</v>
      </c>
      <c r="X510" t="s">
        <v>4315</v>
      </c>
      <c r="Y510" t="s">
        <v>4316</v>
      </c>
    </row>
    <row r="511" spans="1:25" x14ac:dyDescent="0.3">
      <c r="A511" t="s">
        <v>4317</v>
      </c>
      <c r="B511" t="s">
        <v>4318</v>
      </c>
      <c r="C511" t="s">
        <v>2979</v>
      </c>
      <c r="H511" s="6">
        <v>2179</v>
      </c>
      <c r="I511" s="10" t="str">
        <f t="shared" si="22"/>
        <v>500</v>
      </c>
      <c r="J511" s="6">
        <v>3999</v>
      </c>
      <c r="K511" s="1">
        <v>0.46</v>
      </c>
      <c r="L511" s="4" t="str">
        <f t="shared" si="23"/>
        <v>&lt;50%</v>
      </c>
      <c r="M511" s="4" t="str">
        <f>IF(Table1[[#This Row],[discount_percentage]]&gt;=50%, "Yes","No")</f>
        <v>No</v>
      </c>
      <c r="N5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11">
        <v>4</v>
      </c>
      <c r="P511" s="2">
        <v>8380</v>
      </c>
      <c r="Q511" s="7">
        <f t="shared" si="21"/>
        <v>33511620</v>
      </c>
      <c r="R511" t="s">
        <v>4319</v>
      </c>
      <c r="S511" t="s">
        <v>4320</v>
      </c>
      <c r="T511" t="s">
        <v>4321</v>
      </c>
      <c r="U511" t="s">
        <v>4322</v>
      </c>
      <c r="V511" t="s">
        <v>4323</v>
      </c>
      <c r="W511" t="s">
        <v>4324</v>
      </c>
      <c r="X511" t="s">
        <v>4325</v>
      </c>
      <c r="Y511" t="s">
        <v>4326</v>
      </c>
    </row>
    <row r="512" spans="1:25" x14ac:dyDescent="0.3">
      <c r="A512" t="s">
        <v>4327</v>
      </c>
      <c r="B512" t="s">
        <v>4328</v>
      </c>
      <c r="C512" t="s">
        <v>2990</v>
      </c>
      <c r="H512" s="6">
        <v>16999</v>
      </c>
      <c r="I512" s="10" t="str">
        <f t="shared" si="22"/>
        <v>500</v>
      </c>
      <c r="J512" s="6">
        <v>20999</v>
      </c>
      <c r="K512" s="1">
        <v>0.19</v>
      </c>
      <c r="L512" s="4" t="str">
        <f t="shared" si="23"/>
        <v>&lt;50%</v>
      </c>
      <c r="M512" s="4" t="str">
        <f>IF(Table1[[#This Row],[discount_percentage]]&gt;=50%, "Yes","No")</f>
        <v>No</v>
      </c>
      <c r="N5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12">
        <v>4.0999999999999996</v>
      </c>
      <c r="P512" s="2">
        <v>31822</v>
      </c>
      <c r="Q512" s="7">
        <f t="shared" si="21"/>
        <v>668230178</v>
      </c>
      <c r="R512" t="s">
        <v>4329</v>
      </c>
      <c r="S512" t="s">
        <v>4105</v>
      </c>
      <c r="T512" t="s">
        <v>4106</v>
      </c>
      <c r="U512" t="s">
        <v>4107</v>
      </c>
      <c r="V512" t="s">
        <v>4108</v>
      </c>
      <c r="W512" t="s">
        <v>4109</v>
      </c>
      <c r="X512" t="s">
        <v>4330</v>
      </c>
      <c r="Y512" t="s">
        <v>4331</v>
      </c>
    </row>
    <row r="513" spans="1:25" x14ac:dyDescent="0.3">
      <c r="A513" t="s">
        <v>4332</v>
      </c>
      <c r="B513" t="s">
        <v>4333</v>
      </c>
      <c r="C513" t="s">
        <v>2990</v>
      </c>
      <c r="H513" s="6">
        <v>44999</v>
      </c>
      <c r="I513" s="10" t="str">
        <f t="shared" si="22"/>
        <v>500</v>
      </c>
      <c r="J513" s="6">
        <v>49999</v>
      </c>
      <c r="K513" s="1">
        <v>0.1</v>
      </c>
      <c r="L513" s="4" t="str">
        <f t="shared" si="23"/>
        <v>&lt;50%</v>
      </c>
      <c r="M513" s="4" t="str">
        <f>IF(Table1[[#This Row],[discount_percentage]]&gt;=50%, "Yes","No")</f>
        <v>No</v>
      </c>
      <c r="N5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13">
        <v>4.3</v>
      </c>
      <c r="P513" s="2">
        <v>3075</v>
      </c>
      <c r="Q513" s="7">
        <f t="shared" si="21"/>
        <v>153746925</v>
      </c>
      <c r="R513" t="s">
        <v>4334</v>
      </c>
      <c r="S513" t="s">
        <v>4335</v>
      </c>
      <c r="T513" t="s">
        <v>4336</v>
      </c>
      <c r="U513" t="s">
        <v>4337</v>
      </c>
      <c r="V513" t="s">
        <v>4338</v>
      </c>
      <c r="W513" t="s">
        <v>4339</v>
      </c>
      <c r="X513" t="s">
        <v>4340</v>
      </c>
      <c r="Y513" t="s">
        <v>4341</v>
      </c>
    </row>
    <row r="514" spans="1:25" x14ac:dyDescent="0.3">
      <c r="A514" t="s">
        <v>4342</v>
      </c>
      <c r="B514" t="s">
        <v>4343</v>
      </c>
      <c r="C514" t="s">
        <v>3045</v>
      </c>
      <c r="H514" s="6">
        <v>2599</v>
      </c>
      <c r="I514" s="10" t="str">
        <f t="shared" si="22"/>
        <v>500</v>
      </c>
      <c r="J514" s="6">
        <v>2999</v>
      </c>
      <c r="K514" s="1">
        <v>0.13</v>
      </c>
      <c r="L514" s="4" t="str">
        <f t="shared" si="23"/>
        <v>&lt;50%</v>
      </c>
      <c r="M514" s="4" t="str">
        <f>IF(Table1[[#This Row],[discount_percentage]]&gt;=50%, "Yes","No")</f>
        <v>No</v>
      </c>
      <c r="N5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14">
        <v>3.9</v>
      </c>
      <c r="P514" s="2">
        <v>14266</v>
      </c>
      <c r="Q514" s="7">
        <f t="shared" ref="Q514:Q577" si="24">J514*P514</f>
        <v>42783734</v>
      </c>
      <c r="R514" t="s">
        <v>4344</v>
      </c>
      <c r="S514" t="s">
        <v>4345</v>
      </c>
      <c r="T514" t="s">
        <v>4346</v>
      </c>
      <c r="U514" t="s">
        <v>4347</v>
      </c>
      <c r="V514" t="s">
        <v>4348</v>
      </c>
      <c r="W514" t="s">
        <v>4349</v>
      </c>
      <c r="X514" t="s">
        <v>4350</v>
      </c>
      <c r="Y514" t="s">
        <v>4351</v>
      </c>
    </row>
    <row r="515" spans="1:25" x14ac:dyDescent="0.3">
      <c r="A515" t="s">
        <v>4352</v>
      </c>
      <c r="B515" t="s">
        <v>4353</v>
      </c>
      <c r="C515" t="s">
        <v>2948</v>
      </c>
      <c r="H515" s="6">
        <v>2799</v>
      </c>
      <c r="I515" s="10" t="str">
        <f t="shared" ref="I515:I578" si="25">IF(H515&lt;200,"&lt;200",IF(OR(H515&lt;=200,H515&lt;=500),"200-500","500"))</f>
        <v>500</v>
      </c>
      <c r="J515" s="6">
        <v>6499</v>
      </c>
      <c r="K515" s="1">
        <v>0.56999999999999995</v>
      </c>
      <c r="L515" s="4" t="str">
        <f t="shared" ref="L515:L578" si="26">IF(K515&gt;=50%," 50%or More","&lt;50%")</f>
        <v xml:space="preserve"> 50%or More</v>
      </c>
      <c r="M515" s="4" t="str">
        <f>IF(Table1[[#This Row],[discount_percentage]]&gt;=50%, "Yes","No")</f>
        <v>Yes</v>
      </c>
      <c r="N5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15">
        <v>4.0999999999999996</v>
      </c>
      <c r="P515" s="2">
        <v>38879</v>
      </c>
      <c r="Q515" s="7">
        <f t="shared" si="24"/>
        <v>252674621</v>
      </c>
      <c r="R515" t="s">
        <v>4354</v>
      </c>
      <c r="S515" t="s">
        <v>4355</v>
      </c>
      <c r="T515" t="s">
        <v>4356</v>
      </c>
      <c r="U515" t="s">
        <v>4357</v>
      </c>
      <c r="V515" t="s">
        <v>4358</v>
      </c>
      <c r="W515" t="s">
        <v>4359</v>
      </c>
      <c r="X515" t="s">
        <v>4360</v>
      </c>
      <c r="Y515" t="s">
        <v>4361</v>
      </c>
    </row>
    <row r="516" spans="1:25" x14ac:dyDescent="0.3">
      <c r="A516" t="s">
        <v>4362</v>
      </c>
      <c r="B516" t="s">
        <v>4363</v>
      </c>
      <c r="C516" t="s">
        <v>4364</v>
      </c>
      <c r="H516" s="6">
        <v>1399</v>
      </c>
      <c r="I516" s="10" t="str">
        <f t="shared" si="25"/>
        <v>500</v>
      </c>
      <c r="J516" s="6">
        <v>2990</v>
      </c>
      <c r="K516" s="1">
        <v>0.53</v>
      </c>
      <c r="L516" s="4" t="str">
        <f t="shared" si="26"/>
        <v xml:space="preserve"> 50%or More</v>
      </c>
      <c r="M516" s="4" t="str">
        <f>IF(Table1[[#This Row],[discount_percentage]]&gt;=50%, "Yes","No")</f>
        <v>Yes</v>
      </c>
      <c r="N5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16">
        <v>4.0999999999999996</v>
      </c>
      <c r="P516" s="2">
        <v>97175</v>
      </c>
      <c r="Q516" s="7">
        <f t="shared" si="24"/>
        <v>290553250</v>
      </c>
      <c r="R516" t="s">
        <v>4365</v>
      </c>
      <c r="S516" t="s">
        <v>4366</v>
      </c>
      <c r="T516" t="s">
        <v>4367</v>
      </c>
      <c r="U516" t="s">
        <v>4368</v>
      </c>
      <c r="V516" t="s">
        <v>4369</v>
      </c>
      <c r="W516" t="s">
        <v>4370</v>
      </c>
      <c r="X516" t="s">
        <v>4371</v>
      </c>
      <c r="Y516" t="s">
        <v>4372</v>
      </c>
    </row>
    <row r="517" spans="1:25" x14ac:dyDescent="0.3">
      <c r="A517" t="s">
        <v>4373</v>
      </c>
      <c r="B517" t="s">
        <v>4374</v>
      </c>
      <c r="C517" t="s">
        <v>3024</v>
      </c>
      <c r="H517" s="6">
        <v>649</v>
      </c>
      <c r="I517" s="10" t="str">
        <f t="shared" si="25"/>
        <v>500</v>
      </c>
      <c r="J517" s="6">
        <v>2400</v>
      </c>
      <c r="K517" s="1">
        <v>0.73</v>
      </c>
      <c r="L517" s="4" t="str">
        <f t="shared" si="26"/>
        <v xml:space="preserve"> 50%or More</v>
      </c>
      <c r="M517" s="4" t="str">
        <f>IF(Table1[[#This Row],[discount_percentage]]&gt;=50%, "Yes","No")</f>
        <v>Yes</v>
      </c>
      <c r="N5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17">
        <v>4.4000000000000004</v>
      </c>
      <c r="P517" s="2">
        <v>67260</v>
      </c>
      <c r="Q517" s="7">
        <f t="shared" si="24"/>
        <v>161424000</v>
      </c>
      <c r="R517" t="s">
        <v>4375</v>
      </c>
      <c r="S517" t="s">
        <v>3026</v>
      </c>
      <c r="T517" t="s">
        <v>3027</v>
      </c>
      <c r="U517" t="s">
        <v>3028</v>
      </c>
      <c r="V517" t="s">
        <v>3029</v>
      </c>
      <c r="W517" t="s">
        <v>3030</v>
      </c>
      <c r="X517" t="s">
        <v>3031</v>
      </c>
      <c r="Y517" t="s">
        <v>4376</v>
      </c>
    </row>
    <row r="518" spans="1:25" x14ac:dyDescent="0.3">
      <c r="A518" t="s">
        <v>4377</v>
      </c>
      <c r="B518" t="s">
        <v>4378</v>
      </c>
      <c r="C518" t="s">
        <v>3162</v>
      </c>
      <c r="H518" s="6">
        <v>799</v>
      </c>
      <c r="I518" s="10" t="str">
        <f t="shared" si="25"/>
        <v>500</v>
      </c>
      <c r="J518" s="6">
        <v>3990</v>
      </c>
      <c r="K518" s="1">
        <v>0.8</v>
      </c>
      <c r="L518" s="4" t="str">
        <f t="shared" si="26"/>
        <v xml:space="preserve"> 50%or More</v>
      </c>
      <c r="M518" s="4" t="str">
        <f>IF(Table1[[#This Row],[discount_percentage]]&gt;=50%, "Yes","No")</f>
        <v>Yes</v>
      </c>
      <c r="N5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18">
        <v>3.8</v>
      </c>
      <c r="P518" s="2">
        <v>119</v>
      </c>
      <c r="Q518" s="7">
        <f t="shared" si="24"/>
        <v>474810</v>
      </c>
      <c r="R518" t="s">
        <v>4379</v>
      </c>
      <c r="S518" t="s">
        <v>4380</v>
      </c>
      <c r="T518" t="s">
        <v>4381</v>
      </c>
      <c r="U518" t="s">
        <v>4382</v>
      </c>
      <c r="V518" t="s">
        <v>4383</v>
      </c>
      <c r="W518" t="s">
        <v>4384</v>
      </c>
      <c r="X518" t="s">
        <v>4385</v>
      </c>
      <c r="Y518" t="s">
        <v>4386</v>
      </c>
    </row>
    <row r="519" spans="1:25" x14ac:dyDescent="0.3">
      <c r="A519" t="s">
        <v>4387</v>
      </c>
      <c r="B519" t="s">
        <v>4388</v>
      </c>
      <c r="C519" t="s">
        <v>4389</v>
      </c>
      <c r="H519" s="6">
        <v>149</v>
      </c>
      <c r="I519" s="10" t="str">
        <f t="shared" si="25"/>
        <v>&lt;200</v>
      </c>
      <c r="J519" s="6">
        <v>149</v>
      </c>
      <c r="K519" s="1">
        <v>0</v>
      </c>
      <c r="L519" s="4" t="str">
        <f t="shared" si="26"/>
        <v>&lt;50%</v>
      </c>
      <c r="M519" s="4" t="str">
        <f>IF(Table1[[#This Row],[discount_percentage]]&gt;=50%, "Yes","No")</f>
        <v>No</v>
      </c>
      <c r="N5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19">
        <v>4.3</v>
      </c>
      <c r="P519" s="2">
        <v>10833</v>
      </c>
      <c r="Q519" s="7">
        <f t="shared" si="24"/>
        <v>1614117</v>
      </c>
      <c r="R519" t="s">
        <v>4390</v>
      </c>
      <c r="S519" t="s">
        <v>4391</v>
      </c>
      <c r="T519" t="s">
        <v>4392</v>
      </c>
      <c r="U519" t="s">
        <v>4393</v>
      </c>
      <c r="V519" t="s">
        <v>4394</v>
      </c>
      <c r="W519" t="s">
        <v>4395</v>
      </c>
      <c r="X519" t="s">
        <v>4396</v>
      </c>
      <c r="Y519" t="s">
        <v>4397</v>
      </c>
    </row>
    <row r="520" spans="1:25" x14ac:dyDescent="0.3">
      <c r="A520" t="s">
        <v>4398</v>
      </c>
      <c r="B520" t="s">
        <v>4399</v>
      </c>
      <c r="C520" t="s">
        <v>3045</v>
      </c>
      <c r="H520" s="6">
        <v>3799</v>
      </c>
      <c r="I520" s="10" t="str">
        <f t="shared" si="25"/>
        <v>500</v>
      </c>
      <c r="J520" s="6">
        <v>5299</v>
      </c>
      <c r="K520" s="1">
        <v>0.28000000000000003</v>
      </c>
      <c r="L520" s="4" t="str">
        <f t="shared" si="26"/>
        <v>&lt;50%</v>
      </c>
      <c r="M520" s="4" t="str">
        <f>IF(Table1[[#This Row],[discount_percentage]]&gt;=50%, "Yes","No")</f>
        <v>No</v>
      </c>
      <c r="N5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20">
        <v>3.5</v>
      </c>
      <c r="P520" s="2">
        <v>1641</v>
      </c>
      <c r="Q520" s="7">
        <f t="shared" si="24"/>
        <v>8695659</v>
      </c>
      <c r="R520" t="s">
        <v>4400</v>
      </c>
      <c r="S520" t="s">
        <v>4401</v>
      </c>
      <c r="T520" t="s">
        <v>4402</v>
      </c>
      <c r="U520" t="s">
        <v>4403</v>
      </c>
      <c r="V520" t="s">
        <v>4404</v>
      </c>
      <c r="W520" t="s">
        <v>4405</v>
      </c>
      <c r="X520" t="s">
        <v>4406</v>
      </c>
      <c r="Y520" t="s">
        <v>4407</v>
      </c>
    </row>
    <row r="521" spans="1:25" x14ac:dyDescent="0.3">
      <c r="A521" t="s">
        <v>4408</v>
      </c>
      <c r="B521" t="s">
        <v>4409</v>
      </c>
      <c r="C521" t="s">
        <v>3927</v>
      </c>
      <c r="H521" s="6">
        <v>199</v>
      </c>
      <c r="I521" s="10" t="str">
        <f t="shared" si="25"/>
        <v>&lt;200</v>
      </c>
      <c r="J521" s="6">
        <v>1899</v>
      </c>
      <c r="K521" s="1">
        <v>0.9</v>
      </c>
      <c r="L521" s="4" t="str">
        <f t="shared" si="26"/>
        <v xml:space="preserve"> 50%or More</v>
      </c>
      <c r="M521" s="4" t="str">
        <f>IF(Table1[[#This Row],[discount_percentage]]&gt;=50%, "Yes","No")</f>
        <v>Yes</v>
      </c>
      <c r="N5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21">
        <v>4</v>
      </c>
      <c r="P521" s="2">
        <v>4740</v>
      </c>
      <c r="Q521" s="7">
        <f t="shared" si="24"/>
        <v>9001260</v>
      </c>
      <c r="R521" t="s">
        <v>4410</v>
      </c>
      <c r="S521" t="s">
        <v>4411</v>
      </c>
      <c r="T521" t="s">
        <v>4412</v>
      </c>
      <c r="U521" t="s">
        <v>4413</v>
      </c>
      <c r="V521" t="s">
        <v>4414</v>
      </c>
      <c r="W521" t="s">
        <v>4415</v>
      </c>
      <c r="X521" t="s">
        <v>4416</v>
      </c>
      <c r="Y521" t="s">
        <v>4417</v>
      </c>
    </row>
    <row r="522" spans="1:25" x14ac:dyDescent="0.3">
      <c r="A522" t="s">
        <v>4418</v>
      </c>
      <c r="B522" t="s">
        <v>4419</v>
      </c>
      <c r="C522" t="s">
        <v>2990</v>
      </c>
      <c r="H522" s="6">
        <v>23999</v>
      </c>
      <c r="I522" s="10" t="str">
        <f t="shared" si="25"/>
        <v>500</v>
      </c>
      <c r="J522" s="6">
        <v>32999</v>
      </c>
      <c r="K522" s="1">
        <v>0.27</v>
      </c>
      <c r="L522" s="4" t="str">
        <f t="shared" si="26"/>
        <v>&lt;50%</v>
      </c>
      <c r="M522" s="4" t="str">
        <f>IF(Table1[[#This Row],[discount_percentage]]&gt;=50%, "Yes","No")</f>
        <v>No</v>
      </c>
      <c r="N5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22">
        <v>3.9</v>
      </c>
      <c r="P522" s="2">
        <v>8866</v>
      </c>
      <c r="Q522" s="7">
        <f t="shared" si="24"/>
        <v>292569134</v>
      </c>
      <c r="R522" t="s">
        <v>4420</v>
      </c>
      <c r="S522" t="s">
        <v>4421</v>
      </c>
      <c r="T522" t="s">
        <v>4422</v>
      </c>
      <c r="U522" t="s">
        <v>4423</v>
      </c>
      <c r="V522" t="s">
        <v>4424</v>
      </c>
      <c r="W522" t="s">
        <v>4425</v>
      </c>
      <c r="X522" t="s">
        <v>4426</v>
      </c>
      <c r="Y522" t="s">
        <v>4427</v>
      </c>
    </row>
    <row r="523" spans="1:25" x14ac:dyDescent="0.3">
      <c r="A523" t="s">
        <v>4428</v>
      </c>
      <c r="B523" t="s">
        <v>4429</v>
      </c>
      <c r="C523" t="s">
        <v>2990</v>
      </c>
      <c r="H523" s="6">
        <v>29990</v>
      </c>
      <c r="I523" s="10" t="str">
        <f t="shared" si="25"/>
        <v>500</v>
      </c>
      <c r="J523" s="6">
        <v>39990</v>
      </c>
      <c r="K523" s="1">
        <v>0.25</v>
      </c>
      <c r="L523" s="4" t="str">
        <f t="shared" si="26"/>
        <v>&lt;50%</v>
      </c>
      <c r="M523" s="4" t="str">
        <f>IF(Table1[[#This Row],[discount_percentage]]&gt;=50%, "Yes","No")</f>
        <v>No</v>
      </c>
      <c r="N5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23">
        <v>4.3</v>
      </c>
      <c r="P523" s="2">
        <v>8399</v>
      </c>
      <c r="Q523" s="7">
        <f t="shared" si="24"/>
        <v>335876010</v>
      </c>
      <c r="R523" t="s">
        <v>4430</v>
      </c>
      <c r="S523" t="s">
        <v>4431</v>
      </c>
      <c r="T523" t="s">
        <v>4432</v>
      </c>
      <c r="U523" t="s">
        <v>4433</v>
      </c>
      <c r="V523" t="s">
        <v>4434</v>
      </c>
      <c r="W523" t="s">
        <v>4435</v>
      </c>
      <c r="X523" t="s">
        <v>4436</v>
      </c>
      <c r="Y523" t="s">
        <v>4437</v>
      </c>
    </row>
    <row r="524" spans="1:25" x14ac:dyDescent="0.3">
      <c r="A524" t="s">
        <v>4438</v>
      </c>
      <c r="B524" t="s">
        <v>4439</v>
      </c>
      <c r="C524" t="s">
        <v>2948</v>
      </c>
      <c r="H524" s="6">
        <v>281</v>
      </c>
      <c r="I524" s="10" t="str">
        <f t="shared" si="25"/>
        <v>200-500</v>
      </c>
      <c r="J524" s="6">
        <v>1999</v>
      </c>
      <c r="K524" s="1">
        <v>0.86</v>
      </c>
      <c r="L524" s="4" t="str">
        <f t="shared" si="26"/>
        <v xml:space="preserve"> 50%or More</v>
      </c>
      <c r="M524" s="4" t="str">
        <f>IF(Table1[[#This Row],[discount_percentage]]&gt;=50%, "Yes","No")</f>
        <v>Yes</v>
      </c>
      <c r="N5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24">
        <v>2.8</v>
      </c>
      <c r="P524" s="2">
        <v>87</v>
      </c>
      <c r="Q524" s="7">
        <f t="shared" si="24"/>
        <v>173913</v>
      </c>
      <c r="R524" t="s">
        <v>4440</v>
      </c>
      <c r="S524" t="s">
        <v>4441</v>
      </c>
      <c r="T524" t="s">
        <v>4442</v>
      </c>
      <c r="U524" t="s">
        <v>4443</v>
      </c>
      <c r="V524" t="s">
        <v>4444</v>
      </c>
      <c r="W524" t="s">
        <v>4445</v>
      </c>
      <c r="X524" t="s">
        <v>4446</v>
      </c>
      <c r="Y524" t="s">
        <v>4447</v>
      </c>
    </row>
    <row r="525" spans="1:25" x14ac:dyDescent="0.3">
      <c r="A525" t="s">
        <v>4448</v>
      </c>
      <c r="B525" t="s">
        <v>4449</v>
      </c>
      <c r="C525" t="s">
        <v>2990</v>
      </c>
      <c r="H525" s="6">
        <v>7998</v>
      </c>
      <c r="I525" s="10" t="str">
        <f t="shared" si="25"/>
        <v>500</v>
      </c>
      <c r="J525" s="6">
        <v>11999</v>
      </c>
      <c r="K525" s="1">
        <v>0.33</v>
      </c>
      <c r="L525" s="4" t="str">
        <f t="shared" si="26"/>
        <v>&lt;50%</v>
      </c>
      <c r="M525" s="4" t="str">
        <f>IF(Table1[[#This Row],[discount_percentage]]&gt;=50%, "Yes","No")</f>
        <v>No</v>
      </c>
      <c r="N5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25">
        <v>3.8</v>
      </c>
      <c r="P525" s="2">
        <v>125</v>
      </c>
      <c r="Q525" s="7">
        <f t="shared" si="24"/>
        <v>1499875</v>
      </c>
      <c r="R525" t="s">
        <v>4450</v>
      </c>
      <c r="S525" t="s">
        <v>4451</v>
      </c>
      <c r="T525" t="s">
        <v>4452</v>
      </c>
      <c r="U525" t="s">
        <v>4453</v>
      </c>
      <c r="V525" t="s">
        <v>4454</v>
      </c>
      <c r="W525" t="s">
        <v>4455</v>
      </c>
      <c r="X525" t="s">
        <v>4456</v>
      </c>
      <c r="Y525" t="s">
        <v>4457</v>
      </c>
    </row>
    <row r="526" spans="1:25" x14ac:dyDescent="0.3">
      <c r="A526" t="s">
        <v>4458</v>
      </c>
      <c r="B526" t="s">
        <v>4459</v>
      </c>
      <c r="C526" t="s">
        <v>2948</v>
      </c>
      <c r="H526" s="6">
        <v>249</v>
      </c>
      <c r="I526" s="10" t="str">
        <f t="shared" si="25"/>
        <v>200-500</v>
      </c>
      <c r="J526" s="6">
        <v>999</v>
      </c>
      <c r="K526" s="1">
        <v>0.75</v>
      </c>
      <c r="L526" s="4" t="str">
        <f t="shared" si="26"/>
        <v xml:space="preserve"> 50%or More</v>
      </c>
      <c r="M526" s="4" t="str">
        <f>IF(Table1[[#This Row],[discount_percentage]]&gt;=50%, "Yes","No")</f>
        <v>Yes</v>
      </c>
      <c r="N5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26">
        <v>4.5</v>
      </c>
      <c r="P526" s="2">
        <v>38</v>
      </c>
      <c r="Q526" s="7">
        <f t="shared" si="24"/>
        <v>37962</v>
      </c>
      <c r="R526" t="s">
        <v>4460</v>
      </c>
      <c r="S526" t="s">
        <v>4461</v>
      </c>
      <c r="T526" t="s">
        <v>4462</v>
      </c>
      <c r="U526" t="s">
        <v>4463</v>
      </c>
      <c r="V526" t="s">
        <v>4464</v>
      </c>
      <c r="W526" t="s">
        <v>4465</v>
      </c>
      <c r="X526" t="s">
        <v>4466</v>
      </c>
      <c r="Y526" t="s">
        <v>4467</v>
      </c>
    </row>
    <row r="527" spans="1:25" x14ac:dyDescent="0.3">
      <c r="A527" t="s">
        <v>4468</v>
      </c>
      <c r="B527" t="s">
        <v>4469</v>
      </c>
      <c r="C527" t="s">
        <v>3749</v>
      </c>
      <c r="H527" s="6">
        <v>299</v>
      </c>
      <c r="I527" s="10" t="str">
        <f t="shared" si="25"/>
        <v>200-500</v>
      </c>
      <c r="J527" s="6">
        <v>599</v>
      </c>
      <c r="K527" s="1">
        <v>0.5</v>
      </c>
      <c r="L527" s="4" t="str">
        <f t="shared" si="26"/>
        <v xml:space="preserve"> 50%or More</v>
      </c>
      <c r="M527" s="4" t="str">
        <f>IF(Table1[[#This Row],[discount_percentage]]&gt;=50%, "Yes","No")</f>
        <v>Yes</v>
      </c>
      <c r="N5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27">
        <v>4.3</v>
      </c>
      <c r="P527" s="2">
        <v>4674</v>
      </c>
      <c r="Q527" s="7">
        <f t="shared" si="24"/>
        <v>2799726</v>
      </c>
      <c r="R527" t="s">
        <v>4470</v>
      </c>
      <c r="S527" t="s">
        <v>4471</v>
      </c>
      <c r="T527" t="s">
        <v>4472</v>
      </c>
      <c r="U527" t="s">
        <v>4473</v>
      </c>
      <c r="V527" t="s">
        <v>4474</v>
      </c>
      <c r="W527" t="s">
        <v>4475</v>
      </c>
      <c r="X527" t="s">
        <v>4476</v>
      </c>
      <c r="Y527" t="s">
        <v>4477</v>
      </c>
    </row>
    <row r="528" spans="1:25" x14ac:dyDescent="0.3">
      <c r="A528" t="s">
        <v>4478</v>
      </c>
      <c r="B528" t="s">
        <v>4479</v>
      </c>
      <c r="C528" t="s">
        <v>2948</v>
      </c>
      <c r="H528" s="6">
        <v>499</v>
      </c>
      <c r="I528" s="10" t="str">
        <f t="shared" si="25"/>
        <v>200-500</v>
      </c>
      <c r="J528" s="6">
        <v>1899</v>
      </c>
      <c r="K528" s="1">
        <v>0.74</v>
      </c>
      <c r="L528" s="4" t="str">
        <f t="shared" si="26"/>
        <v xml:space="preserve"> 50%or More</v>
      </c>
      <c r="M528" s="4" t="str">
        <f>IF(Table1[[#This Row],[discount_percentage]]&gt;=50%, "Yes","No")</f>
        <v>Yes</v>
      </c>
      <c r="N5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28">
        <v>4.0999999999999996</v>
      </c>
      <c r="P528" s="2">
        <v>412</v>
      </c>
      <c r="Q528" s="7">
        <f t="shared" si="24"/>
        <v>782388</v>
      </c>
      <c r="R528" t="s">
        <v>4480</v>
      </c>
      <c r="S528" t="s">
        <v>4481</v>
      </c>
      <c r="T528" t="s">
        <v>4482</v>
      </c>
      <c r="U528" t="s">
        <v>4483</v>
      </c>
      <c r="V528" t="s">
        <v>4484</v>
      </c>
      <c r="W528" t="s">
        <v>4485</v>
      </c>
      <c r="X528" t="s">
        <v>4486</v>
      </c>
      <c r="Y528" t="s">
        <v>4487</v>
      </c>
    </row>
    <row r="529" spans="1:25" x14ac:dyDescent="0.3">
      <c r="A529" t="s">
        <v>4488</v>
      </c>
      <c r="B529" t="s">
        <v>4489</v>
      </c>
      <c r="C529" t="s">
        <v>2948</v>
      </c>
      <c r="H529" s="6">
        <v>899</v>
      </c>
      <c r="I529" s="10" t="str">
        <f t="shared" si="25"/>
        <v>500</v>
      </c>
      <c r="J529" s="6">
        <v>3499</v>
      </c>
      <c r="K529" s="1">
        <v>0.74</v>
      </c>
      <c r="L529" s="4" t="str">
        <f t="shared" si="26"/>
        <v xml:space="preserve"> 50%or More</v>
      </c>
      <c r="M529" s="4" t="str">
        <f>IF(Table1[[#This Row],[discount_percentage]]&gt;=50%, "Yes","No")</f>
        <v>Yes</v>
      </c>
      <c r="N5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29">
        <v>3</v>
      </c>
      <c r="P529" s="2">
        <v>681</v>
      </c>
      <c r="Q529" s="7">
        <f t="shared" si="24"/>
        <v>2382819</v>
      </c>
      <c r="R529" t="s">
        <v>4490</v>
      </c>
      <c r="S529" t="s">
        <v>4491</v>
      </c>
      <c r="T529" t="s">
        <v>4492</v>
      </c>
      <c r="U529" t="s">
        <v>4493</v>
      </c>
      <c r="V529" t="s">
        <v>4494</v>
      </c>
      <c r="W529" t="s">
        <v>4495</v>
      </c>
      <c r="X529" t="s">
        <v>4496</v>
      </c>
      <c r="Y529" t="s">
        <v>4497</v>
      </c>
    </row>
    <row r="530" spans="1:25" x14ac:dyDescent="0.3">
      <c r="A530" t="s">
        <v>4498</v>
      </c>
      <c r="B530" t="s">
        <v>4499</v>
      </c>
      <c r="C530" t="s">
        <v>2979</v>
      </c>
      <c r="H530" s="6">
        <v>1599</v>
      </c>
      <c r="I530" s="10" t="str">
        <f t="shared" si="25"/>
        <v>500</v>
      </c>
      <c r="J530" s="6">
        <v>3499</v>
      </c>
      <c r="K530" s="1">
        <v>0.54</v>
      </c>
      <c r="L530" s="4" t="str">
        <f t="shared" si="26"/>
        <v xml:space="preserve"> 50%or More</v>
      </c>
      <c r="M530" s="4" t="str">
        <f>IF(Table1[[#This Row],[discount_percentage]]&gt;=50%, "Yes","No")</f>
        <v>Yes</v>
      </c>
      <c r="N5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30">
        <v>4</v>
      </c>
      <c r="P530" s="2">
        <v>36384</v>
      </c>
      <c r="Q530" s="7">
        <f t="shared" si="24"/>
        <v>127307616</v>
      </c>
      <c r="R530" t="s">
        <v>4500</v>
      </c>
      <c r="S530" t="s">
        <v>4501</v>
      </c>
      <c r="T530" t="s">
        <v>4502</v>
      </c>
      <c r="U530" t="s">
        <v>4503</v>
      </c>
      <c r="V530" t="s">
        <v>4504</v>
      </c>
      <c r="W530" t="s">
        <v>4505</v>
      </c>
      <c r="X530" t="s">
        <v>4506</v>
      </c>
      <c r="Y530" t="s">
        <v>4507</v>
      </c>
    </row>
    <row r="531" spans="1:25" x14ac:dyDescent="0.3">
      <c r="A531" t="s">
        <v>4508</v>
      </c>
      <c r="B531" t="s">
        <v>4509</v>
      </c>
      <c r="C531" t="s">
        <v>4510</v>
      </c>
      <c r="H531" s="6">
        <v>120</v>
      </c>
      <c r="I531" s="10" t="str">
        <f t="shared" si="25"/>
        <v>&lt;200</v>
      </c>
      <c r="J531" s="6">
        <v>999</v>
      </c>
      <c r="K531" s="1">
        <v>0.88</v>
      </c>
      <c r="L531" s="4" t="str">
        <f t="shared" si="26"/>
        <v xml:space="preserve"> 50%or More</v>
      </c>
      <c r="M531" s="4" t="str">
        <f>IF(Table1[[#This Row],[discount_percentage]]&gt;=50%, "Yes","No")</f>
        <v>Yes</v>
      </c>
      <c r="N5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31">
        <v>3.9</v>
      </c>
      <c r="P531" s="2">
        <v>6491</v>
      </c>
      <c r="Q531" s="7">
        <f t="shared" si="24"/>
        <v>6484509</v>
      </c>
      <c r="R531" t="s">
        <v>4511</v>
      </c>
      <c r="S531" t="s">
        <v>4512</v>
      </c>
      <c r="T531" t="s">
        <v>4513</v>
      </c>
      <c r="U531" t="s">
        <v>4514</v>
      </c>
      <c r="V531" t="s">
        <v>4515</v>
      </c>
      <c r="W531" t="s">
        <v>4516</v>
      </c>
      <c r="X531" t="s">
        <v>4517</v>
      </c>
      <c r="Y531" t="s">
        <v>4518</v>
      </c>
    </row>
    <row r="532" spans="1:25" x14ac:dyDescent="0.3">
      <c r="A532" t="s">
        <v>4519</v>
      </c>
      <c r="B532" t="s">
        <v>4520</v>
      </c>
      <c r="C532" t="s">
        <v>2948</v>
      </c>
      <c r="H532" s="6">
        <v>3999</v>
      </c>
      <c r="I532" s="10" t="str">
        <f t="shared" si="25"/>
        <v>500</v>
      </c>
      <c r="J532" s="6">
        <v>6999</v>
      </c>
      <c r="K532" s="1">
        <v>0.43</v>
      </c>
      <c r="L532" s="4" t="str">
        <f t="shared" si="26"/>
        <v>&lt;50%</v>
      </c>
      <c r="M532" s="4" t="str">
        <f>IF(Table1[[#This Row],[discount_percentage]]&gt;=50%, "Yes","No")</f>
        <v>No</v>
      </c>
      <c r="N5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32">
        <v>4.0999999999999996</v>
      </c>
      <c r="P532" s="2">
        <v>10229</v>
      </c>
      <c r="Q532" s="7">
        <f t="shared" si="24"/>
        <v>71592771</v>
      </c>
      <c r="R532" t="s">
        <v>4521</v>
      </c>
      <c r="S532" t="s">
        <v>4522</v>
      </c>
      <c r="T532" t="s">
        <v>4523</v>
      </c>
      <c r="U532" t="s">
        <v>4524</v>
      </c>
      <c r="V532" t="s">
        <v>4525</v>
      </c>
      <c r="W532" t="s">
        <v>4526</v>
      </c>
      <c r="X532" t="s">
        <v>4527</v>
      </c>
      <c r="Y532" t="s">
        <v>4528</v>
      </c>
    </row>
    <row r="533" spans="1:25" x14ac:dyDescent="0.3">
      <c r="A533" t="s">
        <v>4529</v>
      </c>
      <c r="B533" t="s">
        <v>4117</v>
      </c>
      <c r="C533" t="s">
        <v>2990</v>
      </c>
      <c r="H533" s="6">
        <v>12999</v>
      </c>
      <c r="I533" s="10" t="str">
        <f t="shared" si="25"/>
        <v>500</v>
      </c>
      <c r="J533" s="6">
        <v>18999</v>
      </c>
      <c r="K533" s="1">
        <v>0.32</v>
      </c>
      <c r="L533" s="4" t="str">
        <f t="shared" si="26"/>
        <v>&lt;50%</v>
      </c>
      <c r="M533" s="4" t="str">
        <f>IF(Table1[[#This Row],[discount_percentage]]&gt;=50%, "Yes","No")</f>
        <v>No</v>
      </c>
      <c r="N5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33">
        <v>4.0999999999999996</v>
      </c>
      <c r="P533" s="2">
        <v>50772</v>
      </c>
      <c r="Q533" s="7">
        <f t="shared" si="24"/>
        <v>964617228</v>
      </c>
      <c r="R533" t="s">
        <v>4118</v>
      </c>
      <c r="S533" t="s">
        <v>3625</v>
      </c>
      <c r="T533" t="s">
        <v>3626</v>
      </c>
      <c r="U533" t="s">
        <v>3627</v>
      </c>
      <c r="V533" t="s">
        <v>3628</v>
      </c>
      <c r="W533" t="s">
        <v>3629</v>
      </c>
      <c r="X533" t="s">
        <v>4119</v>
      </c>
      <c r="Y533" t="s">
        <v>4530</v>
      </c>
    </row>
    <row r="534" spans="1:25" x14ac:dyDescent="0.3">
      <c r="A534" t="s">
        <v>4531</v>
      </c>
      <c r="B534" t="s">
        <v>4532</v>
      </c>
      <c r="C534" t="s">
        <v>3927</v>
      </c>
      <c r="H534" s="6">
        <v>1599</v>
      </c>
      <c r="I534" s="10" t="str">
        <f t="shared" si="25"/>
        <v>500</v>
      </c>
      <c r="J534" s="6">
        <v>2599</v>
      </c>
      <c r="K534" s="1">
        <v>0.38</v>
      </c>
      <c r="L534" s="4" t="str">
        <f t="shared" si="26"/>
        <v>&lt;50%</v>
      </c>
      <c r="M534" s="4" t="str">
        <f>IF(Table1[[#This Row],[discount_percentage]]&gt;=50%, "Yes","No")</f>
        <v>No</v>
      </c>
      <c r="N5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34">
        <v>4.3</v>
      </c>
      <c r="P534" s="2">
        <v>1801</v>
      </c>
      <c r="Q534" s="7">
        <f t="shared" si="24"/>
        <v>4680799</v>
      </c>
      <c r="R534" t="s">
        <v>4533</v>
      </c>
      <c r="S534" t="s">
        <v>4534</v>
      </c>
      <c r="T534" t="s">
        <v>4535</v>
      </c>
      <c r="U534" t="s">
        <v>4536</v>
      </c>
      <c r="V534" t="s">
        <v>4537</v>
      </c>
      <c r="W534" t="s">
        <v>4538</v>
      </c>
      <c r="X534" t="s">
        <v>4539</v>
      </c>
      <c r="Y534" t="s">
        <v>4540</v>
      </c>
    </row>
    <row r="535" spans="1:25" x14ac:dyDescent="0.3">
      <c r="A535" t="s">
        <v>4541</v>
      </c>
      <c r="B535" t="s">
        <v>4542</v>
      </c>
      <c r="C535" t="s">
        <v>3162</v>
      </c>
      <c r="H535" s="6">
        <v>699</v>
      </c>
      <c r="I535" s="10" t="str">
        <f t="shared" si="25"/>
        <v>500</v>
      </c>
      <c r="J535" s="6">
        <v>1199</v>
      </c>
      <c r="K535" s="1">
        <v>0.42</v>
      </c>
      <c r="L535" s="4" t="str">
        <f t="shared" si="26"/>
        <v>&lt;50%</v>
      </c>
      <c r="M535" s="4" t="str">
        <f>IF(Table1[[#This Row],[discount_percentage]]&gt;=50%, "Yes","No")</f>
        <v>No</v>
      </c>
      <c r="N5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35">
        <v>4</v>
      </c>
      <c r="P535" s="2">
        <v>14404</v>
      </c>
      <c r="Q535" s="7">
        <f t="shared" si="24"/>
        <v>17270396</v>
      </c>
      <c r="R535" t="s">
        <v>4543</v>
      </c>
      <c r="S535" t="s">
        <v>3640</v>
      </c>
      <c r="T535" t="s">
        <v>3641</v>
      </c>
      <c r="U535" t="s">
        <v>3642</v>
      </c>
      <c r="V535" t="s">
        <v>3643</v>
      </c>
      <c r="W535" t="s">
        <v>3644</v>
      </c>
      <c r="X535" t="s">
        <v>4544</v>
      </c>
      <c r="Y535" t="s">
        <v>4545</v>
      </c>
    </row>
    <row r="536" spans="1:25" x14ac:dyDescent="0.3">
      <c r="A536" t="s">
        <v>4546</v>
      </c>
      <c r="B536" t="s">
        <v>4547</v>
      </c>
      <c r="C536" t="s">
        <v>4548</v>
      </c>
      <c r="H536" s="6">
        <v>99</v>
      </c>
      <c r="I536" s="10" t="str">
        <f t="shared" si="25"/>
        <v>&lt;200</v>
      </c>
      <c r="J536" s="6">
        <v>999</v>
      </c>
      <c r="K536" s="1">
        <v>0.9</v>
      </c>
      <c r="L536" s="4" t="str">
        <f t="shared" si="26"/>
        <v xml:space="preserve"> 50%or More</v>
      </c>
      <c r="M536" s="4" t="str">
        <f>IF(Table1[[#This Row],[discount_percentage]]&gt;=50%, "Yes","No")</f>
        <v>Yes</v>
      </c>
      <c r="N5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36">
        <v>4.4000000000000004</v>
      </c>
      <c r="P536" s="2">
        <v>305</v>
      </c>
      <c r="Q536" s="7">
        <f t="shared" si="24"/>
        <v>304695</v>
      </c>
      <c r="R536" t="s">
        <v>4549</v>
      </c>
      <c r="S536" t="s">
        <v>4550</v>
      </c>
      <c r="T536" t="s">
        <v>4551</v>
      </c>
      <c r="U536" t="s">
        <v>4552</v>
      </c>
      <c r="V536" t="s">
        <v>4553</v>
      </c>
      <c r="W536" t="s">
        <v>4554</v>
      </c>
      <c r="X536" t="s">
        <v>4555</v>
      </c>
      <c r="Y536" t="s">
        <v>4556</v>
      </c>
    </row>
    <row r="537" spans="1:25" x14ac:dyDescent="0.3">
      <c r="A537" t="s">
        <v>4557</v>
      </c>
      <c r="B537" t="s">
        <v>4558</v>
      </c>
      <c r="C537" t="s">
        <v>2990</v>
      </c>
      <c r="H537" s="6">
        <v>7915</v>
      </c>
      <c r="I537" s="10" t="str">
        <f t="shared" si="25"/>
        <v>500</v>
      </c>
      <c r="J537" s="6">
        <v>9999</v>
      </c>
      <c r="K537" s="1">
        <v>0.21</v>
      </c>
      <c r="L537" s="4" t="str">
        <f t="shared" si="26"/>
        <v>&lt;50%</v>
      </c>
      <c r="M537" s="4" t="str">
        <f>IF(Table1[[#This Row],[discount_percentage]]&gt;=50%, "Yes","No")</f>
        <v>No</v>
      </c>
      <c r="N5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37">
        <v>4.3</v>
      </c>
      <c r="P537" s="2">
        <v>1376</v>
      </c>
      <c r="Q537" s="7">
        <f t="shared" si="24"/>
        <v>13758624</v>
      </c>
      <c r="R537" t="s">
        <v>4559</v>
      </c>
      <c r="S537" t="s">
        <v>4560</v>
      </c>
      <c r="T537" t="s">
        <v>4561</v>
      </c>
      <c r="U537" t="s">
        <v>4562</v>
      </c>
      <c r="V537" t="s">
        <v>4563</v>
      </c>
      <c r="W537" t="s">
        <v>4564</v>
      </c>
      <c r="X537" t="s">
        <v>4565</v>
      </c>
      <c r="Y537" t="s">
        <v>4566</v>
      </c>
    </row>
    <row r="538" spans="1:25" x14ac:dyDescent="0.3">
      <c r="A538" t="s">
        <v>4567</v>
      </c>
      <c r="B538" t="s">
        <v>4568</v>
      </c>
      <c r="C538" t="s">
        <v>2948</v>
      </c>
      <c r="H538" s="6">
        <v>1499</v>
      </c>
      <c r="I538" s="10" t="str">
        <f t="shared" si="25"/>
        <v>500</v>
      </c>
      <c r="J538" s="6">
        <v>7999</v>
      </c>
      <c r="K538" s="1">
        <v>0.81</v>
      </c>
      <c r="L538" s="4" t="str">
        <f t="shared" si="26"/>
        <v xml:space="preserve"> 50%or More</v>
      </c>
      <c r="M538" s="4" t="str">
        <f>IF(Table1[[#This Row],[discount_percentage]]&gt;=50%, "Yes","No")</f>
        <v>Yes</v>
      </c>
      <c r="N5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38">
        <v>4.2</v>
      </c>
      <c r="P538" s="2">
        <v>22638</v>
      </c>
      <c r="Q538" s="7">
        <f t="shared" si="24"/>
        <v>181081362</v>
      </c>
      <c r="R538" t="s">
        <v>4569</v>
      </c>
      <c r="S538" t="s">
        <v>3184</v>
      </c>
      <c r="T538" t="s">
        <v>3185</v>
      </c>
      <c r="U538" t="s">
        <v>3186</v>
      </c>
      <c r="V538" t="s">
        <v>3187</v>
      </c>
      <c r="W538" t="s">
        <v>3188</v>
      </c>
      <c r="X538" t="s">
        <v>4570</v>
      </c>
      <c r="Y538" t="s">
        <v>4571</v>
      </c>
    </row>
    <row r="539" spans="1:25" x14ac:dyDescent="0.3">
      <c r="A539" t="s">
        <v>4572</v>
      </c>
      <c r="B539" t="s">
        <v>4573</v>
      </c>
      <c r="C539" t="s">
        <v>3045</v>
      </c>
      <c r="H539" s="6">
        <v>1055</v>
      </c>
      <c r="I539" s="10" t="str">
        <f t="shared" si="25"/>
        <v>500</v>
      </c>
      <c r="J539" s="6">
        <v>1249</v>
      </c>
      <c r="K539" s="1">
        <v>0.16</v>
      </c>
      <c r="L539" s="4" t="str">
        <f t="shared" si="26"/>
        <v>&lt;50%</v>
      </c>
      <c r="M539" s="4" t="str">
        <f>IF(Table1[[#This Row],[discount_percentage]]&gt;=50%, "Yes","No")</f>
        <v>No</v>
      </c>
      <c r="N5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39">
        <v>3.8</v>
      </c>
      <c r="P539" s="2">
        <v>2352</v>
      </c>
      <c r="Q539" s="7">
        <f t="shared" si="24"/>
        <v>2937648</v>
      </c>
      <c r="R539" t="s">
        <v>4574</v>
      </c>
      <c r="S539" t="s">
        <v>4575</v>
      </c>
      <c r="T539" t="s">
        <v>4576</v>
      </c>
      <c r="U539" t="s">
        <v>4577</v>
      </c>
      <c r="V539" t="s">
        <v>4578</v>
      </c>
      <c r="W539" t="s">
        <v>4579</v>
      </c>
      <c r="X539" t="s">
        <v>4580</v>
      </c>
      <c r="Y539" t="s">
        <v>4581</v>
      </c>
    </row>
    <row r="540" spans="1:25" x14ac:dyDescent="0.3">
      <c r="A540" t="s">
        <v>4582</v>
      </c>
      <c r="B540" t="s">
        <v>4583</v>
      </c>
      <c r="C540" t="s">
        <v>3749</v>
      </c>
      <c r="H540" s="6">
        <v>150</v>
      </c>
      <c r="I540" s="10" t="str">
        <f t="shared" si="25"/>
        <v>&lt;200</v>
      </c>
      <c r="J540" s="6">
        <v>599</v>
      </c>
      <c r="K540" s="1">
        <v>0.75</v>
      </c>
      <c r="L540" s="4" t="str">
        <f t="shared" si="26"/>
        <v xml:space="preserve"> 50%or More</v>
      </c>
      <c r="M540" s="4" t="str">
        <f>IF(Table1[[#This Row],[discount_percentage]]&gt;=50%, "Yes","No")</f>
        <v>Yes</v>
      </c>
      <c r="N5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40">
        <v>4.3</v>
      </c>
      <c r="P540" s="2">
        <v>714</v>
      </c>
      <c r="Q540" s="7">
        <f t="shared" si="24"/>
        <v>427686</v>
      </c>
      <c r="R540" t="s">
        <v>4584</v>
      </c>
      <c r="S540" t="s">
        <v>4585</v>
      </c>
      <c r="T540" t="s">
        <v>4586</v>
      </c>
      <c r="U540" t="s">
        <v>4587</v>
      </c>
      <c r="V540" t="s">
        <v>4588</v>
      </c>
      <c r="W540" t="s">
        <v>4589</v>
      </c>
      <c r="X540" t="s">
        <v>4590</v>
      </c>
      <c r="Y540" t="s">
        <v>4591</v>
      </c>
    </row>
    <row r="541" spans="1:25" x14ac:dyDescent="0.3">
      <c r="A541" t="s">
        <v>4592</v>
      </c>
      <c r="B541" t="s">
        <v>4593</v>
      </c>
      <c r="C541" t="s">
        <v>3927</v>
      </c>
      <c r="H541" s="6">
        <v>474</v>
      </c>
      <c r="I541" s="10" t="str">
        <f t="shared" si="25"/>
        <v>200-500</v>
      </c>
      <c r="J541" s="6">
        <v>1799</v>
      </c>
      <c r="K541" s="1">
        <v>0.74</v>
      </c>
      <c r="L541" s="4" t="str">
        <f t="shared" si="26"/>
        <v xml:space="preserve"> 50%or More</v>
      </c>
      <c r="M541" s="4" t="str">
        <f>IF(Table1[[#This Row],[discount_percentage]]&gt;=50%, "Yes","No")</f>
        <v>Yes</v>
      </c>
      <c r="N5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41">
        <v>4.3</v>
      </c>
      <c r="P541" s="2">
        <v>1454</v>
      </c>
      <c r="Q541" s="7">
        <f t="shared" si="24"/>
        <v>2615746</v>
      </c>
      <c r="R541" t="s">
        <v>4594</v>
      </c>
      <c r="S541" t="s">
        <v>4595</v>
      </c>
      <c r="T541" t="s">
        <v>4596</v>
      </c>
      <c r="U541" t="s">
        <v>4597</v>
      </c>
      <c r="V541" t="s">
        <v>4598</v>
      </c>
      <c r="W541" t="s">
        <v>12790</v>
      </c>
      <c r="X541" t="s">
        <v>4599</v>
      </c>
      <c r="Y541" t="s">
        <v>4600</v>
      </c>
    </row>
    <row r="542" spans="1:25" x14ac:dyDescent="0.3">
      <c r="A542" t="s">
        <v>4601</v>
      </c>
      <c r="B542" t="s">
        <v>4602</v>
      </c>
      <c r="C542" t="s">
        <v>3162</v>
      </c>
      <c r="H542" s="6">
        <v>239</v>
      </c>
      <c r="I542" s="10" t="str">
        <f t="shared" si="25"/>
        <v>200-500</v>
      </c>
      <c r="J542" s="6">
        <v>599</v>
      </c>
      <c r="K542" s="1">
        <v>0.6</v>
      </c>
      <c r="L542" s="4" t="str">
        <f t="shared" si="26"/>
        <v xml:space="preserve"> 50%or More</v>
      </c>
      <c r="M542" s="4" t="str">
        <f>IF(Table1[[#This Row],[discount_percentage]]&gt;=50%, "Yes","No")</f>
        <v>Yes</v>
      </c>
      <c r="N5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42">
        <v>3.9</v>
      </c>
      <c r="P542" s="2">
        <v>2147</v>
      </c>
      <c r="Q542" s="7">
        <f t="shared" si="24"/>
        <v>1286053</v>
      </c>
      <c r="R542" t="s">
        <v>4603</v>
      </c>
      <c r="S542" t="s">
        <v>4215</v>
      </c>
      <c r="T542" t="s">
        <v>4216</v>
      </c>
      <c r="U542" t="s">
        <v>4217</v>
      </c>
      <c r="V542" t="s">
        <v>4218</v>
      </c>
      <c r="W542" t="s">
        <v>4219</v>
      </c>
      <c r="X542" t="s">
        <v>4604</v>
      </c>
      <c r="Y542" t="s">
        <v>4605</v>
      </c>
    </row>
    <row r="543" spans="1:25" x14ac:dyDescent="0.3">
      <c r="A543" t="s">
        <v>4606</v>
      </c>
      <c r="B543" t="s">
        <v>4607</v>
      </c>
      <c r="C543" t="s">
        <v>2990</v>
      </c>
      <c r="H543" s="6">
        <v>7499</v>
      </c>
      <c r="I543" s="10" t="str">
        <f t="shared" si="25"/>
        <v>500</v>
      </c>
      <c r="J543" s="6">
        <v>9499</v>
      </c>
      <c r="K543" s="1">
        <v>0.21</v>
      </c>
      <c r="L543" s="4" t="str">
        <f t="shared" si="26"/>
        <v>&lt;50%</v>
      </c>
      <c r="M543" s="4" t="str">
        <f>IF(Table1[[#This Row],[discount_percentage]]&gt;=50%, "Yes","No")</f>
        <v>No</v>
      </c>
      <c r="N5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43">
        <v>4.0999999999999996</v>
      </c>
      <c r="P543" s="2">
        <v>313832</v>
      </c>
      <c r="Q543" s="7">
        <f t="shared" si="24"/>
        <v>2981090168</v>
      </c>
      <c r="R543" t="s">
        <v>4608</v>
      </c>
      <c r="S543" t="s">
        <v>3251</v>
      </c>
      <c r="T543" t="s">
        <v>3252</v>
      </c>
      <c r="U543" t="s">
        <v>3253</v>
      </c>
      <c r="V543" t="s">
        <v>3254</v>
      </c>
      <c r="W543" t="s">
        <v>3255</v>
      </c>
      <c r="X543" t="s">
        <v>3261</v>
      </c>
      <c r="Y543" t="s">
        <v>4609</v>
      </c>
    </row>
    <row r="544" spans="1:25" x14ac:dyDescent="0.3">
      <c r="A544" t="s">
        <v>4610</v>
      </c>
      <c r="B544" t="s">
        <v>4611</v>
      </c>
      <c r="C544" t="s">
        <v>2948</v>
      </c>
      <c r="H544" s="6">
        <v>265</v>
      </c>
      <c r="I544" s="10" t="str">
        <f t="shared" si="25"/>
        <v>200-500</v>
      </c>
      <c r="J544" s="6">
        <v>999</v>
      </c>
      <c r="K544" s="1">
        <v>0.73</v>
      </c>
      <c r="L544" s="4" t="str">
        <f t="shared" si="26"/>
        <v xml:space="preserve"> 50%or More</v>
      </c>
      <c r="M544" s="4" t="str">
        <f>IF(Table1[[#This Row],[discount_percentage]]&gt;=50%, "Yes","No")</f>
        <v>Yes</v>
      </c>
      <c r="N5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44">
        <v>3.7</v>
      </c>
      <c r="P544" s="2">
        <v>465</v>
      </c>
      <c r="Q544" s="7">
        <f t="shared" si="24"/>
        <v>464535</v>
      </c>
      <c r="R544" t="s">
        <v>4612</v>
      </c>
      <c r="S544" t="s">
        <v>4613</v>
      </c>
      <c r="T544" t="s">
        <v>4614</v>
      </c>
      <c r="U544" t="s">
        <v>4615</v>
      </c>
      <c r="V544" t="s">
        <v>4616</v>
      </c>
      <c r="W544" t="s">
        <v>4617</v>
      </c>
      <c r="X544" t="s">
        <v>4618</v>
      </c>
      <c r="Y544" t="s">
        <v>4619</v>
      </c>
    </row>
    <row r="545" spans="1:25" x14ac:dyDescent="0.3">
      <c r="A545" t="s">
        <v>4620</v>
      </c>
      <c r="B545" t="s">
        <v>4621</v>
      </c>
      <c r="C545" t="s">
        <v>2990</v>
      </c>
      <c r="H545" s="6">
        <v>37990</v>
      </c>
      <c r="I545" s="10" t="str">
        <f t="shared" si="25"/>
        <v>500</v>
      </c>
      <c r="J545" s="6">
        <v>74999</v>
      </c>
      <c r="K545" s="1">
        <v>0.49</v>
      </c>
      <c r="L545" s="4" t="str">
        <f t="shared" si="26"/>
        <v>&lt;50%</v>
      </c>
      <c r="M545" s="4" t="str">
        <f>IF(Table1[[#This Row],[discount_percentage]]&gt;=50%, "Yes","No")</f>
        <v>No</v>
      </c>
      <c r="N5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45">
        <v>4.2</v>
      </c>
      <c r="P545" s="2">
        <v>27790</v>
      </c>
      <c r="Q545" s="7">
        <f t="shared" si="24"/>
        <v>2084222210</v>
      </c>
      <c r="R545" t="s">
        <v>4622</v>
      </c>
      <c r="S545" t="s">
        <v>4623</v>
      </c>
      <c r="T545" t="s">
        <v>4624</v>
      </c>
      <c r="U545" t="s">
        <v>4625</v>
      </c>
      <c r="V545" t="s">
        <v>4626</v>
      </c>
      <c r="W545" t="s">
        <v>4627</v>
      </c>
      <c r="X545" t="s">
        <v>4628</v>
      </c>
      <c r="Y545" t="s">
        <v>4629</v>
      </c>
    </row>
    <row r="546" spans="1:25" x14ac:dyDescent="0.3">
      <c r="A546" t="s">
        <v>4630</v>
      </c>
      <c r="B546" t="s">
        <v>4631</v>
      </c>
      <c r="C546" t="s">
        <v>3421</v>
      </c>
      <c r="H546" s="6">
        <v>1799</v>
      </c>
      <c r="I546" s="10" t="str">
        <f t="shared" si="25"/>
        <v>500</v>
      </c>
      <c r="J546" s="6">
        <v>3999</v>
      </c>
      <c r="K546" s="1">
        <v>0.55000000000000004</v>
      </c>
      <c r="L546" s="4" t="str">
        <f t="shared" si="26"/>
        <v xml:space="preserve"> 50%or More</v>
      </c>
      <c r="M546" s="4" t="str">
        <f>IF(Table1[[#This Row],[discount_percentage]]&gt;=50%, "Yes","No")</f>
        <v>Yes</v>
      </c>
      <c r="N5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46">
        <v>4.5999999999999996</v>
      </c>
      <c r="P546" s="2">
        <v>245</v>
      </c>
      <c r="Q546" s="7">
        <f t="shared" si="24"/>
        <v>979755</v>
      </c>
      <c r="R546" t="s">
        <v>4632</v>
      </c>
      <c r="S546" t="s">
        <v>4633</v>
      </c>
      <c r="T546" t="s">
        <v>4634</v>
      </c>
      <c r="U546" t="s">
        <v>4635</v>
      </c>
      <c r="V546" t="s">
        <v>4636</v>
      </c>
      <c r="W546" t="s">
        <v>4637</v>
      </c>
      <c r="X546" t="s">
        <v>4638</v>
      </c>
      <c r="Y546" t="s">
        <v>4639</v>
      </c>
    </row>
    <row r="547" spans="1:25" x14ac:dyDescent="0.3">
      <c r="A547" t="s">
        <v>4640</v>
      </c>
      <c r="B547" t="s">
        <v>4641</v>
      </c>
      <c r="C547" t="s">
        <v>2990</v>
      </c>
      <c r="H547" s="6">
        <v>8499</v>
      </c>
      <c r="I547" s="10" t="str">
        <f t="shared" si="25"/>
        <v>500</v>
      </c>
      <c r="J547" s="6">
        <v>11999</v>
      </c>
      <c r="K547" s="1">
        <v>0.28999999999999998</v>
      </c>
      <c r="L547" s="4" t="str">
        <f t="shared" si="26"/>
        <v>&lt;50%</v>
      </c>
      <c r="M547" s="4" t="str">
        <f>IF(Table1[[#This Row],[discount_percentage]]&gt;=50%, "Yes","No")</f>
        <v>No</v>
      </c>
      <c r="N5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47">
        <v>3.9</v>
      </c>
      <c r="P547" s="2">
        <v>276</v>
      </c>
      <c r="Q547" s="7">
        <f t="shared" si="24"/>
        <v>3311724</v>
      </c>
      <c r="R547" t="s">
        <v>4642</v>
      </c>
      <c r="S547" t="s">
        <v>4643</v>
      </c>
      <c r="T547" t="s">
        <v>4644</v>
      </c>
      <c r="U547" t="s">
        <v>4645</v>
      </c>
      <c r="V547" t="s">
        <v>4646</v>
      </c>
      <c r="W547" t="s">
        <v>4647</v>
      </c>
      <c r="X547" t="s">
        <v>4648</v>
      </c>
      <c r="Y547" t="s">
        <v>4649</v>
      </c>
    </row>
    <row r="548" spans="1:25" x14ac:dyDescent="0.3">
      <c r="A548" t="s">
        <v>4650</v>
      </c>
      <c r="B548" t="s">
        <v>4651</v>
      </c>
      <c r="C548" t="s">
        <v>2948</v>
      </c>
      <c r="H548" s="6">
        <v>1999</v>
      </c>
      <c r="I548" s="10" t="str">
        <f t="shared" si="25"/>
        <v>500</v>
      </c>
      <c r="J548" s="6">
        <v>3999</v>
      </c>
      <c r="K548" s="1">
        <v>0.5</v>
      </c>
      <c r="L548" s="4" t="str">
        <f t="shared" si="26"/>
        <v xml:space="preserve"> 50%or More</v>
      </c>
      <c r="M548" s="4" t="str">
        <f>IF(Table1[[#This Row],[discount_percentage]]&gt;=50%, "Yes","No")</f>
        <v>Yes</v>
      </c>
      <c r="N5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48">
        <v>4</v>
      </c>
      <c r="P548" s="2">
        <v>30254</v>
      </c>
      <c r="Q548" s="7">
        <f t="shared" si="24"/>
        <v>120985746</v>
      </c>
      <c r="R548" t="s">
        <v>4652</v>
      </c>
      <c r="S548" t="s">
        <v>4653</v>
      </c>
      <c r="T548" t="s">
        <v>4654</v>
      </c>
      <c r="U548" t="s">
        <v>4655</v>
      </c>
      <c r="V548" t="s">
        <v>4656</v>
      </c>
      <c r="W548" t="s">
        <v>4657</v>
      </c>
      <c r="X548" t="s">
        <v>4658</v>
      </c>
      <c r="Y548" t="s">
        <v>4659</v>
      </c>
    </row>
    <row r="549" spans="1:25" x14ac:dyDescent="0.3">
      <c r="A549" t="s">
        <v>4660</v>
      </c>
      <c r="B549" t="s">
        <v>3279</v>
      </c>
      <c r="C549" t="s">
        <v>2948</v>
      </c>
      <c r="H549" s="6">
        <v>3999</v>
      </c>
      <c r="I549" s="10" t="str">
        <f t="shared" si="25"/>
        <v>500</v>
      </c>
      <c r="J549" s="6">
        <v>17999</v>
      </c>
      <c r="K549" s="1">
        <v>0.78</v>
      </c>
      <c r="L549" s="4" t="str">
        <f t="shared" si="26"/>
        <v xml:space="preserve"> 50%or More</v>
      </c>
      <c r="M549" s="4" t="str">
        <f>IF(Table1[[#This Row],[discount_percentage]]&gt;=50%, "Yes","No")</f>
        <v>Yes</v>
      </c>
      <c r="N5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49">
        <v>4.3</v>
      </c>
      <c r="P549" s="2">
        <v>17161</v>
      </c>
      <c r="Q549" s="7">
        <f t="shared" si="24"/>
        <v>308880839</v>
      </c>
      <c r="R549" t="s">
        <v>4661</v>
      </c>
      <c r="S549" t="s">
        <v>3281</v>
      </c>
      <c r="T549" t="s">
        <v>3282</v>
      </c>
      <c r="U549" t="s">
        <v>3283</v>
      </c>
      <c r="V549" t="s">
        <v>3284</v>
      </c>
      <c r="W549" t="s">
        <v>3285</v>
      </c>
      <c r="X549" t="s">
        <v>4662</v>
      </c>
      <c r="Y549" t="s">
        <v>4663</v>
      </c>
    </row>
    <row r="550" spans="1:25" x14ac:dyDescent="0.3">
      <c r="A550" t="s">
        <v>4664</v>
      </c>
      <c r="B550" t="s">
        <v>4665</v>
      </c>
      <c r="C550" t="s">
        <v>3162</v>
      </c>
      <c r="H550" s="6">
        <v>219</v>
      </c>
      <c r="I550" s="10" t="str">
        <f t="shared" si="25"/>
        <v>200-500</v>
      </c>
      <c r="J550" s="6">
        <v>499</v>
      </c>
      <c r="K550" s="1">
        <v>0.56000000000000005</v>
      </c>
      <c r="L550" s="4" t="str">
        <f t="shared" si="26"/>
        <v xml:space="preserve"> 50%or More</v>
      </c>
      <c r="M550" s="4" t="str">
        <f>IF(Table1[[#This Row],[discount_percentage]]&gt;=50%, "Yes","No")</f>
        <v>Yes</v>
      </c>
      <c r="N5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50">
        <v>4.4000000000000004</v>
      </c>
      <c r="P550" s="2">
        <v>14</v>
      </c>
      <c r="Q550" s="7">
        <f t="shared" si="24"/>
        <v>6986</v>
      </c>
      <c r="R550" t="s">
        <v>4666</v>
      </c>
      <c r="S550" t="s">
        <v>4667</v>
      </c>
      <c r="T550" t="s">
        <v>4668</v>
      </c>
      <c r="U550" t="s">
        <v>4669</v>
      </c>
      <c r="V550" t="s">
        <v>4670</v>
      </c>
      <c r="W550" t="s">
        <v>4671</v>
      </c>
      <c r="X550" t="s">
        <v>4672</v>
      </c>
      <c r="Y550" t="s">
        <v>4673</v>
      </c>
    </row>
    <row r="551" spans="1:25" x14ac:dyDescent="0.3">
      <c r="A551" t="s">
        <v>4674</v>
      </c>
      <c r="B551" t="s">
        <v>4675</v>
      </c>
      <c r="C551" t="s">
        <v>3421</v>
      </c>
      <c r="H551" s="6">
        <v>599</v>
      </c>
      <c r="I551" s="10" t="str">
        <f t="shared" si="25"/>
        <v>500</v>
      </c>
      <c r="J551" s="6">
        <v>1399</v>
      </c>
      <c r="K551" s="1">
        <v>0.56999999999999995</v>
      </c>
      <c r="L551" s="4" t="str">
        <f t="shared" si="26"/>
        <v xml:space="preserve"> 50%or More</v>
      </c>
      <c r="M551" s="4" t="str">
        <f>IF(Table1[[#This Row],[discount_percentage]]&gt;=50%, "Yes","No")</f>
        <v>Yes</v>
      </c>
      <c r="N5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51">
        <v>4.0999999999999996</v>
      </c>
      <c r="P551" s="2">
        <v>14560</v>
      </c>
      <c r="Q551" s="7">
        <f t="shared" si="24"/>
        <v>20369440</v>
      </c>
      <c r="R551" t="s">
        <v>4676</v>
      </c>
      <c r="S551" t="s">
        <v>4677</v>
      </c>
      <c r="T551" t="s">
        <v>4678</v>
      </c>
      <c r="U551" t="s">
        <v>4679</v>
      </c>
      <c r="V551" t="s">
        <v>4680</v>
      </c>
      <c r="W551" t="s">
        <v>4681</v>
      </c>
      <c r="X551" t="s">
        <v>4682</v>
      </c>
      <c r="Y551" t="s">
        <v>4683</v>
      </c>
    </row>
    <row r="552" spans="1:25" x14ac:dyDescent="0.3">
      <c r="A552" t="s">
        <v>4684</v>
      </c>
      <c r="B552" t="s">
        <v>4685</v>
      </c>
      <c r="C552" t="s">
        <v>2979</v>
      </c>
      <c r="H552" s="6">
        <v>2499</v>
      </c>
      <c r="I552" s="10" t="str">
        <f t="shared" si="25"/>
        <v>500</v>
      </c>
      <c r="J552" s="6">
        <v>2999</v>
      </c>
      <c r="K552" s="1">
        <v>0.17</v>
      </c>
      <c r="L552" s="4" t="str">
        <f t="shared" si="26"/>
        <v>&lt;50%</v>
      </c>
      <c r="M552" s="4" t="str">
        <f>IF(Table1[[#This Row],[discount_percentage]]&gt;=50%, "Yes","No")</f>
        <v>No</v>
      </c>
      <c r="N5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52">
        <v>4.0999999999999996</v>
      </c>
      <c r="P552" s="2">
        <v>3156</v>
      </c>
      <c r="Q552" s="7">
        <f t="shared" si="24"/>
        <v>9464844</v>
      </c>
      <c r="R552" t="s">
        <v>4686</v>
      </c>
      <c r="S552" t="s">
        <v>4687</v>
      </c>
      <c r="T552" t="s">
        <v>4688</v>
      </c>
      <c r="U552" t="s">
        <v>4689</v>
      </c>
      <c r="V552" t="s">
        <v>4690</v>
      </c>
      <c r="W552" t="s">
        <v>4691</v>
      </c>
      <c r="X552" t="s">
        <v>4692</v>
      </c>
      <c r="Y552" t="s">
        <v>4693</v>
      </c>
    </row>
    <row r="553" spans="1:25" x14ac:dyDescent="0.3">
      <c r="A553" t="s">
        <v>4694</v>
      </c>
      <c r="B553" t="s">
        <v>4695</v>
      </c>
      <c r="C553" t="s">
        <v>4696</v>
      </c>
      <c r="H553" s="6">
        <v>89</v>
      </c>
      <c r="I553" s="10" t="str">
        <f t="shared" si="25"/>
        <v>&lt;200</v>
      </c>
      <c r="J553" s="6">
        <v>499</v>
      </c>
      <c r="K553" s="1">
        <v>0.82</v>
      </c>
      <c r="L553" s="4" t="str">
        <f t="shared" si="26"/>
        <v xml:space="preserve"> 50%or More</v>
      </c>
      <c r="M553" s="4" t="str">
        <f>IF(Table1[[#This Row],[discount_percentage]]&gt;=50%, "Yes","No")</f>
        <v>Yes</v>
      </c>
      <c r="N5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53">
        <v>4.0999999999999996</v>
      </c>
      <c r="P553" s="2">
        <v>9340</v>
      </c>
      <c r="Q553" s="7">
        <f t="shared" si="24"/>
        <v>4660660</v>
      </c>
      <c r="R553" t="s">
        <v>4697</v>
      </c>
      <c r="S553" t="s">
        <v>4698</v>
      </c>
      <c r="T553" t="s">
        <v>4699</v>
      </c>
      <c r="U553" t="s">
        <v>4700</v>
      </c>
      <c r="V553" t="s">
        <v>4701</v>
      </c>
      <c r="W553" t="s">
        <v>4702</v>
      </c>
      <c r="X553" t="s">
        <v>4703</v>
      </c>
      <c r="Y553" t="s">
        <v>4704</v>
      </c>
    </row>
    <row r="554" spans="1:25" x14ac:dyDescent="0.3">
      <c r="A554" t="s">
        <v>4705</v>
      </c>
      <c r="B554" t="s">
        <v>4706</v>
      </c>
      <c r="C554" t="s">
        <v>2948</v>
      </c>
      <c r="H554" s="6">
        <v>2999</v>
      </c>
      <c r="I554" s="10" t="str">
        <f t="shared" si="25"/>
        <v>500</v>
      </c>
      <c r="J554" s="6">
        <v>11999</v>
      </c>
      <c r="K554" s="1">
        <v>0.75</v>
      </c>
      <c r="L554" s="4" t="str">
        <f t="shared" si="26"/>
        <v xml:space="preserve"> 50%or More</v>
      </c>
      <c r="M554" s="4" t="str">
        <f>IF(Table1[[#This Row],[discount_percentage]]&gt;=50%, "Yes","No")</f>
        <v>Yes</v>
      </c>
      <c r="N5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54">
        <v>4.4000000000000004</v>
      </c>
      <c r="P554" s="2">
        <v>768</v>
      </c>
      <c r="Q554" s="7">
        <f t="shared" si="24"/>
        <v>9215232</v>
      </c>
      <c r="R554" t="s">
        <v>4707</v>
      </c>
      <c r="S554" t="s">
        <v>4708</v>
      </c>
      <c r="T554" t="s">
        <v>4709</v>
      </c>
      <c r="U554" t="s">
        <v>4710</v>
      </c>
      <c r="V554" t="s">
        <v>4711</v>
      </c>
      <c r="W554" t="s">
        <v>12791</v>
      </c>
      <c r="X554" t="s">
        <v>4712</v>
      </c>
      <c r="Y554" t="s">
        <v>4713</v>
      </c>
    </row>
    <row r="555" spans="1:25" x14ac:dyDescent="0.3">
      <c r="A555" t="s">
        <v>4714</v>
      </c>
      <c r="B555" t="s">
        <v>4715</v>
      </c>
      <c r="C555" t="s">
        <v>3476</v>
      </c>
      <c r="H555" s="6">
        <v>314</v>
      </c>
      <c r="I555" s="10" t="str">
        <f t="shared" si="25"/>
        <v>200-500</v>
      </c>
      <c r="J555" s="6">
        <v>1499</v>
      </c>
      <c r="K555" s="1">
        <v>0.79</v>
      </c>
      <c r="L555" s="4" t="str">
        <f t="shared" si="26"/>
        <v xml:space="preserve"> 50%or More</v>
      </c>
      <c r="M555" s="4" t="str">
        <f>IF(Table1[[#This Row],[discount_percentage]]&gt;=50%, "Yes","No")</f>
        <v>Yes</v>
      </c>
      <c r="N5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55">
        <v>4.5</v>
      </c>
      <c r="P555" s="2">
        <v>28978</v>
      </c>
      <c r="Q555" s="7">
        <f t="shared" si="24"/>
        <v>43438022</v>
      </c>
      <c r="R555" t="s">
        <v>4716</v>
      </c>
      <c r="S555" t="s">
        <v>3939</v>
      </c>
      <c r="T555" t="s">
        <v>3940</v>
      </c>
      <c r="U555" t="s">
        <v>3941</v>
      </c>
      <c r="V555" t="s">
        <v>3942</v>
      </c>
      <c r="W555" t="s">
        <v>3943</v>
      </c>
      <c r="X555" t="s">
        <v>4717</v>
      </c>
      <c r="Y555" t="s">
        <v>4718</v>
      </c>
    </row>
    <row r="556" spans="1:25" x14ac:dyDescent="0.3">
      <c r="A556" t="s">
        <v>4719</v>
      </c>
      <c r="B556" t="s">
        <v>4720</v>
      </c>
      <c r="C556" t="s">
        <v>2990</v>
      </c>
      <c r="H556" s="6">
        <v>13999</v>
      </c>
      <c r="I556" s="10" t="str">
        <f t="shared" si="25"/>
        <v>500</v>
      </c>
      <c r="J556" s="6">
        <v>19499</v>
      </c>
      <c r="K556" s="1">
        <v>0.28000000000000003</v>
      </c>
      <c r="L556" s="4" t="str">
        <f t="shared" si="26"/>
        <v>&lt;50%</v>
      </c>
      <c r="M556" s="4" t="str">
        <f>IF(Table1[[#This Row],[discount_percentage]]&gt;=50%, "Yes","No")</f>
        <v>No</v>
      </c>
      <c r="N5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56">
        <v>4.0999999999999996</v>
      </c>
      <c r="P556" s="2">
        <v>18998</v>
      </c>
      <c r="Q556" s="7">
        <f t="shared" si="24"/>
        <v>370442002</v>
      </c>
      <c r="R556" t="s">
        <v>3451</v>
      </c>
      <c r="S556" t="s">
        <v>3209</v>
      </c>
      <c r="T556" t="s">
        <v>3210</v>
      </c>
      <c r="U556" t="s">
        <v>3211</v>
      </c>
      <c r="V556" t="s">
        <v>3212</v>
      </c>
      <c r="W556" t="s">
        <v>3213</v>
      </c>
      <c r="X556" t="s">
        <v>4721</v>
      </c>
      <c r="Y556" t="s">
        <v>4722</v>
      </c>
    </row>
    <row r="557" spans="1:25" x14ac:dyDescent="0.3">
      <c r="A557" t="s">
        <v>4723</v>
      </c>
      <c r="B557" t="s">
        <v>4724</v>
      </c>
      <c r="C557" t="s">
        <v>3273</v>
      </c>
      <c r="H557" s="6">
        <v>139</v>
      </c>
      <c r="I557" s="10" t="str">
        <f t="shared" si="25"/>
        <v>&lt;200</v>
      </c>
      <c r="J557" s="6">
        <v>499</v>
      </c>
      <c r="K557" s="1">
        <v>0.72</v>
      </c>
      <c r="L557" s="4" t="str">
        <f t="shared" si="26"/>
        <v xml:space="preserve"> 50%or More</v>
      </c>
      <c r="M557" s="4" t="str">
        <f>IF(Table1[[#This Row],[discount_percentage]]&gt;=50%, "Yes","No")</f>
        <v>Yes</v>
      </c>
      <c r="N5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57">
        <v>4.2</v>
      </c>
      <c r="P557" s="2">
        <v>4971</v>
      </c>
      <c r="Q557" s="7">
        <f t="shared" si="24"/>
        <v>2480529</v>
      </c>
      <c r="R557" t="s">
        <v>4725</v>
      </c>
      <c r="S557" t="s">
        <v>4726</v>
      </c>
      <c r="T557" t="s">
        <v>4727</v>
      </c>
      <c r="U557" t="s">
        <v>4728</v>
      </c>
      <c r="V557" t="s">
        <v>4729</v>
      </c>
      <c r="W557" t="s">
        <v>4730</v>
      </c>
      <c r="X557" t="s">
        <v>4731</v>
      </c>
      <c r="Y557" t="s">
        <v>4732</v>
      </c>
    </row>
    <row r="558" spans="1:25" x14ac:dyDescent="0.3">
      <c r="A558" t="s">
        <v>4733</v>
      </c>
      <c r="B558" t="s">
        <v>4734</v>
      </c>
      <c r="C558" t="s">
        <v>3835</v>
      </c>
      <c r="H558" s="6">
        <v>2599</v>
      </c>
      <c r="I558" s="10" t="str">
        <f t="shared" si="25"/>
        <v>500</v>
      </c>
      <c r="J558" s="6">
        <v>6999</v>
      </c>
      <c r="K558" s="1">
        <v>0.63</v>
      </c>
      <c r="L558" s="4" t="str">
        <f t="shared" si="26"/>
        <v xml:space="preserve"> 50%or More</v>
      </c>
      <c r="M558" s="4" t="str">
        <f>IF(Table1[[#This Row],[discount_percentage]]&gt;=50%, "Yes","No")</f>
        <v>Yes</v>
      </c>
      <c r="N5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58">
        <v>4.5</v>
      </c>
      <c r="P558" s="2">
        <v>1526</v>
      </c>
      <c r="Q558" s="7">
        <f t="shared" si="24"/>
        <v>10680474</v>
      </c>
      <c r="R558" t="s">
        <v>4735</v>
      </c>
      <c r="S558" t="s">
        <v>4736</v>
      </c>
      <c r="T558" t="s">
        <v>4737</v>
      </c>
      <c r="U558" t="s">
        <v>4738</v>
      </c>
      <c r="V558" t="s">
        <v>4739</v>
      </c>
      <c r="W558" t="s">
        <v>4740</v>
      </c>
      <c r="X558" t="s">
        <v>4741</v>
      </c>
      <c r="Y558" t="s">
        <v>4742</v>
      </c>
    </row>
    <row r="559" spans="1:25" x14ac:dyDescent="0.3">
      <c r="A559" t="s">
        <v>4743</v>
      </c>
      <c r="B559" t="s">
        <v>4744</v>
      </c>
      <c r="C559" t="s">
        <v>3066</v>
      </c>
      <c r="H559" s="6">
        <v>365</v>
      </c>
      <c r="I559" s="10" t="str">
        <f t="shared" si="25"/>
        <v>200-500</v>
      </c>
      <c r="J559" s="6">
        <v>999</v>
      </c>
      <c r="K559" s="1">
        <v>0.63</v>
      </c>
      <c r="L559" s="4" t="str">
        <f t="shared" si="26"/>
        <v xml:space="preserve"> 50%or More</v>
      </c>
      <c r="M559" s="4" t="str">
        <f>IF(Table1[[#This Row],[discount_percentage]]&gt;=50%, "Yes","No")</f>
        <v>Yes</v>
      </c>
      <c r="N5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59">
        <v>4.0999999999999996</v>
      </c>
      <c r="P559" s="2">
        <v>363711</v>
      </c>
      <c r="Q559" s="7">
        <f t="shared" si="24"/>
        <v>363347289</v>
      </c>
      <c r="R559" t="s">
        <v>3456</v>
      </c>
      <c r="S559" t="s">
        <v>3119</v>
      </c>
      <c r="T559" t="s">
        <v>3120</v>
      </c>
      <c r="U559" t="s">
        <v>3121</v>
      </c>
      <c r="V559" t="s">
        <v>3122</v>
      </c>
      <c r="W559" t="s">
        <v>3123</v>
      </c>
      <c r="X559" t="s">
        <v>4745</v>
      </c>
      <c r="Y559" t="s">
        <v>4746</v>
      </c>
    </row>
    <row r="560" spans="1:25" x14ac:dyDescent="0.3">
      <c r="A560" t="s">
        <v>4747</v>
      </c>
      <c r="B560" t="s">
        <v>4748</v>
      </c>
      <c r="C560" t="s">
        <v>3066</v>
      </c>
      <c r="H560" s="6">
        <v>1499</v>
      </c>
      <c r="I560" s="10" t="str">
        <f t="shared" si="25"/>
        <v>500</v>
      </c>
      <c r="J560" s="6">
        <v>4490</v>
      </c>
      <c r="K560" s="1">
        <v>0.67</v>
      </c>
      <c r="L560" s="4" t="str">
        <f t="shared" si="26"/>
        <v xml:space="preserve"> 50%or More</v>
      </c>
      <c r="M560" s="4" t="str">
        <f>IF(Table1[[#This Row],[discount_percentage]]&gt;=50%, "Yes","No")</f>
        <v>Yes</v>
      </c>
      <c r="N5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60">
        <v>3.9</v>
      </c>
      <c r="P560" s="2">
        <v>136954</v>
      </c>
      <c r="Q560" s="7">
        <f t="shared" si="24"/>
        <v>614923460</v>
      </c>
      <c r="R560" t="s">
        <v>4749</v>
      </c>
      <c r="S560" t="s">
        <v>4750</v>
      </c>
      <c r="T560" t="s">
        <v>4751</v>
      </c>
      <c r="U560" t="s">
        <v>4752</v>
      </c>
      <c r="V560" t="s">
        <v>4753</v>
      </c>
      <c r="W560" t="s">
        <v>4754</v>
      </c>
      <c r="X560" t="s">
        <v>4755</v>
      </c>
      <c r="Y560" t="s">
        <v>4756</v>
      </c>
    </row>
    <row r="561" spans="1:25" x14ac:dyDescent="0.3">
      <c r="A561" t="s">
        <v>4757</v>
      </c>
      <c r="B561" t="s">
        <v>4758</v>
      </c>
      <c r="C561" t="s">
        <v>4759</v>
      </c>
      <c r="H561" s="6">
        <v>289</v>
      </c>
      <c r="I561" s="10" t="str">
        <f t="shared" si="25"/>
        <v>200-500</v>
      </c>
      <c r="J561" s="6">
        <v>650</v>
      </c>
      <c r="K561" s="1">
        <v>0.56000000000000005</v>
      </c>
      <c r="L561" s="4" t="str">
        <f t="shared" si="26"/>
        <v xml:space="preserve"> 50%or More</v>
      </c>
      <c r="M561" s="4" t="str">
        <f>IF(Table1[[#This Row],[discount_percentage]]&gt;=50%, "Yes","No")</f>
        <v>Yes</v>
      </c>
      <c r="N5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61">
        <v>4.3</v>
      </c>
      <c r="P561" s="2">
        <v>253105</v>
      </c>
      <c r="Q561" s="7">
        <f t="shared" si="24"/>
        <v>164518250</v>
      </c>
      <c r="R561" t="s">
        <v>4760</v>
      </c>
      <c r="S561" t="s">
        <v>4761</v>
      </c>
      <c r="T561" t="s">
        <v>4762</v>
      </c>
      <c r="U561" t="s">
        <v>4763</v>
      </c>
      <c r="V561" t="s">
        <v>4764</v>
      </c>
      <c r="W561" t="s">
        <v>4765</v>
      </c>
      <c r="X561" t="s">
        <v>4766</v>
      </c>
      <c r="Y561" t="s">
        <v>4767</v>
      </c>
    </row>
    <row r="562" spans="1:25" x14ac:dyDescent="0.3">
      <c r="A562" t="s">
        <v>4768</v>
      </c>
      <c r="B562" t="s">
        <v>4769</v>
      </c>
      <c r="C562" t="s">
        <v>4770</v>
      </c>
      <c r="H562" s="6">
        <v>599</v>
      </c>
      <c r="I562" s="10" t="str">
        <f t="shared" si="25"/>
        <v>500</v>
      </c>
      <c r="J562" s="6">
        <v>895</v>
      </c>
      <c r="K562" s="1">
        <v>0.33</v>
      </c>
      <c r="L562" s="4" t="str">
        <f t="shared" si="26"/>
        <v>&lt;50%</v>
      </c>
      <c r="M562" s="4" t="str">
        <f>IF(Table1[[#This Row],[discount_percentage]]&gt;=50%, "Yes","No")</f>
        <v>No</v>
      </c>
      <c r="N5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62">
        <v>4.4000000000000004</v>
      </c>
      <c r="P562" s="2">
        <v>61314</v>
      </c>
      <c r="Q562" s="7">
        <f t="shared" si="24"/>
        <v>54876030</v>
      </c>
      <c r="R562" t="s">
        <v>4771</v>
      </c>
      <c r="S562" t="s">
        <v>4772</v>
      </c>
      <c r="T562" t="s">
        <v>4773</v>
      </c>
      <c r="U562" t="s">
        <v>4774</v>
      </c>
      <c r="V562" t="s">
        <v>4775</v>
      </c>
      <c r="W562" t="s">
        <v>4776</v>
      </c>
      <c r="X562" t="s">
        <v>4777</v>
      </c>
      <c r="Y562" t="s">
        <v>4778</v>
      </c>
    </row>
    <row r="563" spans="1:25" x14ac:dyDescent="0.3">
      <c r="A563" t="s">
        <v>4779</v>
      </c>
      <c r="B563" t="s">
        <v>4780</v>
      </c>
      <c r="C563" t="s">
        <v>4781</v>
      </c>
      <c r="H563" s="6">
        <v>217</v>
      </c>
      <c r="I563" s="10" t="str">
        <f t="shared" si="25"/>
        <v>200-500</v>
      </c>
      <c r="J563" s="6">
        <v>237</v>
      </c>
      <c r="K563" s="1">
        <v>0.08</v>
      </c>
      <c r="L563" s="4" t="str">
        <f t="shared" si="26"/>
        <v>&lt;50%</v>
      </c>
      <c r="M563" s="4" t="str">
        <f>IF(Table1[[#This Row],[discount_percentage]]&gt;=50%, "Yes","No")</f>
        <v>No</v>
      </c>
      <c r="N5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63">
        <v>3.8</v>
      </c>
      <c r="P563" s="2">
        <v>7354</v>
      </c>
      <c r="Q563" s="7">
        <f t="shared" si="24"/>
        <v>1742898</v>
      </c>
      <c r="R563" t="s">
        <v>4782</v>
      </c>
      <c r="S563" t="s">
        <v>4783</v>
      </c>
      <c r="T563" t="s">
        <v>4784</v>
      </c>
      <c r="U563" t="s">
        <v>4785</v>
      </c>
      <c r="V563" t="s">
        <v>4786</v>
      </c>
      <c r="W563" t="s">
        <v>4787</v>
      </c>
      <c r="X563" t="s">
        <v>4788</v>
      </c>
      <c r="Y563" t="s">
        <v>4789</v>
      </c>
    </row>
    <row r="564" spans="1:25" x14ac:dyDescent="0.3">
      <c r="A564" t="s">
        <v>4790</v>
      </c>
      <c r="B564" t="s">
        <v>4791</v>
      </c>
      <c r="C564" t="s">
        <v>3066</v>
      </c>
      <c r="H564" s="6">
        <v>1299</v>
      </c>
      <c r="I564" s="10" t="str">
        <f t="shared" si="25"/>
        <v>500</v>
      </c>
      <c r="J564" s="6">
        <v>2990</v>
      </c>
      <c r="K564" s="1">
        <v>0.56999999999999995</v>
      </c>
      <c r="L564" s="4" t="str">
        <f t="shared" si="26"/>
        <v xml:space="preserve"> 50%or More</v>
      </c>
      <c r="M564" s="4" t="str">
        <f>IF(Table1[[#This Row],[discount_percentage]]&gt;=50%, "Yes","No")</f>
        <v>Yes</v>
      </c>
      <c r="N5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64">
        <v>3.8</v>
      </c>
      <c r="P564" s="2">
        <v>180998</v>
      </c>
      <c r="Q564" s="7">
        <f t="shared" si="24"/>
        <v>541184020</v>
      </c>
      <c r="R564" t="s">
        <v>4792</v>
      </c>
      <c r="S564" t="s">
        <v>4793</v>
      </c>
      <c r="T564" t="s">
        <v>4794</v>
      </c>
      <c r="U564" t="s">
        <v>4795</v>
      </c>
      <c r="V564" t="s">
        <v>4796</v>
      </c>
      <c r="W564" t="s">
        <v>12792</v>
      </c>
      <c r="X564" t="s">
        <v>4797</v>
      </c>
      <c r="Y564" t="s">
        <v>4798</v>
      </c>
    </row>
    <row r="565" spans="1:25" x14ac:dyDescent="0.3">
      <c r="A565" t="s">
        <v>4799</v>
      </c>
      <c r="B565" t="s">
        <v>4800</v>
      </c>
      <c r="C565" t="s">
        <v>4801</v>
      </c>
      <c r="H565" s="6">
        <v>263</v>
      </c>
      <c r="I565" s="10" t="str">
        <f t="shared" si="25"/>
        <v>200-500</v>
      </c>
      <c r="J565" s="6">
        <v>699</v>
      </c>
      <c r="K565" s="1">
        <v>0.62</v>
      </c>
      <c r="L565" s="4" t="str">
        <f t="shared" si="26"/>
        <v xml:space="preserve"> 50%or More</v>
      </c>
      <c r="M565" s="4" t="str">
        <f>IF(Table1[[#This Row],[discount_percentage]]&gt;=50%, "Yes","No")</f>
        <v>Yes</v>
      </c>
      <c r="N5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65">
        <v>3.5</v>
      </c>
      <c r="P565" s="2">
        <v>690</v>
      </c>
      <c r="Q565" s="7">
        <f t="shared" si="24"/>
        <v>482310</v>
      </c>
      <c r="R565" t="s">
        <v>4802</v>
      </c>
      <c r="S565" t="s">
        <v>4803</v>
      </c>
      <c r="T565" t="s">
        <v>4804</v>
      </c>
      <c r="U565" t="s">
        <v>4805</v>
      </c>
      <c r="V565" t="s">
        <v>4806</v>
      </c>
      <c r="W565" t="s">
        <v>4807</v>
      </c>
      <c r="X565" t="s">
        <v>4808</v>
      </c>
      <c r="Y565" t="s">
        <v>4809</v>
      </c>
    </row>
    <row r="566" spans="1:25" x14ac:dyDescent="0.3">
      <c r="A566" t="s">
        <v>4810</v>
      </c>
      <c r="B566" t="s">
        <v>4811</v>
      </c>
      <c r="C566" t="s">
        <v>3066</v>
      </c>
      <c r="H566" s="6">
        <v>1399</v>
      </c>
      <c r="I566" s="10" t="str">
        <f t="shared" si="25"/>
        <v>500</v>
      </c>
      <c r="J566" s="6">
        <v>3990</v>
      </c>
      <c r="K566" s="1">
        <v>0.65</v>
      </c>
      <c r="L566" s="4" t="str">
        <f t="shared" si="26"/>
        <v xml:space="preserve"> 50%or More</v>
      </c>
      <c r="M566" s="4" t="str">
        <f>IF(Table1[[#This Row],[discount_percentage]]&gt;=50%, "Yes","No")</f>
        <v>Yes</v>
      </c>
      <c r="N5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66">
        <v>4.0999999999999996</v>
      </c>
      <c r="P566" s="2">
        <v>141841</v>
      </c>
      <c r="Q566" s="7">
        <f t="shared" si="24"/>
        <v>565945590</v>
      </c>
      <c r="R566" t="s">
        <v>4812</v>
      </c>
      <c r="S566" t="s">
        <v>4813</v>
      </c>
      <c r="T566" t="s">
        <v>4814</v>
      </c>
      <c r="U566" t="s">
        <v>4815</v>
      </c>
      <c r="V566" t="s">
        <v>4816</v>
      </c>
      <c r="W566" t="s">
        <v>4817</v>
      </c>
      <c r="X566" t="s">
        <v>4818</v>
      </c>
      <c r="Y566" t="s">
        <v>4819</v>
      </c>
    </row>
    <row r="567" spans="1:25" x14ac:dyDescent="0.3">
      <c r="A567" t="s">
        <v>4820</v>
      </c>
      <c r="B567" t="s">
        <v>4821</v>
      </c>
      <c r="C567" t="s">
        <v>4822</v>
      </c>
      <c r="H567" s="6">
        <v>349</v>
      </c>
      <c r="I567" s="10" t="str">
        <f t="shared" si="25"/>
        <v>200-500</v>
      </c>
      <c r="J567" s="6">
        <v>1499</v>
      </c>
      <c r="K567" s="1">
        <v>0.77</v>
      </c>
      <c r="L567" s="4" t="str">
        <f t="shared" si="26"/>
        <v xml:space="preserve"> 50%or More</v>
      </c>
      <c r="M567" s="4" t="str">
        <f>IF(Table1[[#This Row],[discount_percentage]]&gt;=50%, "Yes","No")</f>
        <v>Yes</v>
      </c>
      <c r="N5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67">
        <v>4.3</v>
      </c>
      <c r="P567" s="2">
        <v>24791</v>
      </c>
      <c r="Q567" s="7">
        <f t="shared" si="24"/>
        <v>37161709</v>
      </c>
      <c r="R567" t="s">
        <v>4823</v>
      </c>
      <c r="S567" t="s">
        <v>4824</v>
      </c>
      <c r="T567" t="s">
        <v>4825</v>
      </c>
      <c r="U567" t="s">
        <v>4826</v>
      </c>
      <c r="V567" t="s">
        <v>4827</v>
      </c>
      <c r="W567" t="s">
        <v>4828</v>
      </c>
      <c r="X567" t="s">
        <v>4829</v>
      </c>
      <c r="Y567" t="s">
        <v>4830</v>
      </c>
    </row>
    <row r="568" spans="1:25" x14ac:dyDescent="0.3">
      <c r="A568" t="s">
        <v>4831</v>
      </c>
      <c r="B568" t="s">
        <v>4832</v>
      </c>
      <c r="C568" t="s">
        <v>3066</v>
      </c>
      <c r="H568" s="6">
        <v>149</v>
      </c>
      <c r="I568" s="10" t="str">
        <f t="shared" si="25"/>
        <v>&lt;200</v>
      </c>
      <c r="J568" s="6">
        <v>399</v>
      </c>
      <c r="K568" s="1">
        <v>0.63</v>
      </c>
      <c r="L568" s="4" t="str">
        <f t="shared" si="26"/>
        <v xml:space="preserve"> 50%or More</v>
      </c>
      <c r="M568" s="4" t="str">
        <f>IF(Table1[[#This Row],[discount_percentage]]&gt;=50%, "Yes","No")</f>
        <v>Yes</v>
      </c>
      <c r="N5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68">
        <v>3.5</v>
      </c>
      <c r="P568" s="2">
        <v>21764</v>
      </c>
      <c r="Q568" s="7">
        <f t="shared" si="24"/>
        <v>8683836</v>
      </c>
      <c r="R568" t="s">
        <v>4833</v>
      </c>
      <c r="S568" t="s">
        <v>4834</v>
      </c>
      <c r="T568" t="s">
        <v>4835</v>
      </c>
      <c r="U568" t="s">
        <v>4836</v>
      </c>
      <c r="V568" t="s">
        <v>4837</v>
      </c>
      <c r="W568" t="s">
        <v>4838</v>
      </c>
      <c r="X568" t="s">
        <v>4839</v>
      </c>
      <c r="Y568" t="s">
        <v>4840</v>
      </c>
    </row>
    <row r="569" spans="1:25" x14ac:dyDescent="0.3">
      <c r="A569" t="s">
        <v>4841</v>
      </c>
      <c r="B569" t="s">
        <v>4842</v>
      </c>
      <c r="C569" t="s">
        <v>4364</v>
      </c>
      <c r="H569" s="6">
        <v>1220</v>
      </c>
      <c r="I569" s="10" t="str">
        <f t="shared" si="25"/>
        <v>500</v>
      </c>
      <c r="J569" s="6">
        <v>3990</v>
      </c>
      <c r="K569" s="1">
        <v>0.69</v>
      </c>
      <c r="L569" s="4" t="str">
        <f t="shared" si="26"/>
        <v xml:space="preserve"> 50%or More</v>
      </c>
      <c r="M569" s="4" t="str">
        <f>IF(Table1[[#This Row],[discount_percentage]]&gt;=50%, "Yes","No")</f>
        <v>Yes</v>
      </c>
      <c r="N5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69">
        <v>4.0999999999999996</v>
      </c>
      <c r="P569" s="2">
        <v>107151</v>
      </c>
      <c r="Q569" s="7">
        <f t="shared" si="24"/>
        <v>427532490</v>
      </c>
      <c r="R569" t="s">
        <v>4843</v>
      </c>
      <c r="S569" t="s">
        <v>4844</v>
      </c>
      <c r="T569" t="s">
        <v>4845</v>
      </c>
      <c r="U569" t="s">
        <v>4846</v>
      </c>
      <c r="V569" t="s">
        <v>4847</v>
      </c>
      <c r="W569" t="s">
        <v>4848</v>
      </c>
      <c r="X569" t="s">
        <v>4849</v>
      </c>
      <c r="Y569" t="s">
        <v>4850</v>
      </c>
    </row>
    <row r="570" spans="1:25" x14ac:dyDescent="0.3">
      <c r="A570" t="s">
        <v>4851</v>
      </c>
      <c r="B570" t="s">
        <v>4852</v>
      </c>
      <c r="C570" t="s">
        <v>3066</v>
      </c>
      <c r="H570" s="6">
        <v>499</v>
      </c>
      <c r="I570" s="10" t="str">
        <f t="shared" si="25"/>
        <v>200-500</v>
      </c>
      <c r="J570" s="6">
        <v>999</v>
      </c>
      <c r="K570" s="1">
        <v>0.5</v>
      </c>
      <c r="L570" s="4" t="str">
        <f t="shared" si="26"/>
        <v xml:space="preserve"> 50%or More</v>
      </c>
      <c r="M570" s="4" t="str">
        <f>IF(Table1[[#This Row],[discount_percentage]]&gt;=50%, "Yes","No")</f>
        <v>Yes</v>
      </c>
      <c r="N5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70">
        <v>3.9</v>
      </c>
      <c r="P570" s="2">
        <v>92995</v>
      </c>
      <c r="Q570" s="7">
        <f t="shared" si="24"/>
        <v>92902005</v>
      </c>
      <c r="R570" t="s">
        <v>4853</v>
      </c>
      <c r="S570" t="s">
        <v>4854</v>
      </c>
      <c r="T570" t="s">
        <v>4855</v>
      </c>
      <c r="U570" t="s">
        <v>4856</v>
      </c>
      <c r="V570" t="s">
        <v>4857</v>
      </c>
      <c r="W570" t="s">
        <v>4858</v>
      </c>
      <c r="X570" t="s">
        <v>4859</v>
      </c>
      <c r="Y570" t="s">
        <v>4860</v>
      </c>
    </row>
    <row r="571" spans="1:25" x14ac:dyDescent="0.3">
      <c r="A571" t="s">
        <v>4861</v>
      </c>
      <c r="B571" t="s">
        <v>4862</v>
      </c>
      <c r="C571" t="s">
        <v>3500</v>
      </c>
      <c r="H571" s="6">
        <v>99</v>
      </c>
      <c r="I571" s="10" t="str">
        <f t="shared" si="25"/>
        <v>&lt;200</v>
      </c>
      <c r="J571" s="6">
        <v>999</v>
      </c>
      <c r="K571" s="1">
        <v>0.9</v>
      </c>
      <c r="L571" s="4" t="str">
        <f t="shared" si="26"/>
        <v xml:space="preserve"> 50%or More</v>
      </c>
      <c r="M571" s="4" t="str">
        <f>IF(Table1[[#This Row],[discount_percentage]]&gt;=50%, "Yes","No")</f>
        <v>Yes</v>
      </c>
      <c r="N5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71">
        <v>4.0999999999999996</v>
      </c>
      <c r="P571" s="2">
        <v>8751</v>
      </c>
      <c r="Q571" s="7">
        <f t="shared" si="24"/>
        <v>8742249</v>
      </c>
      <c r="R571" t="s">
        <v>4549</v>
      </c>
      <c r="S571" t="s">
        <v>4863</v>
      </c>
      <c r="T571" t="s">
        <v>4864</v>
      </c>
      <c r="U571" t="s">
        <v>4865</v>
      </c>
      <c r="V571" t="s">
        <v>4866</v>
      </c>
      <c r="W571" t="s">
        <v>4867</v>
      </c>
      <c r="X571" t="s">
        <v>4868</v>
      </c>
      <c r="Y571" t="s">
        <v>4869</v>
      </c>
    </row>
    <row r="572" spans="1:25" x14ac:dyDescent="0.3">
      <c r="A572" t="s">
        <v>4870</v>
      </c>
      <c r="B572" t="s">
        <v>4871</v>
      </c>
      <c r="C572" t="s">
        <v>4759</v>
      </c>
      <c r="H572" s="6">
        <v>475</v>
      </c>
      <c r="I572" s="10" t="str">
        <f t="shared" si="25"/>
        <v>200-500</v>
      </c>
      <c r="J572" s="6">
        <v>1500</v>
      </c>
      <c r="K572" s="1">
        <v>0.68</v>
      </c>
      <c r="L572" s="4" t="str">
        <f t="shared" si="26"/>
        <v xml:space="preserve"> 50%or More</v>
      </c>
      <c r="M572" s="4" t="str">
        <f>IF(Table1[[#This Row],[discount_percentage]]&gt;=50%, "Yes","No")</f>
        <v>Yes</v>
      </c>
      <c r="N5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72">
        <v>4.2</v>
      </c>
      <c r="P572" s="2">
        <v>64273</v>
      </c>
      <c r="Q572" s="7">
        <f t="shared" si="24"/>
        <v>96409500</v>
      </c>
      <c r="R572" t="s">
        <v>4872</v>
      </c>
      <c r="S572" t="s">
        <v>4873</v>
      </c>
      <c r="T572" t="s">
        <v>4874</v>
      </c>
      <c r="U572" t="s">
        <v>4875</v>
      </c>
      <c r="V572" t="s">
        <v>4876</v>
      </c>
      <c r="W572" t="s">
        <v>4877</v>
      </c>
      <c r="X572" t="s">
        <v>4878</v>
      </c>
      <c r="Y572" t="s">
        <v>4879</v>
      </c>
    </row>
    <row r="573" spans="1:25" x14ac:dyDescent="0.3">
      <c r="A573" t="s">
        <v>4880</v>
      </c>
      <c r="B573" t="s">
        <v>4881</v>
      </c>
      <c r="C573" t="s">
        <v>4770</v>
      </c>
      <c r="H573" s="6">
        <v>269</v>
      </c>
      <c r="I573" s="10" t="str">
        <f t="shared" si="25"/>
        <v>200-500</v>
      </c>
      <c r="J573" s="6">
        <v>649</v>
      </c>
      <c r="K573" s="1">
        <v>0.59</v>
      </c>
      <c r="L573" s="4" t="str">
        <f t="shared" si="26"/>
        <v xml:space="preserve"> 50%or More</v>
      </c>
      <c r="M573" s="4" t="str">
        <f>IF(Table1[[#This Row],[discount_percentage]]&gt;=50%, "Yes","No")</f>
        <v>Yes</v>
      </c>
      <c r="N5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73">
        <v>4.3</v>
      </c>
      <c r="P573" s="2">
        <v>54315</v>
      </c>
      <c r="Q573" s="7">
        <f t="shared" si="24"/>
        <v>35250435</v>
      </c>
      <c r="R573" t="s">
        <v>4882</v>
      </c>
      <c r="S573" t="s">
        <v>4883</v>
      </c>
      <c r="T573" t="s">
        <v>4884</v>
      </c>
      <c r="U573" t="s">
        <v>4885</v>
      </c>
      <c r="V573" t="s">
        <v>4886</v>
      </c>
      <c r="W573" t="s">
        <v>4887</v>
      </c>
      <c r="X573" t="s">
        <v>4888</v>
      </c>
      <c r="Y573" t="s">
        <v>4889</v>
      </c>
    </row>
    <row r="574" spans="1:25" x14ac:dyDescent="0.3">
      <c r="A574" t="s">
        <v>4890</v>
      </c>
      <c r="B574" t="s">
        <v>4891</v>
      </c>
      <c r="C574" t="s">
        <v>4770</v>
      </c>
      <c r="H574" s="6">
        <v>299</v>
      </c>
      <c r="I574" s="10" t="str">
        <f t="shared" si="25"/>
        <v>200-500</v>
      </c>
      <c r="J574" s="6">
        <v>599</v>
      </c>
      <c r="K574" s="1">
        <v>0.5</v>
      </c>
      <c r="L574" s="4" t="str">
        <f t="shared" si="26"/>
        <v xml:space="preserve"> 50%or More</v>
      </c>
      <c r="M574" s="4" t="str">
        <f>IF(Table1[[#This Row],[discount_percentage]]&gt;=50%, "Yes","No")</f>
        <v>Yes</v>
      </c>
      <c r="N5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74">
        <v>4.0999999999999996</v>
      </c>
      <c r="P574" s="2">
        <v>1597</v>
      </c>
      <c r="Q574" s="7">
        <f t="shared" si="24"/>
        <v>956603</v>
      </c>
      <c r="R574" t="s">
        <v>4892</v>
      </c>
      <c r="S574" t="s">
        <v>4893</v>
      </c>
      <c r="T574" t="s">
        <v>4894</v>
      </c>
      <c r="U574" t="s">
        <v>4895</v>
      </c>
      <c r="V574" t="s">
        <v>4896</v>
      </c>
      <c r="W574" t="s">
        <v>4897</v>
      </c>
      <c r="X574" t="s">
        <v>4898</v>
      </c>
      <c r="Y574" t="s">
        <v>4899</v>
      </c>
    </row>
    <row r="575" spans="1:25" x14ac:dyDescent="0.3">
      <c r="A575" t="s">
        <v>4900</v>
      </c>
      <c r="B575" t="s">
        <v>4901</v>
      </c>
      <c r="C575" t="s">
        <v>3066</v>
      </c>
      <c r="H575" s="6">
        <v>329</v>
      </c>
      <c r="I575" s="10" t="str">
        <f t="shared" si="25"/>
        <v>200-500</v>
      </c>
      <c r="J575" s="6">
        <v>999</v>
      </c>
      <c r="K575" s="1">
        <v>0.67</v>
      </c>
      <c r="L575" s="4" t="str">
        <f t="shared" si="26"/>
        <v xml:space="preserve"> 50%or More</v>
      </c>
      <c r="M575" s="4" t="str">
        <f>IF(Table1[[#This Row],[discount_percentage]]&gt;=50%, "Yes","No")</f>
        <v>Yes</v>
      </c>
      <c r="N5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75">
        <v>3.9</v>
      </c>
      <c r="P575" s="2">
        <v>77027</v>
      </c>
      <c r="Q575" s="7">
        <f t="shared" si="24"/>
        <v>76949973</v>
      </c>
      <c r="R575" t="s">
        <v>4902</v>
      </c>
      <c r="S575" t="s">
        <v>4903</v>
      </c>
      <c r="T575" t="s">
        <v>4904</v>
      </c>
      <c r="U575" t="s">
        <v>4905</v>
      </c>
      <c r="V575" t="s">
        <v>4906</v>
      </c>
      <c r="W575" t="s">
        <v>4907</v>
      </c>
      <c r="X575" t="s">
        <v>4908</v>
      </c>
      <c r="Y575" t="s">
        <v>4909</v>
      </c>
    </row>
    <row r="576" spans="1:25" x14ac:dyDescent="0.3">
      <c r="A576" t="s">
        <v>4910</v>
      </c>
      <c r="B576" t="s">
        <v>4911</v>
      </c>
      <c r="C576" t="s">
        <v>4912</v>
      </c>
      <c r="H576" s="6">
        <v>549</v>
      </c>
      <c r="I576" s="10" t="str">
        <f t="shared" si="25"/>
        <v>500</v>
      </c>
      <c r="J576" s="6">
        <v>1799</v>
      </c>
      <c r="K576" s="1">
        <v>0.69</v>
      </c>
      <c r="L576" s="4" t="str">
        <f t="shared" si="26"/>
        <v xml:space="preserve"> 50%or More</v>
      </c>
      <c r="M576" s="4" t="str">
        <f>IF(Table1[[#This Row],[discount_percentage]]&gt;=50%, "Yes","No")</f>
        <v>Yes</v>
      </c>
      <c r="N5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76">
        <v>4.3</v>
      </c>
      <c r="P576" s="2">
        <v>28829</v>
      </c>
      <c r="Q576" s="7">
        <f t="shared" si="24"/>
        <v>51863371</v>
      </c>
      <c r="R576" t="s">
        <v>4913</v>
      </c>
      <c r="S576" t="s">
        <v>4914</v>
      </c>
      <c r="T576" t="s">
        <v>4915</v>
      </c>
      <c r="U576" t="s">
        <v>4916</v>
      </c>
      <c r="V576" t="s">
        <v>4917</v>
      </c>
      <c r="W576" t="s">
        <v>4918</v>
      </c>
      <c r="X576" t="s">
        <v>4919</v>
      </c>
      <c r="Y576" t="s">
        <v>4920</v>
      </c>
    </row>
    <row r="577" spans="1:25" x14ac:dyDescent="0.3">
      <c r="A577" t="s">
        <v>4921</v>
      </c>
      <c r="B577" t="s">
        <v>4922</v>
      </c>
      <c r="C577" t="s">
        <v>4770</v>
      </c>
      <c r="H577" s="6">
        <v>299</v>
      </c>
      <c r="I577" s="10" t="str">
        <f t="shared" si="25"/>
        <v>200-500</v>
      </c>
      <c r="J577" s="6">
        <v>650</v>
      </c>
      <c r="K577" s="1">
        <v>0.54</v>
      </c>
      <c r="L577" s="4" t="str">
        <f t="shared" si="26"/>
        <v xml:space="preserve"> 50%or More</v>
      </c>
      <c r="M577" s="4" t="str">
        <f>IF(Table1[[#This Row],[discount_percentage]]&gt;=50%, "Yes","No")</f>
        <v>Yes</v>
      </c>
      <c r="N5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77">
        <v>4.5</v>
      </c>
      <c r="P577" s="2">
        <v>33176</v>
      </c>
      <c r="Q577" s="7">
        <f t="shared" si="24"/>
        <v>21564400</v>
      </c>
      <c r="R577" t="s">
        <v>4923</v>
      </c>
      <c r="S577" t="s">
        <v>4924</v>
      </c>
      <c r="T577" t="s">
        <v>4925</v>
      </c>
      <c r="U577" t="s">
        <v>4926</v>
      </c>
      <c r="V577" t="s">
        <v>4927</v>
      </c>
      <c r="W577" t="s">
        <v>4928</v>
      </c>
      <c r="X577" t="s">
        <v>4929</v>
      </c>
      <c r="Y577" t="s">
        <v>4930</v>
      </c>
    </row>
    <row r="578" spans="1:25" x14ac:dyDescent="0.3">
      <c r="A578" t="s">
        <v>4931</v>
      </c>
      <c r="B578" t="s">
        <v>4932</v>
      </c>
      <c r="C578" t="s">
        <v>4933</v>
      </c>
      <c r="H578" s="6">
        <v>798</v>
      </c>
      <c r="I578" s="10" t="str">
        <f t="shared" si="25"/>
        <v>500</v>
      </c>
      <c r="J578" s="6">
        <v>1995</v>
      </c>
      <c r="K578" s="1">
        <v>0.6</v>
      </c>
      <c r="L578" s="4" t="str">
        <f t="shared" si="26"/>
        <v xml:space="preserve"> 50%or More</v>
      </c>
      <c r="M578" s="4" t="str">
        <f>IF(Table1[[#This Row],[discount_percentage]]&gt;=50%, "Yes","No")</f>
        <v>Yes</v>
      </c>
      <c r="N5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78">
        <v>4</v>
      </c>
      <c r="P578" s="2">
        <v>68664</v>
      </c>
      <c r="Q578" s="7">
        <f t="shared" ref="Q578:Q641" si="27">J578*P578</f>
        <v>136984680</v>
      </c>
      <c r="R578" t="s">
        <v>4934</v>
      </c>
      <c r="S578" t="s">
        <v>4935</v>
      </c>
      <c r="T578" t="s">
        <v>4936</v>
      </c>
      <c r="U578" t="s">
        <v>4937</v>
      </c>
      <c r="V578" t="s">
        <v>4938</v>
      </c>
      <c r="W578" t="s">
        <v>4939</v>
      </c>
      <c r="X578" t="s">
        <v>4940</v>
      </c>
      <c r="Y578" t="s">
        <v>4941</v>
      </c>
    </row>
    <row r="579" spans="1:25" x14ac:dyDescent="0.3">
      <c r="A579" t="s">
        <v>4942</v>
      </c>
      <c r="B579" t="s">
        <v>4943</v>
      </c>
      <c r="C579" t="s">
        <v>4944</v>
      </c>
      <c r="H579" s="6">
        <v>266</v>
      </c>
      <c r="I579" s="10" t="str">
        <f t="shared" ref="I579:I642" si="28">IF(H579&lt;200,"&lt;200",IF(OR(H579&lt;=200,H579&lt;=500),"200-500","500"))</f>
        <v>200-500</v>
      </c>
      <c r="J579" s="6">
        <v>315</v>
      </c>
      <c r="K579" s="1">
        <v>0.16</v>
      </c>
      <c r="L579" s="4" t="str">
        <f t="shared" ref="L579:L642" si="29">IF(K579&gt;=50%," 50%or More","&lt;50%")</f>
        <v>&lt;50%</v>
      </c>
      <c r="M579" s="4" t="str">
        <f>IF(Table1[[#This Row],[discount_percentage]]&gt;=50%, "Yes","No")</f>
        <v>No</v>
      </c>
      <c r="N5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79">
        <v>4.5</v>
      </c>
      <c r="P579" s="2">
        <v>28030</v>
      </c>
      <c r="Q579" s="7">
        <f t="shared" si="27"/>
        <v>8829450</v>
      </c>
      <c r="R579" t="s">
        <v>4945</v>
      </c>
      <c r="S579" t="s">
        <v>4946</v>
      </c>
      <c r="T579" t="s">
        <v>4947</v>
      </c>
      <c r="U579" t="s">
        <v>4948</v>
      </c>
      <c r="V579" t="s">
        <v>4949</v>
      </c>
      <c r="W579" t="s">
        <v>4950</v>
      </c>
      <c r="X579" t="s">
        <v>4951</v>
      </c>
      <c r="Y579" t="s">
        <v>4952</v>
      </c>
    </row>
    <row r="580" spans="1:25" x14ac:dyDescent="0.3">
      <c r="A580" t="s">
        <v>4953</v>
      </c>
      <c r="B580" t="s">
        <v>4954</v>
      </c>
      <c r="C580" t="s">
        <v>4955</v>
      </c>
      <c r="H580" s="6">
        <v>50</v>
      </c>
      <c r="I580" s="10" t="str">
        <f t="shared" si="28"/>
        <v>&lt;200</v>
      </c>
      <c r="J580" s="6">
        <v>50</v>
      </c>
      <c r="K580" s="1">
        <v>0</v>
      </c>
      <c r="L580" s="4" t="str">
        <f t="shared" si="29"/>
        <v>&lt;50%</v>
      </c>
      <c r="M580" s="4" t="str">
        <f>IF(Table1[[#This Row],[discount_percentage]]&gt;=50%, "Yes","No")</f>
        <v>No</v>
      </c>
      <c r="N5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80">
        <v>4.3</v>
      </c>
      <c r="P580" s="2">
        <v>5792</v>
      </c>
      <c r="Q580" s="7">
        <f t="shared" si="27"/>
        <v>289600</v>
      </c>
      <c r="R580" t="s">
        <v>4956</v>
      </c>
      <c r="S580" t="s">
        <v>4957</v>
      </c>
      <c r="T580" t="s">
        <v>4958</v>
      </c>
      <c r="U580" t="s">
        <v>4959</v>
      </c>
      <c r="V580" t="s">
        <v>4960</v>
      </c>
      <c r="W580" t="s">
        <v>4961</v>
      </c>
      <c r="X580" t="s">
        <v>4962</v>
      </c>
      <c r="Y580" t="s">
        <v>4963</v>
      </c>
    </row>
    <row r="581" spans="1:25" x14ac:dyDescent="0.3">
      <c r="A581" t="s">
        <v>4964</v>
      </c>
      <c r="B581" t="s">
        <v>4965</v>
      </c>
      <c r="C581" t="s">
        <v>4966</v>
      </c>
      <c r="H581" s="6">
        <v>130</v>
      </c>
      <c r="I581" s="10" t="str">
        <f t="shared" si="28"/>
        <v>&lt;200</v>
      </c>
      <c r="J581" s="6">
        <v>165</v>
      </c>
      <c r="K581" s="1">
        <v>0.21</v>
      </c>
      <c r="L581" s="4" t="str">
        <f t="shared" si="29"/>
        <v>&lt;50%</v>
      </c>
      <c r="M581" s="4" t="str">
        <f>IF(Table1[[#This Row],[discount_percentage]]&gt;=50%, "Yes","No")</f>
        <v>No</v>
      </c>
      <c r="N5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81">
        <v>3.9</v>
      </c>
      <c r="P581" s="2">
        <v>14778</v>
      </c>
      <c r="Q581" s="7">
        <f t="shared" si="27"/>
        <v>2438370</v>
      </c>
      <c r="R581" t="s">
        <v>4967</v>
      </c>
      <c r="S581" t="s">
        <v>4968</v>
      </c>
      <c r="T581" t="s">
        <v>4969</v>
      </c>
      <c r="U581" t="s">
        <v>4970</v>
      </c>
      <c r="V581" t="s">
        <v>4971</v>
      </c>
      <c r="W581" t="s">
        <v>4972</v>
      </c>
      <c r="X581" t="s">
        <v>4973</v>
      </c>
      <c r="Y581" t="s">
        <v>4974</v>
      </c>
    </row>
    <row r="582" spans="1:25" x14ac:dyDescent="0.3">
      <c r="A582" t="s">
        <v>4975</v>
      </c>
      <c r="B582" t="s">
        <v>4976</v>
      </c>
      <c r="C582" t="s">
        <v>3066</v>
      </c>
      <c r="H582" s="6">
        <v>449</v>
      </c>
      <c r="I582" s="10" t="str">
        <f t="shared" si="28"/>
        <v>200-500</v>
      </c>
      <c r="J582" s="6">
        <v>1290</v>
      </c>
      <c r="K582" s="1">
        <v>0.65</v>
      </c>
      <c r="L582" s="4" t="str">
        <f t="shared" si="29"/>
        <v xml:space="preserve"> 50%or More</v>
      </c>
      <c r="M582" s="4" t="str">
        <f>IF(Table1[[#This Row],[discount_percentage]]&gt;=50%, "Yes","No")</f>
        <v>Yes</v>
      </c>
      <c r="N5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82">
        <v>4.0999999999999996</v>
      </c>
      <c r="P582" s="2">
        <v>91770</v>
      </c>
      <c r="Q582" s="7">
        <f t="shared" si="27"/>
        <v>118383300</v>
      </c>
      <c r="R582" t="s">
        <v>4977</v>
      </c>
      <c r="S582" t="s">
        <v>4978</v>
      </c>
      <c r="T582" t="s">
        <v>4979</v>
      </c>
      <c r="U582" t="s">
        <v>4980</v>
      </c>
      <c r="V582" t="s">
        <v>4981</v>
      </c>
      <c r="W582" t="s">
        <v>4982</v>
      </c>
      <c r="X582" t="s">
        <v>4983</v>
      </c>
      <c r="Y582" t="s">
        <v>4984</v>
      </c>
    </row>
    <row r="583" spans="1:25" x14ac:dyDescent="0.3">
      <c r="A583" t="s">
        <v>4985</v>
      </c>
      <c r="B583" t="s">
        <v>4986</v>
      </c>
      <c r="C583" t="s">
        <v>3066</v>
      </c>
      <c r="H583" s="6">
        <v>399</v>
      </c>
      <c r="I583" s="10" t="str">
        <f t="shared" si="28"/>
        <v>200-500</v>
      </c>
      <c r="J583" s="6">
        <v>1290</v>
      </c>
      <c r="K583" s="1">
        <v>0.69</v>
      </c>
      <c r="L583" s="4" t="str">
        <f t="shared" si="29"/>
        <v xml:space="preserve"> 50%or More</v>
      </c>
      <c r="M583" s="4" t="str">
        <f>IF(Table1[[#This Row],[discount_percentage]]&gt;=50%, "Yes","No")</f>
        <v>Yes</v>
      </c>
      <c r="N5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83">
        <v>4.2</v>
      </c>
      <c r="P583" s="2">
        <v>206</v>
      </c>
      <c r="Q583" s="7">
        <f t="shared" si="27"/>
        <v>265740</v>
      </c>
      <c r="R583" t="s">
        <v>4987</v>
      </c>
      <c r="S583" t="s">
        <v>4988</v>
      </c>
      <c r="T583" t="s">
        <v>4989</v>
      </c>
      <c r="U583" t="s">
        <v>4990</v>
      </c>
      <c r="V583" t="s">
        <v>4991</v>
      </c>
      <c r="W583" t="s">
        <v>4992</v>
      </c>
      <c r="X583" t="s">
        <v>4993</v>
      </c>
      <c r="Y583" t="s">
        <v>4994</v>
      </c>
    </row>
    <row r="584" spans="1:25" x14ac:dyDescent="0.3">
      <c r="A584" t="s">
        <v>4995</v>
      </c>
      <c r="B584" t="s">
        <v>4996</v>
      </c>
      <c r="C584" t="s">
        <v>4997</v>
      </c>
      <c r="H584" s="6">
        <v>1399</v>
      </c>
      <c r="I584" s="10" t="str">
        <f t="shared" si="28"/>
        <v>500</v>
      </c>
      <c r="J584" s="6">
        <v>2498</v>
      </c>
      <c r="K584" s="1">
        <v>0.44</v>
      </c>
      <c r="L584" s="4" t="str">
        <f t="shared" si="29"/>
        <v>&lt;50%</v>
      </c>
      <c r="M584" s="4" t="str">
        <f>IF(Table1[[#This Row],[discount_percentage]]&gt;=50%, "Yes","No")</f>
        <v>No</v>
      </c>
      <c r="N5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584">
        <v>4.2</v>
      </c>
      <c r="P584" s="2">
        <v>33717</v>
      </c>
      <c r="Q584" s="7">
        <f t="shared" si="27"/>
        <v>84225066</v>
      </c>
      <c r="R584" t="s">
        <v>4998</v>
      </c>
      <c r="S584" t="s">
        <v>4999</v>
      </c>
      <c r="T584" t="s">
        <v>5000</v>
      </c>
      <c r="U584" t="s">
        <v>5001</v>
      </c>
      <c r="V584" t="s">
        <v>5002</v>
      </c>
      <c r="W584" t="s">
        <v>5003</v>
      </c>
      <c r="X584" t="s">
        <v>5004</v>
      </c>
      <c r="Y584" t="s">
        <v>5005</v>
      </c>
    </row>
    <row r="585" spans="1:25" x14ac:dyDescent="0.3">
      <c r="A585" t="s">
        <v>5006</v>
      </c>
      <c r="B585" t="s">
        <v>5007</v>
      </c>
      <c r="C585" t="s">
        <v>5008</v>
      </c>
      <c r="H585" s="6">
        <v>4098</v>
      </c>
      <c r="I585" s="10" t="str">
        <f t="shared" si="28"/>
        <v>500</v>
      </c>
      <c r="J585" s="6">
        <v>4999</v>
      </c>
      <c r="K585" s="1">
        <v>0.18</v>
      </c>
      <c r="L585" s="4" t="str">
        <f t="shared" si="29"/>
        <v>&lt;50%</v>
      </c>
      <c r="M585" s="4" t="str">
        <f>IF(Table1[[#This Row],[discount_percentage]]&gt;=50%, "Yes","No")</f>
        <v>No</v>
      </c>
      <c r="N5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585">
        <v>4.5</v>
      </c>
      <c r="P585" s="2">
        <v>50810</v>
      </c>
      <c r="Q585" s="7">
        <f t="shared" si="27"/>
        <v>253999190</v>
      </c>
      <c r="R585" t="s">
        <v>5009</v>
      </c>
      <c r="S585" t="s">
        <v>5010</v>
      </c>
      <c r="T585" t="s">
        <v>5011</v>
      </c>
      <c r="U585" t="s">
        <v>5012</v>
      </c>
      <c r="V585" t="s">
        <v>5013</v>
      </c>
      <c r="W585" t="s">
        <v>5014</v>
      </c>
      <c r="X585" t="s">
        <v>5015</v>
      </c>
      <c r="Y585" t="s">
        <v>5016</v>
      </c>
    </row>
    <row r="586" spans="1:25" x14ac:dyDescent="0.3">
      <c r="A586" t="s">
        <v>5017</v>
      </c>
      <c r="B586" t="s">
        <v>5018</v>
      </c>
      <c r="C586" t="s">
        <v>5019</v>
      </c>
      <c r="H586" s="6">
        <v>499</v>
      </c>
      <c r="I586" s="10" t="str">
        <f t="shared" si="28"/>
        <v>200-500</v>
      </c>
      <c r="J586" s="6">
        <v>1999</v>
      </c>
      <c r="K586" s="1">
        <v>0.75</v>
      </c>
      <c r="L586" s="4" t="str">
        <f t="shared" si="29"/>
        <v xml:space="preserve"> 50%or More</v>
      </c>
      <c r="M586" s="4" t="str">
        <f>IF(Table1[[#This Row],[discount_percentage]]&gt;=50%, "Yes","No")</f>
        <v>Yes</v>
      </c>
      <c r="N5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86">
        <v>3.7</v>
      </c>
      <c r="P586" s="2">
        <v>3369</v>
      </c>
      <c r="Q586" s="7">
        <f t="shared" si="27"/>
        <v>6734631</v>
      </c>
      <c r="R586" t="s">
        <v>5020</v>
      </c>
      <c r="S586" t="s">
        <v>5021</v>
      </c>
      <c r="T586" t="s">
        <v>5022</v>
      </c>
      <c r="U586" t="s">
        <v>5023</v>
      </c>
      <c r="V586" t="s">
        <v>5024</v>
      </c>
      <c r="W586" t="s">
        <v>5025</v>
      </c>
      <c r="X586" t="s">
        <v>5026</v>
      </c>
      <c r="Y586" t="s">
        <v>5027</v>
      </c>
    </row>
    <row r="587" spans="1:25" x14ac:dyDescent="0.3">
      <c r="A587" t="s">
        <v>5028</v>
      </c>
      <c r="B587" t="s">
        <v>5029</v>
      </c>
      <c r="C587" t="s">
        <v>4770</v>
      </c>
      <c r="H587" s="6">
        <v>299</v>
      </c>
      <c r="I587" s="10" t="str">
        <f t="shared" si="28"/>
        <v>200-500</v>
      </c>
      <c r="J587" s="6">
        <v>449</v>
      </c>
      <c r="K587" s="1">
        <v>0.33</v>
      </c>
      <c r="L587" s="4" t="str">
        <f t="shared" si="29"/>
        <v>&lt;50%</v>
      </c>
      <c r="M587" s="4" t="str">
        <f>IF(Table1[[#This Row],[discount_percentage]]&gt;=50%, "Yes","No")</f>
        <v>No</v>
      </c>
      <c r="N5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587">
        <v>3.5</v>
      </c>
      <c r="P587" s="2">
        <v>11827</v>
      </c>
      <c r="Q587" s="7">
        <f t="shared" si="27"/>
        <v>5310323</v>
      </c>
      <c r="R587" t="s">
        <v>5030</v>
      </c>
      <c r="S587" t="s">
        <v>5031</v>
      </c>
      <c r="T587" t="s">
        <v>5032</v>
      </c>
      <c r="U587" t="s">
        <v>5033</v>
      </c>
      <c r="V587" t="s">
        <v>5034</v>
      </c>
      <c r="W587" t="s">
        <v>5035</v>
      </c>
      <c r="X587" t="s">
        <v>5036</v>
      </c>
      <c r="Y587" t="s">
        <v>5037</v>
      </c>
    </row>
    <row r="588" spans="1:25" x14ac:dyDescent="0.3">
      <c r="A588" t="s">
        <v>5038</v>
      </c>
      <c r="B588" t="s">
        <v>5039</v>
      </c>
      <c r="C588" t="s">
        <v>4997</v>
      </c>
      <c r="H588" s="6">
        <v>699</v>
      </c>
      <c r="I588" s="10" t="str">
        <f t="shared" si="28"/>
        <v>500</v>
      </c>
      <c r="J588" s="6">
        <v>999</v>
      </c>
      <c r="K588" s="1">
        <v>0.3</v>
      </c>
      <c r="L588" s="4" t="str">
        <f t="shared" si="29"/>
        <v>&lt;50%</v>
      </c>
      <c r="M588" s="4" t="str">
        <f>IF(Table1[[#This Row],[discount_percentage]]&gt;=50%, "Yes","No")</f>
        <v>No</v>
      </c>
      <c r="N5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588">
        <v>3.5</v>
      </c>
      <c r="P588" s="2">
        <v>15295</v>
      </c>
      <c r="Q588" s="7">
        <f t="shared" si="27"/>
        <v>15279705</v>
      </c>
      <c r="R588" t="s">
        <v>5040</v>
      </c>
      <c r="S588" t="s">
        <v>5041</v>
      </c>
      <c r="T588" t="s">
        <v>5042</v>
      </c>
      <c r="U588" t="s">
        <v>5043</v>
      </c>
      <c r="V588" t="s">
        <v>5044</v>
      </c>
      <c r="W588" t="s">
        <v>5045</v>
      </c>
      <c r="X588" t="s">
        <v>5046</v>
      </c>
      <c r="Y588" t="s">
        <v>5047</v>
      </c>
    </row>
    <row r="589" spans="1:25" x14ac:dyDescent="0.3">
      <c r="A589" t="s">
        <v>5048</v>
      </c>
      <c r="B589" t="s">
        <v>5049</v>
      </c>
      <c r="C589" t="s">
        <v>5050</v>
      </c>
      <c r="H589" s="6">
        <v>799</v>
      </c>
      <c r="I589" s="10" t="str">
        <f t="shared" si="28"/>
        <v>500</v>
      </c>
      <c r="J589" s="6">
        <v>3990</v>
      </c>
      <c r="K589" s="1">
        <v>0.8</v>
      </c>
      <c r="L589" s="4" t="str">
        <f t="shared" si="29"/>
        <v xml:space="preserve"> 50%or More</v>
      </c>
      <c r="M589" s="4" t="str">
        <f>IF(Table1[[#This Row],[discount_percentage]]&gt;=50%, "Yes","No")</f>
        <v>Yes</v>
      </c>
      <c r="N5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89">
        <v>4.3</v>
      </c>
      <c r="P589" s="2">
        <v>27139</v>
      </c>
      <c r="Q589" s="7">
        <f t="shared" si="27"/>
        <v>108284610</v>
      </c>
      <c r="R589" t="s">
        <v>5051</v>
      </c>
      <c r="S589" t="s">
        <v>5052</v>
      </c>
      <c r="T589" t="s">
        <v>5053</v>
      </c>
      <c r="U589" t="s">
        <v>5054</v>
      </c>
      <c r="V589" t="s">
        <v>5055</v>
      </c>
      <c r="W589" t="s">
        <v>5056</v>
      </c>
      <c r="X589" t="s">
        <v>5057</v>
      </c>
      <c r="Y589" t="s">
        <v>5058</v>
      </c>
    </row>
    <row r="590" spans="1:25" x14ac:dyDescent="0.3">
      <c r="A590" t="s">
        <v>5059</v>
      </c>
      <c r="B590" t="s">
        <v>5060</v>
      </c>
      <c r="C590" t="s">
        <v>3066</v>
      </c>
      <c r="H590" s="6">
        <v>1399</v>
      </c>
      <c r="I590" s="10" t="str">
        <f t="shared" si="28"/>
        <v>500</v>
      </c>
      <c r="J590" s="6">
        <v>5499</v>
      </c>
      <c r="K590" s="1">
        <v>0.75</v>
      </c>
      <c r="L590" s="4" t="str">
        <f t="shared" si="29"/>
        <v xml:space="preserve"> 50%or More</v>
      </c>
      <c r="M590" s="4" t="str">
        <f>IF(Table1[[#This Row],[discount_percentage]]&gt;=50%, "Yes","No")</f>
        <v>Yes</v>
      </c>
      <c r="N5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590">
        <v>3.9</v>
      </c>
      <c r="P590" s="2">
        <v>9504</v>
      </c>
      <c r="Q590" s="7">
        <f t="shared" si="27"/>
        <v>52262496</v>
      </c>
      <c r="R590" t="s">
        <v>5061</v>
      </c>
      <c r="S590" t="s">
        <v>5062</v>
      </c>
      <c r="T590" t="s">
        <v>5063</v>
      </c>
      <c r="U590" t="s">
        <v>5064</v>
      </c>
      <c r="V590" t="s">
        <v>5065</v>
      </c>
      <c r="W590" t="s">
        <v>5066</v>
      </c>
      <c r="X590" t="s">
        <v>5067</v>
      </c>
      <c r="Y590" t="s">
        <v>5068</v>
      </c>
    </row>
    <row r="591" spans="1:25" x14ac:dyDescent="0.3">
      <c r="A591" t="s">
        <v>5069</v>
      </c>
      <c r="B591" t="s">
        <v>5070</v>
      </c>
      <c r="C591" t="s">
        <v>4759</v>
      </c>
      <c r="H591" s="6">
        <v>519</v>
      </c>
      <c r="I591" s="10" t="str">
        <f t="shared" si="28"/>
        <v>500</v>
      </c>
      <c r="J591" s="6">
        <v>1350</v>
      </c>
      <c r="K591" s="1">
        <v>0.62</v>
      </c>
      <c r="L591" s="4" t="str">
        <f t="shared" si="29"/>
        <v xml:space="preserve"> 50%or More</v>
      </c>
      <c r="M591" s="4" t="str">
        <f>IF(Table1[[#This Row],[discount_percentage]]&gt;=50%, "Yes","No")</f>
        <v>Yes</v>
      </c>
      <c r="N5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91">
        <v>4.3</v>
      </c>
      <c r="P591" s="2">
        <v>30058</v>
      </c>
      <c r="Q591" s="7">
        <f t="shared" si="27"/>
        <v>40578300</v>
      </c>
      <c r="R591" t="s">
        <v>5071</v>
      </c>
      <c r="S591" t="s">
        <v>5072</v>
      </c>
      <c r="T591" t="s">
        <v>5073</v>
      </c>
      <c r="U591" t="s">
        <v>5074</v>
      </c>
      <c r="V591" t="s">
        <v>5075</v>
      </c>
      <c r="W591" t="s">
        <v>5076</v>
      </c>
      <c r="X591" t="s">
        <v>5077</v>
      </c>
      <c r="Y591" t="s">
        <v>5078</v>
      </c>
    </row>
    <row r="592" spans="1:25" x14ac:dyDescent="0.3">
      <c r="A592" t="s">
        <v>5079</v>
      </c>
      <c r="B592" t="s">
        <v>5080</v>
      </c>
      <c r="C592" t="s">
        <v>3066</v>
      </c>
      <c r="H592" s="6">
        <v>1499</v>
      </c>
      <c r="I592" s="10" t="str">
        <f t="shared" si="28"/>
        <v>500</v>
      </c>
      <c r="J592" s="6">
        <v>3990</v>
      </c>
      <c r="K592" s="1">
        <v>0.62</v>
      </c>
      <c r="L592" s="4" t="str">
        <f t="shared" si="29"/>
        <v xml:space="preserve"> 50%or More</v>
      </c>
      <c r="M592" s="4" t="str">
        <f>IF(Table1[[#This Row],[discount_percentage]]&gt;=50%, "Yes","No")</f>
        <v>Yes</v>
      </c>
      <c r="N5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92">
        <v>4.0999999999999996</v>
      </c>
      <c r="P592" s="2">
        <v>109864</v>
      </c>
      <c r="Q592" s="7">
        <f t="shared" si="27"/>
        <v>438357360</v>
      </c>
      <c r="R592" t="s">
        <v>5081</v>
      </c>
      <c r="S592" t="s">
        <v>5082</v>
      </c>
      <c r="T592" t="s">
        <v>5083</v>
      </c>
      <c r="U592" t="s">
        <v>5084</v>
      </c>
      <c r="V592" t="s">
        <v>5085</v>
      </c>
      <c r="W592" t="s">
        <v>5086</v>
      </c>
      <c r="X592" t="s">
        <v>5087</v>
      </c>
      <c r="Y592" t="s">
        <v>5088</v>
      </c>
    </row>
    <row r="593" spans="1:25" x14ac:dyDescent="0.3">
      <c r="A593" t="s">
        <v>5089</v>
      </c>
      <c r="B593" t="s">
        <v>5090</v>
      </c>
      <c r="C593" t="s">
        <v>5091</v>
      </c>
      <c r="H593" s="6">
        <v>1295</v>
      </c>
      <c r="I593" s="10" t="str">
        <f t="shared" si="28"/>
        <v>500</v>
      </c>
      <c r="J593" s="6">
        <v>1295</v>
      </c>
      <c r="K593" s="1">
        <v>0</v>
      </c>
      <c r="L593" s="4" t="str">
        <f t="shared" si="29"/>
        <v>&lt;50%</v>
      </c>
      <c r="M593" s="4" t="str">
        <f>IF(Table1[[#This Row],[discount_percentage]]&gt;=50%, "Yes","No")</f>
        <v>No</v>
      </c>
      <c r="N5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93">
        <v>4.5</v>
      </c>
      <c r="P593" s="2">
        <v>5760</v>
      </c>
      <c r="Q593" s="7">
        <f t="shared" si="27"/>
        <v>7459200</v>
      </c>
      <c r="R593" t="s">
        <v>5092</v>
      </c>
      <c r="S593" t="s">
        <v>5093</v>
      </c>
      <c r="T593" t="s">
        <v>5094</v>
      </c>
      <c r="U593" t="s">
        <v>5095</v>
      </c>
      <c r="V593" t="s">
        <v>5096</v>
      </c>
      <c r="W593" t="s">
        <v>12793</v>
      </c>
      <c r="X593" t="s">
        <v>5097</v>
      </c>
      <c r="Y593" t="s">
        <v>5098</v>
      </c>
    </row>
    <row r="594" spans="1:25" x14ac:dyDescent="0.3">
      <c r="A594" t="s">
        <v>5099</v>
      </c>
      <c r="B594" t="s">
        <v>5100</v>
      </c>
      <c r="C594" t="s">
        <v>5101</v>
      </c>
      <c r="H594" s="6">
        <v>1889</v>
      </c>
      <c r="I594" s="10" t="str">
        <f t="shared" si="28"/>
        <v>500</v>
      </c>
      <c r="J594" s="6">
        <v>5499</v>
      </c>
      <c r="K594" s="1">
        <v>0.66</v>
      </c>
      <c r="L594" s="4" t="str">
        <f t="shared" si="29"/>
        <v xml:space="preserve"> 50%or More</v>
      </c>
      <c r="M594" s="4" t="str">
        <f>IF(Table1[[#This Row],[discount_percentage]]&gt;=50%, "Yes","No")</f>
        <v>Yes</v>
      </c>
      <c r="N5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94">
        <v>4.2</v>
      </c>
      <c r="P594" s="2">
        <v>49551</v>
      </c>
      <c r="Q594" s="7">
        <f t="shared" si="27"/>
        <v>272480949</v>
      </c>
      <c r="R594" t="s">
        <v>5102</v>
      </c>
      <c r="S594" t="s">
        <v>5103</v>
      </c>
      <c r="T594" t="s">
        <v>5104</v>
      </c>
      <c r="U594" t="s">
        <v>5105</v>
      </c>
      <c r="V594" t="s">
        <v>5106</v>
      </c>
      <c r="W594" t="s">
        <v>5107</v>
      </c>
      <c r="X594" t="s">
        <v>5108</v>
      </c>
      <c r="Y594" t="s">
        <v>5109</v>
      </c>
    </row>
    <row r="595" spans="1:25" x14ac:dyDescent="0.3">
      <c r="A595" t="s">
        <v>5110</v>
      </c>
      <c r="B595" t="s">
        <v>5111</v>
      </c>
      <c r="C595" t="s">
        <v>3066</v>
      </c>
      <c r="H595" s="6">
        <v>455</v>
      </c>
      <c r="I595" s="10" t="str">
        <f t="shared" si="28"/>
        <v>200-500</v>
      </c>
      <c r="J595" s="6">
        <v>1490</v>
      </c>
      <c r="K595" s="1">
        <v>0.69</v>
      </c>
      <c r="L595" s="4" t="str">
        <f t="shared" si="29"/>
        <v xml:space="preserve"> 50%or More</v>
      </c>
      <c r="M595" s="4" t="str">
        <f>IF(Table1[[#This Row],[discount_percentage]]&gt;=50%, "Yes","No")</f>
        <v>Yes</v>
      </c>
      <c r="N5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95">
        <v>4.0999999999999996</v>
      </c>
      <c r="P595" s="2">
        <v>161677</v>
      </c>
      <c r="Q595" s="7">
        <f t="shared" si="27"/>
        <v>240898730</v>
      </c>
      <c r="R595" t="s">
        <v>5112</v>
      </c>
      <c r="S595" t="s">
        <v>5113</v>
      </c>
      <c r="T595" t="s">
        <v>5114</v>
      </c>
      <c r="U595" t="s">
        <v>5115</v>
      </c>
      <c r="V595" t="s">
        <v>5116</v>
      </c>
      <c r="W595" t="s">
        <v>5117</v>
      </c>
      <c r="X595" t="s">
        <v>5118</v>
      </c>
      <c r="Y595" t="s">
        <v>5119</v>
      </c>
    </row>
    <row r="596" spans="1:25" x14ac:dyDescent="0.3">
      <c r="A596" t="s">
        <v>5120</v>
      </c>
      <c r="B596" t="s">
        <v>5121</v>
      </c>
      <c r="C596" t="s">
        <v>5122</v>
      </c>
      <c r="H596" s="6">
        <v>399</v>
      </c>
      <c r="I596" s="10" t="str">
        <f t="shared" si="28"/>
        <v>200-500</v>
      </c>
      <c r="J596" s="6">
        <v>995</v>
      </c>
      <c r="K596" s="1">
        <v>0.6</v>
      </c>
      <c r="L596" s="4" t="str">
        <f t="shared" si="29"/>
        <v xml:space="preserve"> 50%or More</v>
      </c>
      <c r="M596" s="4" t="str">
        <f>IF(Table1[[#This Row],[discount_percentage]]&gt;=50%, "Yes","No")</f>
        <v>Yes</v>
      </c>
      <c r="N5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596">
        <v>3.9</v>
      </c>
      <c r="P596" s="2">
        <v>21372</v>
      </c>
      <c r="Q596" s="7">
        <f t="shared" si="27"/>
        <v>21265140</v>
      </c>
      <c r="R596" t="s">
        <v>5123</v>
      </c>
      <c r="S596" t="s">
        <v>5124</v>
      </c>
      <c r="T596" t="s">
        <v>5125</v>
      </c>
      <c r="U596" t="s">
        <v>5126</v>
      </c>
      <c r="V596" t="s">
        <v>5127</v>
      </c>
      <c r="W596" t="s">
        <v>12794</v>
      </c>
      <c r="X596" t="s">
        <v>5128</v>
      </c>
      <c r="Y596" t="s">
        <v>5129</v>
      </c>
    </row>
    <row r="597" spans="1:25" x14ac:dyDescent="0.3">
      <c r="A597" t="s">
        <v>5130</v>
      </c>
      <c r="B597" t="s">
        <v>5131</v>
      </c>
      <c r="C597" t="s">
        <v>5132</v>
      </c>
      <c r="H597" s="6">
        <v>717</v>
      </c>
      <c r="I597" s="10" t="str">
        <f t="shared" si="28"/>
        <v>500</v>
      </c>
      <c r="J597" s="6">
        <v>761</v>
      </c>
      <c r="K597" s="1">
        <v>0.06</v>
      </c>
      <c r="L597" s="4" t="str">
        <f t="shared" si="29"/>
        <v>&lt;50%</v>
      </c>
      <c r="M597" s="4" t="str">
        <f>IF(Table1[[#This Row],[discount_percentage]]&gt;=50%, "Yes","No")</f>
        <v>No</v>
      </c>
      <c r="N5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597">
        <v>4</v>
      </c>
      <c r="P597" s="2">
        <v>7199</v>
      </c>
      <c r="Q597" s="7">
        <f t="shared" si="27"/>
        <v>5478439</v>
      </c>
      <c r="R597" t="s">
        <v>5133</v>
      </c>
      <c r="S597" t="s">
        <v>5134</v>
      </c>
      <c r="T597" t="s">
        <v>5135</v>
      </c>
      <c r="U597" t="s">
        <v>5136</v>
      </c>
      <c r="V597" t="s">
        <v>5137</v>
      </c>
      <c r="W597" t="s">
        <v>5138</v>
      </c>
      <c r="X597" t="s">
        <v>5139</v>
      </c>
      <c r="Y597" t="s">
        <v>5140</v>
      </c>
    </row>
    <row r="598" spans="1:25" x14ac:dyDescent="0.3">
      <c r="A598" t="s">
        <v>5141</v>
      </c>
      <c r="B598" t="s">
        <v>5142</v>
      </c>
      <c r="C598" t="s">
        <v>5143</v>
      </c>
      <c r="H598" s="6">
        <v>39</v>
      </c>
      <c r="I598" s="10" t="str">
        <f t="shared" si="28"/>
        <v>&lt;200</v>
      </c>
      <c r="J598" s="6">
        <v>299</v>
      </c>
      <c r="K598" s="1">
        <v>0.87</v>
      </c>
      <c r="L598" s="4" t="str">
        <f t="shared" si="29"/>
        <v xml:space="preserve"> 50%or More</v>
      </c>
      <c r="M598" s="4" t="str">
        <f>IF(Table1[[#This Row],[discount_percentage]]&gt;=50%, "Yes","No")</f>
        <v>Yes</v>
      </c>
      <c r="N5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598">
        <v>3.5</v>
      </c>
      <c r="P598" s="2">
        <v>15233</v>
      </c>
      <c r="Q598" s="7">
        <f t="shared" si="27"/>
        <v>4554667</v>
      </c>
      <c r="R598" t="s">
        <v>5144</v>
      </c>
      <c r="S598" t="s">
        <v>5145</v>
      </c>
      <c r="T598" t="s">
        <v>5146</v>
      </c>
      <c r="U598" t="s">
        <v>5147</v>
      </c>
      <c r="V598" t="s">
        <v>5148</v>
      </c>
      <c r="W598" t="s">
        <v>5149</v>
      </c>
      <c r="X598" t="s">
        <v>5150</v>
      </c>
      <c r="Y598" t="s">
        <v>5151</v>
      </c>
    </row>
    <row r="599" spans="1:25" x14ac:dyDescent="0.3">
      <c r="A599" t="s">
        <v>5152</v>
      </c>
      <c r="B599" t="s">
        <v>5153</v>
      </c>
      <c r="C599" t="s">
        <v>4759</v>
      </c>
      <c r="H599" s="6">
        <v>889</v>
      </c>
      <c r="I599" s="10" t="str">
        <f t="shared" si="28"/>
        <v>500</v>
      </c>
      <c r="J599" s="6">
        <v>2500</v>
      </c>
      <c r="K599" s="1">
        <v>0.64</v>
      </c>
      <c r="L599" s="4" t="str">
        <f t="shared" si="29"/>
        <v xml:space="preserve"> 50%or More</v>
      </c>
      <c r="M599" s="4" t="str">
        <f>IF(Table1[[#This Row],[discount_percentage]]&gt;=50%, "Yes","No")</f>
        <v>Yes</v>
      </c>
      <c r="N5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599">
        <v>4.3</v>
      </c>
      <c r="P599" s="2">
        <v>55747</v>
      </c>
      <c r="Q599" s="7">
        <f t="shared" si="27"/>
        <v>139367500</v>
      </c>
      <c r="R599" t="s">
        <v>5154</v>
      </c>
      <c r="S599" t="s">
        <v>5155</v>
      </c>
      <c r="T599" t="s">
        <v>5156</v>
      </c>
      <c r="U599" t="s">
        <v>5157</v>
      </c>
      <c r="V599" t="s">
        <v>5158</v>
      </c>
      <c r="W599" t="s">
        <v>5159</v>
      </c>
      <c r="X599" t="s">
        <v>5160</v>
      </c>
      <c r="Y599" t="s">
        <v>5161</v>
      </c>
    </row>
    <row r="600" spans="1:25" x14ac:dyDescent="0.3">
      <c r="A600" t="s">
        <v>5162</v>
      </c>
      <c r="B600" t="s">
        <v>5163</v>
      </c>
      <c r="C600" t="s">
        <v>3066</v>
      </c>
      <c r="H600" s="6">
        <v>1199</v>
      </c>
      <c r="I600" s="10" t="str">
        <f t="shared" si="28"/>
        <v>500</v>
      </c>
      <c r="J600" s="6">
        <v>4999</v>
      </c>
      <c r="K600" s="1">
        <v>0.76</v>
      </c>
      <c r="L600" s="4" t="str">
        <f t="shared" si="29"/>
        <v xml:space="preserve"> 50%or More</v>
      </c>
      <c r="M600" s="4" t="str">
        <f>IF(Table1[[#This Row],[discount_percentage]]&gt;=50%, "Yes","No")</f>
        <v>Yes</v>
      </c>
      <c r="N6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00">
        <v>3.8</v>
      </c>
      <c r="P600" s="2">
        <v>14961</v>
      </c>
      <c r="Q600" s="7">
        <f t="shared" si="27"/>
        <v>74790039</v>
      </c>
      <c r="R600" t="s">
        <v>5164</v>
      </c>
      <c r="S600" t="s">
        <v>5165</v>
      </c>
      <c r="T600" t="s">
        <v>5166</v>
      </c>
      <c r="U600" t="s">
        <v>5167</v>
      </c>
      <c r="V600" t="s">
        <v>5168</v>
      </c>
      <c r="W600" t="s">
        <v>5169</v>
      </c>
      <c r="X600" t="s">
        <v>5170</v>
      </c>
      <c r="Y600" t="s">
        <v>5171</v>
      </c>
    </row>
    <row r="601" spans="1:25" x14ac:dyDescent="0.3">
      <c r="A601" t="s">
        <v>5172</v>
      </c>
      <c r="B601" t="s">
        <v>5173</v>
      </c>
      <c r="C601" t="s">
        <v>4770</v>
      </c>
      <c r="H601" s="6">
        <v>569</v>
      </c>
      <c r="I601" s="10" t="str">
        <f t="shared" si="28"/>
        <v>500</v>
      </c>
      <c r="J601" s="6">
        <v>1299</v>
      </c>
      <c r="K601" s="1">
        <v>0.56000000000000005</v>
      </c>
      <c r="L601" s="4" t="str">
        <f t="shared" si="29"/>
        <v xml:space="preserve"> 50%or More</v>
      </c>
      <c r="M601" s="4" t="str">
        <f>IF(Table1[[#This Row],[discount_percentage]]&gt;=50%, "Yes","No")</f>
        <v>Yes</v>
      </c>
      <c r="N6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01">
        <v>4.4000000000000004</v>
      </c>
      <c r="P601" s="2">
        <v>9275</v>
      </c>
      <c r="Q601" s="7">
        <f t="shared" si="27"/>
        <v>12048225</v>
      </c>
      <c r="R601" t="s">
        <v>5174</v>
      </c>
      <c r="S601" t="s">
        <v>5175</v>
      </c>
      <c r="T601" t="s">
        <v>5176</v>
      </c>
      <c r="U601" t="s">
        <v>5177</v>
      </c>
      <c r="V601" t="s">
        <v>5178</v>
      </c>
      <c r="W601" t="s">
        <v>5179</v>
      </c>
      <c r="X601" t="s">
        <v>5180</v>
      </c>
      <c r="Y601" t="s">
        <v>5181</v>
      </c>
    </row>
    <row r="602" spans="1:25" x14ac:dyDescent="0.3">
      <c r="A602" t="s">
        <v>5182</v>
      </c>
      <c r="B602" t="s">
        <v>5183</v>
      </c>
      <c r="C602" t="s">
        <v>3066</v>
      </c>
      <c r="H602" s="6">
        <v>1499</v>
      </c>
      <c r="I602" s="10" t="str">
        <f t="shared" si="28"/>
        <v>500</v>
      </c>
      <c r="J602" s="6">
        <v>8999</v>
      </c>
      <c r="K602" s="1">
        <v>0.83</v>
      </c>
      <c r="L602" s="4" t="str">
        <f t="shared" si="29"/>
        <v xml:space="preserve"> 50%or More</v>
      </c>
      <c r="M602" s="4" t="str">
        <f>IF(Table1[[#This Row],[discount_percentage]]&gt;=50%, "Yes","No")</f>
        <v>Yes</v>
      </c>
      <c r="N6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602">
        <v>3.7</v>
      </c>
      <c r="P602" s="2">
        <v>28324</v>
      </c>
      <c r="Q602" s="7">
        <f t="shared" si="27"/>
        <v>254887676</v>
      </c>
      <c r="R602" t="s">
        <v>5184</v>
      </c>
      <c r="S602" t="s">
        <v>5185</v>
      </c>
      <c r="T602" t="s">
        <v>5186</v>
      </c>
      <c r="U602" t="s">
        <v>5187</v>
      </c>
      <c r="V602" t="s">
        <v>5188</v>
      </c>
      <c r="W602" t="s">
        <v>5189</v>
      </c>
      <c r="X602" t="s">
        <v>5190</v>
      </c>
      <c r="Y602" t="s">
        <v>5191</v>
      </c>
    </row>
    <row r="603" spans="1:25" x14ac:dyDescent="0.3">
      <c r="A603" t="s">
        <v>5192</v>
      </c>
      <c r="B603" t="s">
        <v>5193</v>
      </c>
      <c r="C603" t="s">
        <v>4944</v>
      </c>
      <c r="H603" s="6">
        <v>149</v>
      </c>
      <c r="I603" s="10" t="str">
        <f t="shared" si="28"/>
        <v>&lt;200</v>
      </c>
      <c r="J603" s="6">
        <v>180</v>
      </c>
      <c r="K603" s="1">
        <v>0.17</v>
      </c>
      <c r="L603" s="4" t="str">
        <f t="shared" si="29"/>
        <v>&lt;50%</v>
      </c>
      <c r="M603" s="4" t="str">
        <f>IF(Table1[[#This Row],[discount_percentage]]&gt;=50%, "Yes","No")</f>
        <v>No</v>
      </c>
      <c r="N6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03">
        <v>4.4000000000000004</v>
      </c>
      <c r="P603" s="2">
        <v>644</v>
      </c>
      <c r="Q603" s="7">
        <f t="shared" si="27"/>
        <v>115920</v>
      </c>
      <c r="R603" t="s">
        <v>5194</v>
      </c>
      <c r="S603" t="s">
        <v>5195</v>
      </c>
      <c r="T603" t="s">
        <v>5196</v>
      </c>
      <c r="U603" t="s">
        <v>5197</v>
      </c>
      <c r="V603" t="s">
        <v>5198</v>
      </c>
      <c r="W603" t="s">
        <v>5199</v>
      </c>
      <c r="X603" t="s">
        <v>5200</v>
      </c>
      <c r="Y603" t="s">
        <v>5201</v>
      </c>
    </row>
    <row r="604" spans="1:25" x14ac:dyDescent="0.3">
      <c r="A604" t="s">
        <v>5202</v>
      </c>
      <c r="B604" t="s">
        <v>5203</v>
      </c>
      <c r="C604" t="s">
        <v>5204</v>
      </c>
      <c r="H604" s="6">
        <v>399</v>
      </c>
      <c r="I604" s="10" t="str">
        <f t="shared" si="28"/>
        <v>200-500</v>
      </c>
      <c r="J604" s="6">
        <v>549</v>
      </c>
      <c r="K604" s="1">
        <v>0.27</v>
      </c>
      <c r="L604" s="4" t="str">
        <f t="shared" si="29"/>
        <v>&lt;50%</v>
      </c>
      <c r="M604" s="4" t="str">
        <f>IF(Table1[[#This Row],[discount_percentage]]&gt;=50%, "Yes","No")</f>
        <v>No</v>
      </c>
      <c r="N6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04">
        <v>4.4000000000000004</v>
      </c>
      <c r="P604" s="2">
        <v>18139</v>
      </c>
      <c r="Q604" s="7">
        <f t="shared" si="27"/>
        <v>9958311</v>
      </c>
      <c r="R604" t="s">
        <v>5205</v>
      </c>
      <c r="S604" t="s">
        <v>5206</v>
      </c>
      <c r="T604" t="s">
        <v>5207</v>
      </c>
      <c r="U604" t="s">
        <v>5208</v>
      </c>
      <c r="V604" t="s">
        <v>5209</v>
      </c>
      <c r="W604" t="s">
        <v>5210</v>
      </c>
      <c r="X604" t="s">
        <v>5211</v>
      </c>
      <c r="Y604" t="s">
        <v>5212</v>
      </c>
    </row>
    <row r="605" spans="1:25" x14ac:dyDescent="0.3">
      <c r="A605" t="s">
        <v>5213</v>
      </c>
      <c r="B605" t="s">
        <v>5214</v>
      </c>
      <c r="C605" t="s">
        <v>5215</v>
      </c>
      <c r="H605" s="6">
        <v>191</v>
      </c>
      <c r="I605" s="10" t="str">
        <f t="shared" si="28"/>
        <v>&lt;200</v>
      </c>
      <c r="J605" s="6">
        <v>225</v>
      </c>
      <c r="K605" s="1">
        <v>0.15</v>
      </c>
      <c r="L605" s="4" t="str">
        <f t="shared" si="29"/>
        <v>&lt;50%</v>
      </c>
      <c r="M605" s="4" t="str">
        <f>IF(Table1[[#This Row],[discount_percentage]]&gt;=50%, "Yes","No")</f>
        <v>No</v>
      </c>
      <c r="N6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05">
        <v>4.4000000000000004</v>
      </c>
      <c r="P605" s="2">
        <v>7203</v>
      </c>
      <c r="Q605" s="7">
        <f t="shared" si="27"/>
        <v>1620675</v>
      </c>
      <c r="R605" t="s">
        <v>5216</v>
      </c>
      <c r="S605" t="s">
        <v>5217</v>
      </c>
      <c r="T605" t="s">
        <v>5218</v>
      </c>
      <c r="U605" t="s">
        <v>5219</v>
      </c>
      <c r="V605" t="s">
        <v>5220</v>
      </c>
      <c r="W605" t="s">
        <v>5221</v>
      </c>
      <c r="X605" t="s">
        <v>5222</v>
      </c>
      <c r="Y605" t="s">
        <v>5223</v>
      </c>
    </row>
    <row r="606" spans="1:25" x14ac:dyDescent="0.3">
      <c r="A606" t="s">
        <v>5224</v>
      </c>
      <c r="B606" t="s">
        <v>5225</v>
      </c>
      <c r="C606" t="s">
        <v>5226</v>
      </c>
      <c r="H606" s="6">
        <v>129</v>
      </c>
      <c r="I606" s="10" t="str">
        <f t="shared" si="28"/>
        <v>&lt;200</v>
      </c>
      <c r="J606" s="6">
        <v>999</v>
      </c>
      <c r="K606" s="1">
        <v>0.87</v>
      </c>
      <c r="L606" s="4" t="str">
        <f t="shared" si="29"/>
        <v xml:space="preserve"> 50%or More</v>
      </c>
      <c r="M606" s="4" t="str">
        <f>IF(Table1[[#This Row],[discount_percentage]]&gt;=50%, "Yes","No")</f>
        <v>Yes</v>
      </c>
      <c r="N6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606">
        <v>4.2</v>
      </c>
      <c r="P606" s="2">
        <v>491</v>
      </c>
      <c r="Q606" s="7">
        <f t="shared" si="27"/>
        <v>490509</v>
      </c>
      <c r="R606" t="s">
        <v>5227</v>
      </c>
      <c r="S606" t="s">
        <v>5228</v>
      </c>
      <c r="T606" t="s">
        <v>5229</v>
      </c>
      <c r="U606" t="s">
        <v>5230</v>
      </c>
      <c r="V606" t="s">
        <v>5231</v>
      </c>
      <c r="W606" t="s">
        <v>5232</v>
      </c>
      <c r="X606" t="s">
        <v>5233</v>
      </c>
      <c r="Y606" t="s">
        <v>5234</v>
      </c>
    </row>
    <row r="607" spans="1:25" x14ac:dyDescent="0.3">
      <c r="A607" t="s">
        <v>5235</v>
      </c>
      <c r="B607" t="s">
        <v>5236</v>
      </c>
      <c r="C607" t="s">
        <v>5237</v>
      </c>
      <c r="H607" s="6">
        <v>199</v>
      </c>
      <c r="I607" s="10" t="str">
        <f t="shared" si="28"/>
        <v>&lt;200</v>
      </c>
      <c r="J607" s="6">
        <v>599</v>
      </c>
      <c r="K607" s="1">
        <v>0.67</v>
      </c>
      <c r="L607" s="4" t="str">
        <f t="shared" si="29"/>
        <v xml:space="preserve"> 50%or More</v>
      </c>
      <c r="M607" s="4" t="str">
        <f>IF(Table1[[#This Row],[discount_percentage]]&gt;=50%, "Yes","No")</f>
        <v>Yes</v>
      </c>
      <c r="N6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07">
        <v>4.5</v>
      </c>
      <c r="P607" s="2">
        <v>13568</v>
      </c>
      <c r="Q607" s="7">
        <f t="shared" si="27"/>
        <v>8127232</v>
      </c>
      <c r="R607" t="s">
        <v>5238</v>
      </c>
      <c r="S607" t="s">
        <v>5239</v>
      </c>
      <c r="T607" t="s">
        <v>5240</v>
      </c>
      <c r="U607" t="s">
        <v>5241</v>
      </c>
      <c r="V607" t="s">
        <v>5242</v>
      </c>
      <c r="W607" t="s">
        <v>5243</v>
      </c>
      <c r="X607" t="s">
        <v>5244</v>
      </c>
      <c r="Y607" t="s">
        <v>5245</v>
      </c>
    </row>
    <row r="608" spans="1:25" x14ac:dyDescent="0.3">
      <c r="A608" t="s">
        <v>5246</v>
      </c>
      <c r="B608" t="s">
        <v>5247</v>
      </c>
      <c r="C608" t="s">
        <v>3066</v>
      </c>
      <c r="H608" s="6">
        <v>999</v>
      </c>
      <c r="I608" s="10" t="str">
        <f t="shared" si="28"/>
        <v>500</v>
      </c>
      <c r="J608" s="6">
        <v>4499</v>
      </c>
      <c r="K608" s="1">
        <v>0.78</v>
      </c>
      <c r="L608" s="4" t="str">
        <f t="shared" si="29"/>
        <v xml:space="preserve"> 50%or More</v>
      </c>
      <c r="M608" s="4" t="str">
        <f>IF(Table1[[#This Row],[discount_percentage]]&gt;=50%, "Yes","No")</f>
        <v>Yes</v>
      </c>
      <c r="N6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08">
        <v>3.8</v>
      </c>
      <c r="P608" s="2">
        <v>3390</v>
      </c>
      <c r="Q608" s="7">
        <f t="shared" si="27"/>
        <v>15251610</v>
      </c>
      <c r="R608" t="s">
        <v>5248</v>
      </c>
      <c r="S608" t="s">
        <v>5249</v>
      </c>
      <c r="T608" t="s">
        <v>5250</v>
      </c>
      <c r="U608" t="s">
        <v>5251</v>
      </c>
      <c r="V608" t="s">
        <v>5252</v>
      </c>
      <c r="W608" t="s">
        <v>5253</v>
      </c>
      <c r="X608" t="s">
        <v>5254</v>
      </c>
      <c r="Y608" t="s">
        <v>5255</v>
      </c>
    </row>
    <row r="609" spans="1:25" x14ac:dyDescent="0.3">
      <c r="A609" t="s">
        <v>5256</v>
      </c>
      <c r="B609" t="s">
        <v>5257</v>
      </c>
      <c r="C609" t="s">
        <v>3066</v>
      </c>
      <c r="H609" s="6">
        <v>899</v>
      </c>
      <c r="I609" s="10" t="str">
        <f t="shared" si="28"/>
        <v>500</v>
      </c>
      <c r="J609" s="6">
        <v>4499</v>
      </c>
      <c r="K609" s="1">
        <v>0.8</v>
      </c>
      <c r="L609" s="4" t="str">
        <f t="shared" si="29"/>
        <v xml:space="preserve"> 50%or More</v>
      </c>
      <c r="M609" s="4" t="str">
        <f>IF(Table1[[#This Row],[discount_percentage]]&gt;=50%, "Yes","No")</f>
        <v>Yes</v>
      </c>
      <c r="N6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09">
        <v>3.8</v>
      </c>
      <c r="P609" s="2">
        <v>103052</v>
      </c>
      <c r="Q609" s="7">
        <f t="shared" si="27"/>
        <v>463630948</v>
      </c>
      <c r="R609" t="s">
        <v>5258</v>
      </c>
      <c r="S609" t="s">
        <v>5259</v>
      </c>
      <c r="T609" t="s">
        <v>5260</v>
      </c>
      <c r="U609" t="s">
        <v>5261</v>
      </c>
      <c r="V609" t="s">
        <v>5262</v>
      </c>
      <c r="W609" t="s">
        <v>12795</v>
      </c>
      <c r="X609" t="s">
        <v>5263</v>
      </c>
      <c r="Y609" t="s">
        <v>5264</v>
      </c>
    </row>
    <row r="610" spans="1:25" x14ac:dyDescent="0.3">
      <c r="A610" t="s">
        <v>5265</v>
      </c>
      <c r="B610" t="s">
        <v>5266</v>
      </c>
      <c r="C610" t="s">
        <v>5091</v>
      </c>
      <c r="H610" s="6">
        <v>522</v>
      </c>
      <c r="I610" s="10" t="str">
        <f t="shared" si="28"/>
        <v>500</v>
      </c>
      <c r="J610" s="6">
        <v>550</v>
      </c>
      <c r="K610" s="1">
        <v>0.05</v>
      </c>
      <c r="L610" s="4" t="str">
        <f t="shared" si="29"/>
        <v>&lt;50%</v>
      </c>
      <c r="M610" s="4" t="str">
        <f>IF(Table1[[#This Row],[discount_percentage]]&gt;=50%, "Yes","No")</f>
        <v>No</v>
      </c>
      <c r="N6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10">
        <v>4.4000000000000004</v>
      </c>
      <c r="P610" s="2">
        <v>12179</v>
      </c>
      <c r="Q610" s="7">
        <f t="shared" si="27"/>
        <v>6698450</v>
      </c>
      <c r="R610" t="s">
        <v>5267</v>
      </c>
      <c r="S610" t="s">
        <v>5268</v>
      </c>
      <c r="T610" t="s">
        <v>5269</v>
      </c>
      <c r="U610" t="s">
        <v>5270</v>
      </c>
      <c r="V610" t="s">
        <v>5271</v>
      </c>
      <c r="W610" t="s">
        <v>5272</v>
      </c>
      <c r="X610" t="s">
        <v>5273</v>
      </c>
      <c r="Y610" t="s">
        <v>5274</v>
      </c>
    </row>
    <row r="611" spans="1:25" x14ac:dyDescent="0.3">
      <c r="A611" t="s">
        <v>5275</v>
      </c>
      <c r="B611" t="s">
        <v>5276</v>
      </c>
      <c r="C611" t="s">
        <v>5277</v>
      </c>
      <c r="H611" s="6">
        <v>799</v>
      </c>
      <c r="I611" s="10" t="str">
        <f t="shared" si="28"/>
        <v>500</v>
      </c>
      <c r="J611" s="6">
        <v>1999</v>
      </c>
      <c r="K611" s="1">
        <v>0.6</v>
      </c>
      <c r="L611" s="4" t="str">
        <f t="shared" si="29"/>
        <v xml:space="preserve"> 50%or More</v>
      </c>
      <c r="M611" s="4" t="str">
        <f>IF(Table1[[#This Row],[discount_percentage]]&gt;=50%, "Yes","No")</f>
        <v>Yes</v>
      </c>
      <c r="N6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11">
        <v>3.8</v>
      </c>
      <c r="P611" s="2">
        <v>12958</v>
      </c>
      <c r="Q611" s="7">
        <f t="shared" si="27"/>
        <v>25903042</v>
      </c>
      <c r="R611" t="s">
        <v>5278</v>
      </c>
      <c r="S611" t="s">
        <v>5279</v>
      </c>
      <c r="T611" t="s">
        <v>5280</v>
      </c>
      <c r="U611" t="s">
        <v>5281</v>
      </c>
      <c r="V611" t="s">
        <v>5282</v>
      </c>
      <c r="W611" t="s">
        <v>5283</v>
      </c>
      <c r="X611" t="s">
        <v>5284</v>
      </c>
      <c r="Y611" t="s">
        <v>5285</v>
      </c>
    </row>
    <row r="612" spans="1:25" x14ac:dyDescent="0.3">
      <c r="A612" t="s">
        <v>5286</v>
      </c>
      <c r="B612" t="s">
        <v>5287</v>
      </c>
      <c r="C612" t="s">
        <v>4770</v>
      </c>
      <c r="H612" s="6">
        <v>681</v>
      </c>
      <c r="I612" s="10" t="str">
        <f t="shared" si="28"/>
        <v>500</v>
      </c>
      <c r="J612" s="6">
        <v>1199</v>
      </c>
      <c r="K612" s="1">
        <v>0.43</v>
      </c>
      <c r="L612" s="4" t="str">
        <f t="shared" si="29"/>
        <v>&lt;50%</v>
      </c>
      <c r="M612" s="4" t="str">
        <f>IF(Table1[[#This Row],[discount_percentage]]&gt;=50%, "Yes","No")</f>
        <v>No</v>
      </c>
      <c r="N6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12">
        <v>4.2</v>
      </c>
      <c r="P612" s="2">
        <v>8258</v>
      </c>
      <c r="Q612" s="7">
        <f t="shared" si="27"/>
        <v>9901342</v>
      </c>
      <c r="R612" t="s">
        <v>5288</v>
      </c>
      <c r="S612" t="s">
        <v>5289</v>
      </c>
      <c r="T612" t="s">
        <v>5290</v>
      </c>
      <c r="U612" t="s">
        <v>5291</v>
      </c>
      <c r="V612" t="s">
        <v>5292</v>
      </c>
      <c r="W612" t="s">
        <v>12796</v>
      </c>
      <c r="X612" t="s">
        <v>5293</v>
      </c>
      <c r="Y612" t="s">
        <v>5294</v>
      </c>
    </row>
    <row r="613" spans="1:25" x14ac:dyDescent="0.3">
      <c r="A613" t="s">
        <v>5295</v>
      </c>
      <c r="B613" t="s">
        <v>5296</v>
      </c>
      <c r="C613" t="s">
        <v>5297</v>
      </c>
      <c r="H613" s="6">
        <v>1199</v>
      </c>
      <c r="I613" s="10" t="str">
        <f t="shared" si="28"/>
        <v>500</v>
      </c>
      <c r="J613" s="6">
        <v>3490</v>
      </c>
      <c r="K613" s="1">
        <v>0.66</v>
      </c>
      <c r="L613" s="4" t="str">
        <f t="shared" si="29"/>
        <v xml:space="preserve"> 50%or More</v>
      </c>
      <c r="M613" s="4" t="str">
        <f>IF(Table1[[#This Row],[discount_percentage]]&gt;=50%, "Yes","No")</f>
        <v>Yes</v>
      </c>
      <c r="N6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13">
        <v>4.0999999999999996</v>
      </c>
      <c r="P613" s="2">
        <v>11716</v>
      </c>
      <c r="Q613" s="7">
        <f t="shared" si="27"/>
        <v>40888840</v>
      </c>
      <c r="R613" t="s">
        <v>5298</v>
      </c>
      <c r="S613" t="s">
        <v>5299</v>
      </c>
      <c r="T613" t="s">
        <v>5300</v>
      </c>
      <c r="U613" t="s">
        <v>5301</v>
      </c>
      <c r="V613" t="s">
        <v>5302</v>
      </c>
      <c r="W613" t="s">
        <v>5303</v>
      </c>
      <c r="X613" t="s">
        <v>5304</v>
      </c>
      <c r="Y613" t="s">
        <v>5305</v>
      </c>
    </row>
    <row r="614" spans="1:25" x14ac:dyDescent="0.3">
      <c r="A614" t="s">
        <v>5306</v>
      </c>
      <c r="B614" t="s">
        <v>5307</v>
      </c>
      <c r="C614" t="s">
        <v>5308</v>
      </c>
      <c r="H614" s="6">
        <v>2499</v>
      </c>
      <c r="I614" s="10" t="str">
        <f t="shared" si="28"/>
        <v>500</v>
      </c>
      <c r="J614" s="6">
        <v>4999</v>
      </c>
      <c r="K614" s="1">
        <v>0.5</v>
      </c>
      <c r="L614" s="4" t="str">
        <f t="shared" si="29"/>
        <v xml:space="preserve"> 50%or More</v>
      </c>
      <c r="M614" s="4" t="str">
        <f>IF(Table1[[#This Row],[discount_percentage]]&gt;=50%, "Yes","No")</f>
        <v>Yes</v>
      </c>
      <c r="N6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14">
        <v>4.4000000000000004</v>
      </c>
      <c r="P614" s="2">
        <v>35024</v>
      </c>
      <c r="Q614" s="7">
        <f t="shared" si="27"/>
        <v>175084976</v>
      </c>
      <c r="R614" t="s">
        <v>5309</v>
      </c>
      <c r="S614" t="s">
        <v>5310</v>
      </c>
      <c r="T614" t="s">
        <v>5311</v>
      </c>
      <c r="U614" t="s">
        <v>5312</v>
      </c>
      <c r="V614" t="s">
        <v>5313</v>
      </c>
      <c r="W614" t="s">
        <v>5314</v>
      </c>
      <c r="X614" t="s">
        <v>5315</v>
      </c>
      <c r="Y614" t="s">
        <v>5316</v>
      </c>
    </row>
    <row r="615" spans="1:25" x14ac:dyDescent="0.3">
      <c r="A615" t="s">
        <v>5317</v>
      </c>
      <c r="B615" t="s">
        <v>5318</v>
      </c>
      <c r="C615" t="s">
        <v>5319</v>
      </c>
      <c r="H615" s="6">
        <v>1799</v>
      </c>
      <c r="I615" s="10" t="str">
        <f t="shared" si="28"/>
        <v>500</v>
      </c>
      <c r="J615" s="6">
        <v>4999</v>
      </c>
      <c r="K615" s="1">
        <v>0.64</v>
      </c>
      <c r="L615" s="4" t="str">
        <f t="shared" si="29"/>
        <v xml:space="preserve"> 50%or More</v>
      </c>
      <c r="M615" s="4" t="str">
        <f>IF(Table1[[#This Row],[discount_percentage]]&gt;=50%, "Yes","No")</f>
        <v>Yes</v>
      </c>
      <c r="N6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15">
        <v>4.0999999999999996</v>
      </c>
      <c r="P615" s="2">
        <v>55192</v>
      </c>
      <c r="Q615" s="7">
        <f t="shared" si="27"/>
        <v>275904808</v>
      </c>
      <c r="R615" t="s">
        <v>5320</v>
      </c>
      <c r="S615" t="s">
        <v>5321</v>
      </c>
      <c r="T615" t="s">
        <v>5322</v>
      </c>
      <c r="U615" t="s">
        <v>5323</v>
      </c>
      <c r="V615" t="s">
        <v>5324</v>
      </c>
      <c r="W615" t="s">
        <v>5325</v>
      </c>
      <c r="X615" t="s">
        <v>5326</v>
      </c>
      <c r="Y615" t="s">
        <v>5327</v>
      </c>
    </row>
    <row r="616" spans="1:25" x14ac:dyDescent="0.3">
      <c r="A616" t="s">
        <v>5328</v>
      </c>
      <c r="B616" t="s">
        <v>5329</v>
      </c>
      <c r="C616" t="s">
        <v>3066</v>
      </c>
      <c r="H616" s="6">
        <v>429</v>
      </c>
      <c r="I616" s="10" t="str">
        <f t="shared" si="28"/>
        <v>200-500</v>
      </c>
      <c r="J616" s="6">
        <v>599</v>
      </c>
      <c r="K616" s="1">
        <v>0.28000000000000003</v>
      </c>
      <c r="L616" s="4" t="str">
        <f t="shared" si="29"/>
        <v>&lt;50%</v>
      </c>
      <c r="M616" s="4" t="str">
        <f>IF(Table1[[#This Row],[discount_percentage]]&gt;=50%, "Yes","No")</f>
        <v>No</v>
      </c>
      <c r="N6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16">
        <v>4.0999999999999996</v>
      </c>
      <c r="P616" s="2">
        <v>119466</v>
      </c>
      <c r="Q616" s="7">
        <f t="shared" si="27"/>
        <v>71560134</v>
      </c>
      <c r="R616" t="s">
        <v>5330</v>
      </c>
      <c r="S616" t="s">
        <v>5331</v>
      </c>
      <c r="T616" t="s">
        <v>5332</v>
      </c>
      <c r="U616" t="s">
        <v>5333</v>
      </c>
      <c r="V616" t="s">
        <v>5334</v>
      </c>
      <c r="W616" t="s">
        <v>12797</v>
      </c>
      <c r="X616" t="s">
        <v>5335</v>
      </c>
      <c r="Y616" t="s">
        <v>5336</v>
      </c>
    </row>
    <row r="617" spans="1:25" x14ac:dyDescent="0.3">
      <c r="A617" t="s">
        <v>5337</v>
      </c>
      <c r="B617" t="s">
        <v>5338</v>
      </c>
      <c r="C617" t="s">
        <v>4781</v>
      </c>
      <c r="H617" s="6">
        <v>100</v>
      </c>
      <c r="I617" s="10" t="str">
        <f t="shared" si="28"/>
        <v>&lt;200</v>
      </c>
      <c r="J617" s="6">
        <v>499</v>
      </c>
      <c r="K617" s="1">
        <v>0.8</v>
      </c>
      <c r="L617" s="4" t="str">
        <f t="shared" si="29"/>
        <v xml:space="preserve"> 50%or More</v>
      </c>
      <c r="M617" s="4" t="str">
        <f>IF(Table1[[#This Row],[discount_percentage]]&gt;=50%, "Yes","No")</f>
        <v>Yes</v>
      </c>
      <c r="N6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17">
        <v>3.5</v>
      </c>
      <c r="P617" s="2">
        <v>9638</v>
      </c>
      <c r="Q617" s="7">
        <f t="shared" si="27"/>
        <v>4809362</v>
      </c>
      <c r="R617" t="s">
        <v>5339</v>
      </c>
      <c r="S617" t="s">
        <v>5340</v>
      </c>
      <c r="T617" t="s">
        <v>5341</v>
      </c>
      <c r="U617" t="s">
        <v>5342</v>
      </c>
      <c r="V617" t="s">
        <v>5343</v>
      </c>
      <c r="W617" t="s">
        <v>5344</v>
      </c>
      <c r="X617" t="s">
        <v>5345</v>
      </c>
      <c r="Y617" t="s">
        <v>5346</v>
      </c>
    </row>
    <row r="618" spans="1:25" x14ac:dyDescent="0.3">
      <c r="A618" t="s">
        <v>5347</v>
      </c>
      <c r="B618" t="s">
        <v>5348</v>
      </c>
      <c r="C618" t="s">
        <v>4912</v>
      </c>
      <c r="H618" s="6">
        <v>329</v>
      </c>
      <c r="I618" s="10" t="str">
        <f t="shared" si="28"/>
        <v>200-500</v>
      </c>
      <c r="J618" s="6">
        <v>399</v>
      </c>
      <c r="K618" s="1">
        <v>0.18</v>
      </c>
      <c r="L618" s="4" t="str">
        <f t="shared" si="29"/>
        <v>&lt;50%</v>
      </c>
      <c r="M618" s="4" t="str">
        <f>IF(Table1[[#This Row],[discount_percentage]]&gt;=50%, "Yes","No")</f>
        <v>No</v>
      </c>
      <c r="N6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18">
        <v>3.6</v>
      </c>
      <c r="P618" s="2">
        <v>33735</v>
      </c>
      <c r="Q618" s="7">
        <f t="shared" si="27"/>
        <v>13460265</v>
      </c>
      <c r="R618" t="s">
        <v>5349</v>
      </c>
      <c r="S618" t="s">
        <v>5350</v>
      </c>
      <c r="T618" t="s">
        <v>5351</v>
      </c>
      <c r="U618" t="s">
        <v>5352</v>
      </c>
      <c r="V618" t="s">
        <v>5353</v>
      </c>
      <c r="W618" t="s">
        <v>5354</v>
      </c>
      <c r="X618" t="s">
        <v>5355</v>
      </c>
      <c r="Y618" t="s">
        <v>5356</v>
      </c>
    </row>
    <row r="619" spans="1:25" x14ac:dyDescent="0.3">
      <c r="A619" t="s">
        <v>5357</v>
      </c>
      <c r="B619" t="s">
        <v>5358</v>
      </c>
      <c r="C619" t="s">
        <v>4770</v>
      </c>
      <c r="H619" s="6">
        <v>139</v>
      </c>
      <c r="I619" s="10" t="str">
        <f t="shared" si="28"/>
        <v>&lt;200</v>
      </c>
      <c r="J619" s="6">
        <v>299</v>
      </c>
      <c r="K619" s="1">
        <v>0.54</v>
      </c>
      <c r="L619" s="4" t="str">
        <f t="shared" si="29"/>
        <v xml:space="preserve"> 50%or More</v>
      </c>
      <c r="M619" s="4" t="str">
        <f>IF(Table1[[#This Row],[discount_percentage]]&gt;=50%, "Yes","No")</f>
        <v>Yes</v>
      </c>
      <c r="N6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19">
        <v>3.8</v>
      </c>
      <c r="P619" s="2">
        <v>3044</v>
      </c>
      <c r="Q619" s="7">
        <f t="shared" si="27"/>
        <v>910156</v>
      </c>
      <c r="R619" t="s">
        <v>5359</v>
      </c>
      <c r="S619" t="s">
        <v>5360</v>
      </c>
      <c r="T619" t="s">
        <v>5361</v>
      </c>
      <c r="U619" t="s">
        <v>5362</v>
      </c>
      <c r="V619" t="s">
        <v>5363</v>
      </c>
      <c r="W619" t="s">
        <v>5364</v>
      </c>
      <c r="X619" t="s">
        <v>5365</v>
      </c>
      <c r="Y619" t="s">
        <v>5366</v>
      </c>
    </row>
    <row r="620" spans="1:25" x14ac:dyDescent="0.3">
      <c r="A620" t="s">
        <v>5367</v>
      </c>
      <c r="B620" t="s">
        <v>5368</v>
      </c>
      <c r="C620" t="s">
        <v>4364</v>
      </c>
      <c r="H620" s="6">
        <v>1199</v>
      </c>
      <c r="I620" s="10" t="str">
        <f t="shared" si="28"/>
        <v>500</v>
      </c>
      <c r="J620" s="6">
        <v>2499</v>
      </c>
      <c r="K620" s="1">
        <v>0.52</v>
      </c>
      <c r="L620" s="4" t="str">
        <f t="shared" si="29"/>
        <v xml:space="preserve"> 50%or More</v>
      </c>
      <c r="M620" s="4" t="str">
        <f>IF(Table1[[#This Row],[discount_percentage]]&gt;=50%, "Yes","No")</f>
        <v>Yes</v>
      </c>
      <c r="N6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0">
        <v>4</v>
      </c>
      <c r="P620" s="2">
        <v>33584</v>
      </c>
      <c r="Q620" s="7">
        <f t="shared" si="27"/>
        <v>83926416</v>
      </c>
      <c r="R620" t="s">
        <v>5369</v>
      </c>
      <c r="S620" t="s">
        <v>5370</v>
      </c>
      <c r="T620" t="s">
        <v>5371</v>
      </c>
      <c r="U620" t="s">
        <v>5372</v>
      </c>
      <c r="V620" t="s">
        <v>5373</v>
      </c>
      <c r="W620" t="s">
        <v>5374</v>
      </c>
      <c r="X620" t="s">
        <v>5375</v>
      </c>
      <c r="Y620" t="s">
        <v>5376</v>
      </c>
    </row>
    <row r="621" spans="1:25" x14ac:dyDescent="0.3">
      <c r="A621" t="s">
        <v>5377</v>
      </c>
      <c r="B621" t="s">
        <v>5378</v>
      </c>
      <c r="C621" t="s">
        <v>5379</v>
      </c>
      <c r="H621" s="6">
        <v>1049</v>
      </c>
      <c r="I621" s="10" t="str">
        <f t="shared" si="28"/>
        <v>500</v>
      </c>
      <c r="J621" s="6">
        <v>2299</v>
      </c>
      <c r="K621" s="1">
        <v>0.54</v>
      </c>
      <c r="L621" s="4" t="str">
        <f t="shared" si="29"/>
        <v xml:space="preserve"> 50%or More</v>
      </c>
      <c r="M621" s="4" t="str">
        <f>IF(Table1[[#This Row],[discount_percentage]]&gt;=50%, "Yes","No")</f>
        <v>Yes</v>
      </c>
      <c r="N6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1">
        <v>3.9</v>
      </c>
      <c r="P621" s="2">
        <v>1779</v>
      </c>
      <c r="Q621" s="7">
        <f t="shared" si="27"/>
        <v>4089921</v>
      </c>
      <c r="R621" t="s">
        <v>5380</v>
      </c>
      <c r="S621" t="s">
        <v>5381</v>
      </c>
      <c r="T621" t="s">
        <v>5382</v>
      </c>
      <c r="U621" t="s">
        <v>5383</v>
      </c>
      <c r="V621" t="s">
        <v>5384</v>
      </c>
      <c r="W621" t="s">
        <v>5385</v>
      </c>
      <c r="X621" t="s">
        <v>5386</v>
      </c>
      <c r="Y621" t="s">
        <v>5387</v>
      </c>
    </row>
    <row r="622" spans="1:25" x14ac:dyDescent="0.3">
      <c r="A622" t="s">
        <v>5388</v>
      </c>
      <c r="B622" t="s">
        <v>5389</v>
      </c>
      <c r="C622" t="s">
        <v>5390</v>
      </c>
      <c r="H622" s="6">
        <v>225</v>
      </c>
      <c r="I622" s="10" t="str">
        <f t="shared" si="28"/>
        <v>200-500</v>
      </c>
      <c r="J622" s="6">
        <v>250</v>
      </c>
      <c r="K622" s="1">
        <v>0.1</v>
      </c>
      <c r="L622" s="4" t="str">
        <f t="shared" si="29"/>
        <v>&lt;50%</v>
      </c>
      <c r="M622" s="4" t="str">
        <f>IF(Table1[[#This Row],[discount_percentage]]&gt;=50%, "Yes","No")</f>
        <v>No</v>
      </c>
      <c r="N6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22">
        <v>4.4000000000000004</v>
      </c>
      <c r="P622" s="2">
        <v>26556</v>
      </c>
      <c r="Q622" s="7">
        <f t="shared" si="27"/>
        <v>6639000</v>
      </c>
      <c r="R622" t="s">
        <v>5391</v>
      </c>
      <c r="S622" t="s">
        <v>5392</v>
      </c>
      <c r="T622" t="s">
        <v>5393</v>
      </c>
      <c r="U622" t="s">
        <v>5394</v>
      </c>
      <c r="V622" t="s">
        <v>5395</v>
      </c>
      <c r="W622" t="s">
        <v>5396</v>
      </c>
      <c r="X622" t="s">
        <v>5397</v>
      </c>
      <c r="Y622" t="s">
        <v>5398</v>
      </c>
    </row>
    <row r="623" spans="1:25" x14ac:dyDescent="0.3">
      <c r="A623" t="s">
        <v>5399</v>
      </c>
      <c r="B623" t="s">
        <v>5400</v>
      </c>
      <c r="C623" t="s">
        <v>4801</v>
      </c>
      <c r="H623" s="6">
        <v>656</v>
      </c>
      <c r="I623" s="10" t="str">
        <f t="shared" si="28"/>
        <v>500</v>
      </c>
      <c r="J623" s="6">
        <v>1499</v>
      </c>
      <c r="K623" s="1">
        <v>0.56000000000000005</v>
      </c>
      <c r="L623" s="4" t="str">
        <f t="shared" si="29"/>
        <v xml:space="preserve"> 50%or More</v>
      </c>
      <c r="M623" s="4" t="str">
        <f>IF(Table1[[#This Row],[discount_percentage]]&gt;=50%, "Yes","No")</f>
        <v>Yes</v>
      </c>
      <c r="N6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3">
        <v>4.3</v>
      </c>
      <c r="P623" s="2">
        <v>25903</v>
      </c>
      <c r="Q623" s="7">
        <f t="shared" si="27"/>
        <v>38828597</v>
      </c>
      <c r="R623" t="s">
        <v>5401</v>
      </c>
      <c r="S623" t="s">
        <v>5402</v>
      </c>
      <c r="T623" t="s">
        <v>5403</v>
      </c>
      <c r="U623" t="s">
        <v>5404</v>
      </c>
      <c r="V623" t="s">
        <v>5405</v>
      </c>
      <c r="W623" t="s">
        <v>5406</v>
      </c>
      <c r="X623" t="s">
        <v>5407</v>
      </c>
      <c r="Y623" t="s">
        <v>5408</v>
      </c>
    </row>
    <row r="624" spans="1:25" x14ac:dyDescent="0.3">
      <c r="A624" t="s">
        <v>5409</v>
      </c>
      <c r="B624" t="s">
        <v>5410</v>
      </c>
      <c r="C624" t="s">
        <v>4759</v>
      </c>
      <c r="H624" s="6">
        <v>1109</v>
      </c>
      <c r="I624" s="10" t="str">
        <f t="shared" si="28"/>
        <v>500</v>
      </c>
      <c r="J624" s="6">
        <v>2800</v>
      </c>
      <c r="K624" s="1">
        <v>0.6</v>
      </c>
      <c r="L624" s="4" t="str">
        <f t="shared" si="29"/>
        <v xml:space="preserve"> 50%or More</v>
      </c>
      <c r="M624" s="4" t="str">
        <f>IF(Table1[[#This Row],[discount_percentage]]&gt;=50%, "Yes","No")</f>
        <v>Yes</v>
      </c>
      <c r="N6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4">
        <v>4.3</v>
      </c>
      <c r="P624" s="2">
        <v>53464</v>
      </c>
      <c r="Q624" s="7">
        <f t="shared" si="27"/>
        <v>149699200</v>
      </c>
      <c r="R624" t="s">
        <v>5411</v>
      </c>
      <c r="S624" t="s">
        <v>5412</v>
      </c>
      <c r="T624" t="s">
        <v>5413</v>
      </c>
      <c r="U624" t="s">
        <v>5414</v>
      </c>
      <c r="V624" t="s">
        <v>5415</v>
      </c>
      <c r="W624" t="s">
        <v>12798</v>
      </c>
      <c r="X624" t="s">
        <v>5416</v>
      </c>
      <c r="Y624" t="s">
        <v>5417</v>
      </c>
    </row>
    <row r="625" spans="1:25" x14ac:dyDescent="0.3">
      <c r="A625" t="s">
        <v>5418</v>
      </c>
      <c r="B625" t="s">
        <v>5419</v>
      </c>
      <c r="C625" t="s">
        <v>5226</v>
      </c>
      <c r="H625" s="6">
        <v>169</v>
      </c>
      <c r="I625" s="10" t="str">
        <f t="shared" si="28"/>
        <v>&lt;200</v>
      </c>
      <c r="J625" s="6">
        <v>299</v>
      </c>
      <c r="K625" s="1">
        <v>0.43</v>
      </c>
      <c r="L625" s="4" t="str">
        <f t="shared" si="29"/>
        <v>&lt;50%</v>
      </c>
      <c r="M625" s="4" t="str">
        <f>IF(Table1[[#This Row],[discount_percentage]]&gt;=50%, "Yes","No")</f>
        <v>No</v>
      </c>
      <c r="N6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25">
        <v>4.4000000000000004</v>
      </c>
      <c r="P625" s="2">
        <v>5176</v>
      </c>
      <c r="Q625" s="7">
        <f t="shared" si="27"/>
        <v>1547624</v>
      </c>
      <c r="R625" t="s">
        <v>5420</v>
      </c>
      <c r="S625" t="s">
        <v>5421</v>
      </c>
      <c r="T625" t="s">
        <v>5422</v>
      </c>
      <c r="U625" t="s">
        <v>5423</v>
      </c>
      <c r="V625" t="s">
        <v>5424</v>
      </c>
      <c r="W625" t="s">
        <v>5425</v>
      </c>
      <c r="X625" t="s">
        <v>5426</v>
      </c>
      <c r="Y625" t="s">
        <v>5427</v>
      </c>
    </row>
    <row r="626" spans="1:25" x14ac:dyDescent="0.3">
      <c r="A626" t="s">
        <v>5428</v>
      </c>
      <c r="B626" t="s">
        <v>5429</v>
      </c>
      <c r="C626" t="s">
        <v>5132</v>
      </c>
      <c r="H626" s="6">
        <v>309</v>
      </c>
      <c r="I626" s="10" t="str">
        <f t="shared" si="28"/>
        <v>200-500</v>
      </c>
      <c r="J626" s="6">
        <v>404</v>
      </c>
      <c r="K626" s="1">
        <v>0.24</v>
      </c>
      <c r="L626" s="4" t="str">
        <f t="shared" si="29"/>
        <v>&lt;50%</v>
      </c>
      <c r="M626" s="4" t="str">
        <f>IF(Table1[[#This Row],[discount_percentage]]&gt;=50%, "Yes","No")</f>
        <v>No</v>
      </c>
      <c r="N6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26">
        <v>4.4000000000000004</v>
      </c>
      <c r="P626" s="2">
        <v>8614</v>
      </c>
      <c r="Q626" s="7">
        <f t="shared" si="27"/>
        <v>3480056</v>
      </c>
      <c r="R626" t="s">
        <v>5430</v>
      </c>
      <c r="S626" t="s">
        <v>5431</v>
      </c>
      <c r="T626" t="s">
        <v>5432</v>
      </c>
      <c r="U626" t="s">
        <v>5433</v>
      </c>
      <c r="V626" t="s">
        <v>5434</v>
      </c>
      <c r="W626" t="s">
        <v>5435</v>
      </c>
      <c r="X626" t="s">
        <v>5436</v>
      </c>
      <c r="Y626" t="s">
        <v>5437</v>
      </c>
    </row>
    <row r="627" spans="1:25" x14ac:dyDescent="0.3">
      <c r="A627" t="s">
        <v>5438</v>
      </c>
      <c r="B627" t="s">
        <v>5439</v>
      </c>
      <c r="C627" t="s">
        <v>4364</v>
      </c>
      <c r="H627" s="6">
        <v>599</v>
      </c>
      <c r="I627" s="10" t="str">
        <f t="shared" si="28"/>
        <v>500</v>
      </c>
      <c r="J627" s="6">
        <v>1399</v>
      </c>
      <c r="K627" s="1">
        <v>0.56999999999999995</v>
      </c>
      <c r="L627" s="4" t="str">
        <f t="shared" si="29"/>
        <v xml:space="preserve"> 50%or More</v>
      </c>
      <c r="M627" s="4" t="str">
        <f>IF(Table1[[#This Row],[discount_percentage]]&gt;=50%, "Yes","No")</f>
        <v>Yes</v>
      </c>
      <c r="N6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7">
        <v>3.8</v>
      </c>
      <c r="P627" s="2">
        <v>60026</v>
      </c>
      <c r="Q627" s="7">
        <f t="shared" si="27"/>
        <v>83976374</v>
      </c>
      <c r="R627" t="s">
        <v>5440</v>
      </c>
      <c r="S627" t="s">
        <v>5441</v>
      </c>
      <c r="T627" t="s">
        <v>5442</v>
      </c>
      <c r="U627" t="s">
        <v>5443</v>
      </c>
      <c r="V627" t="s">
        <v>5444</v>
      </c>
      <c r="W627" t="s">
        <v>5445</v>
      </c>
      <c r="X627" t="s">
        <v>5446</v>
      </c>
      <c r="Y627" t="s">
        <v>5447</v>
      </c>
    </row>
    <row r="628" spans="1:25" x14ac:dyDescent="0.3">
      <c r="A628" t="s">
        <v>5448</v>
      </c>
      <c r="B628" t="s">
        <v>12799</v>
      </c>
      <c r="C628" t="s">
        <v>4912</v>
      </c>
      <c r="H628" s="6">
        <v>299</v>
      </c>
      <c r="I628" s="10" t="str">
        <f t="shared" si="28"/>
        <v>200-500</v>
      </c>
      <c r="J628" s="6">
        <v>599</v>
      </c>
      <c r="K628" s="1">
        <v>0.5</v>
      </c>
      <c r="L628" s="4" t="str">
        <f t="shared" si="29"/>
        <v xml:space="preserve"> 50%or More</v>
      </c>
      <c r="M628" s="4" t="str">
        <f>IF(Table1[[#This Row],[discount_percentage]]&gt;=50%, "Yes","No")</f>
        <v>Yes</v>
      </c>
      <c r="N6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28">
        <v>3.8</v>
      </c>
      <c r="P628" s="2">
        <v>3066</v>
      </c>
      <c r="Q628" s="7">
        <f t="shared" si="27"/>
        <v>1836534</v>
      </c>
      <c r="R628" t="s">
        <v>5449</v>
      </c>
      <c r="S628" t="s">
        <v>5450</v>
      </c>
      <c r="T628" t="s">
        <v>5451</v>
      </c>
      <c r="U628" t="s">
        <v>5452</v>
      </c>
      <c r="V628" t="s">
        <v>5453</v>
      </c>
      <c r="W628" t="s">
        <v>5454</v>
      </c>
      <c r="X628" t="s">
        <v>5455</v>
      </c>
      <c r="Y628" t="s">
        <v>5456</v>
      </c>
    </row>
    <row r="629" spans="1:25" x14ac:dyDescent="0.3">
      <c r="A629" t="s">
        <v>5457</v>
      </c>
      <c r="B629" t="s">
        <v>5458</v>
      </c>
      <c r="C629" t="s">
        <v>4801</v>
      </c>
      <c r="H629" s="6">
        <v>449</v>
      </c>
      <c r="I629" s="10" t="str">
        <f t="shared" si="28"/>
        <v>200-500</v>
      </c>
      <c r="J629" s="6">
        <v>999</v>
      </c>
      <c r="K629" s="1">
        <v>0.55000000000000004</v>
      </c>
      <c r="L629" s="4" t="str">
        <f t="shared" si="29"/>
        <v xml:space="preserve"> 50%or More</v>
      </c>
      <c r="M629" s="4" t="str">
        <f>IF(Table1[[#This Row],[discount_percentage]]&gt;=50%, "Yes","No")</f>
        <v>Yes</v>
      </c>
      <c r="N6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29">
        <v>4</v>
      </c>
      <c r="P629" s="2">
        <v>2102</v>
      </c>
      <c r="Q629" s="7">
        <f t="shared" si="27"/>
        <v>2099898</v>
      </c>
      <c r="R629" t="s">
        <v>5459</v>
      </c>
      <c r="S629" t="s">
        <v>5460</v>
      </c>
      <c r="T629" t="s">
        <v>5461</v>
      </c>
      <c r="U629" t="s">
        <v>5462</v>
      </c>
      <c r="V629" t="s">
        <v>5463</v>
      </c>
      <c r="W629" t="s">
        <v>5464</v>
      </c>
      <c r="X629" t="s">
        <v>5465</v>
      </c>
      <c r="Y629" t="s">
        <v>5466</v>
      </c>
    </row>
    <row r="630" spans="1:25" x14ac:dyDescent="0.3">
      <c r="A630" t="s">
        <v>5467</v>
      </c>
      <c r="B630" t="s">
        <v>5468</v>
      </c>
      <c r="C630" t="s">
        <v>4770</v>
      </c>
      <c r="H630" s="6">
        <v>799</v>
      </c>
      <c r="I630" s="10" t="str">
        <f t="shared" si="28"/>
        <v>500</v>
      </c>
      <c r="J630" s="6">
        <v>1295</v>
      </c>
      <c r="K630" s="1">
        <v>0.38</v>
      </c>
      <c r="L630" s="4" t="str">
        <f t="shared" si="29"/>
        <v>&lt;50%</v>
      </c>
      <c r="M630" s="4" t="str">
        <f>IF(Table1[[#This Row],[discount_percentage]]&gt;=50%, "Yes","No")</f>
        <v>No</v>
      </c>
      <c r="N6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30">
        <v>4.4000000000000004</v>
      </c>
      <c r="P630" s="2">
        <v>34852</v>
      </c>
      <c r="Q630" s="7">
        <f t="shared" si="27"/>
        <v>45133340</v>
      </c>
      <c r="R630" t="s">
        <v>5469</v>
      </c>
      <c r="S630" t="s">
        <v>5470</v>
      </c>
      <c r="T630" t="s">
        <v>5471</v>
      </c>
      <c r="U630" t="s">
        <v>5472</v>
      </c>
      <c r="V630" t="s">
        <v>5473</v>
      </c>
      <c r="W630" t="s">
        <v>5474</v>
      </c>
      <c r="X630" t="s">
        <v>5475</v>
      </c>
      <c r="Y630" t="s">
        <v>5476</v>
      </c>
    </row>
    <row r="631" spans="1:25" x14ac:dyDescent="0.3">
      <c r="A631" t="s">
        <v>5477</v>
      </c>
      <c r="B631" t="s">
        <v>5478</v>
      </c>
      <c r="C631" t="s">
        <v>5479</v>
      </c>
      <c r="H631" s="6">
        <v>157</v>
      </c>
      <c r="I631" s="10" t="str">
        <f t="shared" si="28"/>
        <v>&lt;200</v>
      </c>
      <c r="J631" s="6">
        <v>160</v>
      </c>
      <c r="K631" s="1">
        <v>0.02</v>
      </c>
      <c r="L631" s="4" t="str">
        <f t="shared" si="29"/>
        <v>&lt;50%</v>
      </c>
      <c r="M631" s="4" t="str">
        <f>IF(Table1[[#This Row],[discount_percentage]]&gt;=50%, "Yes","No")</f>
        <v>No</v>
      </c>
      <c r="N6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31">
        <v>4.5</v>
      </c>
      <c r="P631" s="2">
        <v>8618</v>
      </c>
      <c r="Q631" s="7">
        <f t="shared" si="27"/>
        <v>1378880</v>
      </c>
      <c r="R631" t="s">
        <v>5480</v>
      </c>
      <c r="S631" t="s">
        <v>5481</v>
      </c>
      <c r="T631" t="s">
        <v>5482</v>
      </c>
      <c r="U631" t="s">
        <v>5483</v>
      </c>
      <c r="V631" t="s">
        <v>5484</v>
      </c>
      <c r="W631" t="s">
        <v>5485</v>
      </c>
      <c r="X631" t="s">
        <v>5486</v>
      </c>
      <c r="Y631" t="s">
        <v>5487</v>
      </c>
    </row>
    <row r="632" spans="1:25" x14ac:dyDescent="0.3">
      <c r="A632" t="s">
        <v>5488</v>
      </c>
      <c r="B632" t="s">
        <v>5489</v>
      </c>
      <c r="C632" t="s">
        <v>4770</v>
      </c>
      <c r="H632" s="6">
        <v>599</v>
      </c>
      <c r="I632" s="10" t="str">
        <f t="shared" si="28"/>
        <v>500</v>
      </c>
      <c r="J632" s="6">
        <v>899</v>
      </c>
      <c r="K632" s="1">
        <v>0.33</v>
      </c>
      <c r="L632" s="4" t="str">
        <f t="shared" si="29"/>
        <v>&lt;50%</v>
      </c>
      <c r="M632" s="4" t="str">
        <f>IF(Table1[[#This Row],[discount_percentage]]&gt;=50%, "Yes","No")</f>
        <v>No</v>
      </c>
      <c r="N6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32">
        <v>4</v>
      </c>
      <c r="P632" s="2">
        <v>4018</v>
      </c>
      <c r="Q632" s="7">
        <f t="shared" si="27"/>
        <v>3612182</v>
      </c>
      <c r="R632" t="s">
        <v>5490</v>
      </c>
      <c r="S632" t="s">
        <v>5491</v>
      </c>
      <c r="T632" t="s">
        <v>5492</v>
      </c>
      <c r="U632" t="s">
        <v>5493</v>
      </c>
      <c r="V632" t="s">
        <v>5494</v>
      </c>
      <c r="W632" t="s">
        <v>5495</v>
      </c>
      <c r="X632" t="s">
        <v>5496</v>
      </c>
      <c r="Y632" t="s">
        <v>5497</v>
      </c>
    </row>
    <row r="633" spans="1:25" x14ac:dyDescent="0.3">
      <c r="A633" t="s">
        <v>5498</v>
      </c>
      <c r="B633" t="s">
        <v>5499</v>
      </c>
      <c r="C633" t="s">
        <v>5500</v>
      </c>
      <c r="H633" s="6">
        <v>479</v>
      </c>
      <c r="I633" s="10" t="str">
        <f t="shared" si="28"/>
        <v>200-500</v>
      </c>
      <c r="J633" s="6">
        <v>599</v>
      </c>
      <c r="K633" s="1">
        <v>0.2</v>
      </c>
      <c r="L633" s="4" t="str">
        <f t="shared" si="29"/>
        <v>&lt;50%</v>
      </c>
      <c r="M633" s="4" t="str">
        <f>IF(Table1[[#This Row],[discount_percentage]]&gt;=50%, "Yes","No")</f>
        <v>No</v>
      </c>
      <c r="N6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33">
        <v>4.3</v>
      </c>
      <c r="P633" s="2">
        <v>11687</v>
      </c>
      <c r="Q633" s="7">
        <f t="shared" si="27"/>
        <v>7000513</v>
      </c>
      <c r="R633" t="s">
        <v>5501</v>
      </c>
      <c r="S633" t="s">
        <v>5502</v>
      </c>
      <c r="T633" t="s">
        <v>5503</v>
      </c>
      <c r="U633" t="s">
        <v>5504</v>
      </c>
      <c r="V633" t="s">
        <v>5505</v>
      </c>
      <c r="W633" t="s">
        <v>5506</v>
      </c>
      <c r="X633" t="s">
        <v>5507</v>
      </c>
      <c r="Y633" t="s">
        <v>5508</v>
      </c>
    </row>
    <row r="634" spans="1:25" x14ac:dyDescent="0.3">
      <c r="A634" t="s">
        <v>5509</v>
      </c>
      <c r="B634" t="s">
        <v>5510</v>
      </c>
      <c r="C634" t="s">
        <v>3066</v>
      </c>
      <c r="H634" s="6">
        <v>1598</v>
      </c>
      <c r="I634" s="10" t="str">
        <f t="shared" si="28"/>
        <v>500</v>
      </c>
      <c r="J634" s="6">
        <v>2990</v>
      </c>
      <c r="K634" s="1">
        <v>0.47</v>
      </c>
      <c r="L634" s="4" t="str">
        <f t="shared" si="29"/>
        <v>&lt;50%</v>
      </c>
      <c r="M634" s="4" t="str">
        <f>IF(Table1[[#This Row],[discount_percentage]]&gt;=50%, "Yes","No")</f>
        <v>No</v>
      </c>
      <c r="N6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34">
        <v>3.8</v>
      </c>
      <c r="P634" s="2">
        <v>11015</v>
      </c>
      <c r="Q634" s="7">
        <f t="shared" si="27"/>
        <v>32934850</v>
      </c>
      <c r="R634" t="s">
        <v>5511</v>
      </c>
      <c r="S634" t="s">
        <v>5512</v>
      </c>
      <c r="T634" t="s">
        <v>5513</v>
      </c>
      <c r="U634" t="s">
        <v>5514</v>
      </c>
      <c r="V634" t="s">
        <v>5515</v>
      </c>
      <c r="W634" t="s">
        <v>5516</v>
      </c>
      <c r="X634" t="s">
        <v>5517</v>
      </c>
      <c r="Y634" t="s">
        <v>5518</v>
      </c>
    </row>
    <row r="635" spans="1:25" x14ac:dyDescent="0.3">
      <c r="A635" t="s">
        <v>5519</v>
      </c>
      <c r="B635" t="s">
        <v>5520</v>
      </c>
      <c r="C635" t="s">
        <v>5521</v>
      </c>
      <c r="H635" s="6">
        <v>599</v>
      </c>
      <c r="I635" s="10" t="str">
        <f t="shared" si="28"/>
        <v>500</v>
      </c>
      <c r="J635" s="6">
        <v>899</v>
      </c>
      <c r="K635" s="1">
        <v>0.33</v>
      </c>
      <c r="L635" s="4" t="str">
        <f t="shared" si="29"/>
        <v>&lt;50%</v>
      </c>
      <c r="M635" s="4" t="str">
        <f>IF(Table1[[#This Row],[discount_percentage]]&gt;=50%, "Yes","No")</f>
        <v>No</v>
      </c>
      <c r="N6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35">
        <v>4.3</v>
      </c>
      <c r="P635" s="2">
        <v>95116</v>
      </c>
      <c r="Q635" s="7">
        <f t="shared" si="27"/>
        <v>85509284</v>
      </c>
      <c r="R635" t="s">
        <v>5522</v>
      </c>
      <c r="S635" t="s">
        <v>5523</v>
      </c>
      <c r="T635" t="s">
        <v>5524</v>
      </c>
      <c r="U635" t="s">
        <v>5525</v>
      </c>
      <c r="V635" t="s">
        <v>5526</v>
      </c>
      <c r="W635" t="s">
        <v>5527</v>
      </c>
      <c r="X635" t="s">
        <v>5528</v>
      </c>
      <c r="Y635" t="s">
        <v>5529</v>
      </c>
    </row>
    <row r="636" spans="1:25" x14ac:dyDescent="0.3">
      <c r="A636" t="s">
        <v>5530</v>
      </c>
      <c r="B636" t="s">
        <v>5531</v>
      </c>
      <c r="C636" t="s">
        <v>4759</v>
      </c>
      <c r="H636" s="6">
        <v>1299</v>
      </c>
      <c r="I636" s="10" t="str">
        <f t="shared" si="28"/>
        <v>500</v>
      </c>
      <c r="J636" s="6">
        <v>3000</v>
      </c>
      <c r="K636" s="1">
        <v>0.56999999999999995</v>
      </c>
      <c r="L636" s="4" t="str">
        <f t="shared" si="29"/>
        <v xml:space="preserve"> 50%or More</v>
      </c>
      <c r="M636" s="4" t="str">
        <f>IF(Table1[[#This Row],[discount_percentage]]&gt;=50%, "Yes","No")</f>
        <v>Yes</v>
      </c>
      <c r="N6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36">
        <v>4.3</v>
      </c>
      <c r="P636" s="2">
        <v>23022</v>
      </c>
      <c r="Q636" s="7">
        <f t="shared" si="27"/>
        <v>69066000</v>
      </c>
      <c r="R636" t="s">
        <v>5532</v>
      </c>
      <c r="S636" t="s">
        <v>5533</v>
      </c>
      <c r="T636" t="s">
        <v>5534</v>
      </c>
      <c r="U636" t="s">
        <v>5535</v>
      </c>
      <c r="V636" t="s">
        <v>5536</v>
      </c>
      <c r="W636" t="s">
        <v>5537</v>
      </c>
      <c r="X636" t="s">
        <v>5538</v>
      </c>
      <c r="Y636" t="s">
        <v>5539</v>
      </c>
    </row>
    <row r="637" spans="1:25" x14ac:dyDescent="0.3">
      <c r="A637" t="s">
        <v>5540</v>
      </c>
      <c r="B637" t="s">
        <v>5541</v>
      </c>
      <c r="C637" t="s">
        <v>5542</v>
      </c>
      <c r="H637" s="6">
        <v>294</v>
      </c>
      <c r="I637" s="10" t="str">
        <f t="shared" si="28"/>
        <v>200-500</v>
      </c>
      <c r="J637" s="6">
        <v>4999</v>
      </c>
      <c r="K637" s="1">
        <v>0.94</v>
      </c>
      <c r="L637" s="4" t="str">
        <f t="shared" si="29"/>
        <v xml:space="preserve"> 50%or More</v>
      </c>
      <c r="M637" s="4" t="str">
        <f>IF(Table1[[#This Row],[discount_percentage]]&gt;=50%, "Yes","No")</f>
        <v>Yes</v>
      </c>
      <c r="N6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91-100%</v>
      </c>
      <c r="O637">
        <v>4.3</v>
      </c>
      <c r="P637" s="2">
        <v>4426</v>
      </c>
      <c r="Q637" s="7">
        <f t="shared" si="27"/>
        <v>22125574</v>
      </c>
      <c r="R637" t="s">
        <v>5543</v>
      </c>
      <c r="S637" t="s">
        <v>5544</v>
      </c>
      <c r="T637" t="s">
        <v>5545</v>
      </c>
      <c r="U637" t="s">
        <v>5546</v>
      </c>
      <c r="V637" t="s">
        <v>5547</v>
      </c>
      <c r="W637" t="s">
        <v>5548</v>
      </c>
      <c r="X637" t="s">
        <v>5549</v>
      </c>
      <c r="Y637" t="s">
        <v>5550</v>
      </c>
    </row>
    <row r="638" spans="1:25" x14ac:dyDescent="0.3">
      <c r="A638" t="s">
        <v>5551</v>
      </c>
      <c r="B638" t="s">
        <v>5552</v>
      </c>
      <c r="C638" t="s">
        <v>5132</v>
      </c>
      <c r="H638" s="6">
        <v>828</v>
      </c>
      <c r="I638" s="10" t="str">
        <f t="shared" si="28"/>
        <v>500</v>
      </c>
      <c r="J638" s="6">
        <v>861</v>
      </c>
      <c r="K638" s="1">
        <v>0.04</v>
      </c>
      <c r="L638" s="4" t="str">
        <f t="shared" si="29"/>
        <v>&lt;50%</v>
      </c>
      <c r="M638" s="4" t="str">
        <f>IF(Table1[[#This Row],[discount_percentage]]&gt;=50%, "Yes","No")</f>
        <v>No</v>
      </c>
      <c r="N6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38">
        <v>4.2</v>
      </c>
      <c r="P638" s="2">
        <v>4567</v>
      </c>
      <c r="Q638" s="7">
        <f t="shared" si="27"/>
        <v>3932187</v>
      </c>
      <c r="R638" t="s">
        <v>5553</v>
      </c>
      <c r="S638" t="s">
        <v>5554</v>
      </c>
      <c r="T638" t="s">
        <v>5555</v>
      </c>
      <c r="U638" t="s">
        <v>5556</v>
      </c>
      <c r="V638" t="s">
        <v>5557</v>
      </c>
      <c r="W638" t="s">
        <v>5558</v>
      </c>
      <c r="X638" t="s">
        <v>5559</v>
      </c>
      <c r="Y638" t="s">
        <v>5560</v>
      </c>
    </row>
    <row r="639" spans="1:25" x14ac:dyDescent="0.3">
      <c r="A639" t="s">
        <v>5561</v>
      </c>
      <c r="B639" t="s">
        <v>5562</v>
      </c>
      <c r="C639" t="s">
        <v>4364</v>
      </c>
      <c r="H639" s="6">
        <v>745</v>
      </c>
      <c r="I639" s="10" t="str">
        <f t="shared" si="28"/>
        <v>500</v>
      </c>
      <c r="J639" s="6">
        <v>795</v>
      </c>
      <c r="K639" s="1">
        <v>0.06</v>
      </c>
      <c r="L639" s="4" t="str">
        <f t="shared" si="29"/>
        <v>&lt;50%</v>
      </c>
      <c r="M639" s="4" t="str">
        <f>IF(Table1[[#This Row],[discount_percentage]]&gt;=50%, "Yes","No")</f>
        <v>No</v>
      </c>
      <c r="N6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39">
        <v>4</v>
      </c>
      <c r="P639" s="2">
        <v>13797</v>
      </c>
      <c r="Q639" s="7">
        <f t="shared" si="27"/>
        <v>10968615</v>
      </c>
      <c r="R639" t="s">
        <v>5563</v>
      </c>
      <c r="S639" t="s">
        <v>5564</v>
      </c>
      <c r="T639" t="s">
        <v>5565</v>
      </c>
      <c r="U639" t="s">
        <v>5566</v>
      </c>
      <c r="V639" t="s">
        <v>5567</v>
      </c>
      <c r="W639" t="s">
        <v>5568</v>
      </c>
      <c r="X639" t="s">
        <v>5569</v>
      </c>
      <c r="Y639" t="s">
        <v>5570</v>
      </c>
    </row>
    <row r="640" spans="1:25" x14ac:dyDescent="0.3">
      <c r="A640" t="s">
        <v>5571</v>
      </c>
      <c r="B640" t="s">
        <v>5572</v>
      </c>
      <c r="C640" t="s">
        <v>5573</v>
      </c>
      <c r="H640" s="6">
        <v>1549</v>
      </c>
      <c r="I640" s="10" t="str">
        <f t="shared" si="28"/>
        <v>500</v>
      </c>
      <c r="J640" s="6">
        <v>2495</v>
      </c>
      <c r="K640" s="1">
        <v>0.38</v>
      </c>
      <c r="L640" s="4" t="str">
        <f t="shared" si="29"/>
        <v>&lt;50%</v>
      </c>
      <c r="M640" s="4" t="str">
        <f>IF(Table1[[#This Row],[discount_percentage]]&gt;=50%, "Yes","No")</f>
        <v>No</v>
      </c>
      <c r="N6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40">
        <v>4.4000000000000004</v>
      </c>
      <c r="P640" s="2">
        <v>15137</v>
      </c>
      <c r="Q640" s="7">
        <f t="shared" si="27"/>
        <v>37766815</v>
      </c>
      <c r="R640" t="s">
        <v>5574</v>
      </c>
      <c r="S640" t="s">
        <v>5575</v>
      </c>
      <c r="T640" t="s">
        <v>5576</v>
      </c>
      <c r="U640" t="s">
        <v>5577</v>
      </c>
      <c r="V640" t="s">
        <v>5578</v>
      </c>
      <c r="W640" t="s">
        <v>5579</v>
      </c>
      <c r="X640" t="s">
        <v>5580</v>
      </c>
      <c r="Y640" t="s">
        <v>5581</v>
      </c>
    </row>
    <row r="641" spans="1:25" x14ac:dyDescent="0.3">
      <c r="A641" t="s">
        <v>5582</v>
      </c>
      <c r="B641" t="s">
        <v>5583</v>
      </c>
      <c r="C641" t="s">
        <v>5101</v>
      </c>
      <c r="H641" s="6">
        <v>1469</v>
      </c>
      <c r="I641" s="10" t="str">
        <f t="shared" si="28"/>
        <v>500</v>
      </c>
      <c r="J641" s="6">
        <v>2499</v>
      </c>
      <c r="K641" s="1">
        <v>0.41</v>
      </c>
      <c r="L641" s="4" t="str">
        <f t="shared" si="29"/>
        <v>&lt;50%</v>
      </c>
      <c r="M641" s="4" t="str">
        <f>IF(Table1[[#This Row],[discount_percentage]]&gt;=50%, "Yes","No")</f>
        <v>No</v>
      </c>
      <c r="N6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41">
        <v>4.2</v>
      </c>
      <c r="P641" s="2">
        <v>156638</v>
      </c>
      <c r="Q641" s="7">
        <f t="shared" si="27"/>
        <v>391438362</v>
      </c>
      <c r="R641" t="s">
        <v>5584</v>
      </c>
      <c r="S641" t="s">
        <v>5585</v>
      </c>
      <c r="T641" t="s">
        <v>5586</v>
      </c>
      <c r="U641" t="s">
        <v>5587</v>
      </c>
      <c r="V641" t="s">
        <v>5588</v>
      </c>
      <c r="W641" t="s">
        <v>5589</v>
      </c>
      <c r="X641" t="s">
        <v>5590</v>
      </c>
      <c r="Y641" t="s">
        <v>5591</v>
      </c>
    </row>
    <row r="642" spans="1:25" x14ac:dyDescent="0.3">
      <c r="A642" t="s">
        <v>5592</v>
      </c>
      <c r="B642" t="s">
        <v>5593</v>
      </c>
      <c r="C642" t="s">
        <v>5594</v>
      </c>
      <c r="H642" s="6">
        <v>198</v>
      </c>
      <c r="I642" s="10" t="str">
        <f t="shared" si="28"/>
        <v>&lt;200</v>
      </c>
      <c r="J642" s="6">
        <v>800</v>
      </c>
      <c r="K642" s="1">
        <v>0.75</v>
      </c>
      <c r="L642" s="4" t="str">
        <f t="shared" si="29"/>
        <v xml:space="preserve"> 50%or More</v>
      </c>
      <c r="M642" s="4" t="str">
        <f>IF(Table1[[#This Row],[discount_percentage]]&gt;=50%, "Yes","No")</f>
        <v>Yes</v>
      </c>
      <c r="N6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42">
        <v>4.0999999999999996</v>
      </c>
      <c r="P642" s="2">
        <v>9344</v>
      </c>
      <c r="Q642" s="7">
        <f t="shared" ref="Q642:Q705" si="30">J642*P642</f>
        <v>7475200</v>
      </c>
      <c r="R642" t="s">
        <v>5595</v>
      </c>
      <c r="S642" t="s">
        <v>5596</v>
      </c>
      <c r="T642" t="s">
        <v>5597</v>
      </c>
      <c r="U642" t="s">
        <v>5598</v>
      </c>
      <c r="V642" t="s">
        <v>5599</v>
      </c>
      <c r="W642" t="s">
        <v>5600</v>
      </c>
      <c r="X642" t="s">
        <v>5601</v>
      </c>
      <c r="Y642" t="s">
        <v>5602</v>
      </c>
    </row>
    <row r="643" spans="1:25" x14ac:dyDescent="0.3">
      <c r="A643" t="s">
        <v>5603</v>
      </c>
      <c r="B643" t="s">
        <v>5604</v>
      </c>
      <c r="C643" t="s">
        <v>5605</v>
      </c>
      <c r="H643" s="6">
        <v>549</v>
      </c>
      <c r="I643" s="10" t="str">
        <f t="shared" ref="I643:I706" si="31">IF(H643&lt;200,"&lt;200",IF(OR(H643&lt;=200,H643&lt;=500),"200-500","500"))</f>
        <v>500</v>
      </c>
      <c r="J643" s="6">
        <v>549</v>
      </c>
      <c r="K643" s="1">
        <v>0</v>
      </c>
      <c r="L643" s="4" t="str">
        <f t="shared" ref="L643:L706" si="32">IF(K643&gt;=50%," 50%or More","&lt;50%")</f>
        <v>&lt;50%</v>
      </c>
      <c r="M643" s="4" t="str">
        <f>IF(Table1[[#This Row],[discount_percentage]]&gt;=50%, "Yes","No")</f>
        <v>No</v>
      </c>
      <c r="N6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43">
        <v>4.5</v>
      </c>
      <c r="P643" s="2">
        <v>4875</v>
      </c>
      <c r="Q643" s="7">
        <f t="shared" si="30"/>
        <v>2676375</v>
      </c>
      <c r="R643" t="s">
        <v>5606</v>
      </c>
      <c r="S643" t="s">
        <v>5607</v>
      </c>
      <c r="T643" t="s">
        <v>5608</v>
      </c>
      <c r="U643" t="s">
        <v>5609</v>
      </c>
      <c r="V643" t="s">
        <v>5610</v>
      </c>
      <c r="W643" t="s">
        <v>5611</v>
      </c>
      <c r="X643" t="s">
        <v>5612</v>
      </c>
      <c r="Y643" t="s">
        <v>5613</v>
      </c>
    </row>
    <row r="644" spans="1:25" x14ac:dyDescent="0.3">
      <c r="A644" t="s">
        <v>5614</v>
      </c>
      <c r="B644" t="s">
        <v>5615</v>
      </c>
      <c r="C644" t="s">
        <v>2948</v>
      </c>
      <c r="H644" s="6">
        <v>12000</v>
      </c>
      <c r="I644" s="10" t="str">
        <f t="shared" si="31"/>
        <v>500</v>
      </c>
      <c r="J644" s="6">
        <v>29999</v>
      </c>
      <c r="K644" s="1">
        <v>0.6</v>
      </c>
      <c r="L644" s="4" t="str">
        <f t="shared" si="32"/>
        <v xml:space="preserve"> 50%or More</v>
      </c>
      <c r="M644" s="4" t="str">
        <f>IF(Table1[[#This Row],[discount_percentage]]&gt;=50%, "Yes","No")</f>
        <v>Yes</v>
      </c>
      <c r="N6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44">
        <v>4.3</v>
      </c>
      <c r="P644" s="2">
        <v>4744</v>
      </c>
      <c r="Q644" s="7">
        <f t="shared" si="30"/>
        <v>142315256</v>
      </c>
      <c r="R644" t="s">
        <v>5616</v>
      </c>
      <c r="S644" t="s">
        <v>5617</v>
      </c>
      <c r="T644" t="s">
        <v>5618</v>
      </c>
      <c r="U644" t="s">
        <v>5619</v>
      </c>
      <c r="V644" t="s">
        <v>5620</v>
      </c>
      <c r="W644" t="s">
        <v>5621</v>
      </c>
      <c r="X644" t="s">
        <v>5622</v>
      </c>
      <c r="Y644" t="s">
        <v>5623</v>
      </c>
    </row>
    <row r="645" spans="1:25" x14ac:dyDescent="0.3">
      <c r="A645" t="s">
        <v>5624</v>
      </c>
      <c r="B645" t="s">
        <v>5625</v>
      </c>
      <c r="C645" t="s">
        <v>3066</v>
      </c>
      <c r="H645" s="6">
        <v>1299</v>
      </c>
      <c r="I645" s="10" t="str">
        <f t="shared" si="31"/>
        <v>500</v>
      </c>
      <c r="J645" s="6">
        <v>3499</v>
      </c>
      <c r="K645" s="1">
        <v>0.63</v>
      </c>
      <c r="L645" s="4" t="str">
        <f t="shared" si="32"/>
        <v xml:space="preserve"> 50%or More</v>
      </c>
      <c r="M645" s="4" t="str">
        <f>IF(Table1[[#This Row],[discount_percentage]]&gt;=50%, "Yes","No")</f>
        <v>Yes</v>
      </c>
      <c r="N6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45">
        <v>3.9</v>
      </c>
      <c r="P645" s="2">
        <v>12452</v>
      </c>
      <c r="Q645" s="7">
        <f t="shared" si="30"/>
        <v>43569548</v>
      </c>
      <c r="R645" t="s">
        <v>5626</v>
      </c>
      <c r="S645" t="s">
        <v>5627</v>
      </c>
      <c r="T645" t="s">
        <v>5628</v>
      </c>
      <c r="U645" t="s">
        <v>5629</v>
      </c>
      <c r="V645" t="s">
        <v>5630</v>
      </c>
      <c r="W645" t="s">
        <v>12800</v>
      </c>
      <c r="X645" t="s">
        <v>5631</v>
      </c>
      <c r="Y645" t="s">
        <v>5632</v>
      </c>
    </row>
    <row r="646" spans="1:25" x14ac:dyDescent="0.3">
      <c r="A646" t="s">
        <v>5633</v>
      </c>
      <c r="B646" t="s">
        <v>5634</v>
      </c>
      <c r="C646" t="s">
        <v>4944</v>
      </c>
      <c r="H646" s="6">
        <v>269</v>
      </c>
      <c r="I646" s="10" t="str">
        <f t="shared" si="31"/>
        <v>200-500</v>
      </c>
      <c r="J646" s="6">
        <v>315</v>
      </c>
      <c r="K646" s="1">
        <v>0.15</v>
      </c>
      <c r="L646" s="4" t="str">
        <f t="shared" si="32"/>
        <v>&lt;50%</v>
      </c>
      <c r="M646" s="4" t="str">
        <f>IF(Table1[[#This Row],[discount_percentage]]&gt;=50%, "Yes","No")</f>
        <v>No</v>
      </c>
      <c r="N6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46">
        <v>4.5</v>
      </c>
      <c r="P646" s="2">
        <v>17810</v>
      </c>
      <c r="Q646" s="7">
        <f t="shared" si="30"/>
        <v>5610150</v>
      </c>
      <c r="R646" t="s">
        <v>5635</v>
      </c>
      <c r="S646" t="s">
        <v>5636</v>
      </c>
      <c r="T646" t="s">
        <v>5637</v>
      </c>
      <c r="U646" t="s">
        <v>5638</v>
      </c>
      <c r="V646" t="s">
        <v>5639</v>
      </c>
      <c r="W646" t="s">
        <v>5640</v>
      </c>
      <c r="X646" t="s">
        <v>5641</v>
      </c>
      <c r="Y646" t="s">
        <v>5642</v>
      </c>
    </row>
    <row r="647" spans="1:25" x14ac:dyDescent="0.3">
      <c r="A647" t="s">
        <v>5643</v>
      </c>
      <c r="B647" t="s">
        <v>5644</v>
      </c>
      <c r="C647" t="s">
        <v>3066</v>
      </c>
      <c r="H647" s="6">
        <v>799</v>
      </c>
      <c r="I647" s="10" t="str">
        <f t="shared" si="31"/>
        <v>500</v>
      </c>
      <c r="J647" s="6">
        <v>1499</v>
      </c>
      <c r="K647" s="1">
        <v>0.47</v>
      </c>
      <c r="L647" s="4" t="str">
        <f t="shared" si="32"/>
        <v>&lt;50%</v>
      </c>
      <c r="M647" s="4" t="str">
        <f>IF(Table1[[#This Row],[discount_percentage]]&gt;=50%, "Yes","No")</f>
        <v>No</v>
      </c>
      <c r="N6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47">
        <v>4.0999999999999996</v>
      </c>
      <c r="P647" s="2">
        <v>53648</v>
      </c>
      <c r="Q647" s="7">
        <f t="shared" si="30"/>
        <v>80418352</v>
      </c>
      <c r="R647" t="s">
        <v>5645</v>
      </c>
      <c r="S647" t="s">
        <v>5646</v>
      </c>
      <c r="T647" t="s">
        <v>5647</v>
      </c>
      <c r="U647" t="s">
        <v>5648</v>
      </c>
      <c r="V647" t="s">
        <v>5649</v>
      </c>
      <c r="W647" t="s">
        <v>5650</v>
      </c>
      <c r="X647" t="s">
        <v>5651</v>
      </c>
      <c r="Y647" t="s">
        <v>5652</v>
      </c>
    </row>
    <row r="648" spans="1:25" x14ac:dyDescent="0.3">
      <c r="A648" t="s">
        <v>5653</v>
      </c>
      <c r="B648" t="s">
        <v>5654</v>
      </c>
      <c r="C648" t="s">
        <v>5655</v>
      </c>
      <c r="H648" s="6">
        <v>6299</v>
      </c>
      <c r="I648" s="10" t="str">
        <f t="shared" si="31"/>
        <v>500</v>
      </c>
      <c r="J648" s="6">
        <v>13750</v>
      </c>
      <c r="K648" s="1">
        <v>0.54</v>
      </c>
      <c r="L648" s="4" t="str">
        <f t="shared" si="32"/>
        <v xml:space="preserve"> 50%or More</v>
      </c>
      <c r="M648" s="4" t="str">
        <f>IF(Table1[[#This Row],[discount_percentage]]&gt;=50%, "Yes","No")</f>
        <v>Yes</v>
      </c>
      <c r="N6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48">
        <v>4.2</v>
      </c>
      <c r="P648" s="2">
        <v>2014</v>
      </c>
      <c r="Q648" s="7">
        <f t="shared" si="30"/>
        <v>27692500</v>
      </c>
      <c r="R648" t="s">
        <v>5656</v>
      </c>
      <c r="S648" t="s">
        <v>5657</v>
      </c>
      <c r="T648" t="s">
        <v>5658</v>
      </c>
      <c r="U648" t="s">
        <v>5659</v>
      </c>
      <c r="V648" t="s">
        <v>5660</v>
      </c>
      <c r="W648" t="s">
        <v>5661</v>
      </c>
      <c r="X648" t="s">
        <v>5662</v>
      </c>
      <c r="Y648" t="s">
        <v>5663</v>
      </c>
    </row>
    <row r="649" spans="1:25" x14ac:dyDescent="0.3">
      <c r="A649" t="s">
        <v>5664</v>
      </c>
      <c r="B649" t="s">
        <v>5665</v>
      </c>
      <c r="C649" t="s">
        <v>5666</v>
      </c>
      <c r="H649" s="6">
        <v>59</v>
      </c>
      <c r="I649" s="10" t="str">
        <f t="shared" si="31"/>
        <v>&lt;200</v>
      </c>
      <c r="J649" s="6">
        <v>59</v>
      </c>
      <c r="K649" s="1">
        <v>0</v>
      </c>
      <c r="L649" s="4" t="str">
        <f t="shared" si="32"/>
        <v>&lt;50%</v>
      </c>
      <c r="M649" s="4" t="str">
        <f>IF(Table1[[#This Row],[discount_percentage]]&gt;=50%, "Yes","No")</f>
        <v>No</v>
      </c>
      <c r="N6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49">
        <v>3.8</v>
      </c>
      <c r="P649" s="2">
        <v>5958</v>
      </c>
      <c r="Q649" s="7">
        <f t="shared" si="30"/>
        <v>351522</v>
      </c>
      <c r="R649" t="s">
        <v>5667</v>
      </c>
      <c r="S649" t="s">
        <v>5668</v>
      </c>
      <c r="T649" t="s">
        <v>5669</v>
      </c>
      <c r="U649" t="s">
        <v>5670</v>
      </c>
      <c r="V649" t="s">
        <v>5671</v>
      </c>
      <c r="W649" t="s">
        <v>5672</v>
      </c>
      <c r="X649" t="s">
        <v>5673</v>
      </c>
      <c r="Y649" t="s">
        <v>5674</v>
      </c>
    </row>
    <row r="650" spans="1:25" x14ac:dyDescent="0.3">
      <c r="A650" t="s">
        <v>5675</v>
      </c>
      <c r="B650" t="s">
        <v>5676</v>
      </c>
      <c r="C650" t="s">
        <v>3107</v>
      </c>
      <c r="H650" s="6">
        <v>571</v>
      </c>
      <c r="I650" s="10" t="str">
        <f t="shared" si="31"/>
        <v>500</v>
      </c>
      <c r="J650" s="6">
        <v>999</v>
      </c>
      <c r="K650" s="1">
        <v>0.43</v>
      </c>
      <c r="L650" s="4" t="str">
        <f t="shared" si="32"/>
        <v>&lt;50%</v>
      </c>
      <c r="M650" s="4" t="str">
        <f>IF(Table1[[#This Row],[discount_percentage]]&gt;=50%, "Yes","No")</f>
        <v>No</v>
      </c>
      <c r="N6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50">
        <v>4.3</v>
      </c>
      <c r="P650" s="2">
        <v>38221</v>
      </c>
      <c r="Q650" s="7">
        <f t="shared" si="30"/>
        <v>38182779</v>
      </c>
      <c r="R650" t="s">
        <v>5677</v>
      </c>
      <c r="S650" t="s">
        <v>5678</v>
      </c>
      <c r="T650" t="s">
        <v>5679</v>
      </c>
      <c r="U650" t="s">
        <v>5680</v>
      </c>
      <c r="V650" t="s">
        <v>5681</v>
      </c>
      <c r="W650" t="s">
        <v>5682</v>
      </c>
      <c r="X650" t="s">
        <v>5683</v>
      </c>
      <c r="Y650" t="s">
        <v>5684</v>
      </c>
    </row>
    <row r="651" spans="1:25" x14ac:dyDescent="0.3">
      <c r="A651" t="s">
        <v>5685</v>
      </c>
      <c r="B651" t="s">
        <v>5686</v>
      </c>
      <c r="C651" t="s">
        <v>5379</v>
      </c>
      <c r="H651" s="6">
        <v>549</v>
      </c>
      <c r="I651" s="10" t="str">
        <f t="shared" si="31"/>
        <v>500</v>
      </c>
      <c r="J651" s="6">
        <v>999</v>
      </c>
      <c r="K651" s="1">
        <v>0.45</v>
      </c>
      <c r="L651" s="4" t="str">
        <f t="shared" si="32"/>
        <v>&lt;50%</v>
      </c>
      <c r="M651" s="4" t="str">
        <f>IF(Table1[[#This Row],[discount_percentage]]&gt;=50%, "Yes","No")</f>
        <v>No</v>
      </c>
      <c r="N6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51">
        <v>3.9</v>
      </c>
      <c r="P651" s="2">
        <v>64705</v>
      </c>
      <c r="Q651" s="7">
        <f t="shared" si="30"/>
        <v>64640295</v>
      </c>
      <c r="R651" t="s">
        <v>5687</v>
      </c>
      <c r="S651" t="s">
        <v>5688</v>
      </c>
      <c r="T651" t="s">
        <v>5689</v>
      </c>
      <c r="U651" t="s">
        <v>5690</v>
      </c>
      <c r="V651" t="s">
        <v>5691</v>
      </c>
      <c r="W651" t="s">
        <v>5692</v>
      </c>
      <c r="X651" t="s">
        <v>5693</v>
      </c>
      <c r="Y651" t="s">
        <v>5694</v>
      </c>
    </row>
    <row r="652" spans="1:25" x14ac:dyDescent="0.3">
      <c r="A652" t="s">
        <v>5695</v>
      </c>
      <c r="B652" t="s">
        <v>5696</v>
      </c>
      <c r="C652" t="s">
        <v>4997</v>
      </c>
      <c r="H652" s="6">
        <v>448</v>
      </c>
      <c r="I652" s="10" t="str">
        <f t="shared" si="31"/>
        <v>200-500</v>
      </c>
      <c r="J652" s="6">
        <v>699</v>
      </c>
      <c r="K652" s="1">
        <v>0.36</v>
      </c>
      <c r="L652" s="4" t="str">
        <f t="shared" si="32"/>
        <v>&lt;50%</v>
      </c>
      <c r="M652" s="4" t="str">
        <f>IF(Table1[[#This Row],[discount_percentage]]&gt;=50%, "Yes","No")</f>
        <v>No</v>
      </c>
      <c r="N6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52">
        <v>3.9</v>
      </c>
      <c r="P652" s="2">
        <v>17348</v>
      </c>
      <c r="Q652" s="7">
        <f t="shared" si="30"/>
        <v>12126252</v>
      </c>
      <c r="R652" t="s">
        <v>5697</v>
      </c>
      <c r="S652" t="s">
        <v>5698</v>
      </c>
      <c r="T652" t="s">
        <v>5699</v>
      </c>
      <c r="U652" t="s">
        <v>5700</v>
      </c>
      <c r="V652" t="s">
        <v>5701</v>
      </c>
      <c r="W652" t="s">
        <v>5702</v>
      </c>
      <c r="X652" t="s">
        <v>5703</v>
      </c>
      <c r="Y652" t="s">
        <v>5704</v>
      </c>
    </row>
    <row r="653" spans="1:25" x14ac:dyDescent="0.3">
      <c r="A653" t="s">
        <v>5705</v>
      </c>
      <c r="B653" t="s">
        <v>5706</v>
      </c>
      <c r="C653" t="s">
        <v>3066</v>
      </c>
      <c r="H653" s="6">
        <v>1499</v>
      </c>
      <c r="I653" s="10" t="str">
        <f t="shared" si="31"/>
        <v>500</v>
      </c>
      <c r="J653" s="6">
        <v>2999</v>
      </c>
      <c r="K653" s="1">
        <v>0.5</v>
      </c>
      <c r="L653" s="4" t="str">
        <f t="shared" si="32"/>
        <v xml:space="preserve"> 50%or More</v>
      </c>
      <c r="M653" s="4" t="str">
        <f>IF(Table1[[#This Row],[discount_percentage]]&gt;=50%, "Yes","No")</f>
        <v>Yes</v>
      </c>
      <c r="N6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53">
        <v>3.7</v>
      </c>
      <c r="P653" s="2">
        <v>87798</v>
      </c>
      <c r="Q653" s="7">
        <f t="shared" si="30"/>
        <v>263306202</v>
      </c>
      <c r="R653" t="s">
        <v>5707</v>
      </c>
      <c r="S653" t="s">
        <v>5708</v>
      </c>
      <c r="T653" t="s">
        <v>5709</v>
      </c>
      <c r="U653" t="s">
        <v>5710</v>
      </c>
      <c r="V653" t="s">
        <v>5711</v>
      </c>
      <c r="W653" t="s">
        <v>5712</v>
      </c>
      <c r="X653" t="s">
        <v>5713</v>
      </c>
      <c r="Y653" t="s">
        <v>5714</v>
      </c>
    </row>
    <row r="654" spans="1:25" x14ac:dyDescent="0.3">
      <c r="A654" t="s">
        <v>5715</v>
      </c>
      <c r="B654" t="s">
        <v>5716</v>
      </c>
      <c r="C654" t="s">
        <v>5717</v>
      </c>
      <c r="H654" s="6">
        <v>299</v>
      </c>
      <c r="I654" s="10" t="str">
        <f t="shared" si="31"/>
        <v>200-500</v>
      </c>
      <c r="J654" s="6">
        <v>499</v>
      </c>
      <c r="K654" s="1">
        <v>0.4</v>
      </c>
      <c r="L654" s="4" t="str">
        <f t="shared" si="32"/>
        <v>&lt;50%</v>
      </c>
      <c r="M654" s="4" t="str">
        <f>IF(Table1[[#This Row],[discount_percentage]]&gt;=50%, "Yes","No")</f>
        <v>No</v>
      </c>
      <c r="N6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54">
        <v>4.2</v>
      </c>
      <c r="P654" s="2">
        <v>24432</v>
      </c>
      <c r="Q654" s="7">
        <f t="shared" si="30"/>
        <v>12191568</v>
      </c>
      <c r="R654" t="s">
        <v>5718</v>
      </c>
      <c r="S654" t="s">
        <v>5719</v>
      </c>
      <c r="T654" t="s">
        <v>5720</v>
      </c>
      <c r="U654" t="s">
        <v>5721</v>
      </c>
      <c r="V654" t="s">
        <v>5722</v>
      </c>
      <c r="W654" t="s">
        <v>5723</v>
      </c>
      <c r="X654" t="s">
        <v>5724</v>
      </c>
      <c r="Y654" t="s">
        <v>5725</v>
      </c>
    </row>
    <row r="655" spans="1:25" x14ac:dyDescent="0.3">
      <c r="A655" t="s">
        <v>5726</v>
      </c>
      <c r="B655" t="s">
        <v>5727</v>
      </c>
      <c r="C655" t="s">
        <v>4759</v>
      </c>
      <c r="H655" s="6">
        <v>579</v>
      </c>
      <c r="I655" s="10" t="str">
        <f t="shared" si="31"/>
        <v>500</v>
      </c>
      <c r="J655" s="6">
        <v>1400</v>
      </c>
      <c r="K655" s="1">
        <v>0.59</v>
      </c>
      <c r="L655" s="4" t="str">
        <f t="shared" si="32"/>
        <v xml:space="preserve"> 50%or More</v>
      </c>
      <c r="M655" s="4" t="str">
        <f>IF(Table1[[#This Row],[discount_percentage]]&gt;=50%, "Yes","No")</f>
        <v>Yes</v>
      </c>
      <c r="N6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55">
        <v>4.3</v>
      </c>
      <c r="P655" s="2">
        <v>189104</v>
      </c>
      <c r="Q655" s="7">
        <f t="shared" si="30"/>
        <v>264745600</v>
      </c>
      <c r="R655" t="s">
        <v>5728</v>
      </c>
      <c r="S655" t="s">
        <v>5729</v>
      </c>
      <c r="T655" t="s">
        <v>5730</v>
      </c>
      <c r="U655" t="s">
        <v>5731</v>
      </c>
      <c r="V655" t="s">
        <v>5732</v>
      </c>
      <c r="W655" t="s">
        <v>5733</v>
      </c>
      <c r="X655" t="s">
        <v>5734</v>
      </c>
      <c r="Y655" t="s">
        <v>5735</v>
      </c>
    </row>
    <row r="656" spans="1:25" x14ac:dyDescent="0.3">
      <c r="A656" t="s">
        <v>5736</v>
      </c>
      <c r="B656" t="s">
        <v>5737</v>
      </c>
      <c r="C656" t="s">
        <v>5738</v>
      </c>
      <c r="H656" s="6">
        <v>2499</v>
      </c>
      <c r="I656" s="10" t="str">
        <f t="shared" si="31"/>
        <v>500</v>
      </c>
      <c r="J656" s="6">
        <v>3299</v>
      </c>
      <c r="K656" s="1">
        <v>0.24</v>
      </c>
      <c r="L656" s="4" t="str">
        <f t="shared" si="32"/>
        <v>&lt;50%</v>
      </c>
      <c r="M656" s="4" t="str">
        <f>IF(Table1[[#This Row],[discount_percentage]]&gt;=50%, "Yes","No")</f>
        <v>No</v>
      </c>
      <c r="N6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56">
        <v>4.2</v>
      </c>
      <c r="P656" s="2">
        <v>93112</v>
      </c>
      <c r="Q656" s="7">
        <f t="shared" si="30"/>
        <v>307176488</v>
      </c>
      <c r="R656" t="s">
        <v>5739</v>
      </c>
      <c r="S656" t="s">
        <v>5740</v>
      </c>
      <c r="T656" t="s">
        <v>5741</v>
      </c>
      <c r="U656" t="s">
        <v>5742</v>
      </c>
      <c r="V656" t="s">
        <v>5743</v>
      </c>
      <c r="W656" t="s">
        <v>5744</v>
      </c>
      <c r="X656" t="s">
        <v>5745</v>
      </c>
      <c r="Y656" t="s">
        <v>5746</v>
      </c>
    </row>
    <row r="657" spans="1:25" x14ac:dyDescent="0.3">
      <c r="A657" t="s">
        <v>5747</v>
      </c>
      <c r="B657" t="s">
        <v>5748</v>
      </c>
      <c r="C657" t="s">
        <v>3066</v>
      </c>
      <c r="H657" s="6">
        <v>1199</v>
      </c>
      <c r="I657" s="10" t="str">
        <f t="shared" si="31"/>
        <v>500</v>
      </c>
      <c r="J657" s="6">
        <v>5999</v>
      </c>
      <c r="K657" s="1">
        <v>0.8</v>
      </c>
      <c r="L657" s="4" t="str">
        <f t="shared" si="32"/>
        <v xml:space="preserve"> 50%or More</v>
      </c>
      <c r="M657" s="4" t="str">
        <f>IF(Table1[[#This Row],[discount_percentage]]&gt;=50%, "Yes","No")</f>
        <v>Yes</v>
      </c>
      <c r="N6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57">
        <v>3.9</v>
      </c>
      <c r="P657" s="2">
        <v>47521</v>
      </c>
      <c r="Q657" s="7">
        <f t="shared" si="30"/>
        <v>285078479</v>
      </c>
      <c r="R657" t="s">
        <v>5749</v>
      </c>
      <c r="S657" t="s">
        <v>5750</v>
      </c>
      <c r="T657" t="s">
        <v>5751</v>
      </c>
      <c r="U657" t="s">
        <v>5752</v>
      </c>
      <c r="V657" t="s">
        <v>5753</v>
      </c>
      <c r="W657" t="s">
        <v>5754</v>
      </c>
      <c r="X657" t="s">
        <v>5755</v>
      </c>
      <c r="Y657" t="s">
        <v>5756</v>
      </c>
    </row>
    <row r="658" spans="1:25" x14ac:dyDescent="0.3">
      <c r="A658" t="s">
        <v>5757</v>
      </c>
      <c r="B658" t="s">
        <v>5758</v>
      </c>
      <c r="C658" t="s">
        <v>5500</v>
      </c>
      <c r="H658" s="6">
        <v>399</v>
      </c>
      <c r="I658" s="10" t="str">
        <f t="shared" si="31"/>
        <v>200-500</v>
      </c>
      <c r="J658" s="6">
        <v>499</v>
      </c>
      <c r="K658" s="1">
        <v>0.2</v>
      </c>
      <c r="L658" s="4" t="str">
        <f t="shared" si="32"/>
        <v>&lt;50%</v>
      </c>
      <c r="M658" s="4" t="str">
        <f>IF(Table1[[#This Row],[discount_percentage]]&gt;=50%, "Yes","No")</f>
        <v>No</v>
      </c>
      <c r="N6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58">
        <v>4.3</v>
      </c>
      <c r="P658" s="2">
        <v>27201</v>
      </c>
      <c r="Q658" s="7">
        <f t="shared" si="30"/>
        <v>13573299</v>
      </c>
      <c r="R658" t="s">
        <v>5759</v>
      </c>
      <c r="S658" t="s">
        <v>5760</v>
      </c>
      <c r="T658" t="s">
        <v>5761</v>
      </c>
      <c r="U658" t="s">
        <v>5762</v>
      </c>
      <c r="V658" t="s">
        <v>5763</v>
      </c>
      <c r="W658" t="s">
        <v>5764</v>
      </c>
      <c r="X658" t="s">
        <v>5765</v>
      </c>
      <c r="Y658" t="s">
        <v>5766</v>
      </c>
    </row>
    <row r="659" spans="1:25" x14ac:dyDescent="0.3">
      <c r="A659" t="s">
        <v>5767</v>
      </c>
      <c r="B659" t="s">
        <v>5768</v>
      </c>
      <c r="C659" t="s">
        <v>4770</v>
      </c>
      <c r="H659" s="6">
        <v>279</v>
      </c>
      <c r="I659" s="10" t="str">
        <f t="shared" si="31"/>
        <v>200-500</v>
      </c>
      <c r="J659" s="6">
        <v>375</v>
      </c>
      <c r="K659" s="1">
        <v>0.26</v>
      </c>
      <c r="L659" s="4" t="str">
        <f t="shared" si="32"/>
        <v>&lt;50%</v>
      </c>
      <c r="M659" s="4" t="str">
        <f>IF(Table1[[#This Row],[discount_percentage]]&gt;=50%, "Yes","No")</f>
        <v>No</v>
      </c>
      <c r="N6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59">
        <v>4.3</v>
      </c>
      <c r="P659" s="2">
        <v>31534</v>
      </c>
      <c r="Q659" s="7">
        <f t="shared" si="30"/>
        <v>11825250</v>
      </c>
      <c r="R659" t="s">
        <v>5769</v>
      </c>
      <c r="S659" t="s">
        <v>5770</v>
      </c>
      <c r="T659" t="s">
        <v>5771</v>
      </c>
      <c r="U659" t="s">
        <v>5772</v>
      </c>
      <c r="V659" t="s">
        <v>5773</v>
      </c>
      <c r="W659" t="s">
        <v>5774</v>
      </c>
      <c r="X659" t="s">
        <v>5775</v>
      </c>
      <c r="Y659" t="s">
        <v>5776</v>
      </c>
    </row>
    <row r="660" spans="1:25" x14ac:dyDescent="0.3">
      <c r="A660" t="s">
        <v>5777</v>
      </c>
      <c r="B660" t="s">
        <v>5778</v>
      </c>
      <c r="C660" t="s">
        <v>2948</v>
      </c>
      <c r="H660" s="6">
        <v>2499</v>
      </c>
      <c r="I660" s="10" t="str">
        <f t="shared" si="31"/>
        <v>500</v>
      </c>
      <c r="J660" s="6">
        <v>4999</v>
      </c>
      <c r="K660" s="1">
        <v>0.5</v>
      </c>
      <c r="L660" s="4" t="str">
        <f t="shared" si="32"/>
        <v xml:space="preserve"> 50%or More</v>
      </c>
      <c r="M660" s="4" t="str">
        <f>IF(Table1[[#This Row],[discount_percentage]]&gt;=50%, "Yes","No")</f>
        <v>Yes</v>
      </c>
      <c r="N6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60">
        <v>3.9</v>
      </c>
      <c r="P660" s="2">
        <v>7571</v>
      </c>
      <c r="Q660" s="7">
        <f t="shared" si="30"/>
        <v>37847429</v>
      </c>
      <c r="R660" t="s">
        <v>5779</v>
      </c>
      <c r="S660" t="s">
        <v>4042</v>
      </c>
      <c r="T660" t="s">
        <v>4043</v>
      </c>
      <c r="U660" t="s">
        <v>4044</v>
      </c>
      <c r="V660" t="s">
        <v>4045</v>
      </c>
      <c r="W660" t="s">
        <v>4046</v>
      </c>
      <c r="X660" t="s">
        <v>5780</v>
      </c>
      <c r="Y660" t="s">
        <v>5781</v>
      </c>
    </row>
    <row r="661" spans="1:25" x14ac:dyDescent="0.3">
      <c r="A661" t="s">
        <v>5782</v>
      </c>
      <c r="B661" t="s">
        <v>5783</v>
      </c>
      <c r="C661" t="s">
        <v>5479</v>
      </c>
      <c r="H661" s="6">
        <v>137</v>
      </c>
      <c r="I661" s="10" t="str">
        <f t="shared" si="31"/>
        <v>&lt;200</v>
      </c>
      <c r="J661" s="6">
        <v>160</v>
      </c>
      <c r="K661" s="1">
        <v>0.14000000000000001</v>
      </c>
      <c r="L661" s="4" t="str">
        <f t="shared" si="32"/>
        <v>&lt;50%</v>
      </c>
      <c r="M661" s="4" t="str">
        <f>IF(Table1[[#This Row],[discount_percentage]]&gt;=50%, "Yes","No")</f>
        <v>No</v>
      </c>
      <c r="N6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61">
        <v>4.4000000000000004</v>
      </c>
      <c r="P661" s="2">
        <v>6537</v>
      </c>
      <c r="Q661" s="7">
        <f t="shared" si="30"/>
        <v>1045920</v>
      </c>
      <c r="R661" t="s">
        <v>5784</v>
      </c>
      <c r="S661" t="s">
        <v>5785</v>
      </c>
      <c r="T661" t="s">
        <v>5786</v>
      </c>
      <c r="U661" t="s">
        <v>5787</v>
      </c>
      <c r="V661" t="s">
        <v>5788</v>
      </c>
      <c r="W661" t="s">
        <v>5789</v>
      </c>
      <c r="X661" t="s">
        <v>5790</v>
      </c>
      <c r="Y661" t="s">
        <v>5791</v>
      </c>
    </row>
    <row r="662" spans="1:25" x14ac:dyDescent="0.3">
      <c r="A662" t="s">
        <v>5792</v>
      </c>
      <c r="B662" t="s">
        <v>5793</v>
      </c>
      <c r="C662" t="s">
        <v>5237</v>
      </c>
      <c r="H662" s="6">
        <v>299</v>
      </c>
      <c r="I662" s="10" t="str">
        <f t="shared" si="31"/>
        <v>200-500</v>
      </c>
      <c r="J662" s="6">
        <v>499</v>
      </c>
      <c r="K662" s="1">
        <v>0.4</v>
      </c>
      <c r="L662" s="4" t="str">
        <f t="shared" si="32"/>
        <v>&lt;50%</v>
      </c>
      <c r="M662" s="4" t="str">
        <f>IF(Table1[[#This Row],[discount_percentage]]&gt;=50%, "Yes","No")</f>
        <v>No</v>
      </c>
      <c r="N6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62">
        <v>4.5</v>
      </c>
      <c r="P662" s="2">
        <v>21010</v>
      </c>
      <c r="Q662" s="7">
        <f t="shared" si="30"/>
        <v>10483990</v>
      </c>
      <c r="R662" t="s">
        <v>5794</v>
      </c>
      <c r="S662" t="s">
        <v>5795</v>
      </c>
      <c r="T662" t="s">
        <v>5796</v>
      </c>
      <c r="U662" t="s">
        <v>5797</v>
      </c>
      <c r="V662" t="s">
        <v>5798</v>
      </c>
      <c r="W662" t="s">
        <v>5799</v>
      </c>
      <c r="X662" t="s">
        <v>5800</v>
      </c>
      <c r="Y662" t="s">
        <v>5801</v>
      </c>
    </row>
    <row r="663" spans="1:25" x14ac:dyDescent="0.3">
      <c r="A663" t="s">
        <v>5802</v>
      </c>
      <c r="B663" t="s">
        <v>5803</v>
      </c>
      <c r="C663" t="s">
        <v>3066</v>
      </c>
      <c r="H663" s="6">
        <v>1799</v>
      </c>
      <c r="I663" s="10" t="str">
        <f t="shared" si="31"/>
        <v>500</v>
      </c>
      <c r="J663" s="6">
        <v>3999</v>
      </c>
      <c r="K663" s="1">
        <v>0.55000000000000004</v>
      </c>
      <c r="L663" s="4" t="str">
        <f t="shared" si="32"/>
        <v xml:space="preserve"> 50%or More</v>
      </c>
      <c r="M663" s="4" t="str">
        <f>IF(Table1[[#This Row],[discount_percentage]]&gt;=50%, "Yes","No")</f>
        <v>Yes</v>
      </c>
      <c r="N6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63">
        <v>3.9</v>
      </c>
      <c r="P663" s="2">
        <v>3517</v>
      </c>
      <c r="Q663" s="7">
        <f t="shared" si="30"/>
        <v>14064483</v>
      </c>
      <c r="R663" t="s">
        <v>5804</v>
      </c>
      <c r="S663" t="s">
        <v>5805</v>
      </c>
      <c r="T663" t="s">
        <v>5806</v>
      </c>
      <c r="U663" t="s">
        <v>5807</v>
      </c>
      <c r="V663" t="s">
        <v>5808</v>
      </c>
      <c r="W663" t="s">
        <v>5809</v>
      </c>
      <c r="X663" t="s">
        <v>5810</v>
      </c>
      <c r="Y663" t="s">
        <v>5811</v>
      </c>
    </row>
    <row r="664" spans="1:25" x14ac:dyDescent="0.3">
      <c r="A664" t="s">
        <v>5812</v>
      </c>
      <c r="B664" t="s">
        <v>5813</v>
      </c>
      <c r="C664" t="s">
        <v>5379</v>
      </c>
      <c r="H664" s="6">
        <v>1999</v>
      </c>
      <c r="I664" s="10" t="str">
        <f t="shared" si="31"/>
        <v>500</v>
      </c>
      <c r="J664" s="6">
        <v>2999</v>
      </c>
      <c r="K664" s="1">
        <v>0.33</v>
      </c>
      <c r="L664" s="4" t="str">
        <f t="shared" si="32"/>
        <v>&lt;50%</v>
      </c>
      <c r="M664" s="4" t="str">
        <f>IF(Table1[[#This Row],[discount_percentage]]&gt;=50%, "Yes","No")</f>
        <v>No</v>
      </c>
      <c r="N6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64">
        <v>4.3</v>
      </c>
      <c r="P664" s="2">
        <v>63899</v>
      </c>
      <c r="Q664" s="7">
        <f t="shared" si="30"/>
        <v>191633101</v>
      </c>
      <c r="R664" t="s">
        <v>5814</v>
      </c>
      <c r="S664" t="s">
        <v>5815</v>
      </c>
      <c r="T664" t="s">
        <v>5816</v>
      </c>
      <c r="U664" t="s">
        <v>5817</v>
      </c>
      <c r="V664" t="s">
        <v>5818</v>
      </c>
      <c r="W664" t="s">
        <v>5819</v>
      </c>
      <c r="X664" t="s">
        <v>5820</v>
      </c>
      <c r="Y664" t="s">
        <v>5821</v>
      </c>
    </row>
    <row r="665" spans="1:25" x14ac:dyDescent="0.3">
      <c r="A665" t="s">
        <v>5822</v>
      </c>
      <c r="B665" t="s">
        <v>5823</v>
      </c>
      <c r="C665" t="s">
        <v>5824</v>
      </c>
      <c r="H665" s="6">
        <v>399</v>
      </c>
      <c r="I665" s="10" t="str">
        <f t="shared" si="31"/>
        <v>200-500</v>
      </c>
      <c r="J665" s="6">
        <v>1499</v>
      </c>
      <c r="K665" s="1">
        <v>0.73</v>
      </c>
      <c r="L665" s="4" t="str">
        <f t="shared" si="32"/>
        <v xml:space="preserve"> 50%or More</v>
      </c>
      <c r="M665" s="4" t="str">
        <f>IF(Table1[[#This Row],[discount_percentage]]&gt;=50%, "Yes","No")</f>
        <v>Yes</v>
      </c>
      <c r="N6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65">
        <v>4.0999999999999996</v>
      </c>
      <c r="P665" s="2">
        <v>5730</v>
      </c>
      <c r="Q665" s="7">
        <f t="shared" si="30"/>
        <v>8589270</v>
      </c>
      <c r="R665" t="s">
        <v>5825</v>
      </c>
      <c r="S665" t="s">
        <v>5826</v>
      </c>
      <c r="T665" t="s">
        <v>5827</v>
      </c>
      <c r="U665" t="s">
        <v>5828</v>
      </c>
      <c r="V665" t="s">
        <v>5829</v>
      </c>
      <c r="W665" t="s">
        <v>5830</v>
      </c>
      <c r="X665" t="s">
        <v>5831</v>
      </c>
      <c r="Y665" t="s">
        <v>5832</v>
      </c>
    </row>
    <row r="666" spans="1:25" x14ac:dyDescent="0.3">
      <c r="A666" t="s">
        <v>5833</v>
      </c>
      <c r="B666" t="s">
        <v>5834</v>
      </c>
      <c r="C666" t="s">
        <v>5835</v>
      </c>
      <c r="H666" s="6">
        <v>1699</v>
      </c>
      <c r="I666" s="10" t="str">
        <f t="shared" si="31"/>
        <v>500</v>
      </c>
      <c r="J666" s="6">
        <v>3999</v>
      </c>
      <c r="K666" s="1">
        <v>0.57999999999999996</v>
      </c>
      <c r="L666" s="4" t="str">
        <f t="shared" si="32"/>
        <v xml:space="preserve"> 50%or More</v>
      </c>
      <c r="M666" s="4" t="str">
        <f>IF(Table1[[#This Row],[discount_percentage]]&gt;=50%, "Yes","No")</f>
        <v>Yes</v>
      </c>
      <c r="N6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66">
        <v>4.2</v>
      </c>
      <c r="P666" s="2">
        <v>25488</v>
      </c>
      <c r="Q666" s="7">
        <f t="shared" si="30"/>
        <v>101926512</v>
      </c>
      <c r="R666" t="s">
        <v>5836</v>
      </c>
      <c r="S666" t="s">
        <v>5837</v>
      </c>
      <c r="T666" t="s">
        <v>5838</v>
      </c>
      <c r="U666" t="s">
        <v>5839</v>
      </c>
      <c r="V666" t="s">
        <v>5840</v>
      </c>
      <c r="W666" t="s">
        <v>5841</v>
      </c>
      <c r="X666" t="s">
        <v>5842</v>
      </c>
      <c r="Y666" t="s">
        <v>5843</v>
      </c>
    </row>
    <row r="667" spans="1:25" x14ac:dyDescent="0.3">
      <c r="A667" t="s">
        <v>5844</v>
      </c>
      <c r="B667" t="s">
        <v>5845</v>
      </c>
      <c r="C667" t="s">
        <v>4770</v>
      </c>
      <c r="H667" s="6">
        <v>699</v>
      </c>
      <c r="I667" s="10" t="str">
        <f t="shared" si="31"/>
        <v>500</v>
      </c>
      <c r="J667" s="6">
        <v>995</v>
      </c>
      <c r="K667" s="1">
        <v>0.3</v>
      </c>
      <c r="L667" s="4" t="str">
        <f t="shared" si="32"/>
        <v>&lt;50%</v>
      </c>
      <c r="M667" s="4" t="str">
        <f>IF(Table1[[#This Row],[discount_percentage]]&gt;=50%, "Yes","No")</f>
        <v>No</v>
      </c>
      <c r="N6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67">
        <v>4.5</v>
      </c>
      <c r="P667" s="2">
        <v>54405</v>
      </c>
      <c r="Q667" s="7">
        <f t="shared" si="30"/>
        <v>54132975</v>
      </c>
      <c r="R667" t="s">
        <v>5846</v>
      </c>
      <c r="S667" t="s">
        <v>5847</v>
      </c>
      <c r="T667" t="s">
        <v>5848</v>
      </c>
      <c r="U667" t="s">
        <v>5849</v>
      </c>
      <c r="V667" t="s">
        <v>5850</v>
      </c>
      <c r="W667" t="s">
        <v>5851</v>
      </c>
      <c r="X667" t="s">
        <v>5852</v>
      </c>
      <c r="Y667" t="s">
        <v>5853</v>
      </c>
    </row>
    <row r="668" spans="1:25" x14ac:dyDescent="0.3">
      <c r="A668" t="s">
        <v>5854</v>
      </c>
      <c r="B668" t="s">
        <v>5855</v>
      </c>
      <c r="C668" t="s">
        <v>5308</v>
      </c>
      <c r="H668" s="6">
        <v>1149</v>
      </c>
      <c r="I668" s="10" t="str">
        <f t="shared" si="31"/>
        <v>500</v>
      </c>
      <c r="J668" s="6">
        <v>1699</v>
      </c>
      <c r="K668" s="1">
        <v>0.32</v>
      </c>
      <c r="L668" s="4" t="str">
        <f t="shared" si="32"/>
        <v>&lt;50%</v>
      </c>
      <c r="M668" s="4" t="str">
        <f>IF(Table1[[#This Row],[discount_percentage]]&gt;=50%, "Yes","No")</f>
        <v>No</v>
      </c>
      <c r="N6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68">
        <v>4.2</v>
      </c>
      <c r="P668" s="2">
        <v>122478</v>
      </c>
      <c r="Q668" s="7">
        <f t="shared" si="30"/>
        <v>208090122</v>
      </c>
      <c r="R668" t="s">
        <v>5856</v>
      </c>
      <c r="S668" t="s">
        <v>5857</v>
      </c>
      <c r="T668" t="s">
        <v>5858</v>
      </c>
      <c r="U668" t="s">
        <v>5859</v>
      </c>
      <c r="V668" t="s">
        <v>5860</v>
      </c>
      <c r="W668" t="s">
        <v>5861</v>
      </c>
      <c r="X668" t="s">
        <v>5862</v>
      </c>
      <c r="Y668" t="s">
        <v>5863</v>
      </c>
    </row>
    <row r="669" spans="1:25" x14ac:dyDescent="0.3">
      <c r="A669" t="s">
        <v>5864</v>
      </c>
      <c r="B669" t="s">
        <v>5865</v>
      </c>
      <c r="C669" t="s">
        <v>4997</v>
      </c>
      <c r="H669" s="6">
        <v>1495</v>
      </c>
      <c r="I669" s="10" t="str">
        <f t="shared" si="31"/>
        <v>500</v>
      </c>
      <c r="J669" s="6">
        <v>1995</v>
      </c>
      <c r="K669" s="1">
        <v>0.25</v>
      </c>
      <c r="L669" s="4" t="str">
        <f t="shared" si="32"/>
        <v>&lt;50%</v>
      </c>
      <c r="M669" s="4" t="str">
        <f>IF(Table1[[#This Row],[discount_percentage]]&gt;=50%, "Yes","No")</f>
        <v>No</v>
      </c>
      <c r="N6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69">
        <v>4.3</v>
      </c>
      <c r="P669" s="2">
        <v>7241</v>
      </c>
      <c r="Q669" s="7">
        <f t="shared" si="30"/>
        <v>14445795</v>
      </c>
      <c r="R669" t="s">
        <v>5866</v>
      </c>
      <c r="S669" t="s">
        <v>5867</v>
      </c>
      <c r="T669" t="s">
        <v>5868</v>
      </c>
      <c r="U669" t="s">
        <v>5869</v>
      </c>
      <c r="V669" t="s">
        <v>5870</v>
      </c>
      <c r="W669" t="s">
        <v>5871</v>
      </c>
      <c r="X669" t="s">
        <v>5872</v>
      </c>
      <c r="Y669" t="s">
        <v>5873</v>
      </c>
    </row>
    <row r="670" spans="1:25" x14ac:dyDescent="0.3">
      <c r="A670" t="s">
        <v>5874</v>
      </c>
      <c r="B670" t="s">
        <v>5875</v>
      </c>
      <c r="C670" t="s">
        <v>4801</v>
      </c>
      <c r="H670" s="6">
        <v>849</v>
      </c>
      <c r="I670" s="10" t="str">
        <f t="shared" si="31"/>
        <v>500</v>
      </c>
      <c r="J670" s="6">
        <v>4999</v>
      </c>
      <c r="K670" s="1">
        <v>0.83</v>
      </c>
      <c r="L670" s="4" t="str">
        <f t="shared" si="32"/>
        <v xml:space="preserve"> 50%or More</v>
      </c>
      <c r="M670" s="4" t="str">
        <f>IF(Table1[[#This Row],[discount_percentage]]&gt;=50%, "Yes","No")</f>
        <v>Yes</v>
      </c>
      <c r="N6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670">
        <v>4</v>
      </c>
      <c r="P670" s="2">
        <v>20457</v>
      </c>
      <c r="Q670" s="7">
        <f t="shared" si="30"/>
        <v>102264543</v>
      </c>
      <c r="R670" t="s">
        <v>5876</v>
      </c>
      <c r="S670" t="s">
        <v>5877</v>
      </c>
      <c r="T670" t="s">
        <v>5878</v>
      </c>
      <c r="U670" t="s">
        <v>5879</v>
      </c>
      <c r="V670" t="s">
        <v>5880</v>
      </c>
      <c r="W670" t="s">
        <v>5881</v>
      </c>
      <c r="X670" t="s">
        <v>5882</v>
      </c>
      <c r="Y670" t="s">
        <v>5883</v>
      </c>
    </row>
    <row r="671" spans="1:25" x14ac:dyDescent="0.3">
      <c r="A671" t="s">
        <v>5884</v>
      </c>
      <c r="B671" t="s">
        <v>5885</v>
      </c>
      <c r="C671" t="s">
        <v>5886</v>
      </c>
      <c r="H671" s="6">
        <v>440</v>
      </c>
      <c r="I671" s="10" t="str">
        <f t="shared" si="31"/>
        <v>200-500</v>
      </c>
      <c r="J671" s="6">
        <v>440</v>
      </c>
      <c r="K671" s="1">
        <v>0</v>
      </c>
      <c r="L671" s="4" t="str">
        <f t="shared" si="32"/>
        <v>&lt;50%</v>
      </c>
      <c r="M671" s="4" t="str">
        <f>IF(Table1[[#This Row],[discount_percentage]]&gt;=50%, "Yes","No")</f>
        <v>No</v>
      </c>
      <c r="N6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71">
        <v>4.5</v>
      </c>
      <c r="P671" s="2">
        <v>8610</v>
      </c>
      <c r="Q671" s="7">
        <f t="shared" si="30"/>
        <v>3788400</v>
      </c>
      <c r="R671" t="s">
        <v>5887</v>
      </c>
      <c r="S671" t="s">
        <v>5888</v>
      </c>
      <c r="T671" t="s">
        <v>5889</v>
      </c>
      <c r="U671" t="s">
        <v>5890</v>
      </c>
      <c r="V671" t="s">
        <v>5891</v>
      </c>
      <c r="W671" t="s">
        <v>5892</v>
      </c>
      <c r="X671" t="s">
        <v>5893</v>
      </c>
      <c r="Y671" t="s">
        <v>5894</v>
      </c>
    </row>
    <row r="672" spans="1:25" x14ac:dyDescent="0.3">
      <c r="A672" t="s">
        <v>5895</v>
      </c>
      <c r="B672" t="s">
        <v>5896</v>
      </c>
      <c r="C672" t="s">
        <v>4801</v>
      </c>
      <c r="H672" s="6">
        <v>599</v>
      </c>
      <c r="I672" s="10" t="str">
        <f t="shared" si="31"/>
        <v>500</v>
      </c>
      <c r="J672" s="6">
        <v>3999</v>
      </c>
      <c r="K672" s="1">
        <v>0.85</v>
      </c>
      <c r="L672" s="4" t="str">
        <f t="shared" si="32"/>
        <v xml:space="preserve"> 50%or More</v>
      </c>
      <c r="M672" s="4" t="str">
        <f>IF(Table1[[#This Row],[discount_percentage]]&gt;=50%, "Yes","No")</f>
        <v>Yes</v>
      </c>
      <c r="N6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672">
        <v>3.9</v>
      </c>
      <c r="P672" s="2">
        <v>1087</v>
      </c>
      <c r="Q672" s="7">
        <f t="shared" si="30"/>
        <v>4346913</v>
      </c>
      <c r="R672" t="s">
        <v>5897</v>
      </c>
      <c r="S672" t="s">
        <v>5898</v>
      </c>
      <c r="T672" t="s">
        <v>5899</v>
      </c>
      <c r="U672" t="s">
        <v>5900</v>
      </c>
      <c r="V672" t="s">
        <v>5901</v>
      </c>
      <c r="W672" t="s">
        <v>5902</v>
      </c>
      <c r="X672" t="s">
        <v>5903</v>
      </c>
      <c r="Y672" t="s">
        <v>5904</v>
      </c>
    </row>
    <row r="673" spans="1:25" x14ac:dyDescent="0.3">
      <c r="A673" t="s">
        <v>5905</v>
      </c>
      <c r="B673" t="s">
        <v>5906</v>
      </c>
      <c r="C673" t="s">
        <v>5542</v>
      </c>
      <c r="H673" s="6">
        <v>149</v>
      </c>
      <c r="I673" s="10" t="str">
        <f t="shared" si="31"/>
        <v>&lt;200</v>
      </c>
      <c r="J673" s="6">
        <v>399</v>
      </c>
      <c r="K673" s="1">
        <v>0.63</v>
      </c>
      <c r="L673" s="4" t="str">
        <f t="shared" si="32"/>
        <v xml:space="preserve"> 50%or More</v>
      </c>
      <c r="M673" s="4" t="str">
        <f>IF(Table1[[#This Row],[discount_percentage]]&gt;=50%, "Yes","No")</f>
        <v>Yes</v>
      </c>
      <c r="N6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73">
        <v>4</v>
      </c>
      <c r="P673" s="2">
        <v>1540</v>
      </c>
      <c r="Q673" s="7">
        <f t="shared" si="30"/>
        <v>614460</v>
      </c>
      <c r="R673" t="s">
        <v>5907</v>
      </c>
      <c r="S673" t="s">
        <v>5908</v>
      </c>
      <c r="T673" t="s">
        <v>5909</v>
      </c>
      <c r="U673" t="s">
        <v>5910</v>
      </c>
      <c r="V673" t="s">
        <v>5911</v>
      </c>
      <c r="W673" t="s">
        <v>5912</v>
      </c>
      <c r="X673" t="s">
        <v>5913</v>
      </c>
      <c r="Y673" t="s">
        <v>5914</v>
      </c>
    </row>
    <row r="674" spans="1:25" x14ac:dyDescent="0.3">
      <c r="A674" t="s">
        <v>5915</v>
      </c>
      <c r="B674" t="s">
        <v>5916</v>
      </c>
      <c r="C674" t="s">
        <v>4781</v>
      </c>
      <c r="H674" s="6">
        <v>289</v>
      </c>
      <c r="I674" s="10" t="str">
        <f t="shared" si="31"/>
        <v>200-500</v>
      </c>
      <c r="J674" s="6">
        <v>999</v>
      </c>
      <c r="K674" s="1">
        <v>0.71</v>
      </c>
      <c r="L674" s="4" t="str">
        <f t="shared" si="32"/>
        <v xml:space="preserve"> 50%or More</v>
      </c>
      <c r="M674" s="4" t="str">
        <f>IF(Table1[[#This Row],[discount_percentage]]&gt;=50%, "Yes","No")</f>
        <v>Yes</v>
      </c>
      <c r="N6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74">
        <v>4.0999999999999996</v>
      </c>
      <c r="P674" s="2">
        <v>401</v>
      </c>
      <c r="Q674" s="7">
        <f t="shared" si="30"/>
        <v>400599</v>
      </c>
      <c r="R674" t="s">
        <v>5917</v>
      </c>
      <c r="S674" t="s">
        <v>5918</v>
      </c>
      <c r="T674" t="s">
        <v>5919</v>
      </c>
      <c r="U674" t="s">
        <v>5920</v>
      </c>
      <c r="V674" t="s">
        <v>5921</v>
      </c>
      <c r="W674" t="s">
        <v>5922</v>
      </c>
      <c r="X674" t="s">
        <v>5923</v>
      </c>
      <c r="Y674" t="s">
        <v>5924</v>
      </c>
    </row>
    <row r="675" spans="1:25" x14ac:dyDescent="0.3">
      <c r="A675" t="s">
        <v>5925</v>
      </c>
      <c r="B675" t="s">
        <v>5926</v>
      </c>
      <c r="C675" t="s">
        <v>5927</v>
      </c>
      <c r="H675" s="6">
        <v>179</v>
      </c>
      <c r="I675" s="10" t="str">
        <f t="shared" si="31"/>
        <v>&lt;200</v>
      </c>
      <c r="J675" s="6">
        <v>499</v>
      </c>
      <c r="K675" s="1">
        <v>0.64</v>
      </c>
      <c r="L675" s="4" t="str">
        <f t="shared" si="32"/>
        <v xml:space="preserve"> 50%or More</v>
      </c>
      <c r="M675" s="4" t="str">
        <f>IF(Table1[[#This Row],[discount_percentage]]&gt;=50%, "Yes","No")</f>
        <v>Yes</v>
      </c>
      <c r="N6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75">
        <v>3.4</v>
      </c>
      <c r="P675" s="2">
        <v>9385</v>
      </c>
      <c r="Q675" s="7">
        <f t="shared" si="30"/>
        <v>4683115</v>
      </c>
      <c r="R675" t="s">
        <v>5928</v>
      </c>
      <c r="S675" t="s">
        <v>5929</v>
      </c>
      <c r="T675" t="s">
        <v>5930</v>
      </c>
      <c r="U675" t="s">
        <v>5931</v>
      </c>
      <c r="V675" t="s">
        <v>5932</v>
      </c>
      <c r="W675" t="s">
        <v>5933</v>
      </c>
      <c r="X675" t="s">
        <v>5934</v>
      </c>
      <c r="Y675" t="s">
        <v>5935</v>
      </c>
    </row>
    <row r="676" spans="1:25" x14ac:dyDescent="0.3">
      <c r="A676" t="s">
        <v>5936</v>
      </c>
      <c r="B676" t="s">
        <v>5937</v>
      </c>
      <c r="C676" t="s">
        <v>2948</v>
      </c>
      <c r="H676" s="6">
        <v>1499</v>
      </c>
      <c r="I676" s="10" t="str">
        <f t="shared" si="31"/>
        <v>500</v>
      </c>
      <c r="J676" s="6">
        <v>4999</v>
      </c>
      <c r="K676" s="1">
        <v>0.7</v>
      </c>
      <c r="L676" s="4" t="str">
        <f t="shared" si="32"/>
        <v xml:space="preserve"> 50%or More</v>
      </c>
      <c r="M676" s="4" t="str">
        <f>IF(Table1[[#This Row],[discount_percentage]]&gt;=50%, "Yes","No")</f>
        <v>Yes</v>
      </c>
      <c r="N6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76">
        <v>4</v>
      </c>
      <c r="P676" s="2">
        <v>92588</v>
      </c>
      <c r="Q676" s="7">
        <f t="shared" si="30"/>
        <v>462847412</v>
      </c>
      <c r="R676" t="s">
        <v>5938</v>
      </c>
      <c r="S676" t="s">
        <v>4160</v>
      </c>
      <c r="T676" t="s">
        <v>4161</v>
      </c>
      <c r="U676" t="s">
        <v>4162</v>
      </c>
      <c r="V676" t="s">
        <v>4163</v>
      </c>
      <c r="W676" t="s">
        <v>4164</v>
      </c>
      <c r="X676" t="s">
        <v>5939</v>
      </c>
      <c r="Y676" t="s">
        <v>5940</v>
      </c>
    </row>
    <row r="677" spans="1:25" x14ac:dyDescent="0.3">
      <c r="A677" t="s">
        <v>5941</v>
      </c>
      <c r="B677" t="s">
        <v>5942</v>
      </c>
      <c r="C677" t="s">
        <v>3066</v>
      </c>
      <c r="H677" s="6">
        <v>399</v>
      </c>
      <c r="I677" s="10" t="str">
        <f t="shared" si="31"/>
        <v>200-500</v>
      </c>
      <c r="J677" s="6">
        <v>699</v>
      </c>
      <c r="K677" s="1">
        <v>0.43</v>
      </c>
      <c r="L677" s="4" t="str">
        <f t="shared" si="32"/>
        <v>&lt;50%</v>
      </c>
      <c r="M677" s="4" t="str">
        <f>IF(Table1[[#This Row],[discount_percentage]]&gt;=50%, "Yes","No")</f>
        <v>No</v>
      </c>
      <c r="N6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77">
        <v>3.4</v>
      </c>
      <c r="P677" s="2">
        <v>3454</v>
      </c>
      <c r="Q677" s="7">
        <f t="shared" si="30"/>
        <v>2414346</v>
      </c>
      <c r="R677" t="s">
        <v>5943</v>
      </c>
      <c r="S677" t="s">
        <v>5944</v>
      </c>
      <c r="T677" t="s">
        <v>5945</v>
      </c>
      <c r="U677" t="s">
        <v>5946</v>
      </c>
      <c r="V677" t="s">
        <v>5947</v>
      </c>
      <c r="W677" t="s">
        <v>5948</v>
      </c>
      <c r="X677" t="s">
        <v>5949</v>
      </c>
      <c r="Y677" t="s">
        <v>5950</v>
      </c>
    </row>
    <row r="678" spans="1:25" x14ac:dyDescent="0.3">
      <c r="A678" t="s">
        <v>5951</v>
      </c>
      <c r="B678" t="s">
        <v>5952</v>
      </c>
      <c r="C678" t="s">
        <v>5204</v>
      </c>
      <c r="H678" s="6">
        <v>599</v>
      </c>
      <c r="I678" s="10" t="str">
        <f t="shared" si="31"/>
        <v>500</v>
      </c>
      <c r="J678" s="6">
        <v>799</v>
      </c>
      <c r="K678" s="1">
        <v>0.25</v>
      </c>
      <c r="L678" s="4" t="str">
        <f t="shared" si="32"/>
        <v>&lt;50%</v>
      </c>
      <c r="M678" s="4" t="str">
        <f>IF(Table1[[#This Row],[discount_percentage]]&gt;=50%, "Yes","No")</f>
        <v>No</v>
      </c>
      <c r="N6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78">
        <v>4.3</v>
      </c>
      <c r="P678" s="2">
        <v>15790</v>
      </c>
      <c r="Q678" s="7">
        <f t="shared" si="30"/>
        <v>12616210</v>
      </c>
      <c r="R678" t="s">
        <v>5953</v>
      </c>
      <c r="S678" t="s">
        <v>5954</v>
      </c>
      <c r="T678" t="s">
        <v>5955</v>
      </c>
      <c r="U678" t="s">
        <v>5956</v>
      </c>
      <c r="V678" t="s">
        <v>5957</v>
      </c>
      <c r="W678" t="s">
        <v>5958</v>
      </c>
      <c r="X678" t="s">
        <v>5959</v>
      </c>
      <c r="Y678" t="s">
        <v>5960</v>
      </c>
    </row>
    <row r="679" spans="1:25" x14ac:dyDescent="0.3">
      <c r="A679" t="s">
        <v>5961</v>
      </c>
      <c r="B679" t="s">
        <v>5962</v>
      </c>
      <c r="C679" t="s">
        <v>5963</v>
      </c>
      <c r="H679" s="6">
        <v>949</v>
      </c>
      <c r="I679" s="10" t="str">
        <f t="shared" si="31"/>
        <v>500</v>
      </c>
      <c r="J679" s="6">
        <v>2000</v>
      </c>
      <c r="K679" s="1">
        <v>0.53</v>
      </c>
      <c r="L679" s="4" t="str">
        <f t="shared" si="32"/>
        <v xml:space="preserve"> 50%or More</v>
      </c>
      <c r="M679" s="4" t="str">
        <f>IF(Table1[[#This Row],[discount_percentage]]&gt;=50%, "Yes","No")</f>
        <v>Yes</v>
      </c>
      <c r="N6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79">
        <v>3.9</v>
      </c>
      <c r="P679" s="2">
        <v>14969</v>
      </c>
      <c r="Q679" s="7">
        <f t="shared" si="30"/>
        <v>29938000</v>
      </c>
      <c r="R679" t="s">
        <v>5964</v>
      </c>
      <c r="S679" t="s">
        <v>5965</v>
      </c>
      <c r="T679" t="s">
        <v>5966</v>
      </c>
      <c r="U679" t="s">
        <v>5967</v>
      </c>
      <c r="V679" t="s">
        <v>5968</v>
      </c>
      <c r="W679" t="s">
        <v>5969</v>
      </c>
      <c r="X679" t="s">
        <v>5970</v>
      </c>
      <c r="Y679" t="s">
        <v>5971</v>
      </c>
    </row>
    <row r="680" spans="1:25" x14ac:dyDescent="0.3">
      <c r="A680" t="s">
        <v>5972</v>
      </c>
      <c r="B680" t="s">
        <v>5973</v>
      </c>
      <c r="C680" t="s">
        <v>2948</v>
      </c>
      <c r="H680" s="6">
        <v>2499</v>
      </c>
      <c r="I680" s="10" t="str">
        <f t="shared" si="31"/>
        <v>500</v>
      </c>
      <c r="J680" s="6">
        <v>9999</v>
      </c>
      <c r="K680" s="1">
        <v>0.75</v>
      </c>
      <c r="L680" s="4" t="str">
        <f t="shared" si="32"/>
        <v xml:space="preserve"> 50%or More</v>
      </c>
      <c r="M680" s="4" t="str">
        <f>IF(Table1[[#This Row],[discount_percentage]]&gt;=50%, "Yes","No")</f>
        <v>Yes</v>
      </c>
      <c r="N6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80">
        <v>4.0999999999999996</v>
      </c>
      <c r="P680" s="2">
        <v>42139</v>
      </c>
      <c r="Q680" s="7">
        <f t="shared" si="30"/>
        <v>421347861</v>
      </c>
      <c r="R680" t="s">
        <v>5974</v>
      </c>
      <c r="S680" t="s">
        <v>5975</v>
      </c>
      <c r="T680" t="s">
        <v>5976</v>
      </c>
      <c r="U680" t="s">
        <v>5977</v>
      </c>
      <c r="V680" t="s">
        <v>5978</v>
      </c>
      <c r="W680" t="s">
        <v>5979</v>
      </c>
      <c r="X680" t="s">
        <v>5980</v>
      </c>
      <c r="Y680" t="s">
        <v>5981</v>
      </c>
    </row>
    <row r="681" spans="1:25" x14ac:dyDescent="0.3">
      <c r="A681" t="s">
        <v>5982</v>
      </c>
      <c r="B681" t="s">
        <v>5983</v>
      </c>
      <c r="C681" t="s">
        <v>4944</v>
      </c>
      <c r="H681" s="6">
        <v>159</v>
      </c>
      <c r="I681" s="10" t="str">
        <f t="shared" si="31"/>
        <v>&lt;200</v>
      </c>
      <c r="J681" s="6">
        <v>180</v>
      </c>
      <c r="K681" s="1">
        <v>0.12</v>
      </c>
      <c r="L681" s="4" t="str">
        <f t="shared" si="32"/>
        <v>&lt;50%</v>
      </c>
      <c r="M681" s="4" t="str">
        <f>IF(Table1[[#This Row],[discount_percentage]]&gt;=50%, "Yes","No")</f>
        <v>No</v>
      </c>
      <c r="N6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81">
        <v>4.3</v>
      </c>
      <c r="P681" s="2">
        <v>989</v>
      </c>
      <c r="Q681" s="7">
        <f t="shared" si="30"/>
        <v>178020</v>
      </c>
      <c r="R681" t="s">
        <v>5984</v>
      </c>
      <c r="S681" t="s">
        <v>5985</v>
      </c>
      <c r="T681" t="s">
        <v>5986</v>
      </c>
      <c r="U681" t="s">
        <v>5987</v>
      </c>
      <c r="V681" t="s">
        <v>5988</v>
      </c>
      <c r="W681" t="s">
        <v>5989</v>
      </c>
      <c r="X681" t="s">
        <v>5990</v>
      </c>
      <c r="Y681" t="s">
        <v>5991</v>
      </c>
    </row>
    <row r="682" spans="1:25" x14ac:dyDescent="0.3">
      <c r="A682" t="s">
        <v>5992</v>
      </c>
      <c r="B682" t="s">
        <v>5993</v>
      </c>
      <c r="C682" t="s">
        <v>3024</v>
      </c>
      <c r="H682" s="6">
        <v>1329</v>
      </c>
      <c r="I682" s="10" t="str">
        <f t="shared" si="31"/>
        <v>500</v>
      </c>
      <c r="J682" s="6">
        <v>2900</v>
      </c>
      <c r="K682" s="1">
        <v>0.54</v>
      </c>
      <c r="L682" s="4" t="str">
        <f t="shared" si="32"/>
        <v xml:space="preserve"> 50%or More</v>
      </c>
      <c r="M682" s="4" t="str">
        <f>IF(Table1[[#This Row],[discount_percentage]]&gt;=50%, "Yes","No")</f>
        <v>Yes</v>
      </c>
      <c r="N6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82">
        <v>4.5</v>
      </c>
      <c r="P682" s="2">
        <v>19624</v>
      </c>
      <c r="Q682" s="7">
        <f t="shared" si="30"/>
        <v>56909600</v>
      </c>
      <c r="R682" t="s">
        <v>5994</v>
      </c>
      <c r="S682" t="s">
        <v>5995</v>
      </c>
      <c r="T682" t="s">
        <v>5996</v>
      </c>
      <c r="U682" t="s">
        <v>5997</v>
      </c>
      <c r="V682" t="s">
        <v>5998</v>
      </c>
      <c r="W682" t="s">
        <v>5999</v>
      </c>
      <c r="X682" t="s">
        <v>6000</v>
      </c>
      <c r="Y682" t="s">
        <v>6001</v>
      </c>
    </row>
    <row r="683" spans="1:25" x14ac:dyDescent="0.3">
      <c r="A683" t="s">
        <v>6002</v>
      </c>
      <c r="B683" t="s">
        <v>6003</v>
      </c>
      <c r="C683" t="s">
        <v>5927</v>
      </c>
      <c r="H683" s="6">
        <v>570</v>
      </c>
      <c r="I683" s="10" t="str">
        <f t="shared" si="31"/>
        <v>500</v>
      </c>
      <c r="J683" s="6">
        <v>999</v>
      </c>
      <c r="K683" s="1">
        <v>0.43</v>
      </c>
      <c r="L683" s="4" t="str">
        <f t="shared" si="32"/>
        <v>&lt;50%</v>
      </c>
      <c r="M683" s="4" t="str">
        <f>IF(Table1[[#This Row],[discount_percentage]]&gt;=50%, "Yes","No")</f>
        <v>No</v>
      </c>
      <c r="N6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83">
        <v>4.2</v>
      </c>
      <c r="P683" s="2">
        <v>3201</v>
      </c>
      <c r="Q683" s="7">
        <f t="shared" si="30"/>
        <v>3197799</v>
      </c>
      <c r="R683" t="s">
        <v>6004</v>
      </c>
      <c r="S683" t="s">
        <v>6005</v>
      </c>
      <c r="T683" t="s">
        <v>6006</v>
      </c>
      <c r="U683" t="s">
        <v>6007</v>
      </c>
      <c r="V683" t="s">
        <v>6008</v>
      </c>
      <c r="W683" t="s">
        <v>12801</v>
      </c>
      <c r="X683" t="s">
        <v>6009</v>
      </c>
      <c r="Y683" t="s">
        <v>6010</v>
      </c>
    </row>
    <row r="684" spans="1:25" x14ac:dyDescent="0.3">
      <c r="A684" t="s">
        <v>6011</v>
      </c>
      <c r="B684" t="s">
        <v>6012</v>
      </c>
      <c r="C684" t="s">
        <v>6013</v>
      </c>
      <c r="H684" s="6">
        <v>899</v>
      </c>
      <c r="I684" s="10" t="str">
        <f t="shared" si="31"/>
        <v>500</v>
      </c>
      <c r="J684" s="6">
        <v>1999</v>
      </c>
      <c r="K684" s="1">
        <v>0.55000000000000004</v>
      </c>
      <c r="L684" s="4" t="str">
        <f t="shared" si="32"/>
        <v xml:space="preserve"> 50%or More</v>
      </c>
      <c r="M684" s="4" t="str">
        <f>IF(Table1[[#This Row],[discount_percentage]]&gt;=50%, "Yes","No")</f>
        <v>Yes</v>
      </c>
      <c r="N6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84">
        <v>4.0999999999999996</v>
      </c>
      <c r="P684" s="2">
        <v>30469</v>
      </c>
      <c r="Q684" s="7">
        <f t="shared" si="30"/>
        <v>60907531</v>
      </c>
      <c r="R684" t="s">
        <v>6014</v>
      </c>
      <c r="S684" t="s">
        <v>6015</v>
      </c>
      <c r="T684" t="s">
        <v>6016</v>
      </c>
      <c r="U684" t="s">
        <v>6017</v>
      </c>
      <c r="V684" t="s">
        <v>6018</v>
      </c>
      <c r="W684" t="s">
        <v>6019</v>
      </c>
      <c r="X684" t="s">
        <v>6020</v>
      </c>
      <c r="Y684" t="s">
        <v>6021</v>
      </c>
    </row>
    <row r="685" spans="1:25" x14ac:dyDescent="0.3">
      <c r="A685" t="s">
        <v>6022</v>
      </c>
      <c r="B685" t="s">
        <v>6023</v>
      </c>
      <c r="C685" t="s">
        <v>6024</v>
      </c>
      <c r="H685" s="6">
        <v>449</v>
      </c>
      <c r="I685" s="10" t="str">
        <f t="shared" si="31"/>
        <v>200-500</v>
      </c>
      <c r="J685" s="6">
        <v>999</v>
      </c>
      <c r="K685" s="1">
        <v>0.55000000000000004</v>
      </c>
      <c r="L685" s="4" t="str">
        <f t="shared" si="32"/>
        <v xml:space="preserve"> 50%or More</v>
      </c>
      <c r="M685" s="4" t="str">
        <f>IF(Table1[[#This Row],[discount_percentage]]&gt;=50%, "Yes","No")</f>
        <v>Yes</v>
      </c>
      <c r="N6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85">
        <v>4.4000000000000004</v>
      </c>
      <c r="P685" s="2">
        <v>9940</v>
      </c>
      <c r="Q685" s="7">
        <f t="shared" si="30"/>
        <v>9930060</v>
      </c>
      <c r="R685" t="s">
        <v>6025</v>
      </c>
      <c r="S685" t="s">
        <v>6026</v>
      </c>
      <c r="T685" t="s">
        <v>6027</v>
      </c>
      <c r="U685" t="s">
        <v>6028</v>
      </c>
      <c r="V685" t="s">
        <v>6029</v>
      </c>
      <c r="W685" t="s">
        <v>6030</v>
      </c>
      <c r="X685" t="s">
        <v>6031</v>
      </c>
      <c r="Y685" t="s">
        <v>6032</v>
      </c>
    </row>
    <row r="686" spans="1:25" x14ac:dyDescent="0.3">
      <c r="A686" t="s">
        <v>6033</v>
      </c>
      <c r="B686" t="s">
        <v>6034</v>
      </c>
      <c r="C686" t="s">
        <v>6035</v>
      </c>
      <c r="H686" s="6">
        <v>549</v>
      </c>
      <c r="I686" s="10" t="str">
        <f t="shared" si="31"/>
        <v>500</v>
      </c>
      <c r="J686" s="6">
        <v>999</v>
      </c>
      <c r="K686" s="1">
        <v>0.45</v>
      </c>
      <c r="L686" s="4" t="str">
        <f t="shared" si="32"/>
        <v>&lt;50%</v>
      </c>
      <c r="M686" s="4" t="str">
        <f>IF(Table1[[#This Row],[discount_percentage]]&gt;=50%, "Yes","No")</f>
        <v>No</v>
      </c>
      <c r="N6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686">
        <v>4.3</v>
      </c>
      <c r="P686" s="2">
        <v>7758</v>
      </c>
      <c r="Q686" s="7">
        <f t="shared" si="30"/>
        <v>7750242</v>
      </c>
      <c r="R686" t="s">
        <v>6036</v>
      </c>
      <c r="S686" t="s">
        <v>6037</v>
      </c>
      <c r="T686" t="s">
        <v>6038</v>
      </c>
      <c r="U686" t="s">
        <v>6039</v>
      </c>
      <c r="V686" t="s">
        <v>6040</v>
      </c>
      <c r="W686" t="s">
        <v>6041</v>
      </c>
      <c r="X686" t="s">
        <v>6042</v>
      </c>
      <c r="Y686" t="s">
        <v>6043</v>
      </c>
    </row>
    <row r="687" spans="1:25" x14ac:dyDescent="0.3">
      <c r="A687" t="s">
        <v>6044</v>
      </c>
      <c r="B687" t="s">
        <v>6045</v>
      </c>
      <c r="C687" t="s">
        <v>5308</v>
      </c>
      <c r="H687" s="6">
        <v>1529</v>
      </c>
      <c r="I687" s="10" t="str">
        <f t="shared" si="31"/>
        <v>500</v>
      </c>
      <c r="J687" s="6">
        <v>2399</v>
      </c>
      <c r="K687" s="1">
        <v>0.36</v>
      </c>
      <c r="L687" s="4" t="str">
        <f t="shared" si="32"/>
        <v>&lt;50%</v>
      </c>
      <c r="M687" s="4" t="str">
        <f>IF(Table1[[#This Row],[discount_percentage]]&gt;=50%, "Yes","No")</f>
        <v>No</v>
      </c>
      <c r="N6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87">
        <v>4.3</v>
      </c>
      <c r="P687" s="2">
        <v>68409</v>
      </c>
      <c r="Q687" s="7">
        <f t="shared" si="30"/>
        <v>164113191</v>
      </c>
      <c r="R687" t="s">
        <v>6046</v>
      </c>
      <c r="S687" t="s">
        <v>6047</v>
      </c>
      <c r="T687" t="s">
        <v>6048</v>
      </c>
      <c r="U687" t="s">
        <v>6049</v>
      </c>
      <c r="V687" t="s">
        <v>6050</v>
      </c>
      <c r="W687" t="s">
        <v>6051</v>
      </c>
      <c r="X687" t="s">
        <v>6052</v>
      </c>
      <c r="Y687" t="s">
        <v>6053</v>
      </c>
    </row>
    <row r="688" spans="1:25" x14ac:dyDescent="0.3">
      <c r="A688" t="s">
        <v>6054</v>
      </c>
      <c r="B688" t="s">
        <v>6055</v>
      </c>
      <c r="C688" t="s">
        <v>6056</v>
      </c>
      <c r="H688" s="6">
        <v>100</v>
      </c>
      <c r="I688" s="10" t="str">
        <f t="shared" si="31"/>
        <v>&lt;200</v>
      </c>
      <c r="J688" s="6">
        <v>100</v>
      </c>
      <c r="K688" s="1">
        <v>0</v>
      </c>
      <c r="L688" s="4" t="str">
        <f t="shared" si="32"/>
        <v>&lt;50%</v>
      </c>
      <c r="M688" s="4" t="str">
        <f>IF(Table1[[#This Row],[discount_percentage]]&gt;=50%, "Yes","No")</f>
        <v>No</v>
      </c>
      <c r="N6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688">
        <v>4.3</v>
      </c>
      <c r="P688" s="2">
        <v>3095</v>
      </c>
      <c r="Q688" s="7">
        <f t="shared" si="30"/>
        <v>309500</v>
      </c>
      <c r="R688" t="s">
        <v>6057</v>
      </c>
      <c r="S688" t="s">
        <v>6058</v>
      </c>
      <c r="T688" t="s">
        <v>6059</v>
      </c>
      <c r="U688" t="s">
        <v>6060</v>
      </c>
      <c r="V688" t="s">
        <v>6061</v>
      </c>
      <c r="W688" t="s">
        <v>6062</v>
      </c>
      <c r="X688" t="s">
        <v>6063</v>
      </c>
      <c r="Y688" t="s">
        <v>6064</v>
      </c>
    </row>
    <row r="689" spans="1:25" x14ac:dyDescent="0.3">
      <c r="A689" t="s">
        <v>6065</v>
      </c>
      <c r="B689" t="s">
        <v>6066</v>
      </c>
      <c r="C689" t="s">
        <v>4822</v>
      </c>
      <c r="H689" s="6">
        <v>299</v>
      </c>
      <c r="I689" s="10" t="str">
        <f t="shared" si="31"/>
        <v>200-500</v>
      </c>
      <c r="J689" s="6">
        <v>1499</v>
      </c>
      <c r="K689" s="1">
        <v>0.8</v>
      </c>
      <c r="L689" s="4" t="str">
        <f t="shared" si="32"/>
        <v xml:space="preserve"> 50%or More</v>
      </c>
      <c r="M689" s="4" t="str">
        <f>IF(Table1[[#This Row],[discount_percentage]]&gt;=50%, "Yes","No")</f>
        <v>Yes</v>
      </c>
      <c r="N6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689">
        <v>4.2</v>
      </c>
      <c r="P689" s="2">
        <v>903</v>
      </c>
      <c r="Q689" s="7">
        <f t="shared" si="30"/>
        <v>1353597</v>
      </c>
      <c r="R689" t="s">
        <v>6067</v>
      </c>
      <c r="S689" t="s">
        <v>6068</v>
      </c>
      <c r="T689" t="s">
        <v>6069</v>
      </c>
      <c r="U689" t="s">
        <v>6070</v>
      </c>
      <c r="V689" t="s">
        <v>6071</v>
      </c>
      <c r="W689" t="s">
        <v>6072</v>
      </c>
      <c r="X689" t="s">
        <v>6073</v>
      </c>
      <c r="Y689" t="s">
        <v>6074</v>
      </c>
    </row>
    <row r="690" spans="1:25" x14ac:dyDescent="0.3">
      <c r="A690" t="s">
        <v>6075</v>
      </c>
      <c r="B690" t="s">
        <v>6076</v>
      </c>
      <c r="C690" t="s">
        <v>4997</v>
      </c>
      <c r="H690" s="6">
        <v>1295</v>
      </c>
      <c r="I690" s="10" t="str">
        <f t="shared" si="31"/>
        <v>500</v>
      </c>
      <c r="J690" s="6">
        <v>1795</v>
      </c>
      <c r="K690" s="1">
        <v>0.28000000000000003</v>
      </c>
      <c r="L690" s="4" t="str">
        <f t="shared" si="32"/>
        <v>&lt;50%</v>
      </c>
      <c r="M690" s="4" t="str">
        <f>IF(Table1[[#This Row],[discount_percentage]]&gt;=50%, "Yes","No")</f>
        <v>No</v>
      </c>
      <c r="N6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90">
        <v>4.0999999999999996</v>
      </c>
      <c r="P690" s="2">
        <v>25771</v>
      </c>
      <c r="Q690" s="7">
        <f t="shared" si="30"/>
        <v>46258945</v>
      </c>
      <c r="R690" t="s">
        <v>6077</v>
      </c>
      <c r="S690" t="s">
        <v>6078</v>
      </c>
      <c r="T690" t="s">
        <v>6079</v>
      </c>
      <c r="U690" t="s">
        <v>6080</v>
      </c>
      <c r="V690" t="s">
        <v>6081</v>
      </c>
      <c r="W690" t="s">
        <v>6082</v>
      </c>
      <c r="X690" t="s">
        <v>6083</v>
      </c>
      <c r="Y690" t="s">
        <v>6084</v>
      </c>
    </row>
    <row r="691" spans="1:25" x14ac:dyDescent="0.3">
      <c r="A691" t="s">
        <v>6085</v>
      </c>
      <c r="B691" t="s">
        <v>6086</v>
      </c>
      <c r="C691" t="s">
        <v>3066</v>
      </c>
      <c r="H691" s="6">
        <v>699</v>
      </c>
      <c r="I691" s="10" t="str">
        <f t="shared" si="31"/>
        <v>500</v>
      </c>
      <c r="J691" s="6">
        <v>999</v>
      </c>
      <c r="K691" s="1">
        <v>0.3</v>
      </c>
      <c r="L691" s="4" t="str">
        <f t="shared" si="32"/>
        <v>&lt;50%</v>
      </c>
      <c r="M691" s="4" t="str">
        <f>IF(Table1[[#This Row],[discount_percentage]]&gt;=50%, "Yes","No")</f>
        <v>No</v>
      </c>
      <c r="N6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691">
        <v>4.0999999999999996</v>
      </c>
      <c r="P691" s="2">
        <v>273189</v>
      </c>
      <c r="Q691" s="7">
        <f t="shared" si="30"/>
        <v>272915811</v>
      </c>
      <c r="R691" t="s">
        <v>6087</v>
      </c>
      <c r="S691" t="s">
        <v>6088</v>
      </c>
      <c r="T691" t="s">
        <v>6089</v>
      </c>
      <c r="U691" t="s">
        <v>6090</v>
      </c>
      <c r="V691" t="s">
        <v>6091</v>
      </c>
      <c r="W691" t="s">
        <v>6092</v>
      </c>
      <c r="X691" t="s">
        <v>6093</v>
      </c>
      <c r="Y691" t="s">
        <v>6094</v>
      </c>
    </row>
    <row r="692" spans="1:25" x14ac:dyDescent="0.3">
      <c r="A692" t="s">
        <v>6095</v>
      </c>
      <c r="B692" t="s">
        <v>6096</v>
      </c>
      <c r="C692" t="s">
        <v>6097</v>
      </c>
      <c r="H692" s="6">
        <v>252</v>
      </c>
      <c r="I692" s="10" t="str">
        <f t="shared" si="31"/>
        <v>200-500</v>
      </c>
      <c r="J692" s="6">
        <v>315</v>
      </c>
      <c r="K692" s="1">
        <v>0.2</v>
      </c>
      <c r="L692" s="4" t="str">
        <f t="shared" si="32"/>
        <v>&lt;50%</v>
      </c>
      <c r="M692" s="4" t="str">
        <f>IF(Table1[[#This Row],[discount_percentage]]&gt;=50%, "Yes","No")</f>
        <v>No</v>
      </c>
      <c r="N6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92">
        <v>4.5</v>
      </c>
      <c r="P692" s="2">
        <v>3785</v>
      </c>
      <c r="Q692" s="7">
        <f t="shared" si="30"/>
        <v>1192275</v>
      </c>
      <c r="R692" t="s">
        <v>6098</v>
      </c>
      <c r="S692" t="s">
        <v>6099</v>
      </c>
      <c r="T692" t="s">
        <v>6100</v>
      </c>
      <c r="U692" t="s">
        <v>6101</v>
      </c>
      <c r="V692" t="s">
        <v>6102</v>
      </c>
      <c r="W692" t="s">
        <v>6103</v>
      </c>
      <c r="X692" t="s">
        <v>6104</v>
      </c>
      <c r="Y692" t="s">
        <v>6105</v>
      </c>
    </row>
    <row r="693" spans="1:25" x14ac:dyDescent="0.3">
      <c r="A693" t="s">
        <v>6106</v>
      </c>
      <c r="B693" t="s">
        <v>6107</v>
      </c>
      <c r="C693" t="s">
        <v>4944</v>
      </c>
      <c r="H693" s="6">
        <v>190</v>
      </c>
      <c r="I693" s="10" t="str">
        <f t="shared" si="31"/>
        <v>&lt;200</v>
      </c>
      <c r="J693" s="6">
        <v>220</v>
      </c>
      <c r="K693" s="1">
        <v>0.14000000000000001</v>
      </c>
      <c r="L693" s="4" t="str">
        <f t="shared" si="32"/>
        <v>&lt;50%</v>
      </c>
      <c r="M693" s="4" t="str">
        <f>IF(Table1[[#This Row],[discount_percentage]]&gt;=50%, "Yes","No")</f>
        <v>No</v>
      </c>
      <c r="N6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93">
        <v>4.4000000000000004</v>
      </c>
      <c r="P693" s="2">
        <v>2866</v>
      </c>
      <c r="Q693" s="7">
        <f t="shared" si="30"/>
        <v>630520</v>
      </c>
      <c r="R693" t="s">
        <v>6108</v>
      </c>
      <c r="S693" t="s">
        <v>6109</v>
      </c>
      <c r="T693" t="s">
        <v>6110</v>
      </c>
      <c r="U693" t="s">
        <v>6111</v>
      </c>
      <c r="V693" t="s">
        <v>6112</v>
      </c>
      <c r="W693" t="s">
        <v>6113</v>
      </c>
      <c r="X693" t="s">
        <v>6114</v>
      </c>
      <c r="Y693" t="s">
        <v>6115</v>
      </c>
    </row>
    <row r="694" spans="1:25" x14ac:dyDescent="0.3">
      <c r="A694" t="s">
        <v>6116</v>
      </c>
      <c r="B694" t="s">
        <v>6117</v>
      </c>
      <c r="C694" t="s">
        <v>4997</v>
      </c>
      <c r="H694" s="6">
        <v>1299</v>
      </c>
      <c r="I694" s="10" t="str">
        <f t="shared" si="31"/>
        <v>500</v>
      </c>
      <c r="J694" s="6">
        <v>1599</v>
      </c>
      <c r="K694" s="1">
        <v>0.19</v>
      </c>
      <c r="L694" s="4" t="str">
        <f t="shared" si="32"/>
        <v>&lt;50%</v>
      </c>
      <c r="M694" s="4" t="str">
        <f>IF(Table1[[#This Row],[discount_percentage]]&gt;=50%, "Yes","No")</f>
        <v>No</v>
      </c>
      <c r="N6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94">
        <v>4.3</v>
      </c>
      <c r="P694" s="2">
        <v>27223</v>
      </c>
      <c r="Q694" s="7">
        <f t="shared" si="30"/>
        <v>43529577</v>
      </c>
      <c r="R694" t="s">
        <v>6118</v>
      </c>
      <c r="S694" t="s">
        <v>6119</v>
      </c>
      <c r="T694" t="s">
        <v>6120</v>
      </c>
      <c r="U694" t="s">
        <v>6121</v>
      </c>
      <c r="V694" t="s">
        <v>6122</v>
      </c>
      <c r="W694" t="s">
        <v>6123</v>
      </c>
      <c r="X694" t="s">
        <v>6124</v>
      </c>
      <c r="Y694" t="s">
        <v>6125</v>
      </c>
    </row>
    <row r="695" spans="1:25" x14ac:dyDescent="0.3">
      <c r="A695" t="s">
        <v>6126</v>
      </c>
      <c r="B695" t="s">
        <v>6127</v>
      </c>
      <c r="C695" t="s">
        <v>4759</v>
      </c>
      <c r="H695" s="6">
        <v>729</v>
      </c>
      <c r="I695" s="10" t="str">
        <f t="shared" si="31"/>
        <v>500</v>
      </c>
      <c r="J695" s="6">
        <v>1650</v>
      </c>
      <c r="K695" s="1">
        <v>0.56000000000000005</v>
      </c>
      <c r="L695" s="4" t="str">
        <f t="shared" si="32"/>
        <v xml:space="preserve"> 50%or More</v>
      </c>
      <c r="M695" s="4" t="str">
        <f>IF(Table1[[#This Row],[discount_percentage]]&gt;=50%, "Yes","No")</f>
        <v>Yes</v>
      </c>
      <c r="N6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95">
        <v>4.3</v>
      </c>
      <c r="P695" s="2">
        <v>82356</v>
      </c>
      <c r="Q695" s="7">
        <f t="shared" si="30"/>
        <v>135887400</v>
      </c>
      <c r="R695" t="s">
        <v>6128</v>
      </c>
      <c r="S695" t="s">
        <v>6129</v>
      </c>
      <c r="T695" t="s">
        <v>6130</v>
      </c>
      <c r="U695" t="s">
        <v>6131</v>
      </c>
      <c r="V695" t="s">
        <v>6132</v>
      </c>
      <c r="W695" t="s">
        <v>6133</v>
      </c>
      <c r="X695" t="s">
        <v>6134</v>
      </c>
      <c r="Y695" t="s">
        <v>6135</v>
      </c>
    </row>
    <row r="696" spans="1:25" x14ac:dyDescent="0.3">
      <c r="A696" t="s">
        <v>6136</v>
      </c>
      <c r="B696" t="s">
        <v>6137</v>
      </c>
      <c r="C696" t="s">
        <v>6138</v>
      </c>
      <c r="H696" s="6">
        <v>480</v>
      </c>
      <c r="I696" s="10" t="str">
        <f t="shared" si="31"/>
        <v>200-500</v>
      </c>
      <c r="J696" s="6">
        <v>600</v>
      </c>
      <c r="K696" s="1">
        <v>0.2</v>
      </c>
      <c r="L696" s="4" t="str">
        <f t="shared" si="32"/>
        <v>&lt;50%</v>
      </c>
      <c r="M696" s="4" t="str">
        <f>IF(Table1[[#This Row],[discount_percentage]]&gt;=50%, "Yes","No")</f>
        <v>No</v>
      </c>
      <c r="N6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696">
        <v>4.3</v>
      </c>
      <c r="P696" s="2">
        <v>5719</v>
      </c>
      <c r="Q696" s="7">
        <f t="shared" si="30"/>
        <v>3431400</v>
      </c>
      <c r="R696" t="s">
        <v>6139</v>
      </c>
      <c r="S696" t="s">
        <v>6140</v>
      </c>
      <c r="T696" t="s">
        <v>6141</v>
      </c>
      <c r="U696" t="s">
        <v>6142</v>
      </c>
      <c r="V696" t="s">
        <v>6143</v>
      </c>
      <c r="W696" t="s">
        <v>6144</v>
      </c>
      <c r="X696" t="s">
        <v>6145</v>
      </c>
      <c r="Y696" t="s">
        <v>6146</v>
      </c>
    </row>
    <row r="697" spans="1:25" x14ac:dyDescent="0.3">
      <c r="A697" t="s">
        <v>6147</v>
      </c>
      <c r="B697" t="s">
        <v>6148</v>
      </c>
      <c r="C697" t="s">
        <v>4801</v>
      </c>
      <c r="H697" s="6">
        <v>999</v>
      </c>
      <c r="I697" s="10" t="str">
        <f t="shared" si="31"/>
        <v>500</v>
      </c>
      <c r="J697" s="6">
        <v>2499</v>
      </c>
      <c r="K697" s="1">
        <v>0.6</v>
      </c>
      <c r="L697" s="4" t="str">
        <f t="shared" si="32"/>
        <v xml:space="preserve"> 50%or More</v>
      </c>
      <c r="M697" s="4" t="str">
        <f>IF(Table1[[#This Row],[discount_percentage]]&gt;=50%, "Yes","No")</f>
        <v>Yes</v>
      </c>
      <c r="N6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697">
        <v>4.3</v>
      </c>
      <c r="P697" s="2">
        <v>1690</v>
      </c>
      <c r="Q697" s="7">
        <f t="shared" si="30"/>
        <v>4223310</v>
      </c>
      <c r="R697" t="s">
        <v>6149</v>
      </c>
      <c r="S697" t="s">
        <v>6150</v>
      </c>
      <c r="T697" t="s">
        <v>6151</v>
      </c>
      <c r="U697" t="s">
        <v>6152</v>
      </c>
      <c r="V697" t="s">
        <v>6153</v>
      </c>
      <c r="W697" t="s">
        <v>6154</v>
      </c>
      <c r="X697" t="s">
        <v>6155</v>
      </c>
      <c r="Y697" t="s">
        <v>6156</v>
      </c>
    </row>
    <row r="698" spans="1:25" x14ac:dyDescent="0.3">
      <c r="A698" t="s">
        <v>6157</v>
      </c>
      <c r="B698" t="s">
        <v>6158</v>
      </c>
      <c r="C698" t="s">
        <v>6159</v>
      </c>
      <c r="H698" s="6">
        <v>238</v>
      </c>
      <c r="I698" s="10" t="str">
        <f t="shared" si="31"/>
        <v>200-500</v>
      </c>
      <c r="J698" s="6">
        <v>699</v>
      </c>
      <c r="K698" s="1">
        <v>0.66</v>
      </c>
      <c r="L698" s="4" t="str">
        <f t="shared" si="32"/>
        <v xml:space="preserve"> 50%or More</v>
      </c>
      <c r="M698" s="4" t="str">
        <f>IF(Table1[[#This Row],[discount_percentage]]&gt;=50%, "Yes","No")</f>
        <v>Yes</v>
      </c>
      <c r="N6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698">
        <v>4.4000000000000004</v>
      </c>
      <c r="P698" s="2">
        <v>8372</v>
      </c>
      <c r="Q698" s="7">
        <f t="shared" si="30"/>
        <v>5852028</v>
      </c>
      <c r="R698" t="s">
        <v>6160</v>
      </c>
      <c r="S698" t="s">
        <v>6161</v>
      </c>
      <c r="T698" t="s">
        <v>6162</v>
      </c>
      <c r="U698" t="s">
        <v>6163</v>
      </c>
      <c r="V698" t="s">
        <v>6164</v>
      </c>
      <c r="W698" t="s">
        <v>6165</v>
      </c>
      <c r="X698" t="s">
        <v>6166</v>
      </c>
      <c r="Y698" t="s">
        <v>6167</v>
      </c>
    </row>
    <row r="699" spans="1:25" x14ac:dyDescent="0.3">
      <c r="A699" t="s">
        <v>6168</v>
      </c>
      <c r="B699" t="s">
        <v>6169</v>
      </c>
      <c r="C699" t="s">
        <v>4997</v>
      </c>
      <c r="H699" s="6">
        <v>1349</v>
      </c>
      <c r="I699" s="10" t="str">
        <f t="shared" si="31"/>
        <v>500</v>
      </c>
      <c r="J699" s="6">
        <v>2198</v>
      </c>
      <c r="K699" s="1">
        <v>0.39</v>
      </c>
      <c r="L699" s="4" t="str">
        <f t="shared" si="32"/>
        <v>&lt;50%</v>
      </c>
      <c r="M699" s="4" t="str">
        <f>IF(Table1[[#This Row],[discount_percentage]]&gt;=50%, "Yes","No")</f>
        <v>No</v>
      </c>
      <c r="N6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699">
        <v>4</v>
      </c>
      <c r="P699" s="2">
        <v>7113</v>
      </c>
      <c r="Q699" s="7">
        <f t="shared" si="30"/>
        <v>15634374</v>
      </c>
      <c r="R699" t="s">
        <v>6170</v>
      </c>
      <c r="S699" t="s">
        <v>6171</v>
      </c>
      <c r="T699" t="s">
        <v>6172</v>
      </c>
      <c r="U699" t="s">
        <v>6173</v>
      </c>
      <c r="V699" t="s">
        <v>6174</v>
      </c>
      <c r="W699" t="s">
        <v>6175</v>
      </c>
      <c r="X699" t="s">
        <v>6176</v>
      </c>
      <c r="Y699" t="s">
        <v>6177</v>
      </c>
    </row>
    <row r="700" spans="1:25" x14ac:dyDescent="0.3">
      <c r="A700" t="s">
        <v>6178</v>
      </c>
      <c r="B700" t="s">
        <v>6179</v>
      </c>
      <c r="C700" t="s">
        <v>5963</v>
      </c>
      <c r="H700" s="6">
        <v>199</v>
      </c>
      <c r="I700" s="10" t="str">
        <f t="shared" si="31"/>
        <v>&lt;200</v>
      </c>
      <c r="J700" s="6">
        <v>499</v>
      </c>
      <c r="K700" s="1">
        <v>0.6</v>
      </c>
      <c r="L700" s="4" t="str">
        <f t="shared" si="32"/>
        <v xml:space="preserve"> 50%or More</v>
      </c>
      <c r="M700" s="4" t="str">
        <f>IF(Table1[[#This Row],[discount_percentage]]&gt;=50%, "Yes","No")</f>
        <v>Yes</v>
      </c>
      <c r="N7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00">
        <v>3.3</v>
      </c>
      <c r="P700" s="2">
        <v>2804</v>
      </c>
      <c r="Q700" s="7">
        <f t="shared" si="30"/>
        <v>1399196</v>
      </c>
      <c r="R700" t="s">
        <v>6180</v>
      </c>
      <c r="S700" t="s">
        <v>6181</v>
      </c>
      <c r="T700" t="s">
        <v>6182</v>
      </c>
      <c r="U700" t="s">
        <v>6183</v>
      </c>
      <c r="V700" t="s">
        <v>6184</v>
      </c>
      <c r="W700" t="s">
        <v>6185</v>
      </c>
      <c r="X700" t="s">
        <v>6186</v>
      </c>
      <c r="Y700" t="s">
        <v>6187</v>
      </c>
    </row>
    <row r="701" spans="1:25" x14ac:dyDescent="0.3">
      <c r="A701" t="s">
        <v>6188</v>
      </c>
      <c r="B701" t="s">
        <v>6189</v>
      </c>
      <c r="C701" t="s">
        <v>3066</v>
      </c>
      <c r="H701" s="6">
        <v>1999</v>
      </c>
      <c r="I701" s="10" t="str">
        <f t="shared" si="31"/>
        <v>500</v>
      </c>
      <c r="J701" s="6">
        <v>9999</v>
      </c>
      <c r="K701" s="1">
        <v>0.8</v>
      </c>
      <c r="L701" s="4" t="str">
        <f t="shared" si="32"/>
        <v xml:space="preserve"> 50%or More</v>
      </c>
      <c r="M701" s="4" t="str">
        <f>IF(Table1[[#This Row],[discount_percentage]]&gt;=50%, "Yes","No")</f>
        <v>Yes</v>
      </c>
      <c r="N7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01">
        <v>3.7</v>
      </c>
      <c r="P701" s="2">
        <v>1986</v>
      </c>
      <c r="Q701" s="7">
        <f t="shared" si="30"/>
        <v>19858014</v>
      </c>
      <c r="R701" t="s">
        <v>5164</v>
      </c>
      <c r="S701" t="s">
        <v>6190</v>
      </c>
      <c r="T701" t="s">
        <v>6191</v>
      </c>
      <c r="U701" t="s">
        <v>6192</v>
      </c>
      <c r="V701" t="s">
        <v>6193</v>
      </c>
      <c r="W701" t="s">
        <v>6194</v>
      </c>
      <c r="X701" t="s">
        <v>6195</v>
      </c>
      <c r="Y701" t="s">
        <v>6196</v>
      </c>
    </row>
    <row r="702" spans="1:25" x14ac:dyDescent="0.3">
      <c r="A702" t="s">
        <v>6197</v>
      </c>
      <c r="B702" t="s">
        <v>6198</v>
      </c>
      <c r="C702" t="s">
        <v>3476</v>
      </c>
      <c r="H702" s="6">
        <v>99</v>
      </c>
      <c r="I702" s="10" t="str">
        <f t="shared" si="31"/>
        <v>&lt;200</v>
      </c>
      <c r="J702" s="6">
        <v>499</v>
      </c>
      <c r="K702" s="1">
        <v>0.8</v>
      </c>
      <c r="L702" s="4" t="str">
        <f t="shared" si="32"/>
        <v xml:space="preserve"> 50%or More</v>
      </c>
      <c r="M702" s="4" t="str">
        <f>IF(Table1[[#This Row],[discount_percentage]]&gt;=50%, "Yes","No")</f>
        <v>Yes</v>
      </c>
      <c r="N7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02">
        <v>4.0999999999999996</v>
      </c>
      <c r="P702" s="2">
        <v>2451</v>
      </c>
      <c r="Q702" s="7">
        <f t="shared" si="30"/>
        <v>1223049</v>
      </c>
      <c r="R702" t="s">
        <v>3477</v>
      </c>
      <c r="S702" t="s">
        <v>6199</v>
      </c>
      <c r="T702" t="s">
        <v>6200</v>
      </c>
      <c r="U702" t="s">
        <v>6201</v>
      </c>
      <c r="V702" t="s">
        <v>6202</v>
      </c>
      <c r="W702" t="s">
        <v>6203</v>
      </c>
      <c r="X702" t="s">
        <v>6204</v>
      </c>
      <c r="Y702" t="s">
        <v>6205</v>
      </c>
    </row>
    <row r="703" spans="1:25" x14ac:dyDescent="0.3">
      <c r="A703" t="s">
        <v>6206</v>
      </c>
      <c r="B703" t="s">
        <v>6207</v>
      </c>
      <c r="C703" t="s">
        <v>4770</v>
      </c>
      <c r="H703" s="6">
        <v>499</v>
      </c>
      <c r="I703" s="10" t="str">
        <f t="shared" si="31"/>
        <v>200-500</v>
      </c>
      <c r="J703" s="6">
        <v>1000</v>
      </c>
      <c r="K703" s="1">
        <v>0.5</v>
      </c>
      <c r="L703" s="4" t="str">
        <f t="shared" si="32"/>
        <v xml:space="preserve"> 50%or More</v>
      </c>
      <c r="M703" s="4" t="str">
        <f>IF(Table1[[#This Row],[discount_percentage]]&gt;=50%, "Yes","No")</f>
        <v>Yes</v>
      </c>
      <c r="N7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03">
        <v>5</v>
      </c>
      <c r="P703" s="2">
        <v>23</v>
      </c>
      <c r="Q703" s="7">
        <f t="shared" si="30"/>
        <v>23000</v>
      </c>
      <c r="R703" t="s">
        <v>6208</v>
      </c>
      <c r="S703" t="s">
        <v>6209</v>
      </c>
      <c r="T703" t="s">
        <v>6210</v>
      </c>
      <c r="U703" t="s">
        <v>6211</v>
      </c>
      <c r="V703" t="s">
        <v>6212</v>
      </c>
      <c r="W703" t="s">
        <v>6213</v>
      </c>
      <c r="X703" t="s">
        <v>6214</v>
      </c>
      <c r="Y703" t="s">
        <v>6215</v>
      </c>
    </row>
    <row r="704" spans="1:25" x14ac:dyDescent="0.3">
      <c r="A704" t="s">
        <v>6216</v>
      </c>
      <c r="B704" t="s">
        <v>6217</v>
      </c>
      <c r="C704" t="s">
        <v>6218</v>
      </c>
      <c r="H704" s="6">
        <v>1792</v>
      </c>
      <c r="I704" s="10" t="str">
        <f t="shared" si="31"/>
        <v>500</v>
      </c>
      <c r="J704" s="6">
        <v>3500</v>
      </c>
      <c r="K704" s="1">
        <v>0.49</v>
      </c>
      <c r="L704" s="4" t="str">
        <f t="shared" si="32"/>
        <v>&lt;50%</v>
      </c>
      <c r="M704" s="4" t="str">
        <f>IF(Table1[[#This Row],[discount_percentage]]&gt;=50%, "Yes","No")</f>
        <v>No</v>
      </c>
      <c r="N7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04">
        <v>4.5</v>
      </c>
      <c r="P704" s="2">
        <v>26194</v>
      </c>
      <c r="Q704" s="7">
        <f t="shared" si="30"/>
        <v>91679000</v>
      </c>
      <c r="R704" t="s">
        <v>6219</v>
      </c>
      <c r="S704" t="s">
        <v>6220</v>
      </c>
      <c r="T704" t="s">
        <v>6221</v>
      </c>
      <c r="U704" t="s">
        <v>6222</v>
      </c>
      <c r="V704" t="s">
        <v>6223</v>
      </c>
      <c r="W704" t="s">
        <v>6224</v>
      </c>
      <c r="X704" t="s">
        <v>6225</v>
      </c>
      <c r="Y704" t="s">
        <v>6226</v>
      </c>
    </row>
    <row r="705" spans="1:25" x14ac:dyDescent="0.3">
      <c r="A705" t="s">
        <v>6227</v>
      </c>
      <c r="B705" t="s">
        <v>6228</v>
      </c>
      <c r="C705" t="s">
        <v>6229</v>
      </c>
      <c r="H705" s="6">
        <v>3299</v>
      </c>
      <c r="I705" s="10" t="str">
        <f t="shared" si="31"/>
        <v>500</v>
      </c>
      <c r="J705" s="6">
        <v>4100</v>
      </c>
      <c r="K705" s="1">
        <v>0.2</v>
      </c>
      <c r="L705" s="4" t="str">
        <f t="shared" si="32"/>
        <v>&lt;50%</v>
      </c>
      <c r="M705" s="4" t="str">
        <f>IF(Table1[[#This Row],[discount_percentage]]&gt;=50%, "Yes","No")</f>
        <v>No</v>
      </c>
      <c r="N7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705">
        <v>3.9</v>
      </c>
      <c r="P705" s="2">
        <v>15783</v>
      </c>
      <c r="Q705" s="7">
        <f t="shared" si="30"/>
        <v>64710300</v>
      </c>
      <c r="R705" t="s">
        <v>6230</v>
      </c>
      <c r="S705" t="s">
        <v>6231</v>
      </c>
      <c r="T705" t="s">
        <v>6232</v>
      </c>
      <c r="U705" t="s">
        <v>6233</v>
      </c>
      <c r="V705" t="s">
        <v>6234</v>
      </c>
      <c r="W705" t="s">
        <v>6235</v>
      </c>
      <c r="X705" t="s">
        <v>6236</v>
      </c>
      <c r="Y705" t="s">
        <v>6237</v>
      </c>
    </row>
    <row r="706" spans="1:25" x14ac:dyDescent="0.3">
      <c r="A706" t="s">
        <v>6238</v>
      </c>
      <c r="B706" t="s">
        <v>6239</v>
      </c>
      <c r="C706" t="s">
        <v>6097</v>
      </c>
      <c r="H706" s="6">
        <v>125</v>
      </c>
      <c r="I706" s="10" t="str">
        <f t="shared" si="31"/>
        <v>&lt;200</v>
      </c>
      <c r="J706" s="6">
        <v>180</v>
      </c>
      <c r="K706" s="1">
        <v>0.31</v>
      </c>
      <c r="L706" s="4" t="str">
        <f t="shared" si="32"/>
        <v>&lt;50%</v>
      </c>
      <c r="M706" s="4" t="str">
        <f>IF(Table1[[#This Row],[discount_percentage]]&gt;=50%, "Yes","No")</f>
        <v>No</v>
      </c>
      <c r="N7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06">
        <v>4.4000000000000004</v>
      </c>
      <c r="P706" s="2">
        <v>8053</v>
      </c>
      <c r="Q706" s="7">
        <f t="shared" ref="Q706:Q769" si="33">J706*P706</f>
        <v>1449540</v>
      </c>
      <c r="R706" t="s">
        <v>6240</v>
      </c>
      <c r="S706" t="s">
        <v>6241</v>
      </c>
      <c r="T706" t="s">
        <v>6242</v>
      </c>
      <c r="U706" t="s">
        <v>6243</v>
      </c>
      <c r="V706" t="s">
        <v>6244</v>
      </c>
      <c r="W706" t="s">
        <v>6245</v>
      </c>
      <c r="X706" t="s">
        <v>6246</v>
      </c>
      <c r="Y706" t="s">
        <v>6247</v>
      </c>
    </row>
    <row r="707" spans="1:25" x14ac:dyDescent="0.3">
      <c r="A707" t="s">
        <v>6248</v>
      </c>
      <c r="B707" t="s">
        <v>6249</v>
      </c>
      <c r="C707" t="s">
        <v>4770</v>
      </c>
      <c r="H707" s="6">
        <v>399</v>
      </c>
      <c r="I707" s="10" t="str">
        <f t="shared" ref="I707:I770" si="34">IF(H707&lt;200,"&lt;200",IF(OR(H707&lt;=200,H707&lt;=500),"200-500","500"))</f>
        <v>200-500</v>
      </c>
      <c r="J707" s="6">
        <v>1190</v>
      </c>
      <c r="K707" s="1">
        <v>0.66</v>
      </c>
      <c r="L707" s="4" t="str">
        <f t="shared" ref="L707:L770" si="35">IF(K707&gt;=50%," 50%or More","&lt;50%")</f>
        <v xml:space="preserve"> 50%or More</v>
      </c>
      <c r="M707" s="4" t="str">
        <f>IF(Table1[[#This Row],[discount_percentage]]&gt;=50%, "Yes","No")</f>
        <v>Yes</v>
      </c>
      <c r="N7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07">
        <v>4.0999999999999996</v>
      </c>
      <c r="P707" s="2">
        <v>2809</v>
      </c>
      <c r="Q707" s="7">
        <f t="shared" si="33"/>
        <v>3342710</v>
      </c>
      <c r="R707" t="s">
        <v>6250</v>
      </c>
      <c r="S707" t="s">
        <v>6251</v>
      </c>
      <c r="T707" t="s">
        <v>6252</v>
      </c>
      <c r="U707" t="s">
        <v>6253</v>
      </c>
      <c r="V707" t="s">
        <v>6254</v>
      </c>
      <c r="W707" t="s">
        <v>6255</v>
      </c>
      <c r="X707" t="s">
        <v>6256</v>
      </c>
      <c r="Y707" t="s">
        <v>6257</v>
      </c>
    </row>
    <row r="708" spans="1:25" x14ac:dyDescent="0.3">
      <c r="A708" t="s">
        <v>6258</v>
      </c>
      <c r="B708" t="s">
        <v>6259</v>
      </c>
      <c r="C708" t="s">
        <v>3066</v>
      </c>
      <c r="H708" s="6">
        <v>1199</v>
      </c>
      <c r="I708" s="10" t="str">
        <f t="shared" si="34"/>
        <v>500</v>
      </c>
      <c r="J708" s="6">
        <v>7999</v>
      </c>
      <c r="K708" s="1">
        <v>0.85</v>
      </c>
      <c r="L708" s="4" t="str">
        <f t="shared" si="35"/>
        <v xml:space="preserve"> 50%or More</v>
      </c>
      <c r="M708" s="4" t="str">
        <f>IF(Table1[[#This Row],[discount_percentage]]&gt;=50%, "Yes","No")</f>
        <v>Yes</v>
      </c>
      <c r="N7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08">
        <v>3.6</v>
      </c>
      <c r="P708" s="2">
        <v>25910</v>
      </c>
      <c r="Q708" s="7">
        <f t="shared" si="33"/>
        <v>207254090</v>
      </c>
      <c r="R708" t="s">
        <v>6260</v>
      </c>
      <c r="S708" t="s">
        <v>6261</v>
      </c>
      <c r="T708" t="s">
        <v>6262</v>
      </c>
      <c r="U708" t="s">
        <v>6263</v>
      </c>
      <c r="V708" t="s">
        <v>6264</v>
      </c>
      <c r="W708" t="s">
        <v>6265</v>
      </c>
      <c r="X708" t="s">
        <v>6266</v>
      </c>
      <c r="Y708" t="s">
        <v>6267</v>
      </c>
    </row>
    <row r="709" spans="1:25" x14ac:dyDescent="0.3">
      <c r="A709" t="s">
        <v>6268</v>
      </c>
      <c r="B709" t="s">
        <v>6269</v>
      </c>
      <c r="C709" t="s">
        <v>4781</v>
      </c>
      <c r="H709" s="6">
        <v>235</v>
      </c>
      <c r="I709" s="10" t="str">
        <f t="shared" si="34"/>
        <v>200-500</v>
      </c>
      <c r="J709" s="6">
        <v>1599</v>
      </c>
      <c r="K709" s="1">
        <v>0.85</v>
      </c>
      <c r="L709" s="4" t="str">
        <f t="shared" si="35"/>
        <v xml:space="preserve"> 50%or More</v>
      </c>
      <c r="M709" s="4" t="str">
        <f>IF(Table1[[#This Row],[discount_percentage]]&gt;=50%, "Yes","No")</f>
        <v>Yes</v>
      </c>
      <c r="N7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09">
        <v>3.8</v>
      </c>
      <c r="P709" s="2">
        <v>1173</v>
      </c>
      <c r="Q709" s="7">
        <f t="shared" si="33"/>
        <v>1875627</v>
      </c>
      <c r="R709" t="s">
        <v>6270</v>
      </c>
      <c r="S709" t="s">
        <v>6271</v>
      </c>
      <c r="T709" t="s">
        <v>6272</v>
      </c>
      <c r="U709" t="s">
        <v>6273</v>
      </c>
      <c r="V709" t="s">
        <v>6274</v>
      </c>
      <c r="W709" t="s">
        <v>6275</v>
      </c>
      <c r="X709" t="s">
        <v>6276</v>
      </c>
      <c r="Y709" t="s">
        <v>6277</v>
      </c>
    </row>
    <row r="710" spans="1:25" x14ac:dyDescent="0.3">
      <c r="A710" t="s">
        <v>6278</v>
      </c>
      <c r="B710" t="s">
        <v>6279</v>
      </c>
      <c r="C710" t="s">
        <v>4801</v>
      </c>
      <c r="H710" s="6">
        <v>549</v>
      </c>
      <c r="I710" s="10" t="str">
        <f t="shared" si="34"/>
        <v>500</v>
      </c>
      <c r="J710" s="6">
        <v>1999</v>
      </c>
      <c r="K710" s="1">
        <v>0.73</v>
      </c>
      <c r="L710" s="4" t="str">
        <f t="shared" si="35"/>
        <v xml:space="preserve"> 50%or More</v>
      </c>
      <c r="M710" s="4" t="str">
        <f>IF(Table1[[#This Row],[discount_percentage]]&gt;=50%, "Yes","No")</f>
        <v>Yes</v>
      </c>
      <c r="N7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10">
        <v>3.6</v>
      </c>
      <c r="P710" s="2">
        <v>6422</v>
      </c>
      <c r="Q710" s="7">
        <f t="shared" si="33"/>
        <v>12837578</v>
      </c>
      <c r="R710" t="s">
        <v>6280</v>
      </c>
      <c r="S710" t="s">
        <v>6281</v>
      </c>
      <c r="T710" t="s">
        <v>6282</v>
      </c>
      <c r="U710" t="s">
        <v>6283</v>
      </c>
      <c r="V710" t="s">
        <v>6284</v>
      </c>
      <c r="W710" t="s">
        <v>6285</v>
      </c>
      <c r="X710" t="s">
        <v>6286</v>
      </c>
      <c r="Y710" t="s">
        <v>6287</v>
      </c>
    </row>
    <row r="711" spans="1:25" x14ac:dyDescent="0.3">
      <c r="A711" t="s">
        <v>6288</v>
      </c>
      <c r="B711" t="s">
        <v>6289</v>
      </c>
      <c r="C711" t="s">
        <v>5666</v>
      </c>
      <c r="H711" s="6">
        <v>89</v>
      </c>
      <c r="I711" s="10" t="str">
        <f t="shared" si="34"/>
        <v>&lt;200</v>
      </c>
      <c r="J711" s="6">
        <v>99</v>
      </c>
      <c r="K711" s="1">
        <v>0.1</v>
      </c>
      <c r="L711" s="4" t="str">
        <f t="shared" si="35"/>
        <v>&lt;50%</v>
      </c>
      <c r="M711" s="4" t="str">
        <f>IF(Table1[[#This Row],[discount_percentage]]&gt;=50%, "Yes","No")</f>
        <v>No</v>
      </c>
      <c r="N7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11">
        <v>4.2</v>
      </c>
      <c r="P711" s="2">
        <v>241</v>
      </c>
      <c r="Q711" s="7">
        <f t="shared" si="33"/>
        <v>23859</v>
      </c>
      <c r="R711" t="s">
        <v>6290</v>
      </c>
      <c r="S711" t="s">
        <v>6291</v>
      </c>
      <c r="T711" t="s">
        <v>6292</v>
      </c>
      <c r="U711" t="s">
        <v>6293</v>
      </c>
      <c r="V711" t="s">
        <v>6294</v>
      </c>
      <c r="W711" t="s">
        <v>6295</v>
      </c>
      <c r="X711" t="s">
        <v>6296</v>
      </c>
      <c r="Y711" t="s">
        <v>6297</v>
      </c>
    </row>
    <row r="712" spans="1:25" x14ac:dyDescent="0.3">
      <c r="A712" t="s">
        <v>6298</v>
      </c>
      <c r="B712" t="s">
        <v>6299</v>
      </c>
      <c r="C712" t="s">
        <v>3066</v>
      </c>
      <c r="H712" s="6">
        <v>1299</v>
      </c>
      <c r="I712" s="10" t="str">
        <f t="shared" si="34"/>
        <v>500</v>
      </c>
      <c r="J712" s="6">
        <v>2999</v>
      </c>
      <c r="K712" s="1">
        <v>0.56999999999999995</v>
      </c>
      <c r="L712" s="4" t="str">
        <f t="shared" si="35"/>
        <v xml:space="preserve"> 50%or More</v>
      </c>
      <c r="M712" s="4" t="str">
        <f>IF(Table1[[#This Row],[discount_percentage]]&gt;=50%, "Yes","No")</f>
        <v>Yes</v>
      </c>
      <c r="N7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12">
        <v>3.8</v>
      </c>
      <c r="P712" s="2">
        <v>14629</v>
      </c>
      <c r="Q712" s="7">
        <f t="shared" si="33"/>
        <v>43872371</v>
      </c>
      <c r="R712" t="s">
        <v>6300</v>
      </c>
      <c r="S712" t="s">
        <v>6301</v>
      </c>
      <c r="T712" t="s">
        <v>6302</v>
      </c>
      <c r="U712" t="s">
        <v>6303</v>
      </c>
      <c r="V712" t="s">
        <v>6304</v>
      </c>
      <c r="W712" t="s">
        <v>6305</v>
      </c>
      <c r="X712" t="s">
        <v>6306</v>
      </c>
      <c r="Y712" t="s">
        <v>6307</v>
      </c>
    </row>
    <row r="713" spans="1:25" x14ac:dyDescent="0.3">
      <c r="A713" t="s">
        <v>6308</v>
      </c>
      <c r="B713" t="s">
        <v>6309</v>
      </c>
      <c r="C713" t="s">
        <v>5226</v>
      </c>
      <c r="H713" s="6">
        <v>230</v>
      </c>
      <c r="I713" s="10" t="str">
        <f t="shared" si="34"/>
        <v>200-500</v>
      </c>
      <c r="J713" s="6">
        <v>999</v>
      </c>
      <c r="K713" s="1">
        <v>0.77</v>
      </c>
      <c r="L713" s="4" t="str">
        <f t="shared" si="35"/>
        <v xml:space="preserve"> 50%or More</v>
      </c>
      <c r="M713" s="4" t="str">
        <f>IF(Table1[[#This Row],[discount_percentage]]&gt;=50%, "Yes","No")</f>
        <v>Yes</v>
      </c>
      <c r="N7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13">
        <v>4.2</v>
      </c>
      <c r="P713" s="2">
        <v>1528</v>
      </c>
      <c r="Q713" s="7">
        <f t="shared" si="33"/>
        <v>1526472</v>
      </c>
      <c r="R713" t="s">
        <v>6310</v>
      </c>
      <c r="S713" t="s">
        <v>6311</v>
      </c>
      <c r="T713" t="s">
        <v>6312</v>
      </c>
      <c r="U713" t="s">
        <v>6313</v>
      </c>
      <c r="V713" t="s">
        <v>6314</v>
      </c>
      <c r="W713" t="s">
        <v>6315</v>
      </c>
      <c r="X713" t="s">
        <v>6316</v>
      </c>
      <c r="Y713" t="s">
        <v>6317</v>
      </c>
    </row>
    <row r="714" spans="1:25" x14ac:dyDescent="0.3">
      <c r="A714" t="s">
        <v>6318</v>
      </c>
      <c r="B714" t="s">
        <v>6319</v>
      </c>
      <c r="C714" t="s">
        <v>6320</v>
      </c>
      <c r="H714" s="6">
        <v>119</v>
      </c>
      <c r="I714" s="10" t="str">
        <f t="shared" si="34"/>
        <v>&lt;200</v>
      </c>
      <c r="J714" s="6">
        <v>499</v>
      </c>
      <c r="K714" s="1">
        <v>0.76</v>
      </c>
      <c r="L714" s="4" t="str">
        <f t="shared" si="35"/>
        <v xml:space="preserve"> 50%or More</v>
      </c>
      <c r="M714" s="4" t="str">
        <f>IF(Table1[[#This Row],[discount_percentage]]&gt;=50%, "Yes","No")</f>
        <v>Yes</v>
      </c>
      <c r="N7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14">
        <v>4.3</v>
      </c>
      <c r="P714" s="2">
        <v>15032</v>
      </c>
      <c r="Q714" s="7">
        <f t="shared" si="33"/>
        <v>7500968</v>
      </c>
      <c r="R714" t="s">
        <v>6321</v>
      </c>
      <c r="S714" t="s">
        <v>6322</v>
      </c>
      <c r="T714" t="s">
        <v>6323</v>
      </c>
      <c r="U714" t="s">
        <v>6324</v>
      </c>
      <c r="V714" t="s">
        <v>6325</v>
      </c>
      <c r="W714" t="s">
        <v>6326</v>
      </c>
      <c r="X714" t="s">
        <v>6327</v>
      </c>
      <c r="Y714" t="s">
        <v>6328</v>
      </c>
    </row>
    <row r="715" spans="1:25" x14ac:dyDescent="0.3">
      <c r="A715" t="s">
        <v>6329</v>
      </c>
      <c r="B715" t="s">
        <v>6330</v>
      </c>
      <c r="C715" t="s">
        <v>6331</v>
      </c>
      <c r="H715" s="6">
        <v>449</v>
      </c>
      <c r="I715" s="10" t="str">
        <f t="shared" si="34"/>
        <v>200-500</v>
      </c>
      <c r="J715" s="6">
        <v>800</v>
      </c>
      <c r="K715" s="1">
        <v>0.44</v>
      </c>
      <c r="L715" s="4" t="str">
        <f t="shared" si="35"/>
        <v>&lt;50%</v>
      </c>
      <c r="M715" s="4" t="str">
        <f>IF(Table1[[#This Row],[discount_percentage]]&gt;=50%, "Yes","No")</f>
        <v>No</v>
      </c>
      <c r="N7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15">
        <v>4.4000000000000004</v>
      </c>
      <c r="P715" s="2">
        <v>69585</v>
      </c>
      <c r="Q715" s="7">
        <f t="shared" si="33"/>
        <v>55668000</v>
      </c>
      <c r="R715" t="s">
        <v>6332</v>
      </c>
      <c r="S715" t="s">
        <v>6333</v>
      </c>
      <c r="T715" t="s">
        <v>6334</v>
      </c>
      <c r="U715" t="s">
        <v>6335</v>
      </c>
      <c r="V715" t="s">
        <v>6336</v>
      </c>
      <c r="W715" t="s">
        <v>6337</v>
      </c>
      <c r="X715" t="s">
        <v>6338</v>
      </c>
      <c r="Y715" t="s">
        <v>6339</v>
      </c>
    </row>
    <row r="716" spans="1:25" x14ac:dyDescent="0.3">
      <c r="A716" t="s">
        <v>6340</v>
      </c>
      <c r="B716" t="s">
        <v>6341</v>
      </c>
      <c r="C716" t="s">
        <v>6342</v>
      </c>
      <c r="H716" s="6">
        <v>1699</v>
      </c>
      <c r="I716" s="10" t="str">
        <f t="shared" si="34"/>
        <v>500</v>
      </c>
      <c r="J716" s="6">
        <v>3495</v>
      </c>
      <c r="K716" s="1">
        <v>0.51</v>
      </c>
      <c r="L716" s="4" t="str">
        <f t="shared" si="35"/>
        <v xml:space="preserve"> 50%or More</v>
      </c>
      <c r="M716" s="4" t="str">
        <f>IF(Table1[[#This Row],[discount_percentage]]&gt;=50%, "Yes","No")</f>
        <v>Yes</v>
      </c>
      <c r="N7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16">
        <v>4.0999999999999996</v>
      </c>
      <c r="P716" s="2">
        <v>14371</v>
      </c>
      <c r="Q716" s="7">
        <f t="shared" si="33"/>
        <v>50226645</v>
      </c>
      <c r="R716" t="s">
        <v>6343</v>
      </c>
      <c r="S716" t="s">
        <v>6344</v>
      </c>
      <c r="T716" t="s">
        <v>6345</v>
      </c>
      <c r="U716" t="s">
        <v>6346</v>
      </c>
      <c r="V716" t="s">
        <v>6347</v>
      </c>
      <c r="W716" t="s">
        <v>6348</v>
      </c>
      <c r="X716" t="s">
        <v>6349</v>
      </c>
      <c r="Y716" t="s">
        <v>6350</v>
      </c>
    </row>
    <row r="717" spans="1:25" x14ac:dyDescent="0.3">
      <c r="A717" t="s">
        <v>6351</v>
      </c>
      <c r="B717" t="s">
        <v>6352</v>
      </c>
      <c r="C717" t="s">
        <v>6097</v>
      </c>
      <c r="H717" s="6">
        <v>561</v>
      </c>
      <c r="I717" s="10" t="str">
        <f t="shared" si="34"/>
        <v>500</v>
      </c>
      <c r="J717" s="6">
        <v>720</v>
      </c>
      <c r="K717" s="1">
        <v>0.22</v>
      </c>
      <c r="L717" s="4" t="str">
        <f t="shared" si="35"/>
        <v>&lt;50%</v>
      </c>
      <c r="M717" s="4" t="str">
        <f>IF(Table1[[#This Row],[discount_percentage]]&gt;=50%, "Yes","No")</f>
        <v>No</v>
      </c>
      <c r="N7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17">
        <v>4.4000000000000004</v>
      </c>
      <c r="P717" s="2">
        <v>3182</v>
      </c>
      <c r="Q717" s="7">
        <f t="shared" si="33"/>
        <v>2291040</v>
      </c>
      <c r="R717" t="s">
        <v>6353</v>
      </c>
      <c r="S717" t="s">
        <v>6354</v>
      </c>
      <c r="T717" t="s">
        <v>6355</v>
      </c>
      <c r="U717" t="s">
        <v>6356</v>
      </c>
      <c r="V717" t="s">
        <v>6357</v>
      </c>
      <c r="W717" t="s">
        <v>6358</v>
      </c>
      <c r="X717" t="s">
        <v>6359</v>
      </c>
      <c r="Y717" t="s">
        <v>6360</v>
      </c>
    </row>
    <row r="718" spans="1:25" x14ac:dyDescent="0.3">
      <c r="A718" t="s">
        <v>6361</v>
      </c>
      <c r="B718" t="s">
        <v>6362</v>
      </c>
      <c r="C718" t="s">
        <v>4770</v>
      </c>
      <c r="H718" s="6">
        <v>289</v>
      </c>
      <c r="I718" s="10" t="str">
        <f t="shared" si="34"/>
        <v>200-500</v>
      </c>
      <c r="J718" s="6">
        <v>590</v>
      </c>
      <c r="K718" s="1">
        <v>0.51</v>
      </c>
      <c r="L718" s="4" t="str">
        <f t="shared" si="35"/>
        <v xml:space="preserve"> 50%or More</v>
      </c>
      <c r="M718" s="4" t="str">
        <f>IF(Table1[[#This Row],[discount_percentage]]&gt;=50%, "Yes","No")</f>
        <v>Yes</v>
      </c>
      <c r="N7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18">
        <v>4.4000000000000004</v>
      </c>
      <c r="P718" s="2">
        <v>25886</v>
      </c>
      <c r="Q718" s="7">
        <f t="shared" si="33"/>
        <v>15272740</v>
      </c>
      <c r="R718" t="s">
        <v>6363</v>
      </c>
      <c r="S718" t="s">
        <v>6364</v>
      </c>
      <c r="T718" t="s">
        <v>6365</v>
      </c>
      <c r="U718" t="s">
        <v>6366</v>
      </c>
      <c r="V718" t="s">
        <v>6367</v>
      </c>
      <c r="W718" t="s">
        <v>6368</v>
      </c>
      <c r="X718" t="s">
        <v>6369</v>
      </c>
      <c r="Y718" t="s">
        <v>6370</v>
      </c>
    </row>
    <row r="719" spans="1:25" x14ac:dyDescent="0.3">
      <c r="A719" t="s">
        <v>6371</v>
      </c>
      <c r="B719" t="s">
        <v>6372</v>
      </c>
      <c r="C719" t="s">
        <v>4822</v>
      </c>
      <c r="H719" s="6">
        <v>599</v>
      </c>
      <c r="I719" s="10" t="str">
        <f t="shared" si="34"/>
        <v>500</v>
      </c>
      <c r="J719" s="6">
        <v>1999</v>
      </c>
      <c r="K719" s="1">
        <v>0.7</v>
      </c>
      <c r="L719" s="4" t="str">
        <f t="shared" si="35"/>
        <v xml:space="preserve"> 50%or More</v>
      </c>
      <c r="M719" s="4" t="str">
        <f>IF(Table1[[#This Row],[discount_percentage]]&gt;=50%, "Yes","No")</f>
        <v>Yes</v>
      </c>
      <c r="N7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19">
        <v>4.4000000000000004</v>
      </c>
      <c r="P719" s="2">
        <v>4736</v>
      </c>
      <c r="Q719" s="7">
        <f t="shared" si="33"/>
        <v>9467264</v>
      </c>
      <c r="R719" t="s">
        <v>6373</v>
      </c>
      <c r="S719" t="s">
        <v>6374</v>
      </c>
      <c r="T719" t="s">
        <v>6375</v>
      </c>
      <c r="U719" t="s">
        <v>6376</v>
      </c>
      <c r="V719" t="s">
        <v>6377</v>
      </c>
      <c r="W719" t="s">
        <v>6378</v>
      </c>
      <c r="X719" t="s">
        <v>6379</v>
      </c>
      <c r="Y719" t="s">
        <v>6380</v>
      </c>
    </row>
    <row r="720" spans="1:25" x14ac:dyDescent="0.3">
      <c r="A720" t="s">
        <v>6381</v>
      </c>
      <c r="B720" t="s">
        <v>6382</v>
      </c>
      <c r="C720" t="s">
        <v>5008</v>
      </c>
      <c r="H720" s="6">
        <v>5599</v>
      </c>
      <c r="I720" s="10" t="str">
        <f t="shared" si="34"/>
        <v>500</v>
      </c>
      <c r="J720" s="6">
        <v>7350</v>
      </c>
      <c r="K720" s="1">
        <v>0.24</v>
      </c>
      <c r="L720" s="4" t="str">
        <f t="shared" si="35"/>
        <v>&lt;50%</v>
      </c>
      <c r="M720" s="4" t="str">
        <f>IF(Table1[[#This Row],[discount_percentage]]&gt;=50%, "Yes","No")</f>
        <v>No</v>
      </c>
      <c r="N7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20">
        <v>4.4000000000000004</v>
      </c>
      <c r="P720" s="2">
        <v>73005</v>
      </c>
      <c r="Q720" s="7">
        <f t="shared" si="33"/>
        <v>536586750</v>
      </c>
      <c r="R720" t="s">
        <v>6383</v>
      </c>
      <c r="S720" t="s">
        <v>6384</v>
      </c>
      <c r="T720" t="s">
        <v>6385</v>
      </c>
      <c r="U720" t="s">
        <v>6386</v>
      </c>
      <c r="V720" t="s">
        <v>6387</v>
      </c>
      <c r="W720" t="s">
        <v>6388</v>
      </c>
      <c r="X720" t="s">
        <v>6389</v>
      </c>
      <c r="Y720" t="s">
        <v>6390</v>
      </c>
    </row>
    <row r="721" spans="1:25" x14ac:dyDescent="0.3">
      <c r="A721" t="s">
        <v>6391</v>
      </c>
      <c r="B721" t="s">
        <v>6392</v>
      </c>
      <c r="C721" t="s">
        <v>6393</v>
      </c>
      <c r="H721" s="6">
        <v>1990</v>
      </c>
      <c r="I721" s="10" t="str">
        <f t="shared" si="34"/>
        <v>500</v>
      </c>
      <c r="J721" s="6">
        <v>2595</v>
      </c>
      <c r="K721" s="1">
        <v>0.23</v>
      </c>
      <c r="L721" s="4" t="str">
        <f t="shared" si="35"/>
        <v>&lt;50%</v>
      </c>
      <c r="M721" s="4" t="str">
        <f>IF(Table1[[#This Row],[discount_percentage]]&gt;=50%, "Yes","No")</f>
        <v>No</v>
      </c>
      <c r="N7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21">
        <v>4.3</v>
      </c>
      <c r="P721" s="2">
        <v>20398</v>
      </c>
      <c r="Q721" s="7">
        <f t="shared" si="33"/>
        <v>52932810</v>
      </c>
      <c r="R721" t="s">
        <v>6394</v>
      </c>
      <c r="S721" t="s">
        <v>6395</v>
      </c>
      <c r="T721" t="s">
        <v>6396</v>
      </c>
      <c r="U721" t="s">
        <v>6397</v>
      </c>
      <c r="V721" t="s">
        <v>6398</v>
      </c>
      <c r="W721" t="s">
        <v>12802</v>
      </c>
      <c r="X721" t="s">
        <v>6399</v>
      </c>
      <c r="Y721" t="s">
        <v>6400</v>
      </c>
    </row>
    <row r="722" spans="1:25" x14ac:dyDescent="0.3">
      <c r="A722" t="s">
        <v>6401</v>
      </c>
      <c r="B722" t="s">
        <v>6402</v>
      </c>
      <c r="C722" t="s">
        <v>5927</v>
      </c>
      <c r="H722" s="6">
        <v>499</v>
      </c>
      <c r="I722" s="10" t="str">
        <f t="shared" si="34"/>
        <v>200-500</v>
      </c>
      <c r="J722" s="6">
        <v>799</v>
      </c>
      <c r="K722" s="1">
        <v>0.38</v>
      </c>
      <c r="L722" s="4" t="str">
        <f t="shared" si="35"/>
        <v>&lt;50%</v>
      </c>
      <c r="M722" s="4" t="str">
        <f>IF(Table1[[#This Row],[discount_percentage]]&gt;=50%, "Yes","No")</f>
        <v>No</v>
      </c>
      <c r="N7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22">
        <v>4.3</v>
      </c>
      <c r="P722" s="2">
        <v>2125</v>
      </c>
      <c r="Q722" s="7">
        <f t="shared" si="33"/>
        <v>1697875</v>
      </c>
      <c r="R722" t="s">
        <v>6403</v>
      </c>
      <c r="S722" t="s">
        <v>6404</v>
      </c>
      <c r="T722" t="s">
        <v>6405</v>
      </c>
      <c r="U722" t="s">
        <v>6406</v>
      </c>
      <c r="V722" t="s">
        <v>6407</v>
      </c>
      <c r="W722" t="s">
        <v>6408</v>
      </c>
      <c r="X722" t="s">
        <v>6409</v>
      </c>
      <c r="Y722" t="s">
        <v>6410</v>
      </c>
    </row>
    <row r="723" spans="1:25" x14ac:dyDescent="0.3">
      <c r="A723" t="s">
        <v>6411</v>
      </c>
      <c r="B723" t="s">
        <v>6412</v>
      </c>
      <c r="C723" t="s">
        <v>6024</v>
      </c>
      <c r="H723" s="6">
        <v>449</v>
      </c>
      <c r="I723" s="10" t="str">
        <f t="shared" si="34"/>
        <v>200-500</v>
      </c>
      <c r="J723" s="6">
        <v>999</v>
      </c>
      <c r="K723" s="1">
        <v>0.55000000000000004</v>
      </c>
      <c r="L723" s="4" t="str">
        <f t="shared" si="35"/>
        <v xml:space="preserve"> 50%or More</v>
      </c>
      <c r="M723" s="4" t="str">
        <f>IF(Table1[[#This Row],[discount_percentage]]&gt;=50%, "Yes","No")</f>
        <v>Yes</v>
      </c>
      <c r="N7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23">
        <v>4.3</v>
      </c>
      <c r="P723" s="2">
        <v>11330</v>
      </c>
      <c r="Q723" s="7">
        <f t="shared" si="33"/>
        <v>11318670</v>
      </c>
      <c r="R723" t="s">
        <v>6413</v>
      </c>
      <c r="S723" t="s">
        <v>6414</v>
      </c>
      <c r="T723" t="s">
        <v>6415</v>
      </c>
      <c r="U723" t="s">
        <v>6416</v>
      </c>
      <c r="V723" t="s">
        <v>6417</v>
      </c>
      <c r="W723" t="s">
        <v>6418</v>
      </c>
      <c r="X723" t="s">
        <v>6031</v>
      </c>
      <c r="Y723" t="s">
        <v>6419</v>
      </c>
    </row>
    <row r="724" spans="1:25" x14ac:dyDescent="0.3">
      <c r="A724" t="s">
        <v>6420</v>
      </c>
      <c r="B724" t="s">
        <v>6421</v>
      </c>
      <c r="C724" t="s">
        <v>6422</v>
      </c>
      <c r="H724" s="6">
        <v>999</v>
      </c>
      <c r="I724" s="10" t="str">
        <f t="shared" si="34"/>
        <v>500</v>
      </c>
      <c r="J724" s="6">
        <v>1999</v>
      </c>
      <c r="K724" s="1">
        <v>0.5</v>
      </c>
      <c r="L724" s="4" t="str">
        <f t="shared" si="35"/>
        <v xml:space="preserve"> 50%or More</v>
      </c>
      <c r="M724" s="4" t="str">
        <f>IF(Table1[[#This Row],[discount_percentage]]&gt;=50%, "Yes","No")</f>
        <v>Yes</v>
      </c>
      <c r="N7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24">
        <v>4.2</v>
      </c>
      <c r="P724" s="2">
        <v>27441</v>
      </c>
      <c r="Q724" s="7">
        <f t="shared" si="33"/>
        <v>54854559</v>
      </c>
      <c r="R724" t="s">
        <v>6423</v>
      </c>
      <c r="S724" t="s">
        <v>6424</v>
      </c>
      <c r="T724" t="s">
        <v>6425</v>
      </c>
      <c r="U724" t="s">
        <v>6426</v>
      </c>
      <c r="V724" t="s">
        <v>6427</v>
      </c>
      <c r="W724" t="s">
        <v>6428</v>
      </c>
      <c r="X724" t="s">
        <v>6429</v>
      </c>
      <c r="Y724" t="s">
        <v>6430</v>
      </c>
    </row>
    <row r="725" spans="1:25" x14ac:dyDescent="0.3">
      <c r="A725" t="s">
        <v>6431</v>
      </c>
      <c r="B725" t="s">
        <v>6432</v>
      </c>
      <c r="C725" t="s">
        <v>4389</v>
      </c>
      <c r="H725" s="6">
        <v>69</v>
      </c>
      <c r="I725" s="10" t="str">
        <f t="shared" si="34"/>
        <v>&lt;200</v>
      </c>
      <c r="J725" s="6">
        <v>299</v>
      </c>
      <c r="K725" s="1">
        <v>0.77</v>
      </c>
      <c r="L725" s="4" t="str">
        <f t="shared" si="35"/>
        <v xml:space="preserve"> 50%or More</v>
      </c>
      <c r="M725" s="4" t="str">
        <f>IF(Table1[[#This Row],[discount_percentage]]&gt;=50%, "Yes","No")</f>
        <v>Yes</v>
      </c>
      <c r="N7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25">
        <v>4.3</v>
      </c>
      <c r="P725" s="2">
        <v>255</v>
      </c>
      <c r="Q725" s="7">
        <f t="shared" si="33"/>
        <v>76245</v>
      </c>
      <c r="R725" t="s">
        <v>6433</v>
      </c>
      <c r="S725" t="s">
        <v>6434</v>
      </c>
      <c r="T725" t="s">
        <v>6435</v>
      </c>
      <c r="U725" t="s">
        <v>6436</v>
      </c>
      <c r="V725" t="s">
        <v>6437</v>
      </c>
      <c r="W725" t="s">
        <v>6438</v>
      </c>
      <c r="X725" t="s">
        <v>6439</v>
      </c>
      <c r="Y725" t="s">
        <v>6440</v>
      </c>
    </row>
    <row r="726" spans="1:25" x14ac:dyDescent="0.3">
      <c r="A726" t="s">
        <v>6441</v>
      </c>
      <c r="B726" t="s">
        <v>6442</v>
      </c>
      <c r="C726" t="s">
        <v>4770</v>
      </c>
      <c r="H726" s="6">
        <v>899</v>
      </c>
      <c r="I726" s="10" t="str">
        <f t="shared" si="34"/>
        <v>500</v>
      </c>
      <c r="J726" s="6">
        <v>1499</v>
      </c>
      <c r="K726" s="1">
        <v>0.4</v>
      </c>
      <c r="L726" s="4" t="str">
        <f t="shared" si="35"/>
        <v>&lt;50%</v>
      </c>
      <c r="M726" s="4" t="str">
        <f>IF(Table1[[#This Row],[discount_percentage]]&gt;=50%, "Yes","No")</f>
        <v>No</v>
      </c>
      <c r="N7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26">
        <v>4.2</v>
      </c>
      <c r="P726" s="2">
        <v>23174</v>
      </c>
      <c r="Q726" s="7">
        <f t="shared" si="33"/>
        <v>34737826</v>
      </c>
      <c r="R726" t="s">
        <v>6443</v>
      </c>
      <c r="S726" t="s">
        <v>6444</v>
      </c>
      <c r="T726" t="s">
        <v>6445</v>
      </c>
      <c r="U726" t="s">
        <v>6446</v>
      </c>
      <c r="V726" t="s">
        <v>6447</v>
      </c>
      <c r="W726" t="s">
        <v>6448</v>
      </c>
      <c r="X726" t="s">
        <v>6449</v>
      </c>
      <c r="Y726" t="s">
        <v>6450</v>
      </c>
    </row>
    <row r="727" spans="1:25" x14ac:dyDescent="0.3">
      <c r="A727" t="s">
        <v>6451</v>
      </c>
      <c r="B727" t="s">
        <v>6452</v>
      </c>
      <c r="C727" t="s">
        <v>4933</v>
      </c>
      <c r="H727" s="6">
        <v>478</v>
      </c>
      <c r="I727" s="10" t="str">
        <f t="shared" si="34"/>
        <v>200-500</v>
      </c>
      <c r="J727" s="6">
        <v>699</v>
      </c>
      <c r="K727" s="1">
        <v>0.32</v>
      </c>
      <c r="L727" s="4" t="str">
        <f t="shared" si="35"/>
        <v>&lt;50%</v>
      </c>
      <c r="M727" s="4" t="str">
        <f>IF(Table1[[#This Row],[discount_percentage]]&gt;=50%, "Yes","No")</f>
        <v>No</v>
      </c>
      <c r="N7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27">
        <v>3.8</v>
      </c>
      <c r="P727" s="2">
        <v>20218</v>
      </c>
      <c r="Q727" s="7">
        <f t="shared" si="33"/>
        <v>14132382</v>
      </c>
      <c r="R727" t="s">
        <v>6453</v>
      </c>
      <c r="S727" t="s">
        <v>6454</v>
      </c>
      <c r="T727" t="s">
        <v>6455</v>
      </c>
      <c r="U727" t="s">
        <v>6456</v>
      </c>
      <c r="V727" t="s">
        <v>6457</v>
      </c>
      <c r="W727" t="s">
        <v>6458</v>
      </c>
      <c r="X727" t="s">
        <v>6459</v>
      </c>
      <c r="Y727" t="s">
        <v>6460</v>
      </c>
    </row>
    <row r="728" spans="1:25" x14ac:dyDescent="0.3">
      <c r="A728" t="s">
        <v>6461</v>
      </c>
      <c r="B728" t="s">
        <v>6462</v>
      </c>
      <c r="C728" t="s">
        <v>6463</v>
      </c>
      <c r="H728" s="6">
        <v>1399</v>
      </c>
      <c r="I728" s="10" t="str">
        <f t="shared" si="34"/>
        <v>500</v>
      </c>
      <c r="J728" s="6">
        <v>2490</v>
      </c>
      <c r="K728" s="1">
        <v>0.44</v>
      </c>
      <c r="L728" s="4" t="str">
        <f t="shared" si="35"/>
        <v>&lt;50%</v>
      </c>
      <c r="M728" s="4" t="str">
        <f>IF(Table1[[#This Row],[discount_percentage]]&gt;=50%, "Yes","No")</f>
        <v>No</v>
      </c>
      <c r="N7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28">
        <v>4.3</v>
      </c>
      <c r="P728" s="2">
        <v>11074</v>
      </c>
      <c r="Q728" s="7">
        <f t="shared" si="33"/>
        <v>27574260</v>
      </c>
      <c r="R728" t="s">
        <v>6464</v>
      </c>
      <c r="S728" t="s">
        <v>6465</v>
      </c>
      <c r="T728" t="s">
        <v>6466</v>
      </c>
      <c r="U728" t="s">
        <v>6467</v>
      </c>
      <c r="V728" t="s">
        <v>6468</v>
      </c>
      <c r="W728" t="s">
        <v>6469</v>
      </c>
      <c r="X728" t="s">
        <v>6470</v>
      </c>
      <c r="Y728" t="s">
        <v>6471</v>
      </c>
    </row>
    <row r="729" spans="1:25" x14ac:dyDescent="0.3">
      <c r="A729" t="s">
        <v>6472</v>
      </c>
      <c r="B729" t="s">
        <v>6473</v>
      </c>
      <c r="C729" t="s">
        <v>6474</v>
      </c>
      <c r="H729" s="6">
        <v>149</v>
      </c>
      <c r="I729" s="10" t="str">
        <f t="shared" si="34"/>
        <v>&lt;200</v>
      </c>
      <c r="J729" s="6">
        <v>499</v>
      </c>
      <c r="K729" s="1">
        <v>0.7</v>
      </c>
      <c r="L729" s="4" t="str">
        <f t="shared" si="35"/>
        <v xml:space="preserve"> 50%or More</v>
      </c>
      <c r="M729" s="4" t="str">
        <f>IF(Table1[[#This Row],[discount_percentage]]&gt;=50%, "Yes","No")</f>
        <v>Yes</v>
      </c>
      <c r="N7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29">
        <v>4.0999999999999996</v>
      </c>
      <c r="P729" s="2">
        <v>25607</v>
      </c>
      <c r="Q729" s="7">
        <f t="shared" si="33"/>
        <v>12777893</v>
      </c>
      <c r="R729" t="s">
        <v>6475</v>
      </c>
      <c r="S729" t="s">
        <v>6476</v>
      </c>
      <c r="T729" t="s">
        <v>6477</v>
      </c>
      <c r="U729" t="s">
        <v>6478</v>
      </c>
      <c r="V729" t="s">
        <v>6479</v>
      </c>
      <c r="W729" t="s">
        <v>6480</v>
      </c>
      <c r="X729" t="s">
        <v>6481</v>
      </c>
      <c r="Y729" t="s">
        <v>6482</v>
      </c>
    </row>
    <row r="730" spans="1:25" x14ac:dyDescent="0.3">
      <c r="A730" t="s">
        <v>6483</v>
      </c>
      <c r="B730" t="s">
        <v>6484</v>
      </c>
      <c r="C730" t="s">
        <v>5379</v>
      </c>
      <c r="H730" s="6">
        <v>1799</v>
      </c>
      <c r="I730" s="10" t="str">
        <f t="shared" si="34"/>
        <v>500</v>
      </c>
      <c r="J730" s="6">
        <v>4990</v>
      </c>
      <c r="K730" s="1">
        <v>0.64</v>
      </c>
      <c r="L730" s="4" t="str">
        <f t="shared" si="35"/>
        <v xml:space="preserve"> 50%or More</v>
      </c>
      <c r="M730" s="4" t="str">
        <f>IF(Table1[[#This Row],[discount_percentage]]&gt;=50%, "Yes","No")</f>
        <v>Yes</v>
      </c>
      <c r="N7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30">
        <v>4.2</v>
      </c>
      <c r="P730" s="2">
        <v>41226</v>
      </c>
      <c r="Q730" s="7">
        <f t="shared" si="33"/>
        <v>205717740</v>
      </c>
      <c r="R730" t="s">
        <v>6485</v>
      </c>
      <c r="S730" t="s">
        <v>6486</v>
      </c>
      <c r="T730" t="s">
        <v>6487</v>
      </c>
      <c r="U730" t="s">
        <v>6488</v>
      </c>
      <c r="V730" t="s">
        <v>6489</v>
      </c>
      <c r="W730" t="s">
        <v>6490</v>
      </c>
      <c r="X730" t="s">
        <v>6491</v>
      </c>
      <c r="Y730" t="s">
        <v>6492</v>
      </c>
    </row>
    <row r="731" spans="1:25" x14ac:dyDescent="0.3">
      <c r="A731" t="s">
        <v>6493</v>
      </c>
      <c r="B731" t="s">
        <v>6494</v>
      </c>
      <c r="C731" t="s">
        <v>6495</v>
      </c>
      <c r="H731" s="6">
        <v>425</v>
      </c>
      <c r="I731" s="10" t="str">
        <f t="shared" si="34"/>
        <v>200-500</v>
      </c>
      <c r="J731" s="6">
        <v>999</v>
      </c>
      <c r="K731" s="1">
        <v>0.56999999999999995</v>
      </c>
      <c r="L731" s="4" t="str">
        <f t="shared" si="35"/>
        <v xml:space="preserve"> 50%or More</v>
      </c>
      <c r="M731" s="4" t="str">
        <f>IF(Table1[[#This Row],[discount_percentage]]&gt;=50%, "Yes","No")</f>
        <v>Yes</v>
      </c>
      <c r="N7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31">
        <v>4</v>
      </c>
      <c r="P731" s="2">
        <v>2581</v>
      </c>
      <c r="Q731" s="7">
        <f t="shared" si="33"/>
        <v>2578419</v>
      </c>
      <c r="R731" t="s">
        <v>6496</v>
      </c>
      <c r="S731" t="s">
        <v>6497</v>
      </c>
      <c r="T731" t="s">
        <v>6498</v>
      </c>
      <c r="U731" t="s">
        <v>6499</v>
      </c>
      <c r="V731" t="s">
        <v>6500</v>
      </c>
      <c r="W731" t="s">
        <v>6501</v>
      </c>
      <c r="X731" t="s">
        <v>6502</v>
      </c>
      <c r="Y731" t="s">
        <v>6503</v>
      </c>
    </row>
    <row r="732" spans="1:25" x14ac:dyDescent="0.3">
      <c r="A732" t="s">
        <v>6504</v>
      </c>
      <c r="B732" t="s">
        <v>6505</v>
      </c>
      <c r="C732" t="s">
        <v>6013</v>
      </c>
      <c r="H732" s="6">
        <v>999</v>
      </c>
      <c r="I732" s="10" t="str">
        <f t="shared" si="34"/>
        <v>500</v>
      </c>
      <c r="J732" s="6">
        <v>2490</v>
      </c>
      <c r="K732" s="1">
        <v>0.6</v>
      </c>
      <c r="L732" s="4" t="str">
        <f t="shared" si="35"/>
        <v xml:space="preserve"> 50%or More</v>
      </c>
      <c r="M732" s="4" t="str">
        <f>IF(Table1[[#This Row],[discount_percentage]]&gt;=50%, "Yes","No")</f>
        <v>Yes</v>
      </c>
      <c r="N7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32">
        <v>4.0999999999999996</v>
      </c>
      <c r="P732" s="2">
        <v>18331</v>
      </c>
      <c r="Q732" s="7">
        <f t="shared" si="33"/>
        <v>45644190</v>
      </c>
      <c r="R732" t="s">
        <v>6506</v>
      </c>
      <c r="S732" t="s">
        <v>6507</v>
      </c>
      <c r="T732" t="s">
        <v>6508</v>
      </c>
      <c r="U732" t="s">
        <v>6509</v>
      </c>
      <c r="V732" t="s">
        <v>6510</v>
      </c>
      <c r="W732" t="s">
        <v>6511</v>
      </c>
      <c r="X732" t="s">
        <v>6512</v>
      </c>
      <c r="Y732" t="s">
        <v>6513</v>
      </c>
    </row>
    <row r="733" spans="1:25" x14ac:dyDescent="0.3">
      <c r="A733" t="s">
        <v>6514</v>
      </c>
      <c r="B733" t="s">
        <v>6515</v>
      </c>
      <c r="C733" t="s">
        <v>4781</v>
      </c>
      <c r="H733" s="6">
        <v>378</v>
      </c>
      <c r="I733" s="10" t="str">
        <f t="shared" si="34"/>
        <v>200-500</v>
      </c>
      <c r="J733" s="6">
        <v>999</v>
      </c>
      <c r="K733" s="1">
        <v>0.62</v>
      </c>
      <c r="L733" s="4" t="str">
        <f t="shared" si="35"/>
        <v xml:space="preserve"> 50%or More</v>
      </c>
      <c r="M733" s="4" t="str">
        <f>IF(Table1[[#This Row],[discount_percentage]]&gt;=50%, "Yes","No")</f>
        <v>Yes</v>
      </c>
      <c r="N7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33">
        <v>4.0999999999999996</v>
      </c>
      <c r="P733" s="2">
        <v>1779</v>
      </c>
      <c r="Q733" s="7">
        <f t="shared" si="33"/>
        <v>1777221</v>
      </c>
      <c r="R733" t="s">
        <v>6516</v>
      </c>
      <c r="S733" t="s">
        <v>6517</v>
      </c>
      <c r="T733" t="s">
        <v>6518</v>
      </c>
      <c r="U733" t="s">
        <v>6519</v>
      </c>
      <c r="V733" t="s">
        <v>6520</v>
      </c>
      <c r="W733" t="s">
        <v>6521</v>
      </c>
      <c r="X733" t="s">
        <v>6522</v>
      </c>
      <c r="Y733" t="s">
        <v>6523</v>
      </c>
    </row>
    <row r="734" spans="1:25" x14ac:dyDescent="0.3">
      <c r="A734" t="s">
        <v>6524</v>
      </c>
      <c r="B734" t="s">
        <v>6525</v>
      </c>
      <c r="C734" t="s">
        <v>6526</v>
      </c>
      <c r="H734" s="6">
        <v>99</v>
      </c>
      <c r="I734" s="10" t="str">
        <f t="shared" si="34"/>
        <v>&lt;200</v>
      </c>
      <c r="J734" s="6">
        <v>99</v>
      </c>
      <c r="K734" s="1">
        <v>0</v>
      </c>
      <c r="L734" s="4" t="str">
        <f t="shared" si="35"/>
        <v>&lt;50%</v>
      </c>
      <c r="M734" s="4" t="str">
        <f>IF(Table1[[#This Row],[discount_percentage]]&gt;=50%, "Yes","No")</f>
        <v>No</v>
      </c>
      <c r="N7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34">
        <v>4.3</v>
      </c>
      <c r="P734" s="2">
        <v>388</v>
      </c>
      <c r="Q734" s="7">
        <f t="shared" si="33"/>
        <v>38412</v>
      </c>
      <c r="R734" t="s">
        <v>6527</v>
      </c>
      <c r="S734" t="s">
        <v>6528</v>
      </c>
      <c r="T734" t="s">
        <v>6529</v>
      </c>
      <c r="U734" t="s">
        <v>6530</v>
      </c>
      <c r="V734" t="s">
        <v>6531</v>
      </c>
      <c r="W734" t="s">
        <v>6532</v>
      </c>
      <c r="X734" t="s">
        <v>6533</v>
      </c>
      <c r="Y734" t="s">
        <v>6534</v>
      </c>
    </row>
    <row r="735" spans="1:25" x14ac:dyDescent="0.3">
      <c r="A735" t="s">
        <v>6535</v>
      </c>
      <c r="B735" t="s">
        <v>6536</v>
      </c>
      <c r="C735" t="s">
        <v>5308</v>
      </c>
      <c r="H735" s="6">
        <v>1499</v>
      </c>
      <c r="I735" s="10" t="str">
        <f t="shared" si="34"/>
        <v>500</v>
      </c>
      <c r="J735" s="6">
        <v>2999</v>
      </c>
      <c r="K735" s="1">
        <v>0.5</v>
      </c>
      <c r="L735" s="4" t="str">
        <f t="shared" si="35"/>
        <v xml:space="preserve"> 50%or More</v>
      </c>
      <c r="M735" s="4" t="str">
        <f>IF(Table1[[#This Row],[discount_percentage]]&gt;=50%, "Yes","No")</f>
        <v>Yes</v>
      </c>
      <c r="N7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35">
        <v>4.5</v>
      </c>
      <c r="P735" s="2">
        <v>8656</v>
      </c>
      <c r="Q735" s="7">
        <f t="shared" si="33"/>
        <v>25959344</v>
      </c>
      <c r="R735" t="s">
        <v>6537</v>
      </c>
      <c r="S735" t="s">
        <v>6538</v>
      </c>
      <c r="T735" t="s">
        <v>6539</v>
      </c>
      <c r="U735" t="s">
        <v>6540</v>
      </c>
      <c r="V735" t="s">
        <v>6541</v>
      </c>
      <c r="W735" t="s">
        <v>6542</v>
      </c>
      <c r="X735" t="s">
        <v>6543</v>
      </c>
      <c r="Y735" t="s">
        <v>6544</v>
      </c>
    </row>
    <row r="736" spans="1:25" x14ac:dyDescent="0.3">
      <c r="A736" t="s">
        <v>6545</v>
      </c>
      <c r="B736" t="s">
        <v>6546</v>
      </c>
      <c r="C736" t="s">
        <v>6547</v>
      </c>
      <c r="H736" s="6">
        <v>1815</v>
      </c>
      <c r="I736" s="10" t="str">
        <f t="shared" si="34"/>
        <v>500</v>
      </c>
      <c r="J736" s="6">
        <v>3100</v>
      </c>
      <c r="K736" s="1">
        <v>0.41</v>
      </c>
      <c r="L736" s="4" t="str">
        <f t="shared" si="35"/>
        <v>&lt;50%</v>
      </c>
      <c r="M736" s="4" t="str">
        <f>IF(Table1[[#This Row],[discount_percentage]]&gt;=50%, "Yes","No")</f>
        <v>No</v>
      </c>
      <c r="N7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36">
        <v>4.5</v>
      </c>
      <c r="P736" s="2">
        <v>92925</v>
      </c>
      <c r="Q736" s="7">
        <f t="shared" si="33"/>
        <v>288067500</v>
      </c>
      <c r="R736" t="s">
        <v>6548</v>
      </c>
      <c r="S736" t="s">
        <v>6549</v>
      </c>
      <c r="T736" t="s">
        <v>6550</v>
      </c>
      <c r="U736" t="s">
        <v>6551</v>
      </c>
      <c r="V736" t="s">
        <v>6552</v>
      </c>
      <c r="W736" t="s">
        <v>6553</v>
      </c>
      <c r="X736" t="s">
        <v>6554</v>
      </c>
      <c r="Y736" t="s">
        <v>6555</v>
      </c>
    </row>
    <row r="737" spans="1:25" x14ac:dyDescent="0.3">
      <c r="A737" t="s">
        <v>6556</v>
      </c>
      <c r="B737" t="s">
        <v>6557</v>
      </c>
      <c r="C737" t="s">
        <v>6097</v>
      </c>
      <c r="H737" s="6">
        <v>67</v>
      </c>
      <c r="I737" s="10" t="str">
        <f t="shared" si="34"/>
        <v>&lt;200</v>
      </c>
      <c r="J737" s="6">
        <v>75</v>
      </c>
      <c r="K737" s="1">
        <v>0.11</v>
      </c>
      <c r="L737" s="4" t="str">
        <f t="shared" si="35"/>
        <v>&lt;50%</v>
      </c>
      <c r="M737" s="4" t="str">
        <f>IF(Table1[[#This Row],[discount_percentage]]&gt;=50%, "Yes","No")</f>
        <v>No</v>
      </c>
      <c r="N7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737">
        <v>4.0999999999999996</v>
      </c>
      <c r="P737" s="2">
        <v>1269</v>
      </c>
      <c r="Q737" s="7">
        <f t="shared" si="33"/>
        <v>95175</v>
      </c>
      <c r="R737" t="s">
        <v>6558</v>
      </c>
      <c r="S737" t="s">
        <v>6559</v>
      </c>
      <c r="T737" t="s">
        <v>6560</v>
      </c>
      <c r="U737" t="s">
        <v>6561</v>
      </c>
      <c r="V737" t="s">
        <v>6562</v>
      </c>
      <c r="W737" t="s">
        <v>6563</v>
      </c>
      <c r="X737" t="s">
        <v>6564</v>
      </c>
      <c r="Y737" t="s">
        <v>6565</v>
      </c>
    </row>
    <row r="738" spans="1:25" x14ac:dyDescent="0.3">
      <c r="A738" t="s">
        <v>6566</v>
      </c>
      <c r="B738" t="s">
        <v>6567</v>
      </c>
      <c r="C738" t="s">
        <v>4801</v>
      </c>
      <c r="H738" s="6">
        <v>1889</v>
      </c>
      <c r="I738" s="10" t="str">
        <f t="shared" si="34"/>
        <v>500</v>
      </c>
      <c r="J738" s="6">
        <v>2699</v>
      </c>
      <c r="K738" s="1">
        <v>0.3</v>
      </c>
      <c r="L738" s="4" t="str">
        <f t="shared" si="35"/>
        <v>&lt;50%</v>
      </c>
      <c r="M738" s="4" t="str">
        <f>IF(Table1[[#This Row],[discount_percentage]]&gt;=50%, "Yes","No")</f>
        <v>No</v>
      </c>
      <c r="N7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38">
        <v>4.3</v>
      </c>
      <c r="P738" s="2">
        <v>17394</v>
      </c>
      <c r="Q738" s="7">
        <f t="shared" si="33"/>
        <v>46946406</v>
      </c>
      <c r="R738" t="s">
        <v>6568</v>
      </c>
      <c r="S738" t="s">
        <v>6569</v>
      </c>
      <c r="T738" t="s">
        <v>6570</v>
      </c>
      <c r="U738" t="s">
        <v>6571</v>
      </c>
      <c r="V738" t="s">
        <v>6572</v>
      </c>
      <c r="W738" t="s">
        <v>6573</v>
      </c>
      <c r="X738" t="s">
        <v>6574</v>
      </c>
      <c r="Y738" t="s">
        <v>6575</v>
      </c>
    </row>
    <row r="739" spans="1:25" x14ac:dyDescent="0.3">
      <c r="A739" t="s">
        <v>6576</v>
      </c>
      <c r="B739" t="s">
        <v>6577</v>
      </c>
      <c r="C739" t="s">
        <v>3066</v>
      </c>
      <c r="H739" s="6">
        <v>499</v>
      </c>
      <c r="I739" s="10" t="str">
        <f t="shared" si="34"/>
        <v>200-500</v>
      </c>
      <c r="J739" s="6">
        <v>1499</v>
      </c>
      <c r="K739" s="1">
        <v>0.67</v>
      </c>
      <c r="L739" s="4" t="str">
        <f t="shared" si="35"/>
        <v xml:space="preserve"> 50%or More</v>
      </c>
      <c r="M739" s="4" t="str">
        <f>IF(Table1[[#This Row],[discount_percentage]]&gt;=50%, "Yes","No")</f>
        <v>Yes</v>
      </c>
      <c r="N7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39">
        <v>3.6</v>
      </c>
      <c r="P739" s="2">
        <v>9169</v>
      </c>
      <c r="Q739" s="7">
        <f t="shared" si="33"/>
        <v>13744331</v>
      </c>
      <c r="R739" t="s">
        <v>6578</v>
      </c>
      <c r="S739" t="s">
        <v>6579</v>
      </c>
      <c r="T739" t="s">
        <v>6580</v>
      </c>
      <c r="U739" t="s">
        <v>6581</v>
      </c>
      <c r="V739" t="s">
        <v>6582</v>
      </c>
      <c r="W739" t="s">
        <v>6583</v>
      </c>
      <c r="X739" t="s">
        <v>6584</v>
      </c>
      <c r="Y739" t="s">
        <v>6585</v>
      </c>
    </row>
    <row r="740" spans="1:25" x14ac:dyDescent="0.3">
      <c r="A740" t="s">
        <v>6586</v>
      </c>
      <c r="B740" t="s">
        <v>6587</v>
      </c>
      <c r="C740" t="s">
        <v>5226</v>
      </c>
      <c r="H740" s="6">
        <v>499</v>
      </c>
      <c r="I740" s="10" t="str">
        <f t="shared" si="34"/>
        <v>200-500</v>
      </c>
      <c r="J740" s="6">
        <v>999</v>
      </c>
      <c r="K740" s="1">
        <v>0.5</v>
      </c>
      <c r="L740" s="4" t="str">
        <f t="shared" si="35"/>
        <v xml:space="preserve"> 50%or More</v>
      </c>
      <c r="M740" s="4" t="str">
        <f>IF(Table1[[#This Row],[discount_percentage]]&gt;=50%, "Yes","No")</f>
        <v>Yes</v>
      </c>
      <c r="N7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40">
        <v>4.4000000000000004</v>
      </c>
      <c r="P740" s="2">
        <v>1030</v>
      </c>
      <c r="Q740" s="7">
        <f t="shared" si="33"/>
        <v>1028970</v>
      </c>
      <c r="R740" t="s">
        <v>6588</v>
      </c>
      <c r="S740" t="s">
        <v>6589</v>
      </c>
      <c r="T740" t="s">
        <v>6590</v>
      </c>
      <c r="U740" t="s">
        <v>6591</v>
      </c>
      <c r="V740" t="s">
        <v>6592</v>
      </c>
      <c r="W740" t="s">
        <v>6593</v>
      </c>
      <c r="X740" t="s">
        <v>6594</v>
      </c>
      <c r="Y740" t="s">
        <v>6595</v>
      </c>
    </row>
    <row r="741" spans="1:25" x14ac:dyDescent="0.3">
      <c r="A741" t="s">
        <v>6596</v>
      </c>
      <c r="B741" t="s">
        <v>6597</v>
      </c>
      <c r="C741" t="s">
        <v>5008</v>
      </c>
      <c r="H741" s="6">
        <v>5799</v>
      </c>
      <c r="I741" s="10" t="str">
        <f t="shared" si="34"/>
        <v>500</v>
      </c>
      <c r="J741" s="6">
        <v>7999</v>
      </c>
      <c r="K741" s="1">
        <v>0.28000000000000003</v>
      </c>
      <c r="L741" s="4" t="str">
        <f t="shared" si="35"/>
        <v>&lt;50%</v>
      </c>
      <c r="M741" s="4" t="str">
        <f>IF(Table1[[#This Row],[discount_percentage]]&gt;=50%, "Yes","No")</f>
        <v>No</v>
      </c>
      <c r="N7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41">
        <v>4.5</v>
      </c>
      <c r="P741" s="2">
        <v>50273</v>
      </c>
      <c r="Q741" s="7">
        <f t="shared" si="33"/>
        <v>402133727</v>
      </c>
      <c r="R741" t="s">
        <v>6598</v>
      </c>
      <c r="S741" t="s">
        <v>6599</v>
      </c>
      <c r="T741" t="s">
        <v>6600</v>
      </c>
      <c r="U741" t="s">
        <v>6601</v>
      </c>
      <c r="V741" t="s">
        <v>6602</v>
      </c>
      <c r="W741" t="s">
        <v>6603</v>
      </c>
      <c r="X741" t="s">
        <v>6604</v>
      </c>
      <c r="Y741" t="s">
        <v>6605</v>
      </c>
    </row>
    <row r="742" spans="1:25" x14ac:dyDescent="0.3">
      <c r="A742" t="s">
        <v>6606</v>
      </c>
      <c r="B742" t="s">
        <v>6607</v>
      </c>
      <c r="C742" t="s">
        <v>6608</v>
      </c>
      <c r="H742" s="6">
        <v>499</v>
      </c>
      <c r="I742" s="10" t="str">
        <f t="shared" si="34"/>
        <v>200-500</v>
      </c>
      <c r="J742" s="6">
        <v>799</v>
      </c>
      <c r="K742" s="1">
        <v>0.38</v>
      </c>
      <c r="L742" s="4" t="str">
        <f t="shared" si="35"/>
        <v>&lt;50%</v>
      </c>
      <c r="M742" s="4" t="str">
        <f>IF(Table1[[#This Row],[discount_percentage]]&gt;=50%, "Yes","No")</f>
        <v>No</v>
      </c>
      <c r="N7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42">
        <v>3.9</v>
      </c>
      <c r="P742" s="2">
        <v>6742</v>
      </c>
      <c r="Q742" s="7">
        <f t="shared" si="33"/>
        <v>5386858</v>
      </c>
      <c r="R742" t="s">
        <v>6609</v>
      </c>
      <c r="S742" t="s">
        <v>6610</v>
      </c>
      <c r="T742" t="s">
        <v>6611</v>
      </c>
      <c r="U742" t="s">
        <v>6612</v>
      </c>
      <c r="V742" t="s">
        <v>6613</v>
      </c>
      <c r="W742" t="s">
        <v>6614</v>
      </c>
      <c r="X742" t="s">
        <v>6615</v>
      </c>
      <c r="Y742" t="s">
        <v>6616</v>
      </c>
    </row>
    <row r="743" spans="1:25" x14ac:dyDescent="0.3">
      <c r="A743" t="s">
        <v>6617</v>
      </c>
      <c r="B743" t="s">
        <v>6618</v>
      </c>
      <c r="C743" t="s">
        <v>4781</v>
      </c>
      <c r="H743" s="6">
        <v>249</v>
      </c>
      <c r="I743" s="10" t="str">
        <f t="shared" si="34"/>
        <v>200-500</v>
      </c>
      <c r="J743" s="6">
        <v>600</v>
      </c>
      <c r="K743" s="1">
        <v>0.59</v>
      </c>
      <c r="L743" s="4" t="str">
        <f t="shared" si="35"/>
        <v xml:space="preserve"> 50%or More</v>
      </c>
      <c r="M743" s="4" t="str">
        <f>IF(Table1[[#This Row],[discount_percentage]]&gt;=50%, "Yes","No")</f>
        <v>Yes</v>
      </c>
      <c r="N7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43">
        <v>4</v>
      </c>
      <c r="P743" s="2">
        <v>1208</v>
      </c>
      <c r="Q743" s="7">
        <f t="shared" si="33"/>
        <v>724800</v>
      </c>
      <c r="R743" t="s">
        <v>6619</v>
      </c>
      <c r="S743" t="s">
        <v>6620</v>
      </c>
      <c r="T743" t="s">
        <v>6621</v>
      </c>
      <c r="U743" t="s">
        <v>6622</v>
      </c>
      <c r="V743" t="s">
        <v>6623</v>
      </c>
      <c r="W743" t="s">
        <v>6624</v>
      </c>
      <c r="X743" t="s">
        <v>6625</v>
      </c>
      <c r="Y743" t="s">
        <v>6626</v>
      </c>
    </row>
    <row r="744" spans="1:25" x14ac:dyDescent="0.3">
      <c r="A744" t="s">
        <v>6627</v>
      </c>
      <c r="B744" t="s">
        <v>6628</v>
      </c>
      <c r="C744" t="s">
        <v>5008</v>
      </c>
      <c r="H744" s="6">
        <v>4449</v>
      </c>
      <c r="I744" s="10" t="str">
        <f t="shared" si="34"/>
        <v>500</v>
      </c>
      <c r="J744" s="6">
        <v>5734</v>
      </c>
      <c r="K744" s="1">
        <v>0.22</v>
      </c>
      <c r="L744" s="4" t="str">
        <f t="shared" si="35"/>
        <v>&lt;50%</v>
      </c>
      <c r="M744" s="4" t="str">
        <f>IF(Table1[[#This Row],[discount_percentage]]&gt;=50%, "Yes","No")</f>
        <v>No</v>
      </c>
      <c r="N7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44">
        <v>4.4000000000000004</v>
      </c>
      <c r="P744" s="2">
        <v>25006</v>
      </c>
      <c r="Q744" s="7">
        <f t="shared" si="33"/>
        <v>143384404</v>
      </c>
      <c r="R744" t="s">
        <v>6629</v>
      </c>
      <c r="S744" t="s">
        <v>6630</v>
      </c>
      <c r="T744" t="s">
        <v>6631</v>
      </c>
      <c r="U744" t="s">
        <v>6632</v>
      </c>
      <c r="V744" t="s">
        <v>6633</v>
      </c>
      <c r="W744" t="s">
        <v>12803</v>
      </c>
      <c r="X744" t="s">
        <v>6634</v>
      </c>
      <c r="Y744" t="s">
        <v>6635</v>
      </c>
    </row>
    <row r="745" spans="1:25" x14ac:dyDescent="0.3">
      <c r="A745" t="s">
        <v>6636</v>
      </c>
      <c r="B745" t="s">
        <v>6637</v>
      </c>
      <c r="C745" t="s">
        <v>5835</v>
      </c>
      <c r="H745" s="6">
        <v>299</v>
      </c>
      <c r="I745" s="10" t="str">
        <f t="shared" si="34"/>
        <v>200-500</v>
      </c>
      <c r="J745" s="6">
        <v>550</v>
      </c>
      <c r="K745" s="1">
        <v>0.46</v>
      </c>
      <c r="L745" s="4" t="str">
        <f t="shared" si="35"/>
        <v>&lt;50%</v>
      </c>
      <c r="M745" s="4" t="str">
        <f>IF(Table1[[#This Row],[discount_percentage]]&gt;=50%, "Yes","No")</f>
        <v>No</v>
      </c>
      <c r="N7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45">
        <v>4.5999999999999996</v>
      </c>
      <c r="P745" s="2">
        <v>33434</v>
      </c>
      <c r="Q745" s="7">
        <f t="shared" si="33"/>
        <v>18388700</v>
      </c>
      <c r="R745" t="s">
        <v>6638</v>
      </c>
      <c r="S745" t="s">
        <v>6639</v>
      </c>
      <c r="T745" t="s">
        <v>6640</v>
      </c>
      <c r="U745" t="s">
        <v>6641</v>
      </c>
      <c r="V745" t="s">
        <v>6642</v>
      </c>
      <c r="W745" t="s">
        <v>6643</v>
      </c>
      <c r="X745" t="s">
        <v>6644</v>
      </c>
      <c r="Y745" t="s">
        <v>6645</v>
      </c>
    </row>
    <row r="746" spans="1:25" x14ac:dyDescent="0.3">
      <c r="A746" t="s">
        <v>6646</v>
      </c>
      <c r="B746" t="s">
        <v>6647</v>
      </c>
      <c r="C746" t="s">
        <v>4770</v>
      </c>
      <c r="H746" s="6">
        <v>629</v>
      </c>
      <c r="I746" s="10" t="str">
        <f t="shared" si="34"/>
        <v>500</v>
      </c>
      <c r="J746" s="6">
        <v>1390</v>
      </c>
      <c r="K746" s="1">
        <v>0.55000000000000004</v>
      </c>
      <c r="L746" s="4" t="str">
        <f t="shared" si="35"/>
        <v xml:space="preserve"> 50%or More</v>
      </c>
      <c r="M746" s="4" t="str">
        <f>IF(Table1[[#This Row],[discount_percentage]]&gt;=50%, "Yes","No")</f>
        <v>Yes</v>
      </c>
      <c r="N7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46">
        <v>4.4000000000000004</v>
      </c>
      <c r="P746" s="2">
        <v>6301</v>
      </c>
      <c r="Q746" s="7">
        <f t="shared" si="33"/>
        <v>8758390</v>
      </c>
      <c r="R746" t="s">
        <v>6648</v>
      </c>
      <c r="S746" t="s">
        <v>6649</v>
      </c>
      <c r="T746" t="s">
        <v>6650</v>
      </c>
      <c r="U746" t="s">
        <v>6651</v>
      </c>
      <c r="V746" t="s">
        <v>6652</v>
      </c>
      <c r="W746" t="s">
        <v>6653</v>
      </c>
      <c r="X746" t="s">
        <v>6654</v>
      </c>
      <c r="Y746" t="s">
        <v>6655</v>
      </c>
    </row>
    <row r="747" spans="1:25" x14ac:dyDescent="0.3">
      <c r="A747" t="s">
        <v>6656</v>
      </c>
      <c r="B747" t="s">
        <v>6657</v>
      </c>
      <c r="C747" t="s">
        <v>4912</v>
      </c>
      <c r="H747" s="6">
        <v>2595</v>
      </c>
      <c r="I747" s="10" t="str">
        <f t="shared" si="34"/>
        <v>500</v>
      </c>
      <c r="J747" s="6">
        <v>3295</v>
      </c>
      <c r="K747" s="1">
        <v>0.21</v>
      </c>
      <c r="L747" s="4" t="str">
        <f t="shared" si="35"/>
        <v>&lt;50%</v>
      </c>
      <c r="M747" s="4" t="str">
        <f>IF(Table1[[#This Row],[discount_percentage]]&gt;=50%, "Yes","No")</f>
        <v>No</v>
      </c>
      <c r="N7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47">
        <v>4.4000000000000004</v>
      </c>
      <c r="P747" s="2">
        <v>22618</v>
      </c>
      <c r="Q747" s="7">
        <f t="shared" si="33"/>
        <v>74526310</v>
      </c>
      <c r="R747" t="s">
        <v>6658</v>
      </c>
      <c r="S747" t="s">
        <v>6659</v>
      </c>
      <c r="T747" t="s">
        <v>6660</v>
      </c>
      <c r="U747" t="s">
        <v>6661</v>
      </c>
      <c r="V747" t="s">
        <v>6662</v>
      </c>
      <c r="W747" t="s">
        <v>6663</v>
      </c>
      <c r="X747" t="s">
        <v>6664</v>
      </c>
      <c r="Y747" t="s">
        <v>6665</v>
      </c>
    </row>
    <row r="748" spans="1:25" x14ac:dyDescent="0.3">
      <c r="A748" t="s">
        <v>6666</v>
      </c>
      <c r="B748" t="s">
        <v>6667</v>
      </c>
      <c r="C748" t="s">
        <v>5308</v>
      </c>
      <c r="H748" s="6">
        <v>1799</v>
      </c>
      <c r="I748" s="10" t="str">
        <f t="shared" si="34"/>
        <v>500</v>
      </c>
      <c r="J748" s="6">
        <v>2911</v>
      </c>
      <c r="K748" s="1">
        <v>0.38</v>
      </c>
      <c r="L748" s="4" t="str">
        <f t="shared" si="35"/>
        <v>&lt;50%</v>
      </c>
      <c r="M748" s="4" t="str">
        <f>IF(Table1[[#This Row],[discount_percentage]]&gt;=50%, "Yes","No")</f>
        <v>No</v>
      </c>
      <c r="N7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48">
        <v>4.3</v>
      </c>
      <c r="P748" s="2">
        <v>20342</v>
      </c>
      <c r="Q748" s="7">
        <f t="shared" si="33"/>
        <v>59215562</v>
      </c>
      <c r="R748" t="s">
        <v>6668</v>
      </c>
      <c r="S748" t="s">
        <v>6669</v>
      </c>
      <c r="T748" t="s">
        <v>6670</v>
      </c>
      <c r="U748" t="s">
        <v>6671</v>
      </c>
      <c r="V748" t="s">
        <v>6672</v>
      </c>
      <c r="W748" t="s">
        <v>6673</v>
      </c>
      <c r="X748" t="s">
        <v>6674</v>
      </c>
      <c r="Y748" t="s">
        <v>6675</v>
      </c>
    </row>
    <row r="749" spans="1:25" x14ac:dyDescent="0.3">
      <c r="A749" t="s">
        <v>6676</v>
      </c>
      <c r="B749" t="s">
        <v>6677</v>
      </c>
      <c r="C749" t="s">
        <v>5594</v>
      </c>
      <c r="H749" s="6">
        <v>90</v>
      </c>
      <c r="I749" s="10" t="str">
        <f t="shared" si="34"/>
        <v>&lt;200</v>
      </c>
      <c r="J749" s="6">
        <v>175</v>
      </c>
      <c r="K749" s="1">
        <v>0.49</v>
      </c>
      <c r="L749" s="4" t="str">
        <f t="shared" si="35"/>
        <v>&lt;50%</v>
      </c>
      <c r="M749" s="4" t="str">
        <f>IF(Table1[[#This Row],[discount_percentage]]&gt;=50%, "Yes","No")</f>
        <v>No</v>
      </c>
      <c r="N7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49">
        <v>4.4000000000000004</v>
      </c>
      <c r="P749" s="2">
        <v>7429</v>
      </c>
      <c r="Q749" s="7">
        <f t="shared" si="33"/>
        <v>1300075</v>
      </c>
      <c r="R749" t="s">
        <v>6678</v>
      </c>
      <c r="S749" t="s">
        <v>6679</v>
      </c>
      <c r="T749" t="s">
        <v>6680</v>
      </c>
      <c r="U749" t="s">
        <v>6681</v>
      </c>
      <c r="V749" t="s">
        <v>6682</v>
      </c>
      <c r="W749" t="s">
        <v>6683</v>
      </c>
      <c r="X749" t="s">
        <v>6684</v>
      </c>
      <c r="Y749" t="s">
        <v>6685</v>
      </c>
    </row>
    <row r="750" spans="1:25" x14ac:dyDescent="0.3">
      <c r="A750" t="s">
        <v>6686</v>
      </c>
      <c r="B750" t="s">
        <v>6687</v>
      </c>
      <c r="C750" t="s">
        <v>4801</v>
      </c>
      <c r="H750" s="6">
        <v>599</v>
      </c>
      <c r="I750" s="10" t="str">
        <f t="shared" si="34"/>
        <v>500</v>
      </c>
      <c r="J750" s="6">
        <v>599</v>
      </c>
      <c r="K750" s="1">
        <v>0</v>
      </c>
      <c r="L750" s="4" t="str">
        <f t="shared" si="35"/>
        <v>&lt;50%</v>
      </c>
      <c r="M750" s="4" t="str">
        <f>IF(Table1[[#This Row],[discount_percentage]]&gt;=50%, "Yes","No")</f>
        <v>No</v>
      </c>
      <c r="N7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50">
        <v>4</v>
      </c>
      <c r="P750" s="2">
        <v>26423</v>
      </c>
      <c r="Q750" s="7">
        <f t="shared" si="33"/>
        <v>15827377</v>
      </c>
      <c r="R750" t="s">
        <v>6688</v>
      </c>
      <c r="S750" t="s">
        <v>6689</v>
      </c>
      <c r="T750" t="s">
        <v>6690</v>
      </c>
      <c r="U750" t="s">
        <v>6691</v>
      </c>
      <c r="V750" t="s">
        <v>6692</v>
      </c>
      <c r="W750" t="s">
        <v>6693</v>
      </c>
      <c r="X750" t="s">
        <v>6694</v>
      </c>
      <c r="Y750" t="s">
        <v>6695</v>
      </c>
    </row>
    <row r="751" spans="1:25" x14ac:dyDescent="0.3">
      <c r="A751" t="s">
        <v>6696</v>
      </c>
      <c r="B751" t="s">
        <v>6697</v>
      </c>
      <c r="C751" t="s">
        <v>2948</v>
      </c>
      <c r="H751" s="6">
        <v>1999</v>
      </c>
      <c r="I751" s="10" t="str">
        <f t="shared" si="34"/>
        <v>500</v>
      </c>
      <c r="J751" s="6">
        <v>7999</v>
      </c>
      <c r="K751" s="1">
        <v>0.75</v>
      </c>
      <c r="L751" s="4" t="str">
        <f t="shared" si="35"/>
        <v xml:space="preserve"> 50%or More</v>
      </c>
      <c r="M751" s="4" t="str">
        <f>IF(Table1[[#This Row],[discount_percentage]]&gt;=50%, "Yes","No")</f>
        <v>Yes</v>
      </c>
      <c r="N7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51">
        <v>4.2</v>
      </c>
      <c r="P751" s="2">
        <v>31305</v>
      </c>
      <c r="Q751" s="7">
        <f t="shared" si="33"/>
        <v>250408695</v>
      </c>
      <c r="R751" t="s">
        <v>6698</v>
      </c>
      <c r="S751" t="s">
        <v>6699</v>
      </c>
      <c r="T751" t="s">
        <v>6700</v>
      </c>
      <c r="U751" t="s">
        <v>6701</v>
      </c>
      <c r="V751" t="s">
        <v>6702</v>
      </c>
      <c r="W751" t="s">
        <v>6703</v>
      </c>
      <c r="X751" t="s">
        <v>6704</v>
      </c>
      <c r="Y751" t="s">
        <v>6705</v>
      </c>
    </row>
    <row r="752" spans="1:25" x14ac:dyDescent="0.3">
      <c r="A752" t="s">
        <v>6706</v>
      </c>
      <c r="B752" t="s">
        <v>6707</v>
      </c>
      <c r="C752" t="s">
        <v>6708</v>
      </c>
      <c r="H752" s="6">
        <v>2099</v>
      </c>
      <c r="I752" s="10" t="str">
        <f t="shared" si="34"/>
        <v>500</v>
      </c>
      <c r="J752" s="6">
        <v>3250</v>
      </c>
      <c r="K752" s="1">
        <v>0.35</v>
      </c>
      <c r="L752" s="4" t="str">
        <f t="shared" si="35"/>
        <v>&lt;50%</v>
      </c>
      <c r="M752" s="4" t="str">
        <f>IF(Table1[[#This Row],[discount_percentage]]&gt;=50%, "Yes","No")</f>
        <v>No</v>
      </c>
      <c r="N7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52">
        <v>3.8</v>
      </c>
      <c r="P752" s="2">
        <v>11213</v>
      </c>
      <c r="Q752" s="7">
        <f t="shared" si="33"/>
        <v>36442250</v>
      </c>
      <c r="R752" t="s">
        <v>6709</v>
      </c>
      <c r="S752" t="s">
        <v>6710</v>
      </c>
      <c r="T752" t="s">
        <v>6711</v>
      </c>
      <c r="U752" t="s">
        <v>6712</v>
      </c>
      <c r="V752" t="s">
        <v>6713</v>
      </c>
      <c r="W752" t="s">
        <v>6714</v>
      </c>
      <c r="X752" t="s">
        <v>6715</v>
      </c>
      <c r="Y752" t="s">
        <v>6716</v>
      </c>
    </row>
    <row r="753" spans="1:25" x14ac:dyDescent="0.3">
      <c r="A753" t="s">
        <v>6717</v>
      </c>
      <c r="B753" t="s">
        <v>6718</v>
      </c>
      <c r="C753" t="s">
        <v>6719</v>
      </c>
      <c r="H753" s="6">
        <v>179</v>
      </c>
      <c r="I753" s="10" t="str">
        <f t="shared" si="34"/>
        <v>&lt;200</v>
      </c>
      <c r="J753" s="6">
        <v>499</v>
      </c>
      <c r="K753" s="1">
        <v>0.64</v>
      </c>
      <c r="L753" s="4" t="str">
        <f t="shared" si="35"/>
        <v xml:space="preserve"> 50%or More</v>
      </c>
      <c r="M753" s="4" t="str">
        <f>IF(Table1[[#This Row],[discount_percentage]]&gt;=50%, "Yes","No")</f>
        <v>Yes</v>
      </c>
      <c r="N7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53">
        <v>4.0999999999999996</v>
      </c>
      <c r="P753" s="2">
        <v>10174</v>
      </c>
      <c r="Q753" s="7">
        <f t="shared" si="33"/>
        <v>5076826</v>
      </c>
      <c r="R753" t="s">
        <v>6720</v>
      </c>
      <c r="S753" t="s">
        <v>6721</v>
      </c>
      <c r="T753" t="s">
        <v>6722</v>
      </c>
      <c r="U753" t="s">
        <v>6723</v>
      </c>
      <c r="V753" t="s">
        <v>6724</v>
      </c>
      <c r="W753" t="s">
        <v>6725</v>
      </c>
      <c r="X753" t="s">
        <v>6726</v>
      </c>
      <c r="Y753" t="s">
        <v>6727</v>
      </c>
    </row>
    <row r="754" spans="1:25" x14ac:dyDescent="0.3">
      <c r="A754" t="s">
        <v>6728</v>
      </c>
      <c r="B754" t="s">
        <v>6729</v>
      </c>
      <c r="C754" t="s">
        <v>4997</v>
      </c>
      <c r="H754" s="6">
        <v>1345</v>
      </c>
      <c r="I754" s="10" t="str">
        <f t="shared" si="34"/>
        <v>500</v>
      </c>
      <c r="J754" s="6">
        <v>2295</v>
      </c>
      <c r="K754" s="1">
        <v>0.41</v>
      </c>
      <c r="L754" s="4" t="str">
        <f t="shared" si="35"/>
        <v>&lt;50%</v>
      </c>
      <c r="M754" s="4" t="str">
        <f>IF(Table1[[#This Row],[discount_percentage]]&gt;=50%, "Yes","No")</f>
        <v>No</v>
      </c>
      <c r="N7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54">
        <v>4.2</v>
      </c>
      <c r="P754" s="2">
        <v>17413</v>
      </c>
      <c r="Q754" s="7">
        <f t="shared" si="33"/>
        <v>39962835</v>
      </c>
      <c r="R754" t="s">
        <v>6730</v>
      </c>
      <c r="S754" t="s">
        <v>6731</v>
      </c>
      <c r="T754" t="s">
        <v>6732</v>
      </c>
      <c r="U754" t="s">
        <v>6733</v>
      </c>
      <c r="V754" t="s">
        <v>6734</v>
      </c>
      <c r="W754" t="s">
        <v>6735</v>
      </c>
      <c r="X754" t="s">
        <v>6736</v>
      </c>
      <c r="Y754" t="s">
        <v>6737</v>
      </c>
    </row>
    <row r="755" spans="1:25" x14ac:dyDescent="0.3">
      <c r="A755" t="s">
        <v>6738</v>
      </c>
      <c r="B755" t="s">
        <v>6739</v>
      </c>
      <c r="C755" t="s">
        <v>5122</v>
      </c>
      <c r="H755" s="6">
        <v>349</v>
      </c>
      <c r="I755" s="10" t="str">
        <f t="shared" si="34"/>
        <v>200-500</v>
      </c>
      <c r="J755" s="6">
        <v>995</v>
      </c>
      <c r="K755" s="1">
        <v>0.65</v>
      </c>
      <c r="L755" s="4" t="str">
        <f t="shared" si="35"/>
        <v xml:space="preserve"> 50%or More</v>
      </c>
      <c r="M755" s="4" t="str">
        <f>IF(Table1[[#This Row],[discount_percentage]]&gt;=50%, "Yes","No")</f>
        <v>Yes</v>
      </c>
      <c r="N7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55">
        <v>4.2</v>
      </c>
      <c r="P755" s="2">
        <v>6676</v>
      </c>
      <c r="Q755" s="7">
        <f t="shared" si="33"/>
        <v>6642620</v>
      </c>
      <c r="R755" t="s">
        <v>6740</v>
      </c>
      <c r="S755" t="s">
        <v>6741</v>
      </c>
      <c r="T755" t="s">
        <v>6742</v>
      </c>
      <c r="U755" t="s">
        <v>6743</v>
      </c>
      <c r="V755" t="s">
        <v>6744</v>
      </c>
      <c r="W755" t="s">
        <v>6745</v>
      </c>
      <c r="X755" t="s">
        <v>6746</v>
      </c>
      <c r="Y755" t="s">
        <v>6747</v>
      </c>
    </row>
    <row r="756" spans="1:25" x14ac:dyDescent="0.3">
      <c r="A756" t="s">
        <v>6748</v>
      </c>
      <c r="B756" t="s">
        <v>6749</v>
      </c>
      <c r="C756" t="s">
        <v>6159</v>
      </c>
      <c r="H756" s="6">
        <v>287</v>
      </c>
      <c r="I756" s="10" t="str">
        <f t="shared" si="34"/>
        <v>200-500</v>
      </c>
      <c r="J756" s="6">
        <v>499</v>
      </c>
      <c r="K756" s="1">
        <v>0.42</v>
      </c>
      <c r="L756" s="4" t="str">
        <f t="shared" si="35"/>
        <v>&lt;50%</v>
      </c>
      <c r="M756" s="4" t="str">
        <f>IF(Table1[[#This Row],[discount_percentage]]&gt;=50%, "Yes","No")</f>
        <v>No</v>
      </c>
      <c r="N7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56">
        <v>4.4000000000000004</v>
      </c>
      <c r="P756" s="2">
        <v>8076</v>
      </c>
      <c r="Q756" s="7">
        <f t="shared" si="33"/>
        <v>4029924</v>
      </c>
      <c r="R756" t="s">
        <v>6750</v>
      </c>
      <c r="S756" t="s">
        <v>6751</v>
      </c>
      <c r="T756" t="s">
        <v>6752</v>
      </c>
      <c r="U756" t="s">
        <v>6753</v>
      </c>
      <c r="V756" t="s">
        <v>6754</v>
      </c>
      <c r="W756" t="s">
        <v>6755</v>
      </c>
      <c r="X756" t="s">
        <v>6756</v>
      </c>
      <c r="Y756" t="s">
        <v>6757</v>
      </c>
    </row>
    <row r="757" spans="1:25" x14ac:dyDescent="0.3">
      <c r="A757" t="s">
        <v>6758</v>
      </c>
      <c r="B757" t="s">
        <v>6759</v>
      </c>
      <c r="C757" t="s">
        <v>4759</v>
      </c>
      <c r="H757" s="6">
        <v>349</v>
      </c>
      <c r="I757" s="10" t="str">
        <f t="shared" si="34"/>
        <v>200-500</v>
      </c>
      <c r="J757" s="6">
        <v>450</v>
      </c>
      <c r="K757" s="1">
        <v>0.22</v>
      </c>
      <c r="L757" s="4" t="str">
        <f t="shared" si="35"/>
        <v>&lt;50%</v>
      </c>
      <c r="M757" s="4" t="str">
        <f>IF(Table1[[#This Row],[discount_percentage]]&gt;=50%, "Yes","No")</f>
        <v>No</v>
      </c>
      <c r="N7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57">
        <v>4.0999999999999996</v>
      </c>
      <c r="P757" s="2">
        <v>18656</v>
      </c>
      <c r="Q757" s="7">
        <f t="shared" si="33"/>
        <v>8395200</v>
      </c>
      <c r="R757" t="s">
        <v>6760</v>
      </c>
      <c r="S757" t="s">
        <v>6761</v>
      </c>
      <c r="T757" t="s">
        <v>6762</v>
      </c>
      <c r="U757" t="s">
        <v>6763</v>
      </c>
      <c r="V757" t="s">
        <v>6764</v>
      </c>
      <c r="W757" t="s">
        <v>6765</v>
      </c>
      <c r="X757" t="s">
        <v>6766</v>
      </c>
      <c r="Y757" t="s">
        <v>6767</v>
      </c>
    </row>
    <row r="758" spans="1:25" x14ac:dyDescent="0.3">
      <c r="A758" t="s">
        <v>6768</v>
      </c>
      <c r="B758" t="s">
        <v>6769</v>
      </c>
      <c r="C758" t="s">
        <v>4944</v>
      </c>
      <c r="H758" s="6">
        <v>879</v>
      </c>
      <c r="I758" s="10" t="str">
        <f t="shared" si="34"/>
        <v>500</v>
      </c>
      <c r="J758" s="6">
        <v>1109</v>
      </c>
      <c r="K758" s="1">
        <v>0.21</v>
      </c>
      <c r="L758" s="4" t="str">
        <f t="shared" si="35"/>
        <v>&lt;50%</v>
      </c>
      <c r="M758" s="4" t="str">
        <f>IF(Table1[[#This Row],[discount_percentage]]&gt;=50%, "Yes","No")</f>
        <v>No</v>
      </c>
      <c r="N7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58">
        <v>4.4000000000000004</v>
      </c>
      <c r="P758" s="2">
        <v>31599</v>
      </c>
      <c r="Q758" s="7">
        <f t="shared" si="33"/>
        <v>35043291</v>
      </c>
      <c r="R758" t="s">
        <v>6770</v>
      </c>
      <c r="S758" t="s">
        <v>6771</v>
      </c>
      <c r="T758" t="s">
        <v>6772</v>
      </c>
      <c r="U758" t="s">
        <v>6773</v>
      </c>
      <c r="V758" t="s">
        <v>6774</v>
      </c>
      <c r="W758" t="s">
        <v>6775</v>
      </c>
      <c r="X758" t="s">
        <v>6776</v>
      </c>
      <c r="Y758" t="s">
        <v>6777</v>
      </c>
    </row>
    <row r="759" spans="1:25" x14ac:dyDescent="0.3">
      <c r="A759" t="s">
        <v>6778</v>
      </c>
      <c r="B759" t="s">
        <v>6779</v>
      </c>
      <c r="C759" t="s">
        <v>5500</v>
      </c>
      <c r="H759" s="6">
        <v>250</v>
      </c>
      <c r="I759" s="10" t="str">
        <f t="shared" si="34"/>
        <v>200-500</v>
      </c>
      <c r="J759" s="6">
        <v>250</v>
      </c>
      <c r="K759" s="1">
        <v>0</v>
      </c>
      <c r="L759" s="4" t="str">
        <f t="shared" si="35"/>
        <v>&lt;50%</v>
      </c>
      <c r="M759" s="4" t="str">
        <f>IF(Table1[[#This Row],[discount_percentage]]&gt;=50%, "Yes","No")</f>
        <v>No</v>
      </c>
      <c r="N7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59">
        <v>3.9</v>
      </c>
      <c r="P759" s="2">
        <v>13971</v>
      </c>
      <c r="Q759" s="7">
        <f t="shared" si="33"/>
        <v>3492750</v>
      </c>
      <c r="R759" t="s">
        <v>6780</v>
      </c>
      <c r="S759" t="s">
        <v>6781</v>
      </c>
      <c r="T759" t="s">
        <v>6782</v>
      </c>
      <c r="U759" t="s">
        <v>6783</v>
      </c>
      <c r="V759" t="s">
        <v>6784</v>
      </c>
      <c r="W759" t="s">
        <v>12804</v>
      </c>
      <c r="X759" t="s">
        <v>6785</v>
      </c>
      <c r="Y759" t="s">
        <v>6786</v>
      </c>
    </row>
    <row r="760" spans="1:25" x14ac:dyDescent="0.3">
      <c r="A760" t="s">
        <v>6787</v>
      </c>
      <c r="B760" t="s">
        <v>6788</v>
      </c>
      <c r="C760" t="s">
        <v>3066</v>
      </c>
      <c r="H760" s="6">
        <v>199</v>
      </c>
      <c r="I760" s="10" t="str">
        <f t="shared" si="34"/>
        <v>&lt;200</v>
      </c>
      <c r="J760" s="6">
        <v>499</v>
      </c>
      <c r="K760" s="1">
        <v>0.6</v>
      </c>
      <c r="L760" s="4" t="str">
        <f t="shared" si="35"/>
        <v xml:space="preserve"> 50%or More</v>
      </c>
      <c r="M760" s="4" t="str">
        <f>IF(Table1[[#This Row],[discount_percentage]]&gt;=50%, "Yes","No")</f>
        <v>Yes</v>
      </c>
      <c r="N7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60">
        <v>3.6</v>
      </c>
      <c r="P760" s="2">
        <v>2492</v>
      </c>
      <c r="Q760" s="7">
        <f t="shared" si="33"/>
        <v>1243508</v>
      </c>
      <c r="R760" t="s">
        <v>6789</v>
      </c>
      <c r="S760" t="s">
        <v>6790</v>
      </c>
      <c r="T760" t="s">
        <v>6791</v>
      </c>
      <c r="U760" t="s">
        <v>6792</v>
      </c>
      <c r="V760" t="s">
        <v>6793</v>
      </c>
      <c r="W760" t="s">
        <v>6794</v>
      </c>
      <c r="X760" t="s">
        <v>6795</v>
      </c>
      <c r="Y760" t="s">
        <v>6796</v>
      </c>
    </row>
    <row r="761" spans="1:25" x14ac:dyDescent="0.3">
      <c r="A761" t="s">
        <v>6797</v>
      </c>
      <c r="B761" t="s">
        <v>6798</v>
      </c>
      <c r="C761" t="s">
        <v>6719</v>
      </c>
      <c r="H761" s="6">
        <v>149</v>
      </c>
      <c r="I761" s="10" t="str">
        <f t="shared" si="34"/>
        <v>&lt;200</v>
      </c>
      <c r="J761" s="6">
        <v>999</v>
      </c>
      <c r="K761" s="1">
        <v>0.85</v>
      </c>
      <c r="L761" s="4" t="str">
        <f t="shared" si="35"/>
        <v xml:space="preserve"> 50%or More</v>
      </c>
      <c r="M761" s="4" t="str">
        <f>IF(Table1[[#This Row],[discount_percentage]]&gt;=50%, "Yes","No")</f>
        <v>Yes</v>
      </c>
      <c r="N7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61">
        <v>3.5</v>
      </c>
      <c r="P761" s="2">
        <v>2523</v>
      </c>
      <c r="Q761" s="7">
        <f t="shared" si="33"/>
        <v>2520477</v>
      </c>
      <c r="R761" t="s">
        <v>6799</v>
      </c>
      <c r="S761" t="s">
        <v>6800</v>
      </c>
      <c r="T761" t="s">
        <v>6801</v>
      </c>
      <c r="U761" t="s">
        <v>6802</v>
      </c>
      <c r="V761" t="s">
        <v>6803</v>
      </c>
      <c r="W761" t="s">
        <v>6804</v>
      </c>
      <c r="X761" t="s">
        <v>6805</v>
      </c>
      <c r="Y761" t="s">
        <v>6806</v>
      </c>
    </row>
    <row r="762" spans="1:25" x14ac:dyDescent="0.3">
      <c r="A762" t="s">
        <v>6807</v>
      </c>
      <c r="B762" t="s">
        <v>6808</v>
      </c>
      <c r="C762" t="s">
        <v>4781</v>
      </c>
      <c r="H762" s="6">
        <v>469</v>
      </c>
      <c r="I762" s="10" t="str">
        <f t="shared" si="34"/>
        <v>200-500</v>
      </c>
      <c r="J762" s="6">
        <v>1499</v>
      </c>
      <c r="K762" s="1">
        <v>0.69</v>
      </c>
      <c r="L762" s="4" t="str">
        <f t="shared" si="35"/>
        <v xml:space="preserve"> 50%or More</v>
      </c>
      <c r="M762" s="4" t="str">
        <f>IF(Table1[[#This Row],[discount_percentage]]&gt;=50%, "Yes","No")</f>
        <v>Yes</v>
      </c>
      <c r="N7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62">
        <v>4.0999999999999996</v>
      </c>
      <c r="P762" s="2">
        <v>352</v>
      </c>
      <c r="Q762" s="7">
        <f t="shared" si="33"/>
        <v>527648</v>
      </c>
      <c r="R762" t="s">
        <v>6809</v>
      </c>
      <c r="S762" t="s">
        <v>6810</v>
      </c>
      <c r="T762" t="s">
        <v>6811</v>
      </c>
      <c r="U762" t="s">
        <v>6812</v>
      </c>
      <c r="V762" t="s">
        <v>6813</v>
      </c>
      <c r="W762" t="s">
        <v>6814</v>
      </c>
      <c r="X762" t="s">
        <v>6815</v>
      </c>
      <c r="Y762" t="s">
        <v>6816</v>
      </c>
    </row>
    <row r="763" spans="1:25" x14ac:dyDescent="0.3">
      <c r="A763" t="s">
        <v>6817</v>
      </c>
      <c r="B763" t="s">
        <v>6818</v>
      </c>
      <c r="C763" t="s">
        <v>5927</v>
      </c>
      <c r="H763" s="6">
        <v>1187</v>
      </c>
      <c r="I763" s="10" t="str">
        <f t="shared" si="34"/>
        <v>500</v>
      </c>
      <c r="J763" s="6">
        <v>1929</v>
      </c>
      <c r="K763" s="1">
        <v>0.38</v>
      </c>
      <c r="L763" s="4" t="str">
        <f t="shared" si="35"/>
        <v>&lt;50%</v>
      </c>
      <c r="M763" s="4" t="str">
        <f>IF(Table1[[#This Row],[discount_percentage]]&gt;=50%, "Yes","No")</f>
        <v>No</v>
      </c>
      <c r="N7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63">
        <v>4.0999999999999996</v>
      </c>
      <c r="P763" s="2">
        <v>1662</v>
      </c>
      <c r="Q763" s="7">
        <f t="shared" si="33"/>
        <v>3205998</v>
      </c>
      <c r="R763" t="s">
        <v>6819</v>
      </c>
      <c r="S763" t="s">
        <v>6820</v>
      </c>
      <c r="T763" t="s">
        <v>6821</v>
      </c>
      <c r="U763" t="s">
        <v>6822</v>
      </c>
      <c r="V763" t="s">
        <v>6823</v>
      </c>
      <c r="W763" t="s">
        <v>6824</v>
      </c>
      <c r="X763" t="s">
        <v>6825</v>
      </c>
      <c r="Y763" t="s">
        <v>6826</v>
      </c>
    </row>
    <row r="764" spans="1:25" x14ac:dyDescent="0.3">
      <c r="A764" t="s">
        <v>6827</v>
      </c>
      <c r="B764" t="s">
        <v>6828</v>
      </c>
      <c r="C764" t="s">
        <v>6829</v>
      </c>
      <c r="H764" s="6">
        <v>849</v>
      </c>
      <c r="I764" s="10" t="str">
        <f t="shared" si="34"/>
        <v>500</v>
      </c>
      <c r="J764" s="6">
        <v>1499</v>
      </c>
      <c r="K764" s="1">
        <v>0.43</v>
      </c>
      <c r="L764" s="4" t="str">
        <f t="shared" si="35"/>
        <v>&lt;50%</v>
      </c>
      <c r="M764" s="4" t="str">
        <f>IF(Table1[[#This Row],[discount_percentage]]&gt;=50%, "Yes","No")</f>
        <v>No</v>
      </c>
      <c r="N7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64">
        <v>4</v>
      </c>
      <c r="P764" s="2">
        <v>7352</v>
      </c>
      <c r="Q764" s="7">
        <f t="shared" si="33"/>
        <v>11020648</v>
      </c>
      <c r="R764" t="s">
        <v>6830</v>
      </c>
      <c r="S764" t="s">
        <v>6831</v>
      </c>
      <c r="T764" t="s">
        <v>6832</v>
      </c>
      <c r="U764" t="s">
        <v>6833</v>
      </c>
      <c r="V764" t="s">
        <v>6834</v>
      </c>
      <c r="W764" t="s">
        <v>6835</v>
      </c>
      <c r="X764" t="s">
        <v>6836</v>
      </c>
      <c r="Y764" t="s">
        <v>6837</v>
      </c>
    </row>
    <row r="765" spans="1:25" x14ac:dyDescent="0.3">
      <c r="A765" t="s">
        <v>6838</v>
      </c>
      <c r="B765" t="s">
        <v>6839</v>
      </c>
      <c r="C765" t="s">
        <v>4770</v>
      </c>
      <c r="H765" s="6">
        <v>328</v>
      </c>
      <c r="I765" s="10" t="str">
        <f t="shared" si="34"/>
        <v>200-500</v>
      </c>
      <c r="J765" s="6">
        <v>399</v>
      </c>
      <c r="K765" s="1">
        <v>0.18</v>
      </c>
      <c r="L765" s="4" t="str">
        <f t="shared" si="35"/>
        <v>&lt;50%</v>
      </c>
      <c r="M765" s="4" t="str">
        <f>IF(Table1[[#This Row],[discount_percentage]]&gt;=50%, "Yes","No")</f>
        <v>No</v>
      </c>
      <c r="N7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765">
        <v>4.0999999999999996</v>
      </c>
      <c r="P765" s="2">
        <v>3441</v>
      </c>
      <c r="Q765" s="7">
        <f t="shared" si="33"/>
        <v>1372959</v>
      </c>
      <c r="R765" t="s">
        <v>6840</v>
      </c>
      <c r="S765" t="s">
        <v>6841</v>
      </c>
      <c r="T765" t="s">
        <v>6842</v>
      </c>
      <c r="U765" t="s">
        <v>6843</v>
      </c>
      <c r="V765" t="s">
        <v>6844</v>
      </c>
      <c r="W765" t="s">
        <v>6845</v>
      </c>
      <c r="X765" t="s">
        <v>6846</v>
      </c>
      <c r="Y765" t="s">
        <v>6847</v>
      </c>
    </row>
    <row r="766" spans="1:25" x14ac:dyDescent="0.3">
      <c r="A766" t="s">
        <v>6848</v>
      </c>
      <c r="B766" t="s">
        <v>6849</v>
      </c>
      <c r="C766" t="s">
        <v>4801</v>
      </c>
      <c r="H766" s="6">
        <v>269</v>
      </c>
      <c r="I766" s="10" t="str">
        <f t="shared" si="34"/>
        <v>200-500</v>
      </c>
      <c r="J766" s="6">
        <v>699</v>
      </c>
      <c r="K766" s="1">
        <v>0.62</v>
      </c>
      <c r="L766" s="4" t="str">
        <f t="shared" si="35"/>
        <v xml:space="preserve"> 50%or More</v>
      </c>
      <c r="M766" s="4" t="str">
        <f>IF(Table1[[#This Row],[discount_percentage]]&gt;=50%, "Yes","No")</f>
        <v>Yes</v>
      </c>
      <c r="N7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66">
        <v>4</v>
      </c>
      <c r="P766" s="2">
        <v>93</v>
      </c>
      <c r="Q766" s="7">
        <f t="shared" si="33"/>
        <v>65007</v>
      </c>
      <c r="R766" t="s">
        <v>6850</v>
      </c>
      <c r="S766" t="s">
        <v>6851</v>
      </c>
      <c r="T766" t="s">
        <v>6852</v>
      </c>
      <c r="U766" t="s">
        <v>6853</v>
      </c>
      <c r="V766" t="s">
        <v>6854</v>
      </c>
      <c r="W766" t="s">
        <v>6855</v>
      </c>
      <c r="X766" t="s">
        <v>6856</v>
      </c>
      <c r="Y766" t="s">
        <v>6857</v>
      </c>
    </row>
    <row r="767" spans="1:25" x14ac:dyDescent="0.3">
      <c r="A767" t="s">
        <v>6858</v>
      </c>
      <c r="B767" t="s">
        <v>6859</v>
      </c>
      <c r="C767" t="s">
        <v>6860</v>
      </c>
      <c r="H767" s="6">
        <v>299</v>
      </c>
      <c r="I767" s="10" t="str">
        <f t="shared" si="34"/>
        <v>200-500</v>
      </c>
      <c r="J767" s="6">
        <v>400</v>
      </c>
      <c r="K767" s="1">
        <v>0.25</v>
      </c>
      <c r="L767" s="4" t="str">
        <f t="shared" si="35"/>
        <v>&lt;50%</v>
      </c>
      <c r="M767" s="4" t="str">
        <f>IF(Table1[[#This Row],[discount_percentage]]&gt;=50%, "Yes","No")</f>
        <v>No</v>
      </c>
      <c r="N7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67">
        <v>3.8</v>
      </c>
      <c r="P767" s="2">
        <v>40895</v>
      </c>
      <c r="Q767" s="7">
        <f t="shared" si="33"/>
        <v>16358000</v>
      </c>
      <c r="R767" t="s">
        <v>6861</v>
      </c>
      <c r="S767" t="s">
        <v>6862</v>
      </c>
      <c r="T767" t="s">
        <v>6863</v>
      </c>
      <c r="U767" t="s">
        <v>6864</v>
      </c>
      <c r="V767" t="s">
        <v>6865</v>
      </c>
      <c r="W767" t="s">
        <v>6866</v>
      </c>
      <c r="X767" t="s">
        <v>6867</v>
      </c>
      <c r="Y767" t="s">
        <v>6868</v>
      </c>
    </row>
    <row r="768" spans="1:25" x14ac:dyDescent="0.3">
      <c r="A768" t="s">
        <v>6869</v>
      </c>
      <c r="B768" t="s">
        <v>6870</v>
      </c>
      <c r="C768" t="s">
        <v>6871</v>
      </c>
      <c r="H768" s="6">
        <v>549</v>
      </c>
      <c r="I768" s="10" t="str">
        <f t="shared" si="34"/>
        <v>500</v>
      </c>
      <c r="J768" s="6">
        <v>1499</v>
      </c>
      <c r="K768" s="1">
        <v>0.63</v>
      </c>
      <c r="L768" s="4" t="str">
        <f t="shared" si="35"/>
        <v xml:space="preserve"> 50%or More</v>
      </c>
      <c r="M768" s="4" t="str">
        <f>IF(Table1[[#This Row],[discount_percentage]]&gt;=50%, "Yes","No")</f>
        <v>Yes</v>
      </c>
      <c r="N7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68">
        <v>4.3</v>
      </c>
      <c r="P768" s="2">
        <v>11006</v>
      </c>
      <c r="Q768" s="7">
        <f t="shared" si="33"/>
        <v>16497994</v>
      </c>
      <c r="R768" t="s">
        <v>6872</v>
      </c>
      <c r="S768" t="s">
        <v>6873</v>
      </c>
      <c r="T768" t="s">
        <v>6874</v>
      </c>
      <c r="U768" t="s">
        <v>6875</v>
      </c>
      <c r="V768" t="s">
        <v>6876</v>
      </c>
      <c r="W768" t="s">
        <v>6877</v>
      </c>
      <c r="X768" t="s">
        <v>6878</v>
      </c>
      <c r="Y768" t="s">
        <v>6879</v>
      </c>
    </row>
    <row r="769" spans="1:25" x14ac:dyDescent="0.3">
      <c r="A769" t="s">
        <v>6880</v>
      </c>
      <c r="B769" t="s">
        <v>6881</v>
      </c>
      <c r="C769" t="s">
        <v>5479</v>
      </c>
      <c r="H769" s="6">
        <v>114</v>
      </c>
      <c r="I769" s="10" t="str">
        <f t="shared" si="34"/>
        <v>&lt;200</v>
      </c>
      <c r="J769" s="6">
        <v>120</v>
      </c>
      <c r="K769" s="1">
        <v>0.05</v>
      </c>
      <c r="L769" s="4" t="str">
        <f t="shared" si="35"/>
        <v>&lt;50%</v>
      </c>
      <c r="M769" s="4" t="str">
        <f>IF(Table1[[#This Row],[discount_percentage]]&gt;=50%, "Yes","No")</f>
        <v>No</v>
      </c>
      <c r="N7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69">
        <v>4.2</v>
      </c>
      <c r="P769" s="2">
        <v>8938</v>
      </c>
      <c r="Q769" s="7">
        <f t="shared" si="33"/>
        <v>1072560</v>
      </c>
      <c r="R769" t="s">
        <v>6882</v>
      </c>
      <c r="S769" t="s">
        <v>6883</v>
      </c>
      <c r="T769" t="s">
        <v>6884</v>
      </c>
      <c r="U769" t="s">
        <v>6885</v>
      </c>
      <c r="V769" t="s">
        <v>6886</v>
      </c>
      <c r="W769" t="s">
        <v>6887</v>
      </c>
      <c r="X769" t="s">
        <v>6888</v>
      </c>
      <c r="Y769" t="s">
        <v>6889</v>
      </c>
    </row>
    <row r="770" spans="1:25" x14ac:dyDescent="0.3">
      <c r="A770" t="s">
        <v>6890</v>
      </c>
      <c r="B770" t="s">
        <v>6891</v>
      </c>
      <c r="C770" t="s">
        <v>6892</v>
      </c>
      <c r="H770" s="6">
        <v>120</v>
      </c>
      <c r="I770" s="10" t="str">
        <f t="shared" si="34"/>
        <v>&lt;200</v>
      </c>
      <c r="J770" s="6">
        <v>120</v>
      </c>
      <c r="K770" s="1">
        <v>0</v>
      </c>
      <c r="L770" s="4" t="str">
        <f t="shared" si="35"/>
        <v>&lt;50%</v>
      </c>
      <c r="M770" s="4" t="str">
        <f>IF(Table1[[#This Row],[discount_percentage]]&gt;=50%, "Yes","No")</f>
        <v>No</v>
      </c>
      <c r="N7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70">
        <v>4.0999999999999996</v>
      </c>
      <c r="P770" s="2">
        <v>4308</v>
      </c>
      <c r="Q770" s="7">
        <f t="shared" ref="Q770:Q833" si="36">J770*P770</f>
        <v>516960</v>
      </c>
      <c r="R770" t="s">
        <v>6893</v>
      </c>
      <c r="S770" t="s">
        <v>6894</v>
      </c>
      <c r="T770" t="s">
        <v>6895</v>
      </c>
      <c r="U770" t="s">
        <v>6896</v>
      </c>
      <c r="V770" t="s">
        <v>6897</v>
      </c>
      <c r="W770" t="s">
        <v>6898</v>
      </c>
      <c r="X770" t="s">
        <v>6899</v>
      </c>
      <c r="Y770" t="s">
        <v>6900</v>
      </c>
    </row>
    <row r="771" spans="1:25" x14ac:dyDescent="0.3">
      <c r="A771" t="s">
        <v>6901</v>
      </c>
      <c r="B771" t="s">
        <v>6902</v>
      </c>
      <c r="C771" t="s">
        <v>4770</v>
      </c>
      <c r="H771" s="6">
        <v>1490</v>
      </c>
      <c r="I771" s="10" t="str">
        <f t="shared" ref="I771:I834" si="37">IF(H771&lt;200,"&lt;200",IF(OR(H771&lt;=200,H771&lt;=500),"200-500","500"))</f>
        <v>500</v>
      </c>
      <c r="J771" s="6">
        <v>2295</v>
      </c>
      <c r="K771" s="1">
        <v>0.35</v>
      </c>
      <c r="L771" s="4" t="str">
        <f t="shared" ref="L771:L834" si="38">IF(K771&gt;=50%," 50%or More","&lt;50%")</f>
        <v>&lt;50%</v>
      </c>
      <c r="M771" s="4" t="str">
        <f>IF(Table1[[#This Row],[discount_percentage]]&gt;=50%, "Yes","No")</f>
        <v>No</v>
      </c>
      <c r="N7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71">
        <v>4.5999999999999996</v>
      </c>
      <c r="P771" s="2">
        <v>10652</v>
      </c>
      <c r="Q771" s="7">
        <f t="shared" si="36"/>
        <v>24446340</v>
      </c>
      <c r="R771" t="s">
        <v>6903</v>
      </c>
      <c r="S771" t="s">
        <v>6904</v>
      </c>
      <c r="T771" t="s">
        <v>6905</v>
      </c>
      <c r="U771" t="s">
        <v>6906</v>
      </c>
      <c r="V771" t="s">
        <v>6907</v>
      </c>
      <c r="W771" t="s">
        <v>6908</v>
      </c>
      <c r="X771" t="s">
        <v>6909</v>
      </c>
      <c r="Y771" t="s">
        <v>6910</v>
      </c>
    </row>
    <row r="772" spans="1:25" x14ac:dyDescent="0.3">
      <c r="A772" t="s">
        <v>6911</v>
      </c>
      <c r="B772" t="s">
        <v>6912</v>
      </c>
      <c r="C772" t="s">
        <v>6913</v>
      </c>
      <c r="H772" s="6">
        <v>99</v>
      </c>
      <c r="I772" s="10" t="str">
        <f t="shared" si="37"/>
        <v>&lt;200</v>
      </c>
      <c r="J772" s="6">
        <v>99</v>
      </c>
      <c r="K772" s="1">
        <v>0</v>
      </c>
      <c r="L772" s="4" t="str">
        <f t="shared" si="38"/>
        <v>&lt;50%</v>
      </c>
      <c r="M772" s="4" t="str">
        <f>IF(Table1[[#This Row],[discount_percentage]]&gt;=50%, "Yes","No")</f>
        <v>No</v>
      </c>
      <c r="N7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72">
        <v>4.3</v>
      </c>
      <c r="P772" s="2">
        <v>5036</v>
      </c>
      <c r="Q772" s="7">
        <f t="shared" si="36"/>
        <v>498564</v>
      </c>
      <c r="R772" t="s">
        <v>6914</v>
      </c>
      <c r="S772" t="s">
        <v>6915</v>
      </c>
      <c r="T772" t="s">
        <v>6916</v>
      </c>
      <c r="U772" t="s">
        <v>6917</v>
      </c>
      <c r="V772" t="s">
        <v>6918</v>
      </c>
      <c r="W772" t="s">
        <v>6919</v>
      </c>
      <c r="X772" t="s">
        <v>6920</v>
      </c>
      <c r="Y772" t="s">
        <v>6921</v>
      </c>
    </row>
    <row r="773" spans="1:25" x14ac:dyDescent="0.3">
      <c r="A773" t="s">
        <v>6922</v>
      </c>
      <c r="B773" t="s">
        <v>6923</v>
      </c>
      <c r="C773" t="s">
        <v>4770</v>
      </c>
      <c r="H773" s="6">
        <v>149</v>
      </c>
      <c r="I773" s="10" t="str">
        <f t="shared" si="37"/>
        <v>&lt;200</v>
      </c>
      <c r="J773" s="6">
        <v>249</v>
      </c>
      <c r="K773" s="1">
        <v>0.4</v>
      </c>
      <c r="L773" s="4" t="str">
        <f t="shared" si="38"/>
        <v>&lt;50%</v>
      </c>
      <c r="M773" s="4" t="str">
        <f>IF(Table1[[#This Row],[discount_percentage]]&gt;=50%, "Yes","No")</f>
        <v>No</v>
      </c>
      <c r="N7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73">
        <v>4</v>
      </c>
      <c r="P773" s="2">
        <v>5057</v>
      </c>
      <c r="Q773" s="7">
        <f t="shared" si="36"/>
        <v>1259193</v>
      </c>
      <c r="R773" t="s">
        <v>6924</v>
      </c>
      <c r="S773" t="s">
        <v>6925</v>
      </c>
      <c r="T773" t="s">
        <v>6926</v>
      </c>
      <c r="U773" t="s">
        <v>6927</v>
      </c>
      <c r="V773" t="s">
        <v>6928</v>
      </c>
      <c r="W773" t="s">
        <v>6929</v>
      </c>
      <c r="X773" t="s">
        <v>6930</v>
      </c>
      <c r="Y773" t="s">
        <v>6931</v>
      </c>
    </row>
    <row r="774" spans="1:25" x14ac:dyDescent="0.3">
      <c r="A774" t="s">
        <v>6932</v>
      </c>
      <c r="B774" t="s">
        <v>6933</v>
      </c>
      <c r="C774" t="s">
        <v>5204</v>
      </c>
      <c r="H774" s="6">
        <v>575</v>
      </c>
      <c r="I774" s="10" t="str">
        <f t="shared" si="37"/>
        <v>500</v>
      </c>
      <c r="J774" s="6">
        <v>2799</v>
      </c>
      <c r="K774" s="1">
        <v>0.79</v>
      </c>
      <c r="L774" s="4" t="str">
        <f t="shared" si="38"/>
        <v xml:space="preserve"> 50%or More</v>
      </c>
      <c r="M774" s="4" t="str">
        <f>IF(Table1[[#This Row],[discount_percentage]]&gt;=50%, "Yes","No")</f>
        <v>Yes</v>
      </c>
      <c r="N7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74">
        <v>4.2</v>
      </c>
      <c r="P774" s="2">
        <v>8537</v>
      </c>
      <c r="Q774" s="7">
        <f t="shared" si="36"/>
        <v>23895063</v>
      </c>
      <c r="R774" t="s">
        <v>6934</v>
      </c>
      <c r="S774" t="s">
        <v>6935</v>
      </c>
      <c r="T774" t="s">
        <v>6936</v>
      </c>
      <c r="U774" t="s">
        <v>6937</v>
      </c>
      <c r="V774" t="s">
        <v>6938</v>
      </c>
      <c r="W774" t="s">
        <v>12805</v>
      </c>
      <c r="X774" t="s">
        <v>6939</v>
      </c>
      <c r="Y774" t="s">
        <v>6940</v>
      </c>
    </row>
    <row r="775" spans="1:25" x14ac:dyDescent="0.3">
      <c r="A775" t="s">
        <v>6941</v>
      </c>
      <c r="B775" t="s">
        <v>6942</v>
      </c>
      <c r="C775" t="s">
        <v>6138</v>
      </c>
      <c r="H775" s="6">
        <v>178</v>
      </c>
      <c r="I775" s="10" t="str">
        <f t="shared" si="37"/>
        <v>&lt;200</v>
      </c>
      <c r="J775" s="6">
        <v>210</v>
      </c>
      <c r="K775" s="1">
        <v>0.15</v>
      </c>
      <c r="L775" s="4" t="str">
        <f t="shared" si="38"/>
        <v>&lt;50%</v>
      </c>
      <c r="M775" s="4" t="str">
        <f>IF(Table1[[#This Row],[discount_percentage]]&gt;=50%, "Yes","No")</f>
        <v>No</v>
      </c>
      <c r="N7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775">
        <v>4.3</v>
      </c>
      <c r="P775" s="2">
        <v>2450</v>
      </c>
      <c r="Q775" s="7">
        <f t="shared" si="36"/>
        <v>514500</v>
      </c>
      <c r="R775" t="s">
        <v>6943</v>
      </c>
      <c r="S775" t="s">
        <v>6944</v>
      </c>
      <c r="T775" t="s">
        <v>6945</v>
      </c>
      <c r="U775" t="s">
        <v>6946</v>
      </c>
      <c r="V775" t="s">
        <v>6947</v>
      </c>
      <c r="W775" t="s">
        <v>6948</v>
      </c>
      <c r="X775" t="s">
        <v>6949</v>
      </c>
      <c r="Y775" t="s">
        <v>6950</v>
      </c>
    </row>
    <row r="776" spans="1:25" x14ac:dyDescent="0.3">
      <c r="A776" t="s">
        <v>6951</v>
      </c>
      <c r="B776" t="s">
        <v>6952</v>
      </c>
      <c r="C776" t="s">
        <v>3066</v>
      </c>
      <c r="H776" s="6">
        <v>1599</v>
      </c>
      <c r="I776" s="10" t="str">
        <f t="shared" si="37"/>
        <v>500</v>
      </c>
      <c r="J776" s="6">
        <v>3490</v>
      </c>
      <c r="K776" s="1">
        <v>0.54</v>
      </c>
      <c r="L776" s="4" t="str">
        <f t="shared" si="38"/>
        <v xml:space="preserve"> 50%or More</v>
      </c>
      <c r="M776" s="4" t="str">
        <f>IF(Table1[[#This Row],[discount_percentage]]&gt;=50%, "Yes","No")</f>
        <v>Yes</v>
      </c>
      <c r="N7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76">
        <v>3.7</v>
      </c>
      <c r="P776" s="2">
        <v>676</v>
      </c>
      <c r="Q776" s="7">
        <f t="shared" si="36"/>
        <v>2359240</v>
      </c>
      <c r="R776" t="s">
        <v>6953</v>
      </c>
      <c r="S776" t="s">
        <v>6954</v>
      </c>
      <c r="T776" t="s">
        <v>6955</v>
      </c>
      <c r="U776" t="s">
        <v>6956</v>
      </c>
      <c r="V776" t="s">
        <v>6957</v>
      </c>
      <c r="W776" t="s">
        <v>6958</v>
      </c>
      <c r="X776" t="s">
        <v>6959</v>
      </c>
      <c r="Y776" t="s">
        <v>6960</v>
      </c>
    </row>
    <row r="777" spans="1:25" x14ac:dyDescent="0.3">
      <c r="A777" t="s">
        <v>6961</v>
      </c>
      <c r="B777" t="s">
        <v>6962</v>
      </c>
      <c r="C777" t="s">
        <v>3066</v>
      </c>
      <c r="H777" s="6">
        <v>499</v>
      </c>
      <c r="I777" s="10" t="str">
        <f t="shared" si="37"/>
        <v>200-500</v>
      </c>
      <c r="J777" s="6">
        <v>1299</v>
      </c>
      <c r="K777" s="1">
        <v>0.62</v>
      </c>
      <c r="L777" s="4" t="str">
        <f t="shared" si="38"/>
        <v xml:space="preserve"> 50%or More</v>
      </c>
      <c r="M777" s="4" t="str">
        <f>IF(Table1[[#This Row],[discount_percentage]]&gt;=50%, "Yes","No")</f>
        <v>Yes</v>
      </c>
      <c r="N7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77">
        <v>3.9</v>
      </c>
      <c r="P777" s="2">
        <v>1173</v>
      </c>
      <c r="Q777" s="7">
        <f t="shared" si="36"/>
        <v>1523727</v>
      </c>
      <c r="R777" t="s">
        <v>6963</v>
      </c>
      <c r="S777" t="s">
        <v>6964</v>
      </c>
      <c r="T777" t="s">
        <v>6965</v>
      </c>
      <c r="U777" t="s">
        <v>6966</v>
      </c>
      <c r="V777" t="s">
        <v>6967</v>
      </c>
      <c r="W777" t="s">
        <v>6968</v>
      </c>
      <c r="X777" t="s">
        <v>6969</v>
      </c>
      <c r="Y777" t="s">
        <v>6970</v>
      </c>
    </row>
    <row r="778" spans="1:25" x14ac:dyDescent="0.3">
      <c r="A778" t="s">
        <v>6971</v>
      </c>
      <c r="B778" t="s">
        <v>6972</v>
      </c>
      <c r="C778" t="s">
        <v>5226</v>
      </c>
      <c r="H778" s="6">
        <v>199</v>
      </c>
      <c r="I778" s="10" t="str">
        <f t="shared" si="37"/>
        <v>&lt;200</v>
      </c>
      <c r="J778" s="6">
        <v>499</v>
      </c>
      <c r="K778" s="1">
        <v>0.6</v>
      </c>
      <c r="L778" s="4" t="str">
        <f t="shared" si="38"/>
        <v xml:space="preserve"> 50%or More</v>
      </c>
      <c r="M778" s="4" t="str">
        <f>IF(Table1[[#This Row],[discount_percentage]]&gt;=50%, "Yes","No")</f>
        <v>Yes</v>
      </c>
      <c r="N7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78">
        <v>4.3</v>
      </c>
      <c r="P778" s="2">
        <v>9998</v>
      </c>
      <c r="Q778" s="7">
        <f t="shared" si="36"/>
        <v>4989002</v>
      </c>
      <c r="R778" t="s">
        <v>6973</v>
      </c>
      <c r="S778" t="s">
        <v>6974</v>
      </c>
      <c r="T778" t="s">
        <v>6975</v>
      </c>
      <c r="U778" t="s">
        <v>6976</v>
      </c>
      <c r="V778" t="s">
        <v>6977</v>
      </c>
      <c r="W778" t="s">
        <v>6978</v>
      </c>
      <c r="X778" t="s">
        <v>6979</v>
      </c>
      <c r="Y778" t="s">
        <v>6980</v>
      </c>
    </row>
    <row r="779" spans="1:25" x14ac:dyDescent="0.3">
      <c r="A779" t="s">
        <v>6981</v>
      </c>
      <c r="B779" t="s">
        <v>6982</v>
      </c>
      <c r="C779" t="s">
        <v>2948</v>
      </c>
      <c r="H779" s="6">
        <v>2499</v>
      </c>
      <c r="I779" s="10" t="str">
        <f t="shared" si="37"/>
        <v>500</v>
      </c>
      <c r="J779" s="6">
        <v>5999</v>
      </c>
      <c r="K779" s="1">
        <v>0.57999999999999996</v>
      </c>
      <c r="L779" s="4" t="str">
        <f t="shared" si="38"/>
        <v xml:space="preserve"> 50%or More</v>
      </c>
      <c r="M779" s="4" t="str">
        <f>IF(Table1[[#This Row],[discount_percentage]]&gt;=50%, "Yes","No")</f>
        <v>Yes</v>
      </c>
      <c r="N7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79">
        <v>4.0999999999999996</v>
      </c>
      <c r="P779" s="2">
        <v>5852</v>
      </c>
      <c r="Q779" s="7">
        <f t="shared" si="36"/>
        <v>35106148</v>
      </c>
      <c r="R779" t="s">
        <v>6983</v>
      </c>
      <c r="S779" t="s">
        <v>6984</v>
      </c>
      <c r="T779" t="s">
        <v>6985</v>
      </c>
      <c r="U779" t="s">
        <v>6986</v>
      </c>
      <c r="V779" t="s">
        <v>6987</v>
      </c>
      <c r="W779" t="s">
        <v>6988</v>
      </c>
      <c r="X779" t="s">
        <v>6989</v>
      </c>
      <c r="Y779" t="s">
        <v>6990</v>
      </c>
    </row>
    <row r="780" spans="1:25" x14ac:dyDescent="0.3">
      <c r="A780" t="s">
        <v>6991</v>
      </c>
      <c r="B780" t="s">
        <v>6992</v>
      </c>
      <c r="C780" t="s">
        <v>6993</v>
      </c>
      <c r="H780" s="6">
        <v>199</v>
      </c>
      <c r="I780" s="10" t="str">
        <f t="shared" si="37"/>
        <v>&lt;200</v>
      </c>
      <c r="J780" s="6">
        <v>999</v>
      </c>
      <c r="K780" s="1">
        <v>0.8</v>
      </c>
      <c r="L780" s="4" t="str">
        <f t="shared" si="38"/>
        <v xml:space="preserve"> 50%or More</v>
      </c>
      <c r="M780" s="4" t="str">
        <f>IF(Table1[[#This Row],[discount_percentage]]&gt;=50%, "Yes","No")</f>
        <v>Yes</v>
      </c>
      <c r="N7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80">
        <v>4.2</v>
      </c>
      <c r="P780" s="2">
        <v>362</v>
      </c>
      <c r="Q780" s="7">
        <f t="shared" si="36"/>
        <v>361638</v>
      </c>
      <c r="R780" t="s">
        <v>6994</v>
      </c>
      <c r="S780" t="s">
        <v>6995</v>
      </c>
      <c r="T780" t="s">
        <v>6996</v>
      </c>
      <c r="U780" t="s">
        <v>6997</v>
      </c>
      <c r="V780" t="s">
        <v>6998</v>
      </c>
      <c r="W780" t="s">
        <v>6999</v>
      </c>
      <c r="X780" t="s">
        <v>7000</v>
      </c>
      <c r="Y780" t="s">
        <v>7001</v>
      </c>
    </row>
    <row r="781" spans="1:25" x14ac:dyDescent="0.3">
      <c r="A781" t="s">
        <v>7002</v>
      </c>
      <c r="B781" t="s">
        <v>7003</v>
      </c>
      <c r="C781" t="s">
        <v>3024</v>
      </c>
      <c r="H781" s="6">
        <v>939</v>
      </c>
      <c r="I781" s="10" t="str">
        <f t="shared" si="37"/>
        <v>500</v>
      </c>
      <c r="J781" s="6">
        <v>1800</v>
      </c>
      <c r="K781" s="1">
        <v>0.48</v>
      </c>
      <c r="L781" s="4" t="str">
        <f t="shared" si="38"/>
        <v>&lt;50%</v>
      </c>
      <c r="M781" s="4" t="str">
        <f>IF(Table1[[#This Row],[discount_percentage]]&gt;=50%, "Yes","No")</f>
        <v>No</v>
      </c>
      <c r="N7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81">
        <v>4.5</v>
      </c>
      <c r="P781" s="2">
        <v>205052</v>
      </c>
      <c r="Q781" s="7">
        <f t="shared" si="36"/>
        <v>369093600</v>
      </c>
      <c r="R781" t="s">
        <v>7004</v>
      </c>
      <c r="S781" t="s">
        <v>7005</v>
      </c>
      <c r="T781" t="s">
        <v>7006</v>
      </c>
      <c r="U781" t="s">
        <v>7007</v>
      </c>
      <c r="V781" t="s">
        <v>7008</v>
      </c>
      <c r="W781" t="s">
        <v>7009</v>
      </c>
      <c r="X781" t="s">
        <v>7010</v>
      </c>
      <c r="Y781" t="s">
        <v>7011</v>
      </c>
    </row>
    <row r="782" spans="1:25" x14ac:dyDescent="0.3">
      <c r="A782" t="s">
        <v>7012</v>
      </c>
      <c r="B782" t="s">
        <v>7013</v>
      </c>
      <c r="C782" t="s">
        <v>2948</v>
      </c>
      <c r="H782" s="6">
        <v>2499</v>
      </c>
      <c r="I782" s="10" t="str">
        <f t="shared" si="37"/>
        <v>500</v>
      </c>
      <c r="J782" s="6">
        <v>9999</v>
      </c>
      <c r="K782" s="1">
        <v>0.75</v>
      </c>
      <c r="L782" s="4" t="str">
        <f t="shared" si="38"/>
        <v xml:space="preserve"> 50%or More</v>
      </c>
      <c r="M782" s="4" t="str">
        <f>IF(Table1[[#This Row],[discount_percentage]]&gt;=50%, "Yes","No")</f>
        <v>Yes</v>
      </c>
      <c r="N7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82">
        <v>4</v>
      </c>
      <c r="P782" s="2">
        <v>9090</v>
      </c>
      <c r="Q782" s="7">
        <f t="shared" si="36"/>
        <v>90890910</v>
      </c>
      <c r="R782" t="s">
        <v>7014</v>
      </c>
      <c r="S782" t="s">
        <v>7015</v>
      </c>
      <c r="T782" t="s">
        <v>7016</v>
      </c>
      <c r="U782" t="s">
        <v>7017</v>
      </c>
      <c r="V782" t="s">
        <v>7018</v>
      </c>
      <c r="W782" t="s">
        <v>7019</v>
      </c>
      <c r="X782" t="s">
        <v>7020</v>
      </c>
      <c r="Y782" t="s">
        <v>7021</v>
      </c>
    </row>
    <row r="783" spans="1:25" x14ac:dyDescent="0.3">
      <c r="A783" t="s">
        <v>7022</v>
      </c>
      <c r="B783" t="s">
        <v>7023</v>
      </c>
      <c r="C783" t="s">
        <v>4770</v>
      </c>
      <c r="H783" s="6">
        <v>1439</v>
      </c>
      <c r="I783" s="10" t="str">
        <f t="shared" si="37"/>
        <v>500</v>
      </c>
      <c r="J783" s="6">
        <v>2890</v>
      </c>
      <c r="K783" s="1">
        <v>0.5</v>
      </c>
      <c r="L783" s="4" t="str">
        <f t="shared" si="38"/>
        <v xml:space="preserve"> 50%or More</v>
      </c>
      <c r="M783" s="4" t="str">
        <f>IF(Table1[[#This Row],[discount_percentage]]&gt;=50%, "Yes","No")</f>
        <v>Yes</v>
      </c>
      <c r="N7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83">
        <v>4.5</v>
      </c>
      <c r="P783" s="2">
        <v>4099</v>
      </c>
      <c r="Q783" s="7">
        <f t="shared" si="36"/>
        <v>11846110</v>
      </c>
      <c r="R783" t="s">
        <v>7024</v>
      </c>
      <c r="S783" t="s">
        <v>7025</v>
      </c>
      <c r="T783" t="s">
        <v>7026</v>
      </c>
      <c r="U783" t="s">
        <v>7027</v>
      </c>
      <c r="V783" t="s">
        <v>7028</v>
      </c>
      <c r="W783" t="s">
        <v>7029</v>
      </c>
      <c r="X783" t="s">
        <v>7030</v>
      </c>
      <c r="Y783" t="s">
        <v>7031</v>
      </c>
    </row>
    <row r="784" spans="1:25" x14ac:dyDescent="0.3">
      <c r="A784" t="s">
        <v>7032</v>
      </c>
      <c r="B784" t="s">
        <v>7033</v>
      </c>
      <c r="C784" t="s">
        <v>3066</v>
      </c>
      <c r="H784" s="6">
        <v>1099</v>
      </c>
      <c r="I784" s="10" t="str">
        <f t="shared" si="37"/>
        <v>500</v>
      </c>
      <c r="J784" s="6">
        <v>5999</v>
      </c>
      <c r="K784" s="1">
        <v>0.82</v>
      </c>
      <c r="L784" s="4" t="str">
        <f t="shared" si="38"/>
        <v xml:space="preserve"> 50%or More</v>
      </c>
      <c r="M784" s="4" t="str">
        <f>IF(Table1[[#This Row],[discount_percentage]]&gt;=50%, "Yes","No")</f>
        <v>Yes</v>
      </c>
      <c r="N7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84">
        <v>3.5</v>
      </c>
      <c r="P784" s="2">
        <v>12966</v>
      </c>
      <c r="Q784" s="7">
        <f t="shared" si="36"/>
        <v>77783034</v>
      </c>
      <c r="R784" t="s">
        <v>5164</v>
      </c>
      <c r="S784" t="s">
        <v>7034</v>
      </c>
      <c r="T784" t="s">
        <v>7035</v>
      </c>
      <c r="U784" t="s">
        <v>7036</v>
      </c>
      <c r="V784" t="s">
        <v>7037</v>
      </c>
      <c r="W784" t="s">
        <v>7038</v>
      </c>
      <c r="X784" t="s">
        <v>7039</v>
      </c>
      <c r="Y784" t="s">
        <v>7040</v>
      </c>
    </row>
    <row r="785" spans="1:25" x14ac:dyDescent="0.3">
      <c r="A785" t="s">
        <v>7041</v>
      </c>
      <c r="B785" t="s">
        <v>7042</v>
      </c>
      <c r="C785" t="s">
        <v>5479</v>
      </c>
      <c r="H785" s="6">
        <v>157</v>
      </c>
      <c r="I785" s="10" t="str">
        <f t="shared" si="37"/>
        <v>&lt;200</v>
      </c>
      <c r="J785" s="6">
        <v>160</v>
      </c>
      <c r="K785" s="1">
        <v>0.02</v>
      </c>
      <c r="L785" s="4" t="str">
        <f t="shared" si="38"/>
        <v>&lt;50%</v>
      </c>
      <c r="M785" s="4" t="str">
        <f>IF(Table1[[#This Row],[discount_percentage]]&gt;=50%, "Yes","No")</f>
        <v>No</v>
      </c>
      <c r="N7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85">
        <v>4.5</v>
      </c>
      <c r="P785" s="2">
        <v>4428</v>
      </c>
      <c r="Q785" s="7">
        <f t="shared" si="36"/>
        <v>708480</v>
      </c>
      <c r="R785" t="s">
        <v>7043</v>
      </c>
      <c r="S785" t="s">
        <v>7044</v>
      </c>
      <c r="T785" t="s">
        <v>7045</v>
      </c>
      <c r="U785" t="s">
        <v>7046</v>
      </c>
      <c r="V785" t="s">
        <v>7047</v>
      </c>
      <c r="W785" t="s">
        <v>7048</v>
      </c>
      <c r="X785" t="s">
        <v>7049</v>
      </c>
      <c r="Y785" t="s">
        <v>7050</v>
      </c>
    </row>
    <row r="786" spans="1:25" x14ac:dyDescent="0.3">
      <c r="A786" t="s">
        <v>7051</v>
      </c>
      <c r="B786" t="s">
        <v>7052</v>
      </c>
      <c r="C786" t="s">
        <v>5143</v>
      </c>
      <c r="H786" s="6">
        <v>115</v>
      </c>
      <c r="I786" s="10" t="str">
        <f t="shared" si="37"/>
        <v>&lt;200</v>
      </c>
      <c r="J786" s="6">
        <v>999</v>
      </c>
      <c r="K786" s="1">
        <v>0.88</v>
      </c>
      <c r="L786" s="4" t="str">
        <f t="shared" si="38"/>
        <v xml:space="preserve"> 50%or More</v>
      </c>
      <c r="M786" s="4" t="str">
        <f>IF(Table1[[#This Row],[discount_percentage]]&gt;=50%, "Yes","No")</f>
        <v>Yes</v>
      </c>
      <c r="N7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786">
        <v>3.3</v>
      </c>
      <c r="P786" s="2">
        <v>5692</v>
      </c>
      <c r="Q786" s="7">
        <f t="shared" si="36"/>
        <v>5686308</v>
      </c>
      <c r="R786" t="s">
        <v>7053</v>
      </c>
      <c r="S786" t="s">
        <v>7054</v>
      </c>
      <c r="T786" t="s">
        <v>7055</v>
      </c>
      <c r="U786" t="s">
        <v>7056</v>
      </c>
      <c r="V786" t="s">
        <v>7057</v>
      </c>
      <c r="W786" t="s">
        <v>7058</v>
      </c>
      <c r="X786" t="s">
        <v>7059</v>
      </c>
      <c r="Y786" t="s">
        <v>7060</v>
      </c>
    </row>
    <row r="787" spans="1:25" x14ac:dyDescent="0.3">
      <c r="A787" t="s">
        <v>7061</v>
      </c>
      <c r="B787" t="s">
        <v>7062</v>
      </c>
      <c r="C787" t="s">
        <v>4781</v>
      </c>
      <c r="H787" s="6">
        <v>175</v>
      </c>
      <c r="I787" s="10" t="str">
        <f t="shared" si="37"/>
        <v>&lt;200</v>
      </c>
      <c r="J787" s="6">
        <v>499</v>
      </c>
      <c r="K787" s="1">
        <v>0.65</v>
      </c>
      <c r="L787" s="4" t="str">
        <f t="shared" si="38"/>
        <v xml:space="preserve"> 50%or More</v>
      </c>
      <c r="M787" s="4" t="str">
        <f>IF(Table1[[#This Row],[discount_percentage]]&gt;=50%, "Yes","No")</f>
        <v>Yes</v>
      </c>
      <c r="N7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87">
        <v>4.0999999999999996</v>
      </c>
      <c r="P787" s="2">
        <v>21</v>
      </c>
      <c r="Q787" s="7">
        <f t="shared" si="36"/>
        <v>10479</v>
      </c>
      <c r="R787" t="s">
        <v>7063</v>
      </c>
      <c r="S787" t="s">
        <v>7064</v>
      </c>
      <c r="T787" t="s">
        <v>7065</v>
      </c>
      <c r="U787" t="s">
        <v>7066</v>
      </c>
      <c r="V787" t="s">
        <v>7067</v>
      </c>
      <c r="W787" t="s">
        <v>7068</v>
      </c>
      <c r="X787" t="s">
        <v>7069</v>
      </c>
      <c r="Y787" t="s">
        <v>7070</v>
      </c>
    </row>
    <row r="788" spans="1:25" x14ac:dyDescent="0.3">
      <c r="A788" t="s">
        <v>7071</v>
      </c>
      <c r="B788" t="s">
        <v>7072</v>
      </c>
      <c r="C788" t="s">
        <v>5738</v>
      </c>
      <c r="H788" s="6">
        <v>1999</v>
      </c>
      <c r="I788" s="10" t="str">
        <f t="shared" si="37"/>
        <v>500</v>
      </c>
      <c r="J788" s="6">
        <v>4700</v>
      </c>
      <c r="K788" s="1">
        <v>0.56999999999999995</v>
      </c>
      <c r="L788" s="4" t="str">
        <f t="shared" si="38"/>
        <v xml:space="preserve"> 50%or More</v>
      </c>
      <c r="M788" s="4" t="str">
        <f>IF(Table1[[#This Row],[discount_percentage]]&gt;=50%, "Yes","No")</f>
        <v>Yes</v>
      </c>
      <c r="N7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88">
        <v>3.8</v>
      </c>
      <c r="P788" s="2">
        <v>1880</v>
      </c>
      <c r="Q788" s="7">
        <f t="shared" si="36"/>
        <v>8836000</v>
      </c>
      <c r="R788" t="s">
        <v>7073</v>
      </c>
      <c r="S788" t="s">
        <v>7074</v>
      </c>
      <c r="T788" t="s">
        <v>7075</v>
      </c>
      <c r="U788" t="s">
        <v>7076</v>
      </c>
      <c r="V788" t="s">
        <v>7077</v>
      </c>
      <c r="W788" t="s">
        <v>7078</v>
      </c>
      <c r="X788" t="s">
        <v>7079</v>
      </c>
      <c r="Y788" t="s">
        <v>7080</v>
      </c>
    </row>
    <row r="789" spans="1:25" x14ac:dyDescent="0.3">
      <c r="A789" t="s">
        <v>7081</v>
      </c>
      <c r="B789" t="s">
        <v>7082</v>
      </c>
      <c r="C789" t="s">
        <v>7083</v>
      </c>
      <c r="H789" s="6">
        <v>3999</v>
      </c>
      <c r="I789" s="10" t="str">
        <f t="shared" si="37"/>
        <v>500</v>
      </c>
      <c r="J789" s="6">
        <v>4332.96</v>
      </c>
      <c r="K789" s="1">
        <v>0.08</v>
      </c>
      <c r="L789" s="4" t="str">
        <f t="shared" si="38"/>
        <v>&lt;50%</v>
      </c>
      <c r="M789" s="4" t="str">
        <f>IF(Table1[[#This Row],[discount_percentage]]&gt;=50%, "Yes","No")</f>
        <v>No</v>
      </c>
      <c r="N7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89">
        <v>3.5</v>
      </c>
      <c r="P789" s="2">
        <v>21762</v>
      </c>
      <c r="Q789" s="7">
        <f t="shared" si="36"/>
        <v>94293875.519999996</v>
      </c>
      <c r="R789" t="s">
        <v>7084</v>
      </c>
      <c r="S789" t="s">
        <v>7085</v>
      </c>
      <c r="T789" t="s">
        <v>7086</v>
      </c>
      <c r="U789" t="s">
        <v>7087</v>
      </c>
      <c r="V789" t="s">
        <v>7088</v>
      </c>
      <c r="W789" t="s">
        <v>7089</v>
      </c>
      <c r="X789" t="s">
        <v>7090</v>
      </c>
      <c r="Y789" t="s">
        <v>7091</v>
      </c>
    </row>
    <row r="790" spans="1:25" x14ac:dyDescent="0.3">
      <c r="A790" t="s">
        <v>7092</v>
      </c>
      <c r="B790" t="s">
        <v>7093</v>
      </c>
      <c r="C790" t="s">
        <v>5308</v>
      </c>
      <c r="H790" s="6">
        <v>899</v>
      </c>
      <c r="I790" s="10" t="str">
        <f t="shared" si="37"/>
        <v>500</v>
      </c>
      <c r="J790" s="6">
        <v>1800</v>
      </c>
      <c r="K790" s="1">
        <v>0.5</v>
      </c>
      <c r="L790" s="4" t="str">
        <f t="shared" si="38"/>
        <v xml:space="preserve"> 50%or More</v>
      </c>
      <c r="M790" s="4" t="str">
        <f>IF(Table1[[#This Row],[discount_percentage]]&gt;=50%, "Yes","No")</f>
        <v>Yes</v>
      </c>
      <c r="N7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90">
        <v>4.0999999999999996</v>
      </c>
      <c r="P790" s="2">
        <v>22375</v>
      </c>
      <c r="Q790" s="7">
        <f t="shared" si="36"/>
        <v>40275000</v>
      </c>
      <c r="R790" t="s">
        <v>7094</v>
      </c>
      <c r="S790" t="s">
        <v>7095</v>
      </c>
      <c r="T790" t="s">
        <v>7096</v>
      </c>
      <c r="U790" t="s">
        <v>7097</v>
      </c>
      <c r="V790" t="s">
        <v>7098</v>
      </c>
      <c r="W790" t="s">
        <v>7099</v>
      </c>
      <c r="X790" t="s">
        <v>7100</v>
      </c>
      <c r="Y790" t="s">
        <v>7101</v>
      </c>
    </row>
    <row r="791" spans="1:25" x14ac:dyDescent="0.3">
      <c r="A791" t="s">
        <v>7102</v>
      </c>
      <c r="B791" t="s">
        <v>7103</v>
      </c>
      <c r="C791" t="s">
        <v>5226</v>
      </c>
      <c r="H791" s="6">
        <v>299</v>
      </c>
      <c r="I791" s="10" t="str">
        <f t="shared" si="37"/>
        <v>200-500</v>
      </c>
      <c r="J791" s="6">
        <v>990</v>
      </c>
      <c r="K791" s="1">
        <v>0.7</v>
      </c>
      <c r="L791" s="4" t="str">
        <f t="shared" si="38"/>
        <v xml:space="preserve"> 50%or More</v>
      </c>
      <c r="M791" s="4" t="str">
        <f>IF(Table1[[#This Row],[discount_percentage]]&gt;=50%, "Yes","No")</f>
        <v>Yes</v>
      </c>
      <c r="N7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91">
        <v>4.5</v>
      </c>
      <c r="P791" s="2">
        <v>2453</v>
      </c>
      <c r="Q791" s="7">
        <f t="shared" si="36"/>
        <v>2428470</v>
      </c>
      <c r="R791" t="s">
        <v>7104</v>
      </c>
      <c r="S791" t="s">
        <v>7105</v>
      </c>
      <c r="T791" t="s">
        <v>7106</v>
      </c>
      <c r="U791" t="s">
        <v>7107</v>
      </c>
      <c r="V791" t="s">
        <v>7108</v>
      </c>
      <c r="W791" t="s">
        <v>7109</v>
      </c>
      <c r="X791" t="s">
        <v>7110</v>
      </c>
      <c r="Y791" t="s">
        <v>7111</v>
      </c>
    </row>
    <row r="792" spans="1:25" x14ac:dyDescent="0.3">
      <c r="A792" t="s">
        <v>7112</v>
      </c>
      <c r="B792" t="s">
        <v>7113</v>
      </c>
      <c r="C792" t="s">
        <v>4781</v>
      </c>
      <c r="H792" s="6">
        <v>3303</v>
      </c>
      <c r="I792" s="10" t="str">
        <f t="shared" si="37"/>
        <v>500</v>
      </c>
      <c r="J792" s="6">
        <v>4699</v>
      </c>
      <c r="K792" s="1">
        <v>0.3</v>
      </c>
      <c r="L792" s="4" t="str">
        <f t="shared" si="38"/>
        <v>&lt;50%</v>
      </c>
      <c r="M792" s="4" t="str">
        <f>IF(Table1[[#This Row],[discount_percentage]]&gt;=50%, "Yes","No")</f>
        <v>No</v>
      </c>
      <c r="N7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792">
        <v>4.4000000000000004</v>
      </c>
      <c r="P792" s="2">
        <v>13544</v>
      </c>
      <c r="Q792" s="7">
        <f t="shared" si="36"/>
        <v>63643256</v>
      </c>
      <c r="R792" t="s">
        <v>7114</v>
      </c>
      <c r="S792" t="s">
        <v>7115</v>
      </c>
      <c r="T792" t="s">
        <v>7116</v>
      </c>
      <c r="U792" t="s">
        <v>7117</v>
      </c>
      <c r="V792" t="s">
        <v>7118</v>
      </c>
      <c r="W792" t="s">
        <v>7119</v>
      </c>
      <c r="X792" t="s">
        <v>7120</v>
      </c>
      <c r="Y792" t="s">
        <v>7121</v>
      </c>
    </row>
    <row r="793" spans="1:25" x14ac:dyDescent="0.3">
      <c r="A793" t="s">
        <v>7122</v>
      </c>
      <c r="B793" t="s">
        <v>7123</v>
      </c>
      <c r="C793" t="s">
        <v>6393</v>
      </c>
      <c r="H793" s="6">
        <v>1890</v>
      </c>
      <c r="I793" s="10" t="str">
        <f t="shared" si="37"/>
        <v>500</v>
      </c>
      <c r="J793" s="6">
        <v>5490</v>
      </c>
      <c r="K793" s="1">
        <v>0.66</v>
      </c>
      <c r="L793" s="4" t="str">
        <f t="shared" si="38"/>
        <v xml:space="preserve"> 50%or More</v>
      </c>
      <c r="M793" s="4" t="str">
        <f>IF(Table1[[#This Row],[discount_percentage]]&gt;=50%, "Yes","No")</f>
        <v>Yes</v>
      </c>
      <c r="N7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93">
        <v>4.0999999999999996</v>
      </c>
      <c r="P793" s="2">
        <v>10976</v>
      </c>
      <c r="Q793" s="7">
        <f t="shared" si="36"/>
        <v>60258240</v>
      </c>
      <c r="R793" t="s">
        <v>7124</v>
      </c>
      <c r="S793" t="s">
        <v>7125</v>
      </c>
      <c r="T793" t="s">
        <v>7126</v>
      </c>
      <c r="U793" t="s">
        <v>7127</v>
      </c>
      <c r="V793" t="s">
        <v>7128</v>
      </c>
      <c r="W793" t="s">
        <v>7129</v>
      </c>
      <c r="X793" t="s">
        <v>7130</v>
      </c>
      <c r="Y793" t="s">
        <v>7131</v>
      </c>
    </row>
    <row r="794" spans="1:25" x14ac:dyDescent="0.3">
      <c r="A794" t="s">
        <v>7132</v>
      </c>
      <c r="B794" t="s">
        <v>7133</v>
      </c>
      <c r="C794" t="s">
        <v>6056</v>
      </c>
      <c r="H794" s="6">
        <v>90</v>
      </c>
      <c r="I794" s="10" t="str">
        <f t="shared" si="37"/>
        <v>&lt;200</v>
      </c>
      <c r="J794" s="6">
        <v>100</v>
      </c>
      <c r="K794" s="1">
        <v>0.1</v>
      </c>
      <c r="L794" s="4" t="str">
        <f t="shared" si="38"/>
        <v>&lt;50%</v>
      </c>
      <c r="M794" s="4" t="str">
        <f>IF(Table1[[#This Row],[discount_percentage]]&gt;=50%, "Yes","No")</f>
        <v>No</v>
      </c>
      <c r="N7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794">
        <v>4.3</v>
      </c>
      <c r="P794" s="2">
        <v>3061</v>
      </c>
      <c r="Q794" s="7">
        <f t="shared" si="36"/>
        <v>306100</v>
      </c>
      <c r="R794" t="s">
        <v>7134</v>
      </c>
      <c r="S794" t="s">
        <v>7135</v>
      </c>
      <c r="T794" t="s">
        <v>7136</v>
      </c>
      <c r="U794" t="s">
        <v>7137</v>
      </c>
      <c r="V794" t="s">
        <v>7138</v>
      </c>
      <c r="W794" t="s">
        <v>7139</v>
      </c>
      <c r="X794" t="s">
        <v>7140</v>
      </c>
      <c r="Y794" t="s">
        <v>7141</v>
      </c>
    </row>
    <row r="795" spans="1:25" x14ac:dyDescent="0.3">
      <c r="A795" t="s">
        <v>7142</v>
      </c>
      <c r="B795" t="s">
        <v>7143</v>
      </c>
      <c r="C795" t="s">
        <v>3066</v>
      </c>
      <c r="H795" s="6">
        <v>1599</v>
      </c>
      <c r="I795" s="10" t="str">
        <f t="shared" si="37"/>
        <v>500</v>
      </c>
      <c r="J795" s="6">
        <v>2790</v>
      </c>
      <c r="K795" s="1">
        <v>0.43</v>
      </c>
      <c r="L795" s="4" t="str">
        <f t="shared" si="38"/>
        <v>&lt;50%</v>
      </c>
      <c r="M795" s="4" t="str">
        <f>IF(Table1[[#This Row],[discount_percentage]]&gt;=50%, "Yes","No")</f>
        <v>No</v>
      </c>
      <c r="N7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795">
        <v>3.6</v>
      </c>
      <c r="P795" s="2">
        <v>2272</v>
      </c>
      <c r="Q795" s="7">
        <f t="shared" si="36"/>
        <v>6338880</v>
      </c>
      <c r="R795" t="s">
        <v>7144</v>
      </c>
      <c r="S795" t="s">
        <v>7145</v>
      </c>
      <c r="T795" t="s">
        <v>7146</v>
      </c>
      <c r="U795" t="s">
        <v>7147</v>
      </c>
      <c r="V795" t="s">
        <v>7148</v>
      </c>
      <c r="W795" t="s">
        <v>7149</v>
      </c>
      <c r="X795" t="s">
        <v>7150</v>
      </c>
      <c r="Y795" t="s">
        <v>7151</v>
      </c>
    </row>
    <row r="796" spans="1:25" x14ac:dyDescent="0.3">
      <c r="A796" t="s">
        <v>7152</v>
      </c>
      <c r="B796" t="s">
        <v>7153</v>
      </c>
      <c r="C796" t="s">
        <v>6422</v>
      </c>
      <c r="H796" s="6">
        <v>599</v>
      </c>
      <c r="I796" s="10" t="str">
        <f t="shared" si="37"/>
        <v>500</v>
      </c>
      <c r="J796" s="6">
        <v>999</v>
      </c>
      <c r="K796" s="1">
        <v>0.4</v>
      </c>
      <c r="L796" s="4" t="str">
        <f t="shared" si="38"/>
        <v>&lt;50%</v>
      </c>
      <c r="M796" s="4" t="str">
        <f>IF(Table1[[#This Row],[discount_percentage]]&gt;=50%, "Yes","No")</f>
        <v>No</v>
      </c>
      <c r="N7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796">
        <v>4</v>
      </c>
      <c r="P796" s="2">
        <v>7601</v>
      </c>
      <c r="Q796" s="7">
        <f t="shared" si="36"/>
        <v>7593399</v>
      </c>
      <c r="R796" t="s">
        <v>7154</v>
      </c>
      <c r="S796" t="s">
        <v>7155</v>
      </c>
      <c r="T796" t="s">
        <v>7156</v>
      </c>
      <c r="U796" t="s">
        <v>7157</v>
      </c>
      <c r="V796" t="s">
        <v>7158</v>
      </c>
      <c r="W796" t="s">
        <v>7159</v>
      </c>
      <c r="X796" t="s">
        <v>7160</v>
      </c>
      <c r="Y796" t="s">
        <v>7161</v>
      </c>
    </row>
    <row r="797" spans="1:25" x14ac:dyDescent="0.3">
      <c r="A797" t="s">
        <v>7162</v>
      </c>
      <c r="B797" t="s">
        <v>7163</v>
      </c>
      <c r="C797" t="s">
        <v>5226</v>
      </c>
      <c r="H797" s="6">
        <v>425</v>
      </c>
      <c r="I797" s="10" t="str">
        <f t="shared" si="37"/>
        <v>200-500</v>
      </c>
      <c r="J797" s="6">
        <v>899</v>
      </c>
      <c r="K797" s="1">
        <v>0.53</v>
      </c>
      <c r="L797" s="4" t="str">
        <f t="shared" si="38"/>
        <v xml:space="preserve"> 50%or More</v>
      </c>
      <c r="M797" s="4" t="str">
        <f>IF(Table1[[#This Row],[discount_percentage]]&gt;=50%, "Yes","No")</f>
        <v>Yes</v>
      </c>
      <c r="N7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797">
        <v>4.5</v>
      </c>
      <c r="P797" s="2">
        <v>4219</v>
      </c>
      <c r="Q797" s="7">
        <f t="shared" si="36"/>
        <v>3792881</v>
      </c>
      <c r="R797" t="s">
        <v>7164</v>
      </c>
      <c r="S797" t="s">
        <v>7165</v>
      </c>
      <c r="T797" t="s">
        <v>7166</v>
      </c>
      <c r="U797" t="s">
        <v>7167</v>
      </c>
      <c r="V797" t="s">
        <v>7168</v>
      </c>
      <c r="W797" t="s">
        <v>7169</v>
      </c>
      <c r="X797" t="s">
        <v>7170</v>
      </c>
      <c r="Y797" t="s">
        <v>7171</v>
      </c>
    </row>
    <row r="798" spans="1:25" x14ac:dyDescent="0.3">
      <c r="A798" t="s">
        <v>7172</v>
      </c>
      <c r="B798" t="s">
        <v>7173</v>
      </c>
      <c r="C798" t="s">
        <v>4364</v>
      </c>
      <c r="H798" s="6">
        <v>1499</v>
      </c>
      <c r="I798" s="10" t="str">
        <f t="shared" si="37"/>
        <v>500</v>
      </c>
      <c r="J798" s="6">
        <v>3999</v>
      </c>
      <c r="K798" s="1">
        <v>0.63</v>
      </c>
      <c r="L798" s="4" t="str">
        <f t="shared" si="38"/>
        <v xml:space="preserve"> 50%or More</v>
      </c>
      <c r="M798" s="4" t="str">
        <f>IF(Table1[[#This Row],[discount_percentage]]&gt;=50%, "Yes","No")</f>
        <v>Yes</v>
      </c>
      <c r="N7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798">
        <v>4.2</v>
      </c>
      <c r="P798" s="2">
        <v>42775</v>
      </c>
      <c r="Q798" s="7">
        <f t="shared" si="36"/>
        <v>171057225</v>
      </c>
      <c r="R798" t="s">
        <v>7174</v>
      </c>
      <c r="S798" t="s">
        <v>7175</v>
      </c>
      <c r="T798" t="s">
        <v>7176</v>
      </c>
      <c r="U798" t="s">
        <v>7177</v>
      </c>
      <c r="V798" t="s">
        <v>7178</v>
      </c>
      <c r="W798" t="s">
        <v>12806</v>
      </c>
      <c r="X798" t="s">
        <v>7179</v>
      </c>
      <c r="Y798" t="s">
        <v>7180</v>
      </c>
    </row>
    <row r="799" spans="1:25" x14ac:dyDescent="0.3">
      <c r="A799" t="s">
        <v>7181</v>
      </c>
      <c r="B799" t="s">
        <v>7182</v>
      </c>
      <c r="C799" t="s">
        <v>6871</v>
      </c>
      <c r="H799" s="6">
        <v>549</v>
      </c>
      <c r="I799" s="10" t="str">
        <f t="shared" si="37"/>
        <v>500</v>
      </c>
      <c r="J799" s="6">
        <v>2499</v>
      </c>
      <c r="K799" s="1">
        <v>0.78</v>
      </c>
      <c r="L799" s="4" t="str">
        <f t="shared" si="38"/>
        <v xml:space="preserve"> 50%or More</v>
      </c>
      <c r="M799" s="4" t="str">
        <f>IF(Table1[[#This Row],[discount_percentage]]&gt;=50%, "Yes","No")</f>
        <v>Yes</v>
      </c>
      <c r="N7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799">
        <v>4.3</v>
      </c>
      <c r="P799" s="2">
        <v>5556</v>
      </c>
      <c r="Q799" s="7">
        <f t="shared" si="36"/>
        <v>13884444</v>
      </c>
      <c r="R799" t="s">
        <v>7183</v>
      </c>
      <c r="S799" t="s">
        <v>7184</v>
      </c>
      <c r="T799" t="s">
        <v>7185</v>
      </c>
      <c r="U799" t="s">
        <v>7186</v>
      </c>
      <c r="V799" t="s">
        <v>7187</v>
      </c>
      <c r="W799" t="s">
        <v>7188</v>
      </c>
      <c r="X799" t="s">
        <v>7189</v>
      </c>
      <c r="Y799" t="s">
        <v>7190</v>
      </c>
    </row>
    <row r="800" spans="1:25" x14ac:dyDescent="0.3">
      <c r="A800" t="s">
        <v>7191</v>
      </c>
      <c r="B800" t="s">
        <v>7192</v>
      </c>
      <c r="C800" t="s">
        <v>4770</v>
      </c>
      <c r="H800" s="6">
        <v>1295</v>
      </c>
      <c r="I800" s="10" t="str">
        <f t="shared" si="37"/>
        <v>500</v>
      </c>
      <c r="J800" s="6">
        <v>1645</v>
      </c>
      <c r="K800" s="1">
        <v>0.21</v>
      </c>
      <c r="L800" s="4" t="str">
        <f t="shared" si="38"/>
        <v>&lt;50%</v>
      </c>
      <c r="M800" s="4" t="str">
        <f>IF(Table1[[#This Row],[discount_percentage]]&gt;=50%, "Yes","No")</f>
        <v>No</v>
      </c>
      <c r="N8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00">
        <v>4.5999999999999996</v>
      </c>
      <c r="P800" s="2">
        <v>12375</v>
      </c>
      <c r="Q800" s="7">
        <f t="shared" si="36"/>
        <v>20356875</v>
      </c>
      <c r="R800" t="s">
        <v>7193</v>
      </c>
      <c r="S800" t="s">
        <v>7194</v>
      </c>
      <c r="T800" t="s">
        <v>7195</v>
      </c>
      <c r="U800" t="s">
        <v>7196</v>
      </c>
      <c r="V800" t="s">
        <v>7197</v>
      </c>
      <c r="W800" t="s">
        <v>7198</v>
      </c>
      <c r="X800" t="s">
        <v>7199</v>
      </c>
      <c r="Y800" t="s">
        <v>7200</v>
      </c>
    </row>
    <row r="801" spans="1:25" x14ac:dyDescent="0.3">
      <c r="A801" t="s">
        <v>7201</v>
      </c>
      <c r="B801" t="s">
        <v>7202</v>
      </c>
      <c r="C801" t="s">
        <v>5215</v>
      </c>
      <c r="H801" s="6">
        <v>310</v>
      </c>
      <c r="I801" s="10" t="str">
        <f t="shared" si="37"/>
        <v>200-500</v>
      </c>
      <c r="J801" s="6">
        <v>310</v>
      </c>
      <c r="K801" s="1">
        <v>0</v>
      </c>
      <c r="L801" s="4" t="str">
        <f t="shared" si="38"/>
        <v>&lt;50%</v>
      </c>
      <c r="M801" s="4" t="str">
        <f>IF(Table1[[#This Row],[discount_percentage]]&gt;=50%, "Yes","No")</f>
        <v>No</v>
      </c>
      <c r="N8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01">
        <v>4.5</v>
      </c>
      <c r="P801" s="2">
        <v>5882</v>
      </c>
      <c r="Q801" s="7">
        <f t="shared" si="36"/>
        <v>1823420</v>
      </c>
      <c r="R801" t="s">
        <v>7203</v>
      </c>
      <c r="S801" t="s">
        <v>7204</v>
      </c>
      <c r="T801" t="s">
        <v>7205</v>
      </c>
      <c r="U801" t="s">
        <v>7206</v>
      </c>
      <c r="V801" t="s">
        <v>7207</v>
      </c>
      <c r="W801" t="s">
        <v>7208</v>
      </c>
      <c r="X801" t="s">
        <v>7209</v>
      </c>
      <c r="Y801" t="s">
        <v>7210</v>
      </c>
    </row>
    <row r="802" spans="1:25" x14ac:dyDescent="0.3">
      <c r="A802" t="s">
        <v>7211</v>
      </c>
      <c r="B802" t="s">
        <v>7212</v>
      </c>
      <c r="C802" t="s">
        <v>4997</v>
      </c>
      <c r="H802" s="6">
        <v>1149</v>
      </c>
      <c r="I802" s="10" t="str">
        <f t="shared" si="37"/>
        <v>500</v>
      </c>
      <c r="J802" s="6">
        <v>1499</v>
      </c>
      <c r="K802" s="1">
        <v>0.23</v>
      </c>
      <c r="L802" s="4" t="str">
        <f t="shared" si="38"/>
        <v>&lt;50%</v>
      </c>
      <c r="M802" s="4" t="str">
        <f>IF(Table1[[#This Row],[discount_percentage]]&gt;=50%, "Yes","No")</f>
        <v>No</v>
      </c>
      <c r="N8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02">
        <v>4.0999999999999996</v>
      </c>
      <c r="P802" s="2">
        <v>10443</v>
      </c>
      <c r="Q802" s="7">
        <f t="shared" si="36"/>
        <v>15654057</v>
      </c>
      <c r="R802" t="s">
        <v>7213</v>
      </c>
      <c r="S802" t="s">
        <v>7214</v>
      </c>
      <c r="T802" t="s">
        <v>7215</v>
      </c>
      <c r="U802" t="s">
        <v>7216</v>
      </c>
      <c r="V802" t="s">
        <v>7217</v>
      </c>
      <c r="W802" t="s">
        <v>7218</v>
      </c>
      <c r="X802" t="s">
        <v>7219</v>
      </c>
      <c r="Y802" t="s">
        <v>7220</v>
      </c>
    </row>
    <row r="803" spans="1:25" x14ac:dyDescent="0.3">
      <c r="A803" t="s">
        <v>7221</v>
      </c>
      <c r="B803" t="s">
        <v>7222</v>
      </c>
      <c r="C803" t="s">
        <v>4801</v>
      </c>
      <c r="H803" s="6">
        <v>499</v>
      </c>
      <c r="I803" s="10" t="str">
        <f t="shared" si="37"/>
        <v>200-500</v>
      </c>
      <c r="J803" s="6">
        <v>1299</v>
      </c>
      <c r="K803" s="1">
        <v>0.62</v>
      </c>
      <c r="L803" s="4" t="str">
        <f t="shared" si="38"/>
        <v xml:space="preserve"> 50%or More</v>
      </c>
      <c r="M803" s="4" t="str">
        <f>IF(Table1[[#This Row],[discount_percentage]]&gt;=50%, "Yes","No")</f>
        <v>Yes</v>
      </c>
      <c r="N8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03">
        <v>4.5</v>
      </c>
      <c r="P803" s="2">
        <v>434</v>
      </c>
      <c r="Q803" s="7">
        <f t="shared" si="36"/>
        <v>563766</v>
      </c>
      <c r="R803" t="s">
        <v>7223</v>
      </c>
      <c r="S803" t="s">
        <v>7224</v>
      </c>
      <c r="T803" t="s">
        <v>7225</v>
      </c>
      <c r="U803" t="s">
        <v>7226</v>
      </c>
      <c r="V803" t="s">
        <v>7227</v>
      </c>
      <c r="W803" t="s">
        <v>7228</v>
      </c>
      <c r="X803" t="s">
        <v>7229</v>
      </c>
      <c r="Y803" t="s">
        <v>7230</v>
      </c>
    </row>
    <row r="804" spans="1:25" x14ac:dyDescent="0.3">
      <c r="A804" t="s">
        <v>7231</v>
      </c>
      <c r="B804" t="s">
        <v>7232</v>
      </c>
      <c r="C804" t="s">
        <v>3066</v>
      </c>
      <c r="H804" s="6">
        <v>999</v>
      </c>
      <c r="I804" s="10" t="str">
        <f t="shared" si="37"/>
        <v>500</v>
      </c>
      <c r="J804" s="6">
        <v>4199</v>
      </c>
      <c r="K804" s="1">
        <v>0.76</v>
      </c>
      <c r="L804" s="4" t="str">
        <f t="shared" si="38"/>
        <v xml:space="preserve"> 50%or More</v>
      </c>
      <c r="M804" s="4" t="str">
        <f>IF(Table1[[#This Row],[discount_percentage]]&gt;=50%, "Yes","No")</f>
        <v>Yes</v>
      </c>
      <c r="N8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04">
        <v>3.5</v>
      </c>
      <c r="P804" s="2">
        <v>1913</v>
      </c>
      <c r="Q804" s="7">
        <f t="shared" si="36"/>
        <v>8032687</v>
      </c>
      <c r="R804" t="s">
        <v>7233</v>
      </c>
      <c r="S804" t="s">
        <v>7234</v>
      </c>
      <c r="T804" t="s">
        <v>7235</v>
      </c>
      <c r="U804" t="s">
        <v>7236</v>
      </c>
      <c r="V804" t="s">
        <v>7237</v>
      </c>
      <c r="W804" t="s">
        <v>7238</v>
      </c>
      <c r="X804" t="s">
        <v>7239</v>
      </c>
      <c r="Y804" t="s">
        <v>7240</v>
      </c>
    </row>
    <row r="805" spans="1:25" x14ac:dyDescent="0.3">
      <c r="A805" t="s">
        <v>7241</v>
      </c>
      <c r="B805" t="s">
        <v>7242</v>
      </c>
      <c r="C805" t="s">
        <v>6547</v>
      </c>
      <c r="H805" s="6">
        <v>1709</v>
      </c>
      <c r="I805" s="10" t="str">
        <f t="shared" si="37"/>
        <v>500</v>
      </c>
      <c r="J805" s="6">
        <v>4000</v>
      </c>
      <c r="K805" s="1">
        <v>0.56999999999999995</v>
      </c>
      <c r="L805" s="4" t="str">
        <f t="shared" si="38"/>
        <v xml:space="preserve"> 50%or More</v>
      </c>
      <c r="M805" s="4" t="str">
        <f>IF(Table1[[#This Row],[discount_percentage]]&gt;=50%, "Yes","No")</f>
        <v>Yes</v>
      </c>
      <c r="N8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05">
        <v>4.4000000000000004</v>
      </c>
      <c r="P805" s="2">
        <v>3029</v>
      </c>
      <c r="Q805" s="7">
        <f t="shared" si="36"/>
        <v>12116000</v>
      </c>
      <c r="R805" t="s">
        <v>7243</v>
      </c>
      <c r="S805" t="s">
        <v>7244</v>
      </c>
      <c r="T805" t="s">
        <v>7245</v>
      </c>
      <c r="U805" t="s">
        <v>7246</v>
      </c>
      <c r="V805" t="s">
        <v>7247</v>
      </c>
      <c r="W805" t="s">
        <v>7248</v>
      </c>
      <c r="X805" t="s">
        <v>7249</v>
      </c>
      <c r="Y805" t="s">
        <v>7250</v>
      </c>
    </row>
    <row r="806" spans="1:25" x14ac:dyDescent="0.3">
      <c r="A806" t="s">
        <v>7251</v>
      </c>
      <c r="B806" t="s">
        <v>7252</v>
      </c>
      <c r="C806" t="s">
        <v>4955</v>
      </c>
      <c r="H806" s="6">
        <v>250</v>
      </c>
      <c r="I806" s="10" t="str">
        <f t="shared" si="37"/>
        <v>200-500</v>
      </c>
      <c r="J806" s="6">
        <v>250</v>
      </c>
      <c r="K806" s="1">
        <v>0</v>
      </c>
      <c r="L806" s="4" t="str">
        <f t="shared" si="38"/>
        <v>&lt;50%</v>
      </c>
      <c r="M806" s="4" t="str">
        <f>IF(Table1[[#This Row],[discount_percentage]]&gt;=50%, "Yes","No")</f>
        <v>No</v>
      </c>
      <c r="N8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06">
        <v>4.2</v>
      </c>
      <c r="P806" s="2">
        <v>2628</v>
      </c>
      <c r="Q806" s="7">
        <f t="shared" si="36"/>
        <v>657000</v>
      </c>
      <c r="R806" t="s">
        <v>7253</v>
      </c>
      <c r="S806" t="s">
        <v>7254</v>
      </c>
      <c r="T806" t="s">
        <v>7255</v>
      </c>
      <c r="U806" t="s">
        <v>7256</v>
      </c>
      <c r="V806" t="s">
        <v>7257</v>
      </c>
      <c r="W806" t="s">
        <v>7258</v>
      </c>
      <c r="X806" t="s">
        <v>7259</v>
      </c>
      <c r="Y806" t="s">
        <v>7260</v>
      </c>
    </row>
    <row r="807" spans="1:25" x14ac:dyDescent="0.3">
      <c r="A807" t="s">
        <v>7261</v>
      </c>
      <c r="B807" t="s">
        <v>7262</v>
      </c>
      <c r="C807" t="s">
        <v>7263</v>
      </c>
      <c r="H807" s="6">
        <v>90</v>
      </c>
      <c r="I807" s="10" t="str">
        <f t="shared" si="37"/>
        <v>&lt;200</v>
      </c>
      <c r="J807" s="6">
        <v>100</v>
      </c>
      <c r="K807" s="1">
        <v>0.1</v>
      </c>
      <c r="L807" s="4" t="str">
        <f t="shared" si="38"/>
        <v>&lt;50%</v>
      </c>
      <c r="M807" s="4" t="str">
        <f>IF(Table1[[#This Row],[discount_percentage]]&gt;=50%, "Yes","No")</f>
        <v>No</v>
      </c>
      <c r="N8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07">
        <v>4.4000000000000004</v>
      </c>
      <c r="P807" s="2">
        <v>10718</v>
      </c>
      <c r="Q807" s="7">
        <f t="shared" si="36"/>
        <v>1071800</v>
      </c>
      <c r="R807" t="s">
        <v>7264</v>
      </c>
      <c r="S807" t="s">
        <v>7265</v>
      </c>
      <c r="T807" t="s">
        <v>7266</v>
      </c>
      <c r="U807" t="s">
        <v>7267</v>
      </c>
      <c r="V807" t="s">
        <v>7268</v>
      </c>
      <c r="W807" t="s">
        <v>7269</v>
      </c>
      <c r="X807" t="s">
        <v>7270</v>
      </c>
      <c r="Y807" t="s">
        <v>7271</v>
      </c>
    </row>
    <row r="808" spans="1:25" x14ac:dyDescent="0.3">
      <c r="A808" t="s">
        <v>7272</v>
      </c>
      <c r="B808" t="s">
        <v>7273</v>
      </c>
      <c r="C808" t="s">
        <v>3835</v>
      </c>
      <c r="H808" s="6">
        <v>2025</v>
      </c>
      <c r="I808" s="10" t="str">
        <f t="shared" si="37"/>
        <v>500</v>
      </c>
      <c r="J808" s="6">
        <v>5999</v>
      </c>
      <c r="K808" s="1">
        <v>0.66</v>
      </c>
      <c r="L808" s="4" t="str">
        <f t="shared" si="38"/>
        <v xml:space="preserve"> 50%or More</v>
      </c>
      <c r="M808" s="4" t="str">
        <f>IF(Table1[[#This Row],[discount_percentage]]&gt;=50%, "Yes","No")</f>
        <v>Yes</v>
      </c>
      <c r="N8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08">
        <v>4.2</v>
      </c>
      <c r="P808" s="2">
        <v>6233</v>
      </c>
      <c r="Q808" s="7">
        <f t="shared" si="36"/>
        <v>37391767</v>
      </c>
      <c r="R808" t="s">
        <v>7274</v>
      </c>
      <c r="S808" t="s">
        <v>7275</v>
      </c>
      <c r="T808" t="s">
        <v>7276</v>
      </c>
      <c r="U808" t="s">
        <v>7277</v>
      </c>
      <c r="V808" t="s">
        <v>7278</v>
      </c>
      <c r="W808" t="s">
        <v>7279</v>
      </c>
      <c r="X808" t="s">
        <v>7280</v>
      </c>
      <c r="Y808" t="s">
        <v>7281</v>
      </c>
    </row>
    <row r="809" spans="1:25" x14ac:dyDescent="0.3">
      <c r="A809" t="s">
        <v>7282</v>
      </c>
      <c r="B809" t="s">
        <v>7283</v>
      </c>
      <c r="C809" t="s">
        <v>5204</v>
      </c>
      <c r="H809" s="6">
        <v>1495</v>
      </c>
      <c r="I809" s="10" t="str">
        <f t="shared" si="37"/>
        <v>500</v>
      </c>
      <c r="J809" s="6">
        <v>1995</v>
      </c>
      <c r="K809" s="1">
        <v>0.25</v>
      </c>
      <c r="L809" s="4" t="str">
        <f t="shared" si="38"/>
        <v>&lt;50%</v>
      </c>
      <c r="M809" s="4" t="str">
        <f>IF(Table1[[#This Row],[discount_percentage]]&gt;=50%, "Yes","No")</f>
        <v>No</v>
      </c>
      <c r="N8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09">
        <v>4.5</v>
      </c>
      <c r="P809" s="2">
        <v>10541</v>
      </c>
      <c r="Q809" s="7">
        <f t="shared" si="36"/>
        <v>21029295</v>
      </c>
      <c r="R809" t="s">
        <v>7284</v>
      </c>
      <c r="S809" t="s">
        <v>7285</v>
      </c>
      <c r="T809" t="s">
        <v>7286</v>
      </c>
      <c r="U809" t="s">
        <v>7287</v>
      </c>
      <c r="V809" t="s">
        <v>7288</v>
      </c>
      <c r="W809" t="s">
        <v>7289</v>
      </c>
      <c r="X809" t="s">
        <v>7290</v>
      </c>
      <c r="Y809" t="s">
        <v>7291</v>
      </c>
    </row>
    <row r="810" spans="1:25" x14ac:dyDescent="0.3">
      <c r="A810" t="s">
        <v>7292</v>
      </c>
      <c r="B810" t="s">
        <v>7293</v>
      </c>
      <c r="C810" t="s">
        <v>5379</v>
      </c>
      <c r="H810" s="6">
        <v>899</v>
      </c>
      <c r="I810" s="10" t="str">
        <f t="shared" si="37"/>
        <v>500</v>
      </c>
      <c r="J810" s="6">
        <v>1199</v>
      </c>
      <c r="K810" s="1">
        <v>0.25</v>
      </c>
      <c r="L810" s="4" t="str">
        <f t="shared" si="38"/>
        <v>&lt;50%</v>
      </c>
      <c r="M810" s="4" t="str">
        <f>IF(Table1[[#This Row],[discount_percentage]]&gt;=50%, "Yes","No")</f>
        <v>No</v>
      </c>
      <c r="N8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10">
        <v>3.8</v>
      </c>
      <c r="P810" s="2">
        <v>10751</v>
      </c>
      <c r="Q810" s="7">
        <f t="shared" si="36"/>
        <v>12890449</v>
      </c>
      <c r="R810" t="s">
        <v>7294</v>
      </c>
      <c r="S810" t="s">
        <v>7295</v>
      </c>
      <c r="T810" t="s">
        <v>7296</v>
      </c>
      <c r="U810" t="s">
        <v>7297</v>
      </c>
      <c r="V810" t="s">
        <v>7298</v>
      </c>
      <c r="W810" t="s">
        <v>7299</v>
      </c>
      <c r="X810" t="s">
        <v>7300</v>
      </c>
      <c r="Y810" t="s">
        <v>7301</v>
      </c>
    </row>
    <row r="811" spans="1:25" x14ac:dyDescent="0.3">
      <c r="A811" t="s">
        <v>7302</v>
      </c>
      <c r="B811" t="s">
        <v>7303</v>
      </c>
      <c r="C811" t="s">
        <v>7304</v>
      </c>
      <c r="H811" s="6">
        <v>349</v>
      </c>
      <c r="I811" s="10" t="str">
        <f t="shared" si="37"/>
        <v>200-500</v>
      </c>
      <c r="J811" s="6">
        <v>999</v>
      </c>
      <c r="K811" s="1">
        <v>0.65</v>
      </c>
      <c r="L811" s="4" t="str">
        <f t="shared" si="38"/>
        <v xml:space="preserve"> 50%or More</v>
      </c>
      <c r="M811" s="4" t="str">
        <f>IF(Table1[[#This Row],[discount_percentage]]&gt;=50%, "Yes","No")</f>
        <v>Yes</v>
      </c>
      <c r="N8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11">
        <v>3.9</v>
      </c>
      <c r="P811" s="2">
        <v>817</v>
      </c>
      <c r="Q811" s="7">
        <f t="shared" si="36"/>
        <v>816183</v>
      </c>
      <c r="R811" t="s">
        <v>7305</v>
      </c>
      <c r="S811" t="s">
        <v>7306</v>
      </c>
      <c r="T811" t="s">
        <v>7307</v>
      </c>
      <c r="U811" t="s">
        <v>7308</v>
      </c>
      <c r="V811" t="s">
        <v>7309</v>
      </c>
      <c r="W811" t="s">
        <v>7310</v>
      </c>
      <c r="X811" t="s">
        <v>7311</v>
      </c>
      <c r="Y811" t="s">
        <v>7312</v>
      </c>
    </row>
    <row r="812" spans="1:25" x14ac:dyDescent="0.3">
      <c r="A812" t="s">
        <v>7313</v>
      </c>
      <c r="B812" t="s">
        <v>7314</v>
      </c>
      <c r="C812" t="s">
        <v>2979</v>
      </c>
      <c r="H812" s="6">
        <v>900</v>
      </c>
      <c r="I812" s="10" t="str">
        <f t="shared" si="37"/>
        <v>500</v>
      </c>
      <c r="J812" s="6">
        <v>2499</v>
      </c>
      <c r="K812" s="1">
        <v>0.64</v>
      </c>
      <c r="L812" s="4" t="str">
        <f t="shared" si="38"/>
        <v xml:space="preserve"> 50%or More</v>
      </c>
      <c r="M812" s="4" t="str">
        <f>IF(Table1[[#This Row],[discount_percentage]]&gt;=50%, "Yes","No")</f>
        <v>Yes</v>
      </c>
      <c r="N8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12">
        <v>4</v>
      </c>
      <c r="P812" s="2">
        <v>36384</v>
      </c>
      <c r="Q812" s="7">
        <f t="shared" si="36"/>
        <v>90923616</v>
      </c>
      <c r="R812" t="s">
        <v>7315</v>
      </c>
      <c r="S812" t="s">
        <v>4501</v>
      </c>
      <c r="T812" t="s">
        <v>4502</v>
      </c>
      <c r="U812" t="s">
        <v>4503</v>
      </c>
      <c r="V812" t="s">
        <v>4504</v>
      </c>
      <c r="W812" t="s">
        <v>4505</v>
      </c>
      <c r="X812" t="s">
        <v>7316</v>
      </c>
      <c r="Y812" t="s">
        <v>7317</v>
      </c>
    </row>
    <row r="813" spans="1:25" x14ac:dyDescent="0.3">
      <c r="A813" t="s">
        <v>7318</v>
      </c>
      <c r="B813" t="s">
        <v>7319</v>
      </c>
      <c r="C813" t="s">
        <v>5738</v>
      </c>
      <c r="H813" s="6">
        <v>2490</v>
      </c>
      <c r="I813" s="10" t="str">
        <f t="shared" si="37"/>
        <v>500</v>
      </c>
      <c r="J813" s="6">
        <v>3990</v>
      </c>
      <c r="K813" s="1">
        <v>0.38</v>
      </c>
      <c r="L813" s="4" t="str">
        <f t="shared" si="38"/>
        <v>&lt;50%</v>
      </c>
      <c r="M813" s="4" t="str">
        <f>IF(Table1[[#This Row],[discount_percentage]]&gt;=50%, "Yes","No")</f>
        <v>No</v>
      </c>
      <c r="N8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13">
        <v>4.0999999999999996</v>
      </c>
      <c r="P813" s="2">
        <v>3606</v>
      </c>
      <c r="Q813" s="7">
        <f t="shared" si="36"/>
        <v>14387940</v>
      </c>
      <c r="R813" t="s">
        <v>7320</v>
      </c>
      <c r="S813" t="s">
        <v>7321</v>
      </c>
      <c r="T813" t="s">
        <v>7322</v>
      </c>
      <c r="U813" t="s">
        <v>7323</v>
      </c>
      <c r="V813" t="s">
        <v>7324</v>
      </c>
      <c r="W813" t="s">
        <v>7325</v>
      </c>
      <c r="X813" t="s">
        <v>7326</v>
      </c>
      <c r="Y813" t="s">
        <v>7327</v>
      </c>
    </row>
    <row r="814" spans="1:25" x14ac:dyDescent="0.3">
      <c r="A814" t="s">
        <v>7328</v>
      </c>
      <c r="B814" t="s">
        <v>7329</v>
      </c>
      <c r="C814" t="s">
        <v>5390</v>
      </c>
      <c r="H814" s="6">
        <v>116</v>
      </c>
      <c r="I814" s="10" t="str">
        <f t="shared" si="37"/>
        <v>&lt;200</v>
      </c>
      <c r="J814" s="6">
        <v>200</v>
      </c>
      <c r="K814" s="1">
        <v>0.42</v>
      </c>
      <c r="L814" s="4" t="str">
        <f t="shared" si="38"/>
        <v>&lt;50%</v>
      </c>
      <c r="M814" s="4" t="str">
        <f>IF(Table1[[#This Row],[discount_percentage]]&gt;=50%, "Yes","No")</f>
        <v>No</v>
      </c>
      <c r="N8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14">
        <v>4.4000000000000004</v>
      </c>
      <c r="P814" s="2">
        <v>357</v>
      </c>
      <c r="Q814" s="7">
        <f t="shared" si="36"/>
        <v>71400</v>
      </c>
      <c r="R814" t="s">
        <v>7330</v>
      </c>
      <c r="S814" t="s">
        <v>7331</v>
      </c>
      <c r="T814" t="s">
        <v>7332</v>
      </c>
      <c r="U814" t="s">
        <v>7333</v>
      </c>
      <c r="V814" t="s">
        <v>7334</v>
      </c>
      <c r="W814" t="s">
        <v>7335</v>
      </c>
      <c r="X814" t="s">
        <v>7336</v>
      </c>
      <c r="Y814" t="s">
        <v>7337</v>
      </c>
    </row>
    <row r="815" spans="1:25" x14ac:dyDescent="0.3">
      <c r="A815" t="s">
        <v>7338</v>
      </c>
      <c r="B815" t="s">
        <v>7339</v>
      </c>
      <c r="C815" t="s">
        <v>5215</v>
      </c>
      <c r="H815" s="6">
        <v>200</v>
      </c>
      <c r="I815" s="10" t="str">
        <f t="shared" si="37"/>
        <v>200-500</v>
      </c>
      <c r="J815" s="6">
        <v>230</v>
      </c>
      <c r="K815" s="1">
        <v>0.13</v>
      </c>
      <c r="L815" s="4" t="str">
        <f t="shared" si="38"/>
        <v>&lt;50%</v>
      </c>
      <c r="M815" s="4" t="str">
        <f>IF(Table1[[#This Row],[discount_percentage]]&gt;=50%, "Yes","No")</f>
        <v>No</v>
      </c>
      <c r="N8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15">
        <v>4.4000000000000004</v>
      </c>
      <c r="P815" s="2">
        <v>10170</v>
      </c>
      <c r="Q815" s="7">
        <f t="shared" si="36"/>
        <v>2339100</v>
      </c>
      <c r="R815" t="s">
        <v>7340</v>
      </c>
      <c r="S815" t="s">
        <v>7341</v>
      </c>
      <c r="T815" t="s">
        <v>7342</v>
      </c>
      <c r="U815" t="s">
        <v>7343</v>
      </c>
      <c r="V815" t="s">
        <v>7344</v>
      </c>
      <c r="W815" t="s">
        <v>7345</v>
      </c>
      <c r="X815" t="s">
        <v>7346</v>
      </c>
      <c r="Y815" t="s">
        <v>7347</v>
      </c>
    </row>
    <row r="816" spans="1:25" x14ac:dyDescent="0.3">
      <c r="A816" t="s">
        <v>7348</v>
      </c>
      <c r="B816" t="s">
        <v>7349</v>
      </c>
      <c r="C816" t="s">
        <v>6719</v>
      </c>
      <c r="H816" s="6">
        <v>1249</v>
      </c>
      <c r="I816" s="10" t="str">
        <f t="shared" si="37"/>
        <v>500</v>
      </c>
      <c r="J816" s="6">
        <v>2796</v>
      </c>
      <c r="K816" s="1">
        <v>0.55000000000000004</v>
      </c>
      <c r="L816" s="4" t="str">
        <f t="shared" si="38"/>
        <v xml:space="preserve"> 50%or More</v>
      </c>
      <c r="M816" s="4" t="str">
        <f>IF(Table1[[#This Row],[discount_percentage]]&gt;=50%, "Yes","No")</f>
        <v>Yes</v>
      </c>
      <c r="N8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16">
        <v>4.4000000000000004</v>
      </c>
      <c r="P816" s="2">
        <v>4598</v>
      </c>
      <c r="Q816" s="7">
        <f t="shared" si="36"/>
        <v>12856008</v>
      </c>
      <c r="R816" t="s">
        <v>7350</v>
      </c>
      <c r="S816" t="s">
        <v>7351</v>
      </c>
      <c r="T816" t="s">
        <v>7352</v>
      </c>
      <c r="U816" t="s">
        <v>7353</v>
      </c>
      <c r="V816" t="s">
        <v>7354</v>
      </c>
      <c r="W816" t="s">
        <v>7355</v>
      </c>
      <c r="X816" t="s">
        <v>7356</v>
      </c>
      <c r="Y816" t="s">
        <v>7357</v>
      </c>
    </row>
    <row r="817" spans="1:25" x14ac:dyDescent="0.3">
      <c r="A817" t="s">
        <v>7358</v>
      </c>
      <c r="B817" t="s">
        <v>7359</v>
      </c>
      <c r="C817" t="s">
        <v>7360</v>
      </c>
      <c r="H817" s="6">
        <v>649</v>
      </c>
      <c r="I817" s="10" t="str">
        <f t="shared" si="37"/>
        <v>500</v>
      </c>
      <c r="J817" s="6">
        <v>999</v>
      </c>
      <c r="K817" s="1">
        <v>0.35</v>
      </c>
      <c r="L817" s="4" t="str">
        <f t="shared" si="38"/>
        <v>&lt;50%</v>
      </c>
      <c r="M817" s="4" t="str">
        <f>IF(Table1[[#This Row],[discount_percentage]]&gt;=50%, "Yes","No")</f>
        <v>No</v>
      </c>
      <c r="N8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17">
        <v>3.5</v>
      </c>
      <c r="P817" s="2">
        <v>7222</v>
      </c>
      <c r="Q817" s="7">
        <f t="shared" si="36"/>
        <v>7214778</v>
      </c>
      <c r="R817" t="s">
        <v>7361</v>
      </c>
      <c r="S817" t="s">
        <v>7362</v>
      </c>
      <c r="T817" t="s">
        <v>7363</v>
      </c>
      <c r="U817" t="s">
        <v>7364</v>
      </c>
      <c r="V817" t="s">
        <v>7365</v>
      </c>
      <c r="W817" t="s">
        <v>7366</v>
      </c>
      <c r="X817" t="s">
        <v>7367</v>
      </c>
      <c r="Y817" t="s">
        <v>7368</v>
      </c>
    </row>
    <row r="818" spans="1:25" x14ac:dyDescent="0.3">
      <c r="A818" t="s">
        <v>7369</v>
      </c>
      <c r="B818" t="s">
        <v>7370</v>
      </c>
      <c r="C818" t="s">
        <v>7371</v>
      </c>
      <c r="H818" s="6">
        <v>2649</v>
      </c>
      <c r="I818" s="10" t="str">
        <f t="shared" si="37"/>
        <v>500</v>
      </c>
      <c r="J818" s="6">
        <v>3499</v>
      </c>
      <c r="K818" s="1">
        <v>0.24</v>
      </c>
      <c r="L818" s="4" t="str">
        <f t="shared" si="38"/>
        <v>&lt;50%</v>
      </c>
      <c r="M818" s="4" t="str">
        <f>IF(Table1[[#This Row],[discount_percentage]]&gt;=50%, "Yes","No")</f>
        <v>No</v>
      </c>
      <c r="N8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18">
        <v>4.5</v>
      </c>
      <c r="P818" s="2">
        <v>1271</v>
      </c>
      <c r="Q818" s="7">
        <f t="shared" si="36"/>
        <v>4447229</v>
      </c>
      <c r="R818" t="s">
        <v>7372</v>
      </c>
      <c r="S818" t="s">
        <v>7373</v>
      </c>
      <c r="T818" t="s">
        <v>7374</v>
      </c>
      <c r="U818" t="s">
        <v>7375</v>
      </c>
      <c r="V818" t="s">
        <v>7376</v>
      </c>
      <c r="W818" t="s">
        <v>7377</v>
      </c>
      <c r="X818" t="s">
        <v>7378</v>
      </c>
      <c r="Y818" t="s">
        <v>7379</v>
      </c>
    </row>
    <row r="819" spans="1:25" x14ac:dyDescent="0.3">
      <c r="A819" t="s">
        <v>7380</v>
      </c>
      <c r="B819" t="s">
        <v>7381</v>
      </c>
      <c r="C819" t="s">
        <v>5132</v>
      </c>
      <c r="H819" s="6">
        <v>596</v>
      </c>
      <c r="I819" s="10" t="str">
        <f t="shared" si="37"/>
        <v>500</v>
      </c>
      <c r="J819" s="6">
        <v>723</v>
      </c>
      <c r="K819" s="1">
        <v>0.18</v>
      </c>
      <c r="L819" s="4" t="str">
        <f t="shared" si="38"/>
        <v>&lt;50%</v>
      </c>
      <c r="M819" s="4" t="str">
        <f>IF(Table1[[#This Row],[discount_percentage]]&gt;=50%, "Yes","No")</f>
        <v>No</v>
      </c>
      <c r="N8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19">
        <v>4.4000000000000004</v>
      </c>
      <c r="P819" s="2">
        <v>3219</v>
      </c>
      <c r="Q819" s="7">
        <f t="shared" si="36"/>
        <v>2327337</v>
      </c>
      <c r="R819" t="s">
        <v>7382</v>
      </c>
      <c r="S819" t="s">
        <v>7383</v>
      </c>
      <c r="T819" t="s">
        <v>7384</v>
      </c>
      <c r="U819" t="s">
        <v>7385</v>
      </c>
      <c r="V819" t="s">
        <v>7386</v>
      </c>
      <c r="W819" t="s">
        <v>7387</v>
      </c>
      <c r="X819" t="s">
        <v>7388</v>
      </c>
      <c r="Y819" t="s">
        <v>7389</v>
      </c>
    </row>
    <row r="820" spans="1:25" x14ac:dyDescent="0.3">
      <c r="A820" t="s">
        <v>7390</v>
      </c>
      <c r="B820" t="s">
        <v>7391</v>
      </c>
      <c r="C820" t="s">
        <v>2948</v>
      </c>
      <c r="H820" s="6">
        <v>2499</v>
      </c>
      <c r="I820" s="10" t="str">
        <f t="shared" si="37"/>
        <v>500</v>
      </c>
      <c r="J820" s="6">
        <v>5999</v>
      </c>
      <c r="K820" s="1">
        <v>0.57999999999999996</v>
      </c>
      <c r="L820" s="4" t="str">
        <f t="shared" si="38"/>
        <v xml:space="preserve"> 50%or More</v>
      </c>
      <c r="M820" s="4" t="str">
        <f>IF(Table1[[#This Row],[discount_percentage]]&gt;=50%, "Yes","No")</f>
        <v>Yes</v>
      </c>
      <c r="N8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20">
        <v>4.0999999999999996</v>
      </c>
      <c r="P820" s="2">
        <v>38879</v>
      </c>
      <c r="Q820" s="7">
        <f t="shared" si="36"/>
        <v>233235121</v>
      </c>
      <c r="R820" t="s">
        <v>7392</v>
      </c>
      <c r="S820" t="s">
        <v>4355</v>
      </c>
      <c r="T820" t="s">
        <v>4356</v>
      </c>
      <c r="U820" t="s">
        <v>4357</v>
      </c>
      <c r="V820" t="s">
        <v>4358</v>
      </c>
      <c r="W820" t="s">
        <v>4359</v>
      </c>
      <c r="X820" t="s">
        <v>7393</v>
      </c>
      <c r="Y820" t="s">
        <v>7394</v>
      </c>
    </row>
    <row r="821" spans="1:25" x14ac:dyDescent="0.3">
      <c r="A821" t="s">
        <v>7395</v>
      </c>
      <c r="B821" t="s">
        <v>7396</v>
      </c>
      <c r="C821" t="s">
        <v>7397</v>
      </c>
      <c r="H821" s="6">
        <v>4999</v>
      </c>
      <c r="I821" s="10" t="str">
        <f t="shared" si="37"/>
        <v>500</v>
      </c>
      <c r="J821" s="6">
        <v>12499</v>
      </c>
      <c r="K821" s="1">
        <v>0.6</v>
      </c>
      <c r="L821" s="4" t="str">
        <f t="shared" si="38"/>
        <v xml:space="preserve"> 50%or More</v>
      </c>
      <c r="M821" s="4" t="str">
        <f>IF(Table1[[#This Row],[discount_percentage]]&gt;=50%, "Yes","No")</f>
        <v>Yes</v>
      </c>
      <c r="N8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21">
        <v>4.2</v>
      </c>
      <c r="P821" s="2">
        <v>4541</v>
      </c>
      <c r="Q821" s="7">
        <f t="shared" si="36"/>
        <v>56757959</v>
      </c>
      <c r="R821" t="s">
        <v>7398</v>
      </c>
      <c r="S821" t="s">
        <v>7399</v>
      </c>
      <c r="T821" t="s">
        <v>7400</v>
      </c>
      <c r="U821" t="s">
        <v>7401</v>
      </c>
      <c r="V821" t="s">
        <v>7402</v>
      </c>
      <c r="W821" t="s">
        <v>7403</v>
      </c>
      <c r="X821" t="s">
        <v>7404</v>
      </c>
      <c r="Y821" t="s">
        <v>7405</v>
      </c>
    </row>
    <row r="822" spans="1:25" x14ac:dyDescent="0.3">
      <c r="A822" t="s">
        <v>7406</v>
      </c>
      <c r="B822" t="s">
        <v>7407</v>
      </c>
      <c r="C822" t="s">
        <v>3066</v>
      </c>
      <c r="H822" s="6">
        <v>399</v>
      </c>
      <c r="I822" s="10" t="str">
        <f t="shared" si="37"/>
        <v>200-500</v>
      </c>
      <c r="J822" s="6">
        <v>1290</v>
      </c>
      <c r="K822" s="1">
        <v>0.69</v>
      </c>
      <c r="L822" s="4" t="str">
        <f t="shared" si="38"/>
        <v xml:space="preserve"> 50%or More</v>
      </c>
      <c r="M822" s="4" t="str">
        <f>IF(Table1[[#This Row],[discount_percentage]]&gt;=50%, "Yes","No")</f>
        <v>Yes</v>
      </c>
      <c r="N8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22">
        <v>4.2</v>
      </c>
      <c r="P822" s="2">
        <v>76042</v>
      </c>
      <c r="Q822" s="7">
        <f t="shared" si="36"/>
        <v>98094180</v>
      </c>
      <c r="R822" t="s">
        <v>7408</v>
      </c>
      <c r="S822" t="s">
        <v>7409</v>
      </c>
      <c r="T822" t="s">
        <v>7410</v>
      </c>
      <c r="U822" t="s">
        <v>7411</v>
      </c>
      <c r="V822" t="s">
        <v>7412</v>
      </c>
      <c r="W822" t="s">
        <v>7413</v>
      </c>
      <c r="X822" t="s">
        <v>7414</v>
      </c>
      <c r="Y822" t="s">
        <v>7415</v>
      </c>
    </row>
    <row r="823" spans="1:25" x14ac:dyDescent="0.3">
      <c r="A823" t="s">
        <v>7416</v>
      </c>
      <c r="B823" t="s">
        <v>7417</v>
      </c>
      <c r="C823" t="s">
        <v>5390</v>
      </c>
      <c r="H823" s="6">
        <v>116</v>
      </c>
      <c r="I823" s="10" t="str">
        <f t="shared" si="37"/>
        <v>&lt;200</v>
      </c>
      <c r="J823" s="6">
        <v>200</v>
      </c>
      <c r="K823" s="1">
        <v>0.42</v>
      </c>
      <c r="L823" s="4" t="str">
        <f t="shared" si="38"/>
        <v>&lt;50%</v>
      </c>
      <c r="M823" s="4" t="str">
        <f>IF(Table1[[#This Row],[discount_percentage]]&gt;=50%, "Yes","No")</f>
        <v>No</v>
      </c>
      <c r="N8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23">
        <v>4.3</v>
      </c>
      <c r="P823" s="2">
        <v>485</v>
      </c>
      <c r="Q823" s="7">
        <f t="shared" si="36"/>
        <v>97000</v>
      </c>
      <c r="R823" t="s">
        <v>7418</v>
      </c>
      <c r="S823" t="s">
        <v>7419</v>
      </c>
      <c r="T823" t="s">
        <v>7420</v>
      </c>
      <c r="U823" t="s">
        <v>7421</v>
      </c>
      <c r="V823" t="s">
        <v>7422</v>
      </c>
      <c r="W823" t="s">
        <v>7423</v>
      </c>
      <c r="X823" t="s">
        <v>7424</v>
      </c>
      <c r="Y823" t="s">
        <v>7425</v>
      </c>
    </row>
    <row r="824" spans="1:25" x14ac:dyDescent="0.3">
      <c r="A824" t="s">
        <v>7426</v>
      </c>
      <c r="B824" t="s">
        <v>7427</v>
      </c>
      <c r="C824" t="s">
        <v>5738</v>
      </c>
      <c r="H824" s="6">
        <v>4499</v>
      </c>
      <c r="I824" s="10" t="str">
        <f t="shared" si="37"/>
        <v>500</v>
      </c>
      <c r="J824" s="6">
        <v>5999</v>
      </c>
      <c r="K824" s="1">
        <v>0.25</v>
      </c>
      <c r="L824" s="4" t="str">
        <f t="shared" si="38"/>
        <v>&lt;50%</v>
      </c>
      <c r="M824" s="4" t="str">
        <f>IF(Table1[[#This Row],[discount_percentage]]&gt;=50%, "Yes","No")</f>
        <v>No</v>
      </c>
      <c r="N8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24">
        <v>4.3</v>
      </c>
      <c r="P824" s="2">
        <v>44696</v>
      </c>
      <c r="Q824" s="7">
        <f t="shared" si="36"/>
        <v>268131304</v>
      </c>
      <c r="R824" t="s">
        <v>7428</v>
      </c>
      <c r="S824" t="s">
        <v>7429</v>
      </c>
      <c r="T824" t="s">
        <v>7430</v>
      </c>
      <c r="U824" t="s">
        <v>7431</v>
      </c>
      <c r="V824" t="s">
        <v>7432</v>
      </c>
      <c r="W824" t="s">
        <v>7433</v>
      </c>
      <c r="X824" t="s">
        <v>7434</v>
      </c>
      <c r="Y824" t="s">
        <v>7435</v>
      </c>
    </row>
    <row r="825" spans="1:25" x14ac:dyDescent="0.3">
      <c r="A825" t="s">
        <v>7436</v>
      </c>
      <c r="B825" t="s">
        <v>7437</v>
      </c>
      <c r="C825" t="s">
        <v>5927</v>
      </c>
      <c r="H825" s="6">
        <v>330</v>
      </c>
      <c r="I825" s="10" t="str">
        <f t="shared" si="37"/>
        <v>200-500</v>
      </c>
      <c r="J825" s="6">
        <v>499</v>
      </c>
      <c r="K825" s="1">
        <v>0.34</v>
      </c>
      <c r="L825" s="4" t="str">
        <f t="shared" si="38"/>
        <v>&lt;50%</v>
      </c>
      <c r="M825" s="4" t="str">
        <f>IF(Table1[[#This Row],[discount_percentage]]&gt;=50%, "Yes","No")</f>
        <v>No</v>
      </c>
      <c r="N8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25">
        <v>3.7</v>
      </c>
      <c r="P825" s="2">
        <v>8566</v>
      </c>
      <c r="Q825" s="7">
        <f t="shared" si="36"/>
        <v>4274434</v>
      </c>
      <c r="R825" t="s">
        <v>7438</v>
      </c>
      <c r="S825" t="s">
        <v>7439</v>
      </c>
      <c r="T825" t="s">
        <v>7440</v>
      </c>
      <c r="U825" t="s">
        <v>7441</v>
      </c>
      <c r="V825" t="s">
        <v>7442</v>
      </c>
      <c r="W825" t="s">
        <v>7443</v>
      </c>
      <c r="X825" t="s">
        <v>7444</v>
      </c>
      <c r="Y825" t="s">
        <v>7445</v>
      </c>
    </row>
    <row r="826" spans="1:25" x14ac:dyDescent="0.3">
      <c r="A826" t="s">
        <v>7446</v>
      </c>
      <c r="B826" t="s">
        <v>7447</v>
      </c>
      <c r="C826" t="s">
        <v>5319</v>
      </c>
      <c r="H826" s="6">
        <v>649</v>
      </c>
      <c r="I826" s="10" t="str">
        <f t="shared" si="37"/>
        <v>500</v>
      </c>
      <c r="J826" s="6">
        <v>2499</v>
      </c>
      <c r="K826" s="1">
        <v>0.74</v>
      </c>
      <c r="L826" s="4" t="str">
        <f t="shared" si="38"/>
        <v xml:space="preserve"> 50%or More</v>
      </c>
      <c r="M826" s="4" t="str">
        <f>IF(Table1[[#This Row],[discount_percentage]]&gt;=50%, "Yes","No")</f>
        <v>Yes</v>
      </c>
      <c r="N8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26">
        <v>3.9</v>
      </c>
      <c r="P826" s="2">
        <v>13049</v>
      </c>
      <c r="Q826" s="7">
        <f t="shared" si="36"/>
        <v>32609451</v>
      </c>
      <c r="R826" t="s">
        <v>7448</v>
      </c>
      <c r="S826" t="s">
        <v>7449</v>
      </c>
      <c r="T826" t="s">
        <v>7450</v>
      </c>
      <c r="U826" t="s">
        <v>7451</v>
      </c>
      <c r="V826" t="s">
        <v>7452</v>
      </c>
      <c r="W826" t="s">
        <v>12807</v>
      </c>
      <c r="X826" t="s">
        <v>7453</v>
      </c>
      <c r="Y826" t="s">
        <v>7454</v>
      </c>
    </row>
    <row r="827" spans="1:25" x14ac:dyDescent="0.3">
      <c r="A827" t="s">
        <v>7455</v>
      </c>
      <c r="B827" t="s">
        <v>7456</v>
      </c>
      <c r="C827" t="s">
        <v>5824</v>
      </c>
      <c r="H827" s="6">
        <v>1234</v>
      </c>
      <c r="I827" s="10" t="str">
        <f t="shared" si="37"/>
        <v>500</v>
      </c>
      <c r="J827" s="6">
        <v>1599</v>
      </c>
      <c r="K827" s="1">
        <v>0.23</v>
      </c>
      <c r="L827" s="4" t="str">
        <f t="shared" si="38"/>
        <v>&lt;50%</v>
      </c>
      <c r="M827" s="4" t="str">
        <f>IF(Table1[[#This Row],[discount_percentage]]&gt;=50%, "Yes","No")</f>
        <v>No</v>
      </c>
      <c r="N8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27">
        <v>4.5</v>
      </c>
      <c r="P827" s="2">
        <v>16680</v>
      </c>
      <c r="Q827" s="7">
        <f t="shared" si="36"/>
        <v>26671320</v>
      </c>
      <c r="R827" t="s">
        <v>7457</v>
      </c>
      <c r="S827" t="s">
        <v>7458</v>
      </c>
      <c r="T827" t="s">
        <v>7459</v>
      </c>
      <c r="U827" t="s">
        <v>7460</v>
      </c>
      <c r="V827" t="s">
        <v>7461</v>
      </c>
      <c r="W827" t="s">
        <v>7462</v>
      </c>
      <c r="X827" t="s">
        <v>7463</v>
      </c>
      <c r="Y827" t="s">
        <v>7464</v>
      </c>
    </row>
    <row r="828" spans="1:25" x14ac:dyDescent="0.3">
      <c r="A828" t="s">
        <v>7465</v>
      </c>
      <c r="B828" t="s">
        <v>7466</v>
      </c>
      <c r="C828" t="s">
        <v>6892</v>
      </c>
      <c r="H828" s="6">
        <v>272</v>
      </c>
      <c r="I828" s="10" t="str">
        <f t="shared" si="37"/>
        <v>200-500</v>
      </c>
      <c r="J828" s="6">
        <v>320</v>
      </c>
      <c r="K828" s="1">
        <v>0.15</v>
      </c>
      <c r="L828" s="4" t="str">
        <f t="shared" si="38"/>
        <v>&lt;50%</v>
      </c>
      <c r="M828" s="4" t="str">
        <f>IF(Table1[[#This Row],[discount_percentage]]&gt;=50%, "Yes","No")</f>
        <v>No</v>
      </c>
      <c r="N8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28">
        <v>4</v>
      </c>
      <c r="P828" s="2">
        <v>3686</v>
      </c>
      <c r="Q828" s="7">
        <f t="shared" si="36"/>
        <v>1179520</v>
      </c>
      <c r="R828" t="s">
        <v>7467</v>
      </c>
      <c r="S828" t="s">
        <v>7468</v>
      </c>
      <c r="T828" t="s">
        <v>7469</v>
      </c>
      <c r="U828" t="s">
        <v>7470</v>
      </c>
      <c r="V828" t="s">
        <v>7471</v>
      </c>
      <c r="W828" t="s">
        <v>7472</v>
      </c>
      <c r="X828" t="s">
        <v>7473</v>
      </c>
      <c r="Y828" t="s">
        <v>7474</v>
      </c>
    </row>
    <row r="829" spans="1:25" x14ac:dyDescent="0.3">
      <c r="A829" t="s">
        <v>7475</v>
      </c>
      <c r="B829" t="s">
        <v>7476</v>
      </c>
      <c r="C829" t="s">
        <v>7477</v>
      </c>
      <c r="H829" s="6">
        <v>99</v>
      </c>
      <c r="I829" s="10" t="str">
        <f t="shared" si="37"/>
        <v>&lt;200</v>
      </c>
      <c r="J829" s="6">
        <v>999</v>
      </c>
      <c r="K829" s="1">
        <v>0.9</v>
      </c>
      <c r="L829" s="4" t="str">
        <f t="shared" si="38"/>
        <v xml:space="preserve"> 50%or More</v>
      </c>
      <c r="M829" s="4" t="str">
        <f>IF(Table1[[#This Row],[discount_percentage]]&gt;=50%, "Yes","No")</f>
        <v>Yes</v>
      </c>
      <c r="N8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829">
        <v>3.8</v>
      </c>
      <c r="P829" s="2">
        <v>594</v>
      </c>
      <c r="Q829" s="7">
        <f t="shared" si="36"/>
        <v>593406</v>
      </c>
      <c r="R829" t="s">
        <v>7478</v>
      </c>
      <c r="S829" t="s">
        <v>7479</v>
      </c>
      <c r="T829" t="s">
        <v>7480</v>
      </c>
      <c r="U829" t="s">
        <v>7481</v>
      </c>
      <c r="V829" t="s">
        <v>7482</v>
      </c>
      <c r="W829" t="s">
        <v>7483</v>
      </c>
      <c r="X829" t="s">
        <v>7484</v>
      </c>
      <c r="Y829" t="s">
        <v>7485</v>
      </c>
    </row>
    <row r="830" spans="1:25" x14ac:dyDescent="0.3">
      <c r="A830" t="s">
        <v>7486</v>
      </c>
      <c r="B830" t="s">
        <v>7487</v>
      </c>
      <c r="C830" t="s">
        <v>7488</v>
      </c>
      <c r="H830" s="6">
        <v>3498</v>
      </c>
      <c r="I830" s="10" t="str">
        <f t="shared" si="37"/>
        <v>500</v>
      </c>
      <c r="J830" s="6">
        <v>3875</v>
      </c>
      <c r="K830" s="1">
        <v>0.1</v>
      </c>
      <c r="L830" s="4" t="str">
        <f t="shared" si="38"/>
        <v>&lt;50%</v>
      </c>
      <c r="M830" s="4" t="str">
        <f>IF(Table1[[#This Row],[discount_percentage]]&gt;=50%, "Yes","No")</f>
        <v>No</v>
      </c>
      <c r="N8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30">
        <v>3.4</v>
      </c>
      <c r="P830" s="2">
        <v>12185</v>
      </c>
      <c r="Q830" s="7">
        <f t="shared" si="36"/>
        <v>47216875</v>
      </c>
      <c r="R830" t="s">
        <v>7489</v>
      </c>
      <c r="S830" t="s">
        <v>7490</v>
      </c>
      <c r="T830" t="s">
        <v>7491</v>
      </c>
      <c r="U830" t="s">
        <v>7492</v>
      </c>
      <c r="V830" t="s">
        <v>7493</v>
      </c>
      <c r="W830" t="s">
        <v>7494</v>
      </c>
      <c r="X830" t="s">
        <v>7495</v>
      </c>
      <c r="Y830" t="s">
        <v>7496</v>
      </c>
    </row>
    <row r="831" spans="1:25" x14ac:dyDescent="0.3">
      <c r="A831" t="s">
        <v>7497</v>
      </c>
      <c r="B831" t="s">
        <v>7498</v>
      </c>
      <c r="C831" t="s">
        <v>5655</v>
      </c>
      <c r="H831" s="6">
        <v>10099</v>
      </c>
      <c r="I831" s="10" t="str">
        <f t="shared" si="37"/>
        <v>500</v>
      </c>
      <c r="J831" s="6">
        <v>19110</v>
      </c>
      <c r="K831" s="1">
        <v>0.47</v>
      </c>
      <c r="L831" s="4" t="str">
        <f t="shared" si="38"/>
        <v>&lt;50%</v>
      </c>
      <c r="M831" s="4" t="str">
        <f>IF(Table1[[#This Row],[discount_percentage]]&gt;=50%, "Yes","No")</f>
        <v>No</v>
      </c>
      <c r="N8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31">
        <v>4.3</v>
      </c>
      <c r="P831" s="2">
        <v>2623</v>
      </c>
      <c r="Q831" s="7">
        <f t="shared" si="36"/>
        <v>50125530</v>
      </c>
      <c r="R831" t="s">
        <v>7499</v>
      </c>
      <c r="S831" t="s">
        <v>7500</v>
      </c>
      <c r="T831" t="s">
        <v>7501</v>
      </c>
      <c r="U831" t="s">
        <v>7502</v>
      </c>
      <c r="V831" t="s">
        <v>7503</v>
      </c>
      <c r="W831" t="s">
        <v>7504</v>
      </c>
      <c r="X831" t="s">
        <v>7505</v>
      </c>
      <c r="Y831" t="s">
        <v>7506</v>
      </c>
    </row>
    <row r="832" spans="1:25" x14ac:dyDescent="0.3">
      <c r="A832" t="s">
        <v>7507</v>
      </c>
      <c r="B832" t="s">
        <v>7508</v>
      </c>
      <c r="C832" t="s">
        <v>6024</v>
      </c>
      <c r="H832" s="6">
        <v>449</v>
      </c>
      <c r="I832" s="10" t="str">
        <f t="shared" si="37"/>
        <v>200-500</v>
      </c>
      <c r="J832" s="6">
        <v>999</v>
      </c>
      <c r="K832" s="1">
        <v>0.55000000000000004</v>
      </c>
      <c r="L832" s="4" t="str">
        <f t="shared" si="38"/>
        <v xml:space="preserve"> 50%or More</v>
      </c>
      <c r="M832" s="4" t="str">
        <f>IF(Table1[[#This Row],[discount_percentage]]&gt;=50%, "Yes","No")</f>
        <v>Yes</v>
      </c>
      <c r="N8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32">
        <v>4.3</v>
      </c>
      <c r="P832" s="2">
        <v>9701</v>
      </c>
      <c r="Q832" s="7">
        <f t="shared" si="36"/>
        <v>9691299</v>
      </c>
      <c r="R832" t="s">
        <v>7509</v>
      </c>
      <c r="S832" t="s">
        <v>7510</v>
      </c>
      <c r="T832" t="s">
        <v>7511</v>
      </c>
      <c r="U832" t="s">
        <v>7512</v>
      </c>
      <c r="V832" t="s">
        <v>7513</v>
      </c>
      <c r="W832" t="s">
        <v>7514</v>
      </c>
      <c r="X832" t="s">
        <v>7515</v>
      </c>
      <c r="Y832" t="s">
        <v>7516</v>
      </c>
    </row>
    <row r="833" spans="1:25" x14ac:dyDescent="0.3">
      <c r="A833" t="s">
        <v>7517</v>
      </c>
      <c r="B833" t="s">
        <v>7518</v>
      </c>
      <c r="C833" t="s">
        <v>7519</v>
      </c>
      <c r="H833" s="6">
        <v>150</v>
      </c>
      <c r="I833" s="10" t="str">
        <f t="shared" si="37"/>
        <v>&lt;200</v>
      </c>
      <c r="J833" s="6">
        <v>150</v>
      </c>
      <c r="K833" s="1">
        <v>0</v>
      </c>
      <c r="L833" s="4" t="str">
        <f t="shared" si="38"/>
        <v>&lt;50%</v>
      </c>
      <c r="M833" s="4" t="str">
        <f>IF(Table1[[#This Row],[discount_percentage]]&gt;=50%, "Yes","No")</f>
        <v>No</v>
      </c>
      <c r="N8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33">
        <v>4.3</v>
      </c>
      <c r="P833" s="2">
        <v>15867</v>
      </c>
      <c r="Q833" s="7">
        <f t="shared" si="36"/>
        <v>2380050</v>
      </c>
      <c r="R833" t="s">
        <v>7520</v>
      </c>
      <c r="S833" t="s">
        <v>7521</v>
      </c>
      <c r="T833" t="s">
        <v>7522</v>
      </c>
      <c r="U833" t="s">
        <v>7523</v>
      </c>
      <c r="V833" t="s">
        <v>7524</v>
      </c>
      <c r="W833" t="s">
        <v>7525</v>
      </c>
      <c r="X833" t="s">
        <v>7526</v>
      </c>
      <c r="Y833" t="s">
        <v>7527</v>
      </c>
    </row>
    <row r="834" spans="1:25" x14ac:dyDescent="0.3">
      <c r="A834" t="s">
        <v>7528</v>
      </c>
      <c r="B834" t="s">
        <v>7529</v>
      </c>
      <c r="C834" t="s">
        <v>5308</v>
      </c>
      <c r="H834" s="6">
        <v>1199</v>
      </c>
      <c r="I834" s="10" t="str">
        <f t="shared" si="37"/>
        <v>500</v>
      </c>
      <c r="J834" s="6">
        <v>2999</v>
      </c>
      <c r="K834" s="1">
        <v>0.6</v>
      </c>
      <c r="L834" s="4" t="str">
        <f t="shared" si="38"/>
        <v xml:space="preserve"> 50%or More</v>
      </c>
      <c r="M834" s="4" t="str">
        <f>IF(Table1[[#This Row],[discount_percentage]]&gt;=50%, "Yes","No")</f>
        <v>Yes</v>
      </c>
      <c r="N8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34">
        <v>4.0999999999999996</v>
      </c>
      <c r="P834" s="2">
        <v>10725</v>
      </c>
      <c r="Q834" s="7">
        <f t="shared" ref="Q834:Q897" si="39">J834*P834</f>
        <v>32164275</v>
      </c>
      <c r="R834" t="s">
        <v>7530</v>
      </c>
      <c r="S834" t="s">
        <v>7531</v>
      </c>
      <c r="T834" t="s">
        <v>7532</v>
      </c>
      <c r="U834" t="s">
        <v>7533</v>
      </c>
      <c r="V834" t="s">
        <v>7534</v>
      </c>
      <c r="W834" t="s">
        <v>12808</v>
      </c>
      <c r="X834" t="s">
        <v>7535</v>
      </c>
      <c r="Y834" t="s">
        <v>7536</v>
      </c>
    </row>
    <row r="835" spans="1:25" x14ac:dyDescent="0.3">
      <c r="A835" t="s">
        <v>7537</v>
      </c>
      <c r="B835" t="s">
        <v>7538</v>
      </c>
      <c r="C835" t="s">
        <v>5237</v>
      </c>
      <c r="H835" s="6">
        <v>397</v>
      </c>
      <c r="I835" s="10" t="str">
        <f t="shared" ref="I835:I898" si="40">IF(H835&lt;200,"&lt;200",IF(OR(H835&lt;=200,H835&lt;=500),"200-500","500"))</f>
        <v>200-500</v>
      </c>
      <c r="J835" s="6">
        <v>899</v>
      </c>
      <c r="K835" s="1">
        <v>0.56000000000000005</v>
      </c>
      <c r="L835" s="4" t="str">
        <f t="shared" ref="L835:L898" si="41">IF(K835&gt;=50%," 50%or More","&lt;50%")</f>
        <v xml:space="preserve"> 50%or More</v>
      </c>
      <c r="M835" s="4" t="str">
        <f>IF(Table1[[#This Row],[discount_percentage]]&gt;=50%, "Yes","No")</f>
        <v>Yes</v>
      </c>
      <c r="N8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35">
        <v>4</v>
      </c>
      <c r="P835" s="2">
        <v>3025</v>
      </c>
      <c r="Q835" s="7">
        <f t="shared" si="39"/>
        <v>2719475</v>
      </c>
      <c r="R835" t="s">
        <v>7539</v>
      </c>
      <c r="S835" t="s">
        <v>7540</v>
      </c>
      <c r="T835" t="s">
        <v>7541</v>
      </c>
      <c r="U835" t="s">
        <v>7542</v>
      </c>
      <c r="V835" t="s">
        <v>12809</v>
      </c>
      <c r="W835" t="s">
        <v>7543</v>
      </c>
      <c r="X835" t="s">
        <v>7544</v>
      </c>
      <c r="Y835" t="s">
        <v>7545</v>
      </c>
    </row>
    <row r="836" spans="1:25" x14ac:dyDescent="0.3">
      <c r="A836" t="s">
        <v>7546</v>
      </c>
      <c r="B836" t="s">
        <v>7547</v>
      </c>
      <c r="C836" t="s">
        <v>5835</v>
      </c>
      <c r="H836" s="6">
        <v>699</v>
      </c>
      <c r="I836" s="10" t="str">
        <f t="shared" si="40"/>
        <v>500</v>
      </c>
      <c r="J836" s="6">
        <v>1490</v>
      </c>
      <c r="K836" s="1">
        <v>0.53</v>
      </c>
      <c r="L836" s="4" t="str">
        <f t="shared" si="41"/>
        <v xml:space="preserve"> 50%or More</v>
      </c>
      <c r="M836" s="4" t="str">
        <f>IF(Table1[[#This Row],[discount_percentage]]&gt;=50%, "Yes","No")</f>
        <v>Yes</v>
      </c>
      <c r="N8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36">
        <v>4</v>
      </c>
      <c r="P836" s="2">
        <v>5736</v>
      </c>
      <c r="Q836" s="7">
        <f t="shared" si="39"/>
        <v>8546640</v>
      </c>
      <c r="R836" t="s">
        <v>7548</v>
      </c>
      <c r="S836" t="s">
        <v>7549</v>
      </c>
      <c r="T836" t="s">
        <v>7550</v>
      </c>
      <c r="U836" t="s">
        <v>7551</v>
      </c>
      <c r="V836" t="s">
        <v>7552</v>
      </c>
      <c r="W836" t="s">
        <v>7553</v>
      </c>
      <c r="X836" t="s">
        <v>7554</v>
      </c>
      <c r="Y836" t="s">
        <v>7555</v>
      </c>
    </row>
    <row r="837" spans="1:25" x14ac:dyDescent="0.3">
      <c r="A837" t="s">
        <v>7556</v>
      </c>
      <c r="B837" t="s">
        <v>7557</v>
      </c>
      <c r="C837" t="s">
        <v>3066</v>
      </c>
      <c r="H837" s="6">
        <v>1679</v>
      </c>
      <c r="I837" s="10" t="str">
        <f t="shared" si="40"/>
        <v>500</v>
      </c>
      <c r="J837" s="6">
        <v>1999</v>
      </c>
      <c r="K837" s="1">
        <v>0.16</v>
      </c>
      <c r="L837" s="4" t="str">
        <f t="shared" si="41"/>
        <v>&lt;50%</v>
      </c>
      <c r="M837" s="4" t="str">
        <f>IF(Table1[[#This Row],[discount_percentage]]&gt;=50%, "Yes","No")</f>
        <v>No</v>
      </c>
      <c r="N8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37">
        <v>4.0999999999999996</v>
      </c>
      <c r="P837" s="2">
        <v>72563</v>
      </c>
      <c r="Q837" s="7">
        <f t="shared" si="39"/>
        <v>145053437</v>
      </c>
      <c r="R837" t="s">
        <v>7558</v>
      </c>
      <c r="S837" t="s">
        <v>7559</v>
      </c>
      <c r="T837" t="s">
        <v>7560</v>
      </c>
      <c r="U837" t="s">
        <v>7561</v>
      </c>
      <c r="V837" t="s">
        <v>7562</v>
      </c>
      <c r="W837" t="s">
        <v>7563</v>
      </c>
      <c r="X837" t="s">
        <v>7564</v>
      </c>
      <c r="Y837" t="s">
        <v>7565</v>
      </c>
    </row>
    <row r="838" spans="1:25" x14ac:dyDescent="0.3">
      <c r="A838" t="s">
        <v>7566</v>
      </c>
      <c r="B838" t="s">
        <v>7567</v>
      </c>
      <c r="C838" t="s">
        <v>4781</v>
      </c>
      <c r="H838" s="6">
        <v>354</v>
      </c>
      <c r="I838" s="10" t="str">
        <f t="shared" si="40"/>
        <v>200-500</v>
      </c>
      <c r="J838" s="6">
        <v>1500</v>
      </c>
      <c r="K838" s="1">
        <v>0.76</v>
      </c>
      <c r="L838" s="4" t="str">
        <f t="shared" si="41"/>
        <v xml:space="preserve"> 50%or More</v>
      </c>
      <c r="M838" s="4" t="str">
        <f>IF(Table1[[#This Row],[discount_percentage]]&gt;=50%, "Yes","No")</f>
        <v>Yes</v>
      </c>
      <c r="N8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38">
        <v>4</v>
      </c>
      <c r="P838" s="2">
        <v>1026</v>
      </c>
      <c r="Q838" s="7">
        <f t="shared" si="39"/>
        <v>1539000</v>
      </c>
      <c r="R838" t="s">
        <v>7568</v>
      </c>
      <c r="S838" t="s">
        <v>7569</v>
      </c>
      <c r="T838" t="s">
        <v>7570</v>
      </c>
      <c r="U838" t="s">
        <v>7571</v>
      </c>
      <c r="V838" t="s">
        <v>7572</v>
      </c>
      <c r="W838" t="s">
        <v>7573</v>
      </c>
      <c r="X838" t="s">
        <v>7574</v>
      </c>
      <c r="Y838" t="s">
        <v>7575</v>
      </c>
    </row>
    <row r="839" spans="1:25" x14ac:dyDescent="0.3">
      <c r="A839" t="s">
        <v>7576</v>
      </c>
      <c r="B839" t="s">
        <v>7577</v>
      </c>
      <c r="C839" t="s">
        <v>7578</v>
      </c>
      <c r="H839" s="6">
        <v>1199</v>
      </c>
      <c r="I839" s="10" t="str">
        <f t="shared" si="40"/>
        <v>500</v>
      </c>
      <c r="J839" s="6">
        <v>5499</v>
      </c>
      <c r="K839" s="1">
        <v>0.78</v>
      </c>
      <c r="L839" s="4" t="str">
        <f t="shared" si="41"/>
        <v xml:space="preserve"> 50%or More</v>
      </c>
      <c r="M839" s="4" t="str">
        <f>IF(Table1[[#This Row],[discount_percentage]]&gt;=50%, "Yes","No")</f>
        <v>Yes</v>
      </c>
      <c r="N8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39">
        <v>3.8</v>
      </c>
      <c r="P839" s="2">
        <v>2043</v>
      </c>
      <c r="Q839" s="7">
        <f t="shared" si="39"/>
        <v>11234457</v>
      </c>
      <c r="R839" t="s">
        <v>7579</v>
      </c>
      <c r="S839" t="s">
        <v>7580</v>
      </c>
      <c r="T839" t="s">
        <v>7581</v>
      </c>
      <c r="U839" t="s">
        <v>7582</v>
      </c>
      <c r="V839" t="s">
        <v>7583</v>
      </c>
      <c r="W839" t="s">
        <v>7584</v>
      </c>
      <c r="X839" t="s">
        <v>7585</v>
      </c>
      <c r="Y839" t="s">
        <v>7586</v>
      </c>
    </row>
    <row r="840" spans="1:25" x14ac:dyDescent="0.3">
      <c r="A840" t="s">
        <v>7587</v>
      </c>
      <c r="B840" t="s">
        <v>7588</v>
      </c>
      <c r="C840" t="s">
        <v>5824</v>
      </c>
      <c r="H840" s="6">
        <v>379</v>
      </c>
      <c r="I840" s="10" t="str">
        <f t="shared" si="40"/>
        <v>200-500</v>
      </c>
      <c r="J840" s="6">
        <v>1499</v>
      </c>
      <c r="K840" s="1">
        <v>0.75</v>
      </c>
      <c r="L840" s="4" t="str">
        <f t="shared" si="41"/>
        <v xml:space="preserve"> 50%or More</v>
      </c>
      <c r="M840" s="4" t="str">
        <f>IF(Table1[[#This Row],[discount_percentage]]&gt;=50%, "Yes","No")</f>
        <v>Yes</v>
      </c>
      <c r="N8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40">
        <v>4.2</v>
      </c>
      <c r="P840" s="2">
        <v>4149</v>
      </c>
      <c r="Q840" s="7">
        <f t="shared" si="39"/>
        <v>6219351</v>
      </c>
      <c r="R840" t="s">
        <v>7589</v>
      </c>
      <c r="S840" t="s">
        <v>7590</v>
      </c>
      <c r="T840" t="s">
        <v>7591</v>
      </c>
      <c r="U840" t="s">
        <v>7592</v>
      </c>
      <c r="V840" t="s">
        <v>7593</v>
      </c>
      <c r="W840" t="s">
        <v>7594</v>
      </c>
      <c r="X840" t="s">
        <v>7595</v>
      </c>
      <c r="Y840" t="s">
        <v>7596</v>
      </c>
    </row>
    <row r="841" spans="1:25" x14ac:dyDescent="0.3">
      <c r="A841" t="s">
        <v>7597</v>
      </c>
      <c r="B841" t="s">
        <v>7598</v>
      </c>
      <c r="C841" t="s">
        <v>5008</v>
      </c>
      <c r="H841" s="6">
        <v>499</v>
      </c>
      <c r="I841" s="10" t="str">
        <f t="shared" si="40"/>
        <v>200-500</v>
      </c>
      <c r="J841" s="6">
        <v>775</v>
      </c>
      <c r="K841" s="1">
        <v>0.36</v>
      </c>
      <c r="L841" s="4" t="str">
        <f t="shared" si="41"/>
        <v>&lt;50%</v>
      </c>
      <c r="M841" s="4" t="str">
        <f>IF(Table1[[#This Row],[discount_percentage]]&gt;=50%, "Yes","No")</f>
        <v>No</v>
      </c>
      <c r="N8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41">
        <v>4.3</v>
      </c>
      <c r="P841" s="2">
        <v>74</v>
      </c>
      <c r="Q841" s="7">
        <f t="shared" si="39"/>
        <v>57350</v>
      </c>
      <c r="R841" t="s">
        <v>7599</v>
      </c>
      <c r="S841" t="s">
        <v>7600</v>
      </c>
      <c r="T841" t="s">
        <v>7601</v>
      </c>
      <c r="U841" t="s">
        <v>7602</v>
      </c>
      <c r="V841" t="s">
        <v>7603</v>
      </c>
      <c r="W841" t="s">
        <v>7604</v>
      </c>
      <c r="X841" t="s">
        <v>7605</v>
      </c>
      <c r="Y841" t="s">
        <v>7606</v>
      </c>
    </row>
    <row r="842" spans="1:25" x14ac:dyDescent="0.3">
      <c r="A842" t="s">
        <v>7607</v>
      </c>
      <c r="B842" t="s">
        <v>7608</v>
      </c>
      <c r="C842" t="s">
        <v>7609</v>
      </c>
      <c r="H842" s="6">
        <v>10389</v>
      </c>
      <c r="I842" s="10" t="str">
        <f t="shared" si="40"/>
        <v>500</v>
      </c>
      <c r="J842" s="6">
        <v>32000</v>
      </c>
      <c r="K842" s="1">
        <v>0.68</v>
      </c>
      <c r="L842" s="4" t="str">
        <f t="shared" si="41"/>
        <v xml:space="preserve"> 50%or More</v>
      </c>
      <c r="M842" s="4" t="str">
        <f>IF(Table1[[#This Row],[discount_percentage]]&gt;=50%, "Yes","No")</f>
        <v>Yes</v>
      </c>
      <c r="N8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42">
        <v>4.4000000000000004</v>
      </c>
      <c r="P842" s="2">
        <v>41398</v>
      </c>
      <c r="Q842" s="7">
        <f t="shared" si="39"/>
        <v>1324736000</v>
      </c>
      <c r="R842" t="s">
        <v>7610</v>
      </c>
      <c r="S842" t="s">
        <v>7611</v>
      </c>
      <c r="T842" t="s">
        <v>7612</v>
      </c>
      <c r="U842" t="s">
        <v>7613</v>
      </c>
      <c r="V842" t="s">
        <v>7614</v>
      </c>
      <c r="W842" t="s">
        <v>7615</v>
      </c>
      <c r="X842" t="s">
        <v>7616</v>
      </c>
      <c r="Y842" t="s">
        <v>7617</v>
      </c>
    </row>
    <row r="843" spans="1:25" x14ac:dyDescent="0.3">
      <c r="A843" t="s">
        <v>7618</v>
      </c>
      <c r="B843" t="s">
        <v>7619</v>
      </c>
      <c r="C843" t="s">
        <v>6829</v>
      </c>
      <c r="H843" s="6">
        <v>649</v>
      </c>
      <c r="I843" s="10" t="str">
        <f t="shared" si="40"/>
        <v>500</v>
      </c>
      <c r="J843" s="6">
        <v>1300</v>
      </c>
      <c r="K843" s="1">
        <v>0.5</v>
      </c>
      <c r="L843" s="4" t="str">
        <f t="shared" si="41"/>
        <v xml:space="preserve"> 50%or More</v>
      </c>
      <c r="M843" s="4" t="str">
        <f>IF(Table1[[#This Row],[discount_percentage]]&gt;=50%, "Yes","No")</f>
        <v>Yes</v>
      </c>
      <c r="N8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43">
        <v>4.0999999999999996</v>
      </c>
      <c r="P843" s="2">
        <v>5195</v>
      </c>
      <c r="Q843" s="7">
        <f t="shared" si="39"/>
        <v>6753500</v>
      </c>
      <c r="R843" t="s">
        <v>7620</v>
      </c>
      <c r="S843" t="s">
        <v>7621</v>
      </c>
      <c r="T843" t="s">
        <v>7622</v>
      </c>
      <c r="U843" t="s">
        <v>7623</v>
      </c>
      <c r="V843" t="s">
        <v>7624</v>
      </c>
      <c r="W843" t="s">
        <v>7625</v>
      </c>
      <c r="X843" t="s">
        <v>7626</v>
      </c>
      <c r="Y843" t="s">
        <v>7627</v>
      </c>
    </row>
    <row r="844" spans="1:25" x14ac:dyDescent="0.3">
      <c r="A844" t="s">
        <v>7628</v>
      </c>
      <c r="B844" t="s">
        <v>7629</v>
      </c>
      <c r="C844" t="s">
        <v>7630</v>
      </c>
      <c r="H844" s="6">
        <v>1199</v>
      </c>
      <c r="I844" s="10" t="str">
        <f t="shared" si="40"/>
        <v>500</v>
      </c>
      <c r="J844" s="6">
        <v>1999</v>
      </c>
      <c r="K844" s="1">
        <v>0.4</v>
      </c>
      <c r="L844" s="4" t="str">
        <f t="shared" si="41"/>
        <v>&lt;50%</v>
      </c>
      <c r="M844" s="4" t="str">
        <f>IF(Table1[[#This Row],[discount_percentage]]&gt;=50%, "Yes","No")</f>
        <v>No</v>
      </c>
      <c r="N8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44">
        <v>4.5</v>
      </c>
      <c r="P844" s="2">
        <v>22420</v>
      </c>
      <c r="Q844" s="7">
        <f t="shared" si="39"/>
        <v>44817580</v>
      </c>
      <c r="R844" t="s">
        <v>7631</v>
      </c>
      <c r="S844" t="s">
        <v>900</v>
      </c>
      <c r="T844" t="s">
        <v>901</v>
      </c>
      <c r="U844" t="s">
        <v>902</v>
      </c>
      <c r="V844" t="s">
        <v>903</v>
      </c>
      <c r="W844" t="s">
        <v>904</v>
      </c>
      <c r="X844" t="s">
        <v>7632</v>
      </c>
      <c r="Y844" t="s">
        <v>7633</v>
      </c>
    </row>
    <row r="845" spans="1:25" x14ac:dyDescent="0.3">
      <c r="A845" t="s">
        <v>7634</v>
      </c>
      <c r="B845" t="s">
        <v>7635</v>
      </c>
      <c r="C845" t="s">
        <v>3066</v>
      </c>
      <c r="H845" s="6">
        <v>889</v>
      </c>
      <c r="I845" s="10" t="str">
        <f t="shared" si="40"/>
        <v>500</v>
      </c>
      <c r="J845" s="6">
        <v>1999</v>
      </c>
      <c r="K845" s="1">
        <v>0.56000000000000005</v>
      </c>
      <c r="L845" s="4" t="str">
        <f t="shared" si="41"/>
        <v xml:space="preserve"> 50%or More</v>
      </c>
      <c r="M845" s="4" t="str">
        <f>IF(Table1[[#This Row],[discount_percentage]]&gt;=50%, "Yes","No")</f>
        <v>Yes</v>
      </c>
      <c r="N8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45">
        <v>4.2</v>
      </c>
      <c r="P845" s="2">
        <v>2284</v>
      </c>
      <c r="Q845" s="7">
        <f t="shared" si="39"/>
        <v>4565716</v>
      </c>
      <c r="R845" t="s">
        <v>7636</v>
      </c>
      <c r="S845" t="s">
        <v>7637</v>
      </c>
      <c r="T845" t="s">
        <v>7638</v>
      </c>
      <c r="U845" t="s">
        <v>7639</v>
      </c>
      <c r="V845" t="s">
        <v>7640</v>
      </c>
      <c r="W845" t="s">
        <v>7641</v>
      </c>
      <c r="X845" t="s">
        <v>7642</v>
      </c>
      <c r="Y845" t="s">
        <v>7643</v>
      </c>
    </row>
    <row r="846" spans="1:25" x14ac:dyDescent="0.3">
      <c r="A846" t="s">
        <v>7644</v>
      </c>
      <c r="B846" t="s">
        <v>7645</v>
      </c>
      <c r="C846" t="s">
        <v>4997</v>
      </c>
      <c r="H846" s="6">
        <v>1409</v>
      </c>
      <c r="I846" s="10" t="str">
        <f t="shared" si="40"/>
        <v>500</v>
      </c>
      <c r="J846" s="6">
        <v>2199</v>
      </c>
      <c r="K846" s="1">
        <v>0.36</v>
      </c>
      <c r="L846" s="4" t="str">
        <f t="shared" si="41"/>
        <v>&lt;50%</v>
      </c>
      <c r="M846" s="4" t="str">
        <f>IF(Table1[[#This Row],[discount_percentage]]&gt;=50%, "Yes","No")</f>
        <v>No</v>
      </c>
      <c r="N8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46">
        <v>3.9</v>
      </c>
      <c r="P846" s="2">
        <v>427</v>
      </c>
      <c r="Q846" s="7">
        <f t="shared" si="39"/>
        <v>938973</v>
      </c>
      <c r="R846" t="s">
        <v>7646</v>
      </c>
      <c r="S846" t="s">
        <v>7647</v>
      </c>
      <c r="T846" t="s">
        <v>7648</v>
      </c>
      <c r="U846" t="s">
        <v>7649</v>
      </c>
      <c r="V846" t="s">
        <v>7650</v>
      </c>
      <c r="W846" t="s">
        <v>7651</v>
      </c>
      <c r="X846" t="s">
        <v>7652</v>
      </c>
      <c r="Y846" t="s">
        <v>7653</v>
      </c>
    </row>
    <row r="847" spans="1:25" x14ac:dyDescent="0.3">
      <c r="A847" t="s">
        <v>7654</v>
      </c>
      <c r="B847" t="s">
        <v>7655</v>
      </c>
      <c r="C847" t="s">
        <v>7656</v>
      </c>
      <c r="H847" s="6">
        <v>549</v>
      </c>
      <c r="I847" s="10" t="str">
        <f t="shared" si="40"/>
        <v>500</v>
      </c>
      <c r="J847" s="6">
        <v>1999</v>
      </c>
      <c r="K847" s="1">
        <v>0.73</v>
      </c>
      <c r="L847" s="4" t="str">
        <f t="shared" si="41"/>
        <v xml:space="preserve"> 50%or More</v>
      </c>
      <c r="M847" s="4" t="str">
        <f>IF(Table1[[#This Row],[discount_percentage]]&gt;=50%, "Yes","No")</f>
        <v>Yes</v>
      </c>
      <c r="N8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47">
        <v>4.3</v>
      </c>
      <c r="P847" s="2">
        <v>1367</v>
      </c>
      <c r="Q847" s="7">
        <f t="shared" si="39"/>
        <v>2732633</v>
      </c>
      <c r="R847" t="s">
        <v>7657</v>
      </c>
      <c r="S847" t="s">
        <v>7658</v>
      </c>
      <c r="T847" t="s">
        <v>7659</v>
      </c>
      <c r="U847" t="s">
        <v>7660</v>
      </c>
      <c r="V847" t="s">
        <v>7661</v>
      </c>
      <c r="W847" t="s">
        <v>7662</v>
      </c>
      <c r="X847" t="s">
        <v>7663</v>
      </c>
      <c r="Y847" t="s">
        <v>7664</v>
      </c>
    </row>
    <row r="848" spans="1:25" x14ac:dyDescent="0.3">
      <c r="A848" t="s">
        <v>7665</v>
      </c>
      <c r="B848" t="s">
        <v>7666</v>
      </c>
      <c r="C848" t="s">
        <v>7578</v>
      </c>
      <c r="H848" s="6">
        <v>749</v>
      </c>
      <c r="I848" s="10" t="str">
        <f t="shared" si="40"/>
        <v>500</v>
      </c>
      <c r="J848" s="6">
        <v>1799</v>
      </c>
      <c r="K848" s="1">
        <v>0.57999999999999996</v>
      </c>
      <c r="L848" s="4" t="str">
        <f t="shared" si="41"/>
        <v xml:space="preserve"> 50%or More</v>
      </c>
      <c r="M848" s="4" t="str">
        <f>IF(Table1[[#This Row],[discount_percentage]]&gt;=50%, "Yes","No")</f>
        <v>Yes</v>
      </c>
      <c r="N8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48">
        <v>4</v>
      </c>
      <c r="P848" s="2">
        <v>13199</v>
      </c>
      <c r="Q848" s="7">
        <f t="shared" si="39"/>
        <v>23745001</v>
      </c>
      <c r="R848" t="s">
        <v>7667</v>
      </c>
      <c r="S848" t="s">
        <v>7668</v>
      </c>
      <c r="T848" t="s">
        <v>7669</v>
      </c>
      <c r="U848" t="s">
        <v>7670</v>
      </c>
      <c r="V848" t="s">
        <v>7671</v>
      </c>
      <c r="W848" t="s">
        <v>12810</v>
      </c>
      <c r="X848" t="s">
        <v>7672</v>
      </c>
      <c r="Y848" t="s">
        <v>7673</v>
      </c>
    </row>
    <row r="849" spans="1:25" x14ac:dyDescent="0.3">
      <c r="A849" t="s">
        <v>7674</v>
      </c>
      <c r="B849" t="s">
        <v>7675</v>
      </c>
      <c r="C849" t="s">
        <v>18</v>
      </c>
      <c r="H849" s="6">
        <v>379</v>
      </c>
      <c r="I849" s="10" t="str">
        <f t="shared" si="40"/>
        <v>200-500</v>
      </c>
      <c r="J849" s="6">
        <v>1099</v>
      </c>
      <c r="K849" s="1">
        <v>0.66</v>
      </c>
      <c r="L849" s="4" t="str">
        <f t="shared" si="41"/>
        <v xml:space="preserve"> 50%or More</v>
      </c>
      <c r="M849" s="4" t="str">
        <f>IF(Table1[[#This Row],[discount_percentage]]&gt;=50%, "Yes","No")</f>
        <v>Yes</v>
      </c>
      <c r="N8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49">
        <v>4.3</v>
      </c>
      <c r="P849" s="2">
        <v>2806</v>
      </c>
      <c r="Q849" s="7">
        <f t="shared" si="39"/>
        <v>3083794</v>
      </c>
      <c r="R849" t="s">
        <v>7676</v>
      </c>
      <c r="S849" t="s">
        <v>964</v>
      </c>
      <c r="T849" t="s">
        <v>965</v>
      </c>
      <c r="U849" t="s">
        <v>966</v>
      </c>
      <c r="V849" t="s">
        <v>967</v>
      </c>
      <c r="W849" t="s">
        <v>968</v>
      </c>
      <c r="X849" t="s">
        <v>7677</v>
      </c>
      <c r="Y849" t="s">
        <v>7678</v>
      </c>
    </row>
    <row r="850" spans="1:25" x14ac:dyDescent="0.3">
      <c r="A850" t="s">
        <v>7679</v>
      </c>
      <c r="B850" t="s">
        <v>7680</v>
      </c>
      <c r="C850" t="s">
        <v>2948</v>
      </c>
      <c r="H850" s="6">
        <v>5998</v>
      </c>
      <c r="I850" s="10" t="str">
        <f t="shared" si="40"/>
        <v>500</v>
      </c>
      <c r="J850" s="6">
        <v>7999</v>
      </c>
      <c r="K850" s="1">
        <v>0.25</v>
      </c>
      <c r="L850" s="4" t="str">
        <f t="shared" si="41"/>
        <v>&lt;50%</v>
      </c>
      <c r="M850" s="4" t="str">
        <f>IF(Table1[[#This Row],[discount_percentage]]&gt;=50%, "Yes","No")</f>
        <v>No</v>
      </c>
      <c r="N8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50">
        <v>4.2</v>
      </c>
      <c r="P850" s="2">
        <v>30355</v>
      </c>
      <c r="Q850" s="7">
        <f t="shared" si="39"/>
        <v>242809645</v>
      </c>
      <c r="R850" t="s">
        <v>7681</v>
      </c>
      <c r="S850" t="s">
        <v>7682</v>
      </c>
      <c r="T850" t="s">
        <v>7683</v>
      </c>
      <c r="U850" t="s">
        <v>7684</v>
      </c>
      <c r="V850" t="s">
        <v>7685</v>
      </c>
      <c r="W850" t="s">
        <v>7686</v>
      </c>
      <c r="X850" t="s">
        <v>7687</v>
      </c>
      <c r="Y850" t="s">
        <v>7688</v>
      </c>
    </row>
    <row r="851" spans="1:25" x14ac:dyDescent="0.3">
      <c r="A851" t="s">
        <v>7689</v>
      </c>
      <c r="B851" t="s">
        <v>7690</v>
      </c>
      <c r="C851" t="s">
        <v>6024</v>
      </c>
      <c r="H851" s="6">
        <v>299</v>
      </c>
      <c r="I851" s="10" t="str">
        <f t="shared" si="40"/>
        <v>200-500</v>
      </c>
      <c r="J851" s="6">
        <v>1499</v>
      </c>
      <c r="K851" s="1">
        <v>0.8</v>
      </c>
      <c r="L851" s="4" t="str">
        <f t="shared" si="41"/>
        <v xml:space="preserve"> 50%or More</v>
      </c>
      <c r="M851" s="4" t="str">
        <f>IF(Table1[[#This Row],[discount_percentage]]&gt;=50%, "Yes","No")</f>
        <v>Yes</v>
      </c>
      <c r="N8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51">
        <v>4.2</v>
      </c>
      <c r="P851" s="2">
        <v>2868</v>
      </c>
      <c r="Q851" s="7">
        <f t="shared" si="39"/>
        <v>4299132</v>
      </c>
      <c r="R851" t="s">
        <v>7691</v>
      </c>
      <c r="S851" t="s">
        <v>7692</v>
      </c>
      <c r="T851" t="s">
        <v>7693</v>
      </c>
      <c r="U851" t="s">
        <v>7694</v>
      </c>
      <c r="V851" t="s">
        <v>7695</v>
      </c>
      <c r="W851" t="s">
        <v>7696</v>
      </c>
      <c r="X851" t="s">
        <v>7697</v>
      </c>
      <c r="Y851" t="s">
        <v>7698</v>
      </c>
    </row>
    <row r="852" spans="1:25" x14ac:dyDescent="0.3">
      <c r="A852" t="s">
        <v>7699</v>
      </c>
      <c r="B852" t="s">
        <v>7700</v>
      </c>
      <c r="C852" t="s">
        <v>5824</v>
      </c>
      <c r="H852" s="6">
        <v>379</v>
      </c>
      <c r="I852" s="10" t="str">
        <f t="shared" si="40"/>
        <v>200-500</v>
      </c>
      <c r="J852" s="6">
        <v>1499</v>
      </c>
      <c r="K852" s="1">
        <v>0.75</v>
      </c>
      <c r="L852" s="4" t="str">
        <f t="shared" si="41"/>
        <v xml:space="preserve"> 50%or More</v>
      </c>
      <c r="M852" s="4" t="str">
        <f>IF(Table1[[#This Row],[discount_percentage]]&gt;=50%, "Yes","No")</f>
        <v>Yes</v>
      </c>
      <c r="N8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52">
        <v>4.0999999999999996</v>
      </c>
      <c r="P852" s="2">
        <v>670</v>
      </c>
      <c r="Q852" s="7">
        <f t="shared" si="39"/>
        <v>1004330</v>
      </c>
      <c r="R852" t="s">
        <v>7701</v>
      </c>
      <c r="S852" t="s">
        <v>7702</v>
      </c>
      <c r="T852" t="s">
        <v>7703</v>
      </c>
      <c r="U852" t="s">
        <v>7704</v>
      </c>
      <c r="V852" t="s">
        <v>7705</v>
      </c>
      <c r="W852" t="s">
        <v>7706</v>
      </c>
      <c r="X852" t="s">
        <v>7707</v>
      </c>
      <c r="Y852" t="s">
        <v>7708</v>
      </c>
    </row>
    <row r="853" spans="1:25" x14ac:dyDescent="0.3">
      <c r="A853" t="s">
        <v>7709</v>
      </c>
      <c r="B853" t="s">
        <v>7710</v>
      </c>
      <c r="C853" t="s">
        <v>7711</v>
      </c>
      <c r="H853" s="6">
        <v>1399</v>
      </c>
      <c r="I853" s="10" t="str">
        <f t="shared" si="40"/>
        <v>500</v>
      </c>
      <c r="J853" s="6">
        <v>2999</v>
      </c>
      <c r="K853" s="1">
        <v>0.53</v>
      </c>
      <c r="L853" s="4" t="str">
        <f t="shared" si="41"/>
        <v xml:space="preserve"> 50%or More</v>
      </c>
      <c r="M853" s="4" t="str">
        <f>IF(Table1[[#This Row],[discount_percentage]]&gt;=50%, "Yes","No")</f>
        <v>Yes</v>
      </c>
      <c r="N8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53">
        <v>4.3</v>
      </c>
      <c r="P853" s="2">
        <v>3530</v>
      </c>
      <c r="Q853" s="7">
        <f t="shared" si="39"/>
        <v>10586470</v>
      </c>
      <c r="R853" t="s">
        <v>7712</v>
      </c>
      <c r="S853" t="s">
        <v>7713</v>
      </c>
      <c r="T853" t="s">
        <v>7714</v>
      </c>
      <c r="U853" t="s">
        <v>7715</v>
      </c>
      <c r="V853" t="s">
        <v>7716</v>
      </c>
      <c r="W853" t="s">
        <v>7717</v>
      </c>
      <c r="X853" t="s">
        <v>7718</v>
      </c>
      <c r="Y853" t="s">
        <v>7719</v>
      </c>
    </row>
    <row r="854" spans="1:25" x14ac:dyDescent="0.3">
      <c r="A854" t="s">
        <v>7720</v>
      </c>
      <c r="B854" t="s">
        <v>7721</v>
      </c>
      <c r="C854" t="s">
        <v>7722</v>
      </c>
      <c r="H854" s="6">
        <v>699</v>
      </c>
      <c r="I854" s="10" t="str">
        <f t="shared" si="40"/>
        <v>500</v>
      </c>
      <c r="J854" s="6">
        <v>1299</v>
      </c>
      <c r="K854" s="1">
        <v>0.46</v>
      </c>
      <c r="L854" s="4" t="str">
        <f t="shared" si="41"/>
        <v>&lt;50%</v>
      </c>
      <c r="M854" s="4" t="str">
        <f>IF(Table1[[#This Row],[discount_percentage]]&gt;=50%, "Yes","No")</f>
        <v>No</v>
      </c>
      <c r="N8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54">
        <v>4.3</v>
      </c>
      <c r="P854" s="2">
        <v>6183</v>
      </c>
      <c r="Q854" s="7">
        <f t="shared" si="39"/>
        <v>8031717</v>
      </c>
      <c r="R854" t="s">
        <v>7723</v>
      </c>
      <c r="S854" t="s">
        <v>7724</v>
      </c>
      <c r="T854" t="s">
        <v>7725</v>
      </c>
      <c r="U854" t="s">
        <v>7726</v>
      </c>
      <c r="V854" t="s">
        <v>7727</v>
      </c>
      <c r="W854" t="s">
        <v>7728</v>
      </c>
      <c r="X854" t="s">
        <v>7729</v>
      </c>
      <c r="Y854" t="s">
        <v>7730</v>
      </c>
    </row>
    <row r="855" spans="1:25" x14ac:dyDescent="0.3">
      <c r="A855" t="s">
        <v>7731</v>
      </c>
      <c r="B855" t="s">
        <v>7732</v>
      </c>
      <c r="C855" t="s">
        <v>6097</v>
      </c>
      <c r="H855" s="6">
        <v>300</v>
      </c>
      <c r="I855" s="10" t="str">
        <f t="shared" si="40"/>
        <v>200-500</v>
      </c>
      <c r="J855" s="6">
        <v>300</v>
      </c>
      <c r="K855" s="1">
        <v>0</v>
      </c>
      <c r="L855" s="4" t="str">
        <f t="shared" si="41"/>
        <v>&lt;50%</v>
      </c>
      <c r="M855" s="4" t="str">
        <f>IF(Table1[[#This Row],[discount_percentage]]&gt;=50%, "Yes","No")</f>
        <v>No</v>
      </c>
      <c r="N8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55">
        <v>4.2</v>
      </c>
      <c r="P855" s="2">
        <v>419</v>
      </c>
      <c r="Q855" s="7">
        <f t="shared" si="39"/>
        <v>125700</v>
      </c>
      <c r="R855" t="s">
        <v>7733</v>
      </c>
      <c r="S855" t="s">
        <v>7734</v>
      </c>
      <c r="T855" t="s">
        <v>7735</v>
      </c>
      <c r="U855" t="s">
        <v>7736</v>
      </c>
      <c r="V855" t="s">
        <v>7737</v>
      </c>
      <c r="W855" t="s">
        <v>7738</v>
      </c>
      <c r="X855" t="s">
        <v>7739</v>
      </c>
      <c r="Y855" t="s">
        <v>7740</v>
      </c>
    </row>
    <row r="856" spans="1:25" x14ac:dyDescent="0.3">
      <c r="A856" t="s">
        <v>7741</v>
      </c>
      <c r="B856" t="s">
        <v>7742</v>
      </c>
      <c r="C856" t="s">
        <v>5226</v>
      </c>
      <c r="H856" s="6">
        <v>999</v>
      </c>
      <c r="I856" s="10" t="str">
        <f t="shared" si="40"/>
        <v>500</v>
      </c>
      <c r="J856" s="6">
        <v>1995</v>
      </c>
      <c r="K856" s="1">
        <v>0.5</v>
      </c>
      <c r="L856" s="4" t="str">
        <f t="shared" si="41"/>
        <v xml:space="preserve"> 50%or More</v>
      </c>
      <c r="M856" s="4" t="str">
        <f>IF(Table1[[#This Row],[discount_percentage]]&gt;=50%, "Yes","No")</f>
        <v>Yes</v>
      </c>
      <c r="N8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56">
        <v>4.5</v>
      </c>
      <c r="P856" s="2">
        <v>7317</v>
      </c>
      <c r="Q856" s="7">
        <f t="shared" si="39"/>
        <v>14597415</v>
      </c>
      <c r="R856" t="s">
        <v>7743</v>
      </c>
      <c r="S856" t="s">
        <v>7744</v>
      </c>
      <c r="T856" t="s">
        <v>7745</v>
      </c>
      <c r="U856" t="s">
        <v>7746</v>
      </c>
      <c r="V856" t="s">
        <v>7747</v>
      </c>
      <c r="W856" t="s">
        <v>7748</v>
      </c>
      <c r="X856" t="s">
        <v>7749</v>
      </c>
      <c r="Y856" t="s">
        <v>7750</v>
      </c>
    </row>
    <row r="857" spans="1:25" x14ac:dyDescent="0.3">
      <c r="A857" t="s">
        <v>7751</v>
      </c>
      <c r="B857" t="s">
        <v>7752</v>
      </c>
      <c r="C857" t="s">
        <v>7753</v>
      </c>
      <c r="H857" s="6">
        <v>535</v>
      </c>
      <c r="I857" s="10" t="str">
        <f t="shared" si="40"/>
        <v>500</v>
      </c>
      <c r="J857" s="6">
        <v>535</v>
      </c>
      <c r="K857" s="1">
        <v>0</v>
      </c>
      <c r="L857" s="4" t="str">
        <f t="shared" si="41"/>
        <v>&lt;50%</v>
      </c>
      <c r="M857" s="4" t="str">
        <f>IF(Table1[[#This Row],[discount_percentage]]&gt;=50%, "Yes","No")</f>
        <v>No</v>
      </c>
      <c r="N8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57">
        <v>4.4000000000000004</v>
      </c>
      <c r="P857" s="2">
        <v>4426</v>
      </c>
      <c r="Q857" s="7">
        <f t="shared" si="39"/>
        <v>2367910</v>
      </c>
      <c r="R857" t="s">
        <v>7754</v>
      </c>
      <c r="S857" t="s">
        <v>7755</v>
      </c>
      <c r="T857" t="s">
        <v>7756</v>
      </c>
      <c r="U857" t="s">
        <v>7757</v>
      </c>
      <c r="V857" t="s">
        <v>7758</v>
      </c>
      <c r="W857" t="s">
        <v>7759</v>
      </c>
      <c r="X857" t="s">
        <v>7760</v>
      </c>
      <c r="Y857" t="s">
        <v>7761</v>
      </c>
    </row>
    <row r="858" spans="1:25" x14ac:dyDescent="0.3">
      <c r="A858" t="s">
        <v>7762</v>
      </c>
      <c r="B858" t="s">
        <v>7763</v>
      </c>
      <c r="C858" t="s">
        <v>6024</v>
      </c>
      <c r="H858" s="6">
        <v>269</v>
      </c>
      <c r="I858" s="10" t="str">
        <f t="shared" si="40"/>
        <v>200-500</v>
      </c>
      <c r="J858" s="6">
        <v>1099</v>
      </c>
      <c r="K858" s="1">
        <v>0.76</v>
      </c>
      <c r="L858" s="4" t="str">
        <f t="shared" si="41"/>
        <v xml:space="preserve"> 50%or More</v>
      </c>
      <c r="M858" s="4" t="str">
        <f>IF(Table1[[#This Row],[discount_percentage]]&gt;=50%, "Yes","No")</f>
        <v>Yes</v>
      </c>
      <c r="N8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58">
        <v>4.0999999999999996</v>
      </c>
      <c r="P858" s="2">
        <v>1092</v>
      </c>
      <c r="Q858" s="7">
        <f t="shared" si="39"/>
        <v>1200108</v>
      </c>
      <c r="R858" t="s">
        <v>7764</v>
      </c>
      <c r="S858" t="s">
        <v>7765</v>
      </c>
      <c r="T858" t="s">
        <v>7766</v>
      </c>
      <c r="U858" t="s">
        <v>7767</v>
      </c>
      <c r="V858" t="s">
        <v>7768</v>
      </c>
      <c r="W858" t="s">
        <v>7769</v>
      </c>
      <c r="X858" t="s">
        <v>7770</v>
      </c>
      <c r="Y858" t="s">
        <v>7771</v>
      </c>
    </row>
    <row r="859" spans="1:25" x14ac:dyDescent="0.3">
      <c r="A859" t="s">
        <v>7772</v>
      </c>
      <c r="B859" t="s">
        <v>7773</v>
      </c>
      <c r="C859" t="s">
        <v>6892</v>
      </c>
      <c r="H859" s="6">
        <v>341</v>
      </c>
      <c r="I859" s="10" t="str">
        <f t="shared" si="40"/>
        <v>200-500</v>
      </c>
      <c r="J859" s="6">
        <v>450</v>
      </c>
      <c r="K859" s="1">
        <v>0.24</v>
      </c>
      <c r="L859" s="4" t="str">
        <f t="shared" si="41"/>
        <v>&lt;50%</v>
      </c>
      <c r="M859" s="4" t="str">
        <f>IF(Table1[[#This Row],[discount_percentage]]&gt;=50%, "Yes","No")</f>
        <v>No</v>
      </c>
      <c r="N8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59">
        <v>4.3</v>
      </c>
      <c r="P859" s="2">
        <v>2493</v>
      </c>
      <c r="Q859" s="7">
        <f t="shared" si="39"/>
        <v>1121850</v>
      </c>
      <c r="R859" t="s">
        <v>7774</v>
      </c>
      <c r="S859" t="s">
        <v>7775</v>
      </c>
      <c r="T859" t="s">
        <v>7776</v>
      </c>
      <c r="U859" t="s">
        <v>7777</v>
      </c>
      <c r="V859" t="s">
        <v>7778</v>
      </c>
      <c r="W859" t="s">
        <v>7779</v>
      </c>
      <c r="X859" t="s">
        <v>7780</v>
      </c>
      <c r="Y859" t="s">
        <v>7781</v>
      </c>
    </row>
    <row r="860" spans="1:25" x14ac:dyDescent="0.3">
      <c r="A860" t="s">
        <v>7782</v>
      </c>
      <c r="B860" t="s">
        <v>7783</v>
      </c>
      <c r="C860" t="s">
        <v>5308</v>
      </c>
      <c r="H860" s="6">
        <v>2499</v>
      </c>
      <c r="I860" s="10" t="str">
        <f t="shared" si="40"/>
        <v>500</v>
      </c>
      <c r="J860" s="6">
        <v>3999</v>
      </c>
      <c r="K860" s="1">
        <v>0.38</v>
      </c>
      <c r="L860" s="4" t="str">
        <f t="shared" si="41"/>
        <v>&lt;50%</v>
      </c>
      <c r="M860" s="4" t="str">
        <f>IF(Table1[[#This Row],[discount_percentage]]&gt;=50%, "Yes","No")</f>
        <v>No</v>
      </c>
      <c r="N8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60">
        <v>4.4000000000000004</v>
      </c>
      <c r="P860" s="2">
        <v>12679</v>
      </c>
      <c r="Q860" s="7">
        <f t="shared" si="39"/>
        <v>50703321</v>
      </c>
      <c r="R860" t="s">
        <v>7784</v>
      </c>
      <c r="S860" t="s">
        <v>7785</v>
      </c>
      <c r="T860" t="s">
        <v>7786</v>
      </c>
      <c r="U860" t="s">
        <v>7787</v>
      </c>
      <c r="V860" t="s">
        <v>7788</v>
      </c>
      <c r="W860" t="s">
        <v>7789</v>
      </c>
      <c r="X860" t="s">
        <v>5315</v>
      </c>
      <c r="Y860" t="s">
        <v>7790</v>
      </c>
    </row>
    <row r="861" spans="1:25" x14ac:dyDescent="0.3">
      <c r="A861" t="s">
        <v>7791</v>
      </c>
      <c r="B861" t="s">
        <v>7792</v>
      </c>
      <c r="C861" t="s">
        <v>7083</v>
      </c>
      <c r="H861" s="6">
        <v>5899</v>
      </c>
      <c r="I861" s="10" t="str">
        <f t="shared" si="40"/>
        <v>500</v>
      </c>
      <c r="J861" s="6">
        <v>7005</v>
      </c>
      <c r="K861" s="1">
        <v>0.16</v>
      </c>
      <c r="L861" s="4" t="str">
        <f t="shared" si="41"/>
        <v>&lt;50%</v>
      </c>
      <c r="M861" s="4" t="str">
        <f>IF(Table1[[#This Row],[discount_percentage]]&gt;=50%, "Yes","No")</f>
        <v>No</v>
      </c>
      <c r="N8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61">
        <v>3.6</v>
      </c>
      <c r="P861" s="2">
        <v>4199</v>
      </c>
      <c r="Q861" s="7">
        <f t="shared" si="39"/>
        <v>29413995</v>
      </c>
      <c r="R861" t="s">
        <v>7793</v>
      </c>
      <c r="S861" t="s">
        <v>7794</v>
      </c>
      <c r="T861" t="s">
        <v>7795</v>
      </c>
      <c r="U861" t="s">
        <v>7796</v>
      </c>
      <c r="V861" t="s">
        <v>7797</v>
      </c>
      <c r="W861" t="s">
        <v>7798</v>
      </c>
      <c r="X861" t="s">
        <v>7799</v>
      </c>
      <c r="Y861" t="s">
        <v>7800</v>
      </c>
    </row>
    <row r="862" spans="1:25" x14ac:dyDescent="0.3">
      <c r="A862" t="s">
        <v>7801</v>
      </c>
      <c r="B862" t="s">
        <v>7802</v>
      </c>
      <c r="C862" t="s">
        <v>5308</v>
      </c>
      <c r="H862" s="6">
        <v>1565</v>
      </c>
      <c r="I862" s="10" t="str">
        <f t="shared" si="40"/>
        <v>500</v>
      </c>
      <c r="J862" s="6">
        <v>2999</v>
      </c>
      <c r="K862" s="1">
        <v>0.48</v>
      </c>
      <c r="L862" s="4" t="str">
        <f t="shared" si="41"/>
        <v>&lt;50%</v>
      </c>
      <c r="M862" s="4" t="str">
        <f>IF(Table1[[#This Row],[discount_percentage]]&gt;=50%, "Yes","No")</f>
        <v>No</v>
      </c>
      <c r="N8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62">
        <v>4</v>
      </c>
      <c r="P862" s="2">
        <v>11113</v>
      </c>
      <c r="Q862" s="7">
        <f t="shared" si="39"/>
        <v>33327887</v>
      </c>
      <c r="R862" t="s">
        <v>7803</v>
      </c>
      <c r="S862" t="s">
        <v>7804</v>
      </c>
      <c r="T862" t="s">
        <v>7805</v>
      </c>
      <c r="U862" t="s">
        <v>7806</v>
      </c>
      <c r="V862" t="s">
        <v>7807</v>
      </c>
      <c r="W862" t="s">
        <v>7808</v>
      </c>
      <c r="X862" t="s">
        <v>7809</v>
      </c>
      <c r="Y862" t="s">
        <v>7810</v>
      </c>
    </row>
    <row r="863" spans="1:25" x14ac:dyDescent="0.3">
      <c r="A863" t="s">
        <v>7811</v>
      </c>
      <c r="B863" t="s">
        <v>7812</v>
      </c>
      <c r="C863" t="s">
        <v>5050</v>
      </c>
      <c r="H863" s="6">
        <v>326</v>
      </c>
      <c r="I863" s="10" t="str">
        <f t="shared" si="40"/>
        <v>200-500</v>
      </c>
      <c r="J863" s="6">
        <v>799</v>
      </c>
      <c r="K863" s="1">
        <v>0.59</v>
      </c>
      <c r="L863" s="4" t="str">
        <f t="shared" si="41"/>
        <v xml:space="preserve"> 50%or More</v>
      </c>
      <c r="M863" s="4" t="str">
        <f>IF(Table1[[#This Row],[discount_percentage]]&gt;=50%, "Yes","No")</f>
        <v>Yes</v>
      </c>
      <c r="N8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63">
        <v>4.4000000000000004</v>
      </c>
      <c r="P863" s="2">
        <v>10773</v>
      </c>
      <c r="Q863" s="7">
        <f t="shared" si="39"/>
        <v>8607627</v>
      </c>
      <c r="R863" t="s">
        <v>7813</v>
      </c>
      <c r="S863" t="s">
        <v>7814</v>
      </c>
      <c r="T863" t="s">
        <v>7815</v>
      </c>
      <c r="U863" t="s">
        <v>7816</v>
      </c>
      <c r="V863" t="s">
        <v>7817</v>
      </c>
      <c r="W863" t="s">
        <v>7818</v>
      </c>
      <c r="X863" t="s">
        <v>7819</v>
      </c>
      <c r="Y863" t="s">
        <v>7820</v>
      </c>
    </row>
    <row r="864" spans="1:25" x14ac:dyDescent="0.3">
      <c r="A864" t="s">
        <v>7821</v>
      </c>
      <c r="B864" t="s">
        <v>7822</v>
      </c>
      <c r="C864" t="s">
        <v>5008</v>
      </c>
      <c r="H864" s="6">
        <v>657</v>
      </c>
      <c r="I864" s="10" t="str">
        <f t="shared" si="40"/>
        <v>500</v>
      </c>
      <c r="J864" s="6">
        <v>999</v>
      </c>
      <c r="K864" s="1">
        <v>0.34</v>
      </c>
      <c r="L864" s="4" t="str">
        <f t="shared" si="41"/>
        <v>&lt;50%</v>
      </c>
      <c r="M864" s="4" t="str">
        <f>IF(Table1[[#This Row],[discount_percentage]]&gt;=50%, "Yes","No")</f>
        <v>No</v>
      </c>
      <c r="N8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64">
        <v>4.3</v>
      </c>
      <c r="P864" s="2">
        <v>13944</v>
      </c>
      <c r="Q864" s="7">
        <f t="shared" si="39"/>
        <v>13930056</v>
      </c>
      <c r="R864" t="s">
        <v>7823</v>
      </c>
      <c r="S864" t="s">
        <v>7824</v>
      </c>
      <c r="T864" t="s">
        <v>7825</v>
      </c>
      <c r="U864" t="s">
        <v>7826</v>
      </c>
      <c r="V864" t="s">
        <v>7827</v>
      </c>
      <c r="W864" t="s">
        <v>7828</v>
      </c>
      <c r="X864" t="s">
        <v>7829</v>
      </c>
      <c r="Y864" t="s">
        <v>7830</v>
      </c>
    </row>
    <row r="865" spans="1:25" x14ac:dyDescent="0.3">
      <c r="A865" t="s">
        <v>7831</v>
      </c>
      <c r="B865" t="s">
        <v>7832</v>
      </c>
      <c r="C865" t="s">
        <v>5204</v>
      </c>
      <c r="H865" s="6">
        <v>1995</v>
      </c>
      <c r="I865" s="10" t="str">
        <f t="shared" si="40"/>
        <v>500</v>
      </c>
      <c r="J865" s="6">
        <v>2895</v>
      </c>
      <c r="K865" s="1">
        <v>0.31</v>
      </c>
      <c r="L865" s="4" t="str">
        <f t="shared" si="41"/>
        <v>&lt;50%</v>
      </c>
      <c r="M865" s="4" t="str">
        <f>IF(Table1[[#This Row],[discount_percentage]]&gt;=50%, "Yes","No")</f>
        <v>No</v>
      </c>
      <c r="N8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65">
        <v>4.5999999999999996</v>
      </c>
      <c r="P865" s="2">
        <v>10760</v>
      </c>
      <c r="Q865" s="7">
        <f t="shared" si="39"/>
        <v>31150200</v>
      </c>
      <c r="R865" t="s">
        <v>7833</v>
      </c>
      <c r="S865" t="s">
        <v>7834</v>
      </c>
      <c r="T865" t="s">
        <v>7835</v>
      </c>
      <c r="U865" t="s">
        <v>7836</v>
      </c>
      <c r="V865" t="s">
        <v>7837</v>
      </c>
      <c r="W865" t="s">
        <v>7838</v>
      </c>
      <c r="X865" t="s">
        <v>7839</v>
      </c>
      <c r="Y865" t="s">
        <v>7840</v>
      </c>
    </row>
    <row r="866" spans="1:25" x14ac:dyDescent="0.3">
      <c r="A866" t="s">
        <v>7841</v>
      </c>
      <c r="B866" t="s">
        <v>7842</v>
      </c>
      <c r="C866" t="s">
        <v>5390</v>
      </c>
      <c r="H866" s="6">
        <v>1500</v>
      </c>
      <c r="I866" s="10" t="str">
        <f t="shared" si="40"/>
        <v>500</v>
      </c>
      <c r="J866" s="6">
        <v>1500</v>
      </c>
      <c r="K866" s="1">
        <v>0</v>
      </c>
      <c r="L866" s="4" t="str">
        <f t="shared" si="41"/>
        <v>&lt;50%</v>
      </c>
      <c r="M866" s="4" t="str">
        <f>IF(Table1[[#This Row],[discount_percentage]]&gt;=50%, "Yes","No")</f>
        <v>No</v>
      </c>
      <c r="N8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66">
        <v>4.4000000000000004</v>
      </c>
      <c r="P866" s="2">
        <v>25996</v>
      </c>
      <c r="Q866" s="7">
        <f t="shared" si="39"/>
        <v>38994000</v>
      </c>
      <c r="R866" t="s">
        <v>7843</v>
      </c>
      <c r="S866" t="s">
        <v>7844</v>
      </c>
      <c r="T866" t="s">
        <v>7845</v>
      </c>
      <c r="U866" t="s">
        <v>7846</v>
      </c>
      <c r="V866" t="s">
        <v>7847</v>
      </c>
      <c r="W866" t="s">
        <v>7848</v>
      </c>
      <c r="X866" t="s">
        <v>7849</v>
      </c>
      <c r="Y866" t="s">
        <v>7850</v>
      </c>
    </row>
    <row r="867" spans="1:25" x14ac:dyDescent="0.3">
      <c r="A867" t="s">
        <v>7851</v>
      </c>
      <c r="B867" t="s">
        <v>7852</v>
      </c>
      <c r="C867" t="s">
        <v>4912</v>
      </c>
      <c r="H867" s="6">
        <v>2640</v>
      </c>
      <c r="I867" s="10" t="str">
        <f t="shared" si="40"/>
        <v>500</v>
      </c>
      <c r="J867" s="6">
        <v>3195</v>
      </c>
      <c r="K867" s="1">
        <v>0.17</v>
      </c>
      <c r="L867" s="4" t="str">
        <f t="shared" si="41"/>
        <v>&lt;50%</v>
      </c>
      <c r="M867" s="4" t="str">
        <f>IF(Table1[[#This Row],[discount_percentage]]&gt;=50%, "Yes","No")</f>
        <v>No</v>
      </c>
      <c r="N8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67">
        <v>4.5</v>
      </c>
      <c r="P867" s="2">
        <v>16146</v>
      </c>
      <c r="Q867" s="7">
        <f t="shared" si="39"/>
        <v>51586470</v>
      </c>
      <c r="R867" t="s">
        <v>7853</v>
      </c>
      <c r="S867" t="s">
        <v>7854</v>
      </c>
      <c r="T867" t="s">
        <v>7855</v>
      </c>
      <c r="U867" t="s">
        <v>7856</v>
      </c>
      <c r="V867" t="s">
        <v>7857</v>
      </c>
      <c r="W867" t="s">
        <v>7858</v>
      </c>
      <c r="X867" t="s">
        <v>7859</v>
      </c>
      <c r="Y867" t="s">
        <v>7860</v>
      </c>
    </row>
    <row r="868" spans="1:25" x14ac:dyDescent="0.3">
      <c r="A868" t="s">
        <v>7861</v>
      </c>
      <c r="B868" t="s">
        <v>7862</v>
      </c>
      <c r="C868" t="s">
        <v>7083</v>
      </c>
      <c r="H868" s="6">
        <v>5299</v>
      </c>
      <c r="I868" s="10" t="str">
        <f t="shared" si="40"/>
        <v>500</v>
      </c>
      <c r="J868" s="6">
        <v>6355</v>
      </c>
      <c r="K868" s="1">
        <v>0.17</v>
      </c>
      <c r="L868" s="4" t="str">
        <f t="shared" si="41"/>
        <v>&lt;50%</v>
      </c>
      <c r="M868" s="4" t="str">
        <f>IF(Table1[[#This Row],[discount_percentage]]&gt;=50%, "Yes","No")</f>
        <v>No</v>
      </c>
      <c r="N8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68">
        <v>3.9</v>
      </c>
      <c r="P868" s="2">
        <v>8280</v>
      </c>
      <c r="Q868" s="7">
        <f t="shared" si="39"/>
        <v>52619400</v>
      </c>
      <c r="R868" t="s">
        <v>7863</v>
      </c>
      <c r="S868" t="s">
        <v>7864</v>
      </c>
      <c r="T868" t="s">
        <v>7865</v>
      </c>
      <c r="U868" t="s">
        <v>7866</v>
      </c>
      <c r="V868" t="s">
        <v>7867</v>
      </c>
      <c r="W868" t="s">
        <v>7868</v>
      </c>
      <c r="X868" t="s">
        <v>7869</v>
      </c>
      <c r="Y868" t="s">
        <v>7870</v>
      </c>
    </row>
    <row r="869" spans="1:25" x14ac:dyDescent="0.3">
      <c r="A869" t="s">
        <v>7871</v>
      </c>
      <c r="B869" t="s">
        <v>7872</v>
      </c>
      <c r="C869" t="s">
        <v>7578</v>
      </c>
      <c r="H869" s="6">
        <v>1990</v>
      </c>
      <c r="I869" s="10" t="str">
        <f t="shared" si="40"/>
        <v>500</v>
      </c>
      <c r="J869" s="6">
        <v>2999</v>
      </c>
      <c r="K869" s="1">
        <v>0.34</v>
      </c>
      <c r="L869" s="4" t="str">
        <f t="shared" si="41"/>
        <v>&lt;50%</v>
      </c>
      <c r="M869" s="4" t="str">
        <f>IF(Table1[[#This Row],[discount_percentage]]&gt;=50%, "Yes","No")</f>
        <v>No</v>
      </c>
      <c r="N8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69">
        <v>4.3</v>
      </c>
      <c r="P869" s="2">
        <v>14237</v>
      </c>
      <c r="Q869" s="7">
        <f t="shared" si="39"/>
        <v>42696763</v>
      </c>
      <c r="R869" t="s">
        <v>7873</v>
      </c>
      <c r="S869" t="s">
        <v>7874</v>
      </c>
      <c r="T869" t="s">
        <v>7875</v>
      </c>
      <c r="U869" t="s">
        <v>7876</v>
      </c>
      <c r="V869" t="s">
        <v>7877</v>
      </c>
      <c r="W869" t="s">
        <v>12811</v>
      </c>
      <c r="X869" t="s">
        <v>7878</v>
      </c>
      <c r="Y869" t="s">
        <v>7879</v>
      </c>
    </row>
    <row r="870" spans="1:25" x14ac:dyDescent="0.3">
      <c r="A870" t="s">
        <v>7880</v>
      </c>
      <c r="B870" t="s">
        <v>7881</v>
      </c>
      <c r="C870" t="s">
        <v>7882</v>
      </c>
      <c r="H870" s="6">
        <v>1289</v>
      </c>
      <c r="I870" s="10" t="str">
        <f t="shared" si="40"/>
        <v>500</v>
      </c>
      <c r="J870" s="6">
        <v>1499</v>
      </c>
      <c r="K870" s="1">
        <v>0.14000000000000001</v>
      </c>
      <c r="L870" s="4" t="str">
        <f t="shared" si="41"/>
        <v>&lt;50%</v>
      </c>
      <c r="M870" s="4" t="str">
        <f>IF(Table1[[#This Row],[discount_percentage]]&gt;=50%, "Yes","No")</f>
        <v>No</v>
      </c>
      <c r="N8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70">
        <v>4.5</v>
      </c>
      <c r="P870" s="2">
        <v>20668</v>
      </c>
      <c r="Q870" s="7">
        <f t="shared" si="39"/>
        <v>30981332</v>
      </c>
      <c r="R870" t="s">
        <v>7883</v>
      </c>
      <c r="S870" t="s">
        <v>7884</v>
      </c>
      <c r="T870" t="s">
        <v>7885</v>
      </c>
      <c r="U870" t="s">
        <v>7886</v>
      </c>
      <c r="V870" t="s">
        <v>7887</v>
      </c>
      <c r="W870" t="s">
        <v>7888</v>
      </c>
      <c r="X870" t="s">
        <v>7889</v>
      </c>
      <c r="Y870" t="s">
        <v>7890</v>
      </c>
    </row>
    <row r="871" spans="1:25" x14ac:dyDescent="0.3">
      <c r="A871" t="s">
        <v>7891</v>
      </c>
      <c r="B871" t="s">
        <v>7892</v>
      </c>
      <c r="C871" t="s">
        <v>6097</v>
      </c>
      <c r="H871" s="6">
        <v>165</v>
      </c>
      <c r="I871" s="10" t="str">
        <f t="shared" si="40"/>
        <v>&lt;200</v>
      </c>
      <c r="J871" s="6">
        <v>165</v>
      </c>
      <c r="K871" s="1">
        <v>0</v>
      </c>
      <c r="L871" s="4" t="str">
        <f t="shared" si="41"/>
        <v>&lt;50%</v>
      </c>
      <c r="M871" s="4" t="str">
        <f>IF(Table1[[#This Row],[discount_percentage]]&gt;=50%, "Yes","No")</f>
        <v>No</v>
      </c>
      <c r="N8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71">
        <v>4.5</v>
      </c>
      <c r="P871" s="2">
        <v>1674</v>
      </c>
      <c r="Q871" s="7">
        <f t="shared" si="39"/>
        <v>276210</v>
      </c>
      <c r="R871" t="s">
        <v>7893</v>
      </c>
      <c r="S871" t="s">
        <v>7894</v>
      </c>
      <c r="T871" t="s">
        <v>7895</v>
      </c>
      <c r="U871" t="s">
        <v>7896</v>
      </c>
      <c r="V871" t="s">
        <v>7897</v>
      </c>
      <c r="W871" t="s">
        <v>7898</v>
      </c>
      <c r="X871" t="s">
        <v>7899</v>
      </c>
      <c r="Y871" t="s">
        <v>7900</v>
      </c>
    </row>
    <row r="872" spans="1:25" x14ac:dyDescent="0.3">
      <c r="A872" t="s">
        <v>7901</v>
      </c>
      <c r="B872" t="s">
        <v>7902</v>
      </c>
      <c r="C872" t="s">
        <v>6719</v>
      </c>
      <c r="H872" s="6">
        <v>1699</v>
      </c>
      <c r="I872" s="10" t="str">
        <f t="shared" si="40"/>
        <v>500</v>
      </c>
      <c r="J872" s="6">
        <v>3499</v>
      </c>
      <c r="K872" s="1">
        <v>0.51</v>
      </c>
      <c r="L872" s="4" t="str">
        <f t="shared" si="41"/>
        <v xml:space="preserve"> 50%or More</v>
      </c>
      <c r="M872" s="4" t="str">
        <f>IF(Table1[[#This Row],[discount_percentage]]&gt;=50%, "Yes","No")</f>
        <v>Yes</v>
      </c>
      <c r="N8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72">
        <v>3.6</v>
      </c>
      <c r="P872" s="2">
        <v>7689</v>
      </c>
      <c r="Q872" s="7">
        <f t="shared" si="39"/>
        <v>26903811</v>
      </c>
      <c r="R872" t="s">
        <v>7903</v>
      </c>
      <c r="S872" t="s">
        <v>7904</v>
      </c>
      <c r="T872" t="s">
        <v>7905</v>
      </c>
      <c r="U872" t="s">
        <v>7906</v>
      </c>
      <c r="V872" t="s">
        <v>7907</v>
      </c>
      <c r="W872" t="s">
        <v>7908</v>
      </c>
      <c r="X872" t="s">
        <v>7909</v>
      </c>
      <c r="Y872" t="s">
        <v>7910</v>
      </c>
    </row>
    <row r="873" spans="1:25" x14ac:dyDescent="0.3">
      <c r="A873" t="s">
        <v>7911</v>
      </c>
      <c r="B873" t="s">
        <v>7912</v>
      </c>
      <c r="C873" t="s">
        <v>5738</v>
      </c>
      <c r="H873" s="6">
        <v>2299</v>
      </c>
      <c r="I873" s="10" t="str">
        <f t="shared" si="40"/>
        <v>500</v>
      </c>
      <c r="J873" s="6">
        <v>7500</v>
      </c>
      <c r="K873" s="1">
        <v>0.69</v>
      </c>
      <c r="L873" s="4" t="str">
        <f t="shared" si="41"/>
        <v xml:space="preserve"> 50%or More</v>
      </c>
      <c r="M873" s="4" t="str">
        <f>IF(Table1[[#This Row],[discount_percentage]]&gt;=50%, "Yes","No")</f>
        <v>Yes</v>
      </c>
      <c r="N8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73">
        <v>4.0999999999999996</v>
      </c>
      <c r="P873" s="2">
        <v>5554</v>
      </c>
      <c r="Q873" s="7">
        <f t="shared" si="39"/>
        <v>41655000</v>
      </c>
      <c r="R873" t="s">
        <v>7913</v>
      </c>
      <c r="S873" t="s">
        <v>7914</v>
      </c>
      <c r="T873" t="s">
        <v>7915</v>
      </c>
      <c r="U873" t="s">
        <v>7916</v>
      </c>
      <c r="V873" t="s">
        <v>7917</v>
      </c>
      <c r="W873" t="s">
        <v>7918</v>
      </c>
      <c r="X873" t="s">
        <v>7919</v>
      </c>
      <c r="Y873" t="s">
        <v>7920</v>
      </c>
    </row>
    <row r="874" spans="1:25" x14ac:dyDescent="0.3">
      <c r="A874" t="s">
        <v>7921</v>
      </c>
      <c r="B874" t="s">
        <v>7922</v>
      </c>
      <c r="C874" t="s">
        <v>5666</v>
      </c>
      <c r="H874" s="6">
        <v>39</v>
      </c>
      <c r="I874" s="10" t="str">
        <f t="shared" si="40"/>
        <v>&lt;200</v>
      </c>
      <c r="J874" s="6">
        <v>39</v>
      </c>
      <c r="K874" s="1">
        <v>0</v>
      </c>
      <c r="L874" s="4" t="str">
        <f t="shared" si="41"/>
        <v>&lt;50%</v>
      </c>
      <c r="M874" s="4" t="str">
        <f>IF(Table1[[#This Row],[discount_percentage]]&gt;=50%, "Yes","No")</f>
        <v>No</v>
      </c>
      <c r="N8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74">
        <v>3.8</v>
      </c>
      <c r="P874" s="2">
        <v>3344</v>
      </c>
      <c r="Q874" s="7">
        <f t="shared" si="39"/>
        <v>130416</v>
      </c>
      <c r="R874" t="s">
        <v>7923</v>
      </c>
      <c r="S874" t="s">
        <v>7924</v>
      </c>
      <c r="T874" t="s">
        <v>7925</v>
      </c>
      <c r="U874" t="s">
        <v>7926</v>
      </c>
      <c r="V874" t="s">
        <v>7927</v>
      </c>
      <c r="W874" t="s">
        <v>7928</v>
      </c>
      <c r="X874" t="s">
        <v>7929</v>
      </c>
      <c r="Y874" t="s">
        <v>7930</v>
      </c>
    </row>
    <row r="875" spans="1:25" x14ac:dyDescent="0.3">
      <c r="A875" t="s">
        <v>7931</v>
      </c>
      <c r="B875" t="s">
        <v>7932</v>
      </c>
      <c r="C875" t="s">
        <v>7933</v>
      </c>
      <c r="H875" s="6">
        <v>26999</v>
      </c>
      <c r="I875" s="10" t="str">
        <f t="shared" si="40"/>
        <v>500</v>
      </c>
      <c r="J875" s="6">
        <v>37999</v>
      </c>
      <c r="K875" s="1">
        <v>0.28999999999999998</v>
      </c>
      <c r="L875" s="4" t="str">
        <f t="shared" si="41"/>
        <v>&lt;50%</v>
      </c>
      <c r="M875" s="4" t="str">
        <f>IF(Table1[[#This Row],[discount_percentage]]&gt;=50%, "Yes","No")</f>
        <v>No</v>
      </c>
      <c r="N8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75">
        <v>4.5999999999999996</v>
      </c>
      <c r="P875" s="2">
        <v>2886</v>
      </c>
      <c r="Q875" s="7">
        <f t="shared" si="39"/>
        <v>109665114</v>
      </c>
      <c r="R875" t="s">
        <v>7934</v>
      </c>
      <c r="S875" t="s">
        <v>7935</v>
      </c>
      <c r="T875" t="s">
        <v>7936</v>
      </c>
      <c r="U875" t="s">
        <v>7937</v>
      </c>
      <c r="V875" t="s">
        <v>7938</v>
      </c>
      <c r="W875" t="s">
        <v>7939</v>
      </c>
      <c r="X875" t="s">
        <v>7940</v>
      </c>
      <c r="Y875" t="s">
        <v>7941</v>
      </c>
    </row>
    <row r="876" spans="1:25" x14ac:dyDescent="0.3">
      <c r="A876" t="s">
        <v>7942</v>
      </c>
      <c r="B876" t="s">
        <v>7943</v>
      </c>
      <c r="C876" t="s">
        <v>3066</v>
      </c>
      <c r="H876" s="6">
        <v>1490</v>
      </c>
      <c r="I876" s="10" t="str">
        <f t="shared" si="40"/>
        <v>500</v>
      </c>
      <c r="J876" s="6">
        <v>1990</v>
      </c>
      <c r="K876" s="1">
        <v>0.25</v>
      </c>
      <c r="L876" s="4" t="str">
        <f t="shared" si="41"/>
        <v>&lt;50%</v>
      </c>
      <c r="M876" s="4" t="str">
        <f>IF(Table1[[#This Row],[discount_percentage]]&gt;=50%, "Yes","No")</f>
        <v>No</v>
      </c>
      <c r="N8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76">
        <v>4.0999999999999996</v>
      </c>
      <c r="P876" s="2">
        <v>98250</v>
      </c>
      <c r="Q876" s="7">
        <f t="shared" si="39"/>
        <v>195517500</v>
      </c>
      <c r="R876" t="s">
        <v>7944</v>
      </c>
      <c r="S876" t="s">
        <v>7945</v>
      </c>
      <c r="T876" t="s">
        <v>7946</v>
      </c>
      <c r="U876" t="s">
        <v>7947</v>
      </c>
      <c r="V876" t="s">
        <v>7948</v>
      </c>
      <c r="W876" t="s">
        <v>7949</v>
      </c>
      <c r="X876" t="s">
        <v>7950</v>
      </c>
      <c r="Y876" t="s">
        <v>7951</v>
      </c>
    </row>
    <row r="877" spans="1:25" x14ac:dyDescent="0.3">
      <c r="A877" t="s">
        <v>7952</v>
      </c>
      <c r="B877" t="s">
        <v>7953</v>
      </c>
      <c r="C877" t="s">
        <v>4801</v>
      </c>
      <c r="H877" s="6">
        <v>398</v>
      </c>
      <c r="I877" s="10" t="str">
        <f t="shared" si="40"/>
        <v>200-500</v>
      </c>
      <c r="J877" s="6">
        <v>1949</v>
      </c>
      <c r="K877" s="1">
        <v>0.8</v>
      </c>
      <c r="L877" s="4" t="str">
        <f t="shared" si="41"/>
        <v xml:space="preserve"> 50%or More</v>
      </c>
      <c r="M877" s="4" t="str">
        <f>IF(Table1[[#This Row],[discount_percentage]]&gt;=50%, "Yes","No")</f>
        <v>Yes</v>
      </c>
      <c r="N8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77">
        <v>4</v>
      </c>
      <c r="P877" s="2">
        <v>75</v>
      </c>
      <c r="Q877" s="7">
        <f t="shared" si="39"/>
        <v>146175</v>
      </c>
      <c r="R877" t="s">
        <v>7954</v>
      </c>
      <c r="S877" t="s">
        <v>7955</v>
      </c>
      <c r="T877" t="s">
        <v>7956</v>
      </c>
      <c r="U877" t="s">
        <v>7957</v>
      </c>
      <c r="V877" t="s">
        <v>7958</v>
      </c>
      <c r="W877" t="s">
        <v>7959</v>
      </c>
      <c r="X877" t="s">
        <v>7960</v>
      </c>
      <c r="Y877" t="s">
        <v>7961</v>
      </c>
    </row>
    <row r="878" spans="1:25" x14ac:dyDescent="0.3">
      <c r="A878" t="s">
        <v>7962</v>
      </c>
      <c r="B878" t="s">
        <v>7963</v>
      </c>
      <c r="C878" t="s">
        <v>6719</v>
      </c>
      <c r="H878" s="6">
        <v>770</v>
      </c>
      <c r="I878" s="10" t="str">
        <f t="shared" si="40"/>
        <v>500</v>
      </c>
      <c r="J878" s="6">
        <v>1547</v>
      </c>
      <c r="K878" s="1">
        <v>0.5</v>
      </c>
      <c r="L878" s="4" t="str">
        <f t="shared" si="41"/>
        <v xml:space="preserve"> 50%or More</v>
      </c>
      <c r="M878" s="4" t="str">
        <f>IF(Table1[[#This Row],[discount_percentage]]&gt;=50%, "Yes","No")</f>
        <v>Yes</v>
      </c>
      <c r="N8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78">
        <v>4.3</v>
      </c>
      <c r="P878" s="2">
        <v>2585</v>
      </c>
      <c r="Q878" s="7">
        <f t="shared" si="39"/>
        <v>3998995</v>
      </c>
      <c r="R878" t="s">
        <v>7964</v>
      </c>
      <c r="S878" t="s">
        <v>7965</v>
      </c>
      <c r="T878" t="s">
        <v>7966</v>
      </c>
      <c r="U878" t="s">
        <v>7967</v>
      </c>
      <c r="V878" t="s">
        <v>7968</v>
      </c>
      <c r="W878" t="s">
        <v>7969</v>
      </c>
      <c r="X878" t="s">
        <v>7970</v>
      </c>
      <c r="Y878" t="s">
        <v>7971</v>
      </c>
    </row>
    <row r="879" spans="1:25" x14ac:dyDescent="0.3">
      <c r="A879" t="s">
        <v>7972</v>
      </c>
      <c r="B879" t="s">
        <v>7973</v>
      </c>
      <c r="C879" t="s">
        <v>3476</v>
      </c>
      <c r="H879" s="6">
        <v>279</v>
      </c>
      <c r="I879" s="10" t="str">
        <f t="shared" si="40"/>
        <v>200-500</v>
      </c>
      <c r="J879" s="6">
        <v>1299</v>
      </c>
      <c r="K879" s="1">
        <v>0.79</v>
      </c>
      <c r="L879" s="4" t="str">
        <f t="shared" si="41"/>
        <v xml:space="preserve"> 50%or More</v>
      </c>
      <c r="M879" s="4" t="str">
        <f>IF(Table1[[#This Row],[discount_percentage]]&gt;=50%, "Yes","No")</f>
        <v>Yes</v>
      </c>
      <c r="N8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79">
        <v>4</v>
      </c>
      <c r="P879" s="2">
        <v>5072</v>
      </c>
      <c r="Q879" s="7">
        <f t="shared" si="39"/>
        <v>6588528</v>
      </c>
      <c r="R879" t="s">
        <v>7974</v>
      </c>
      <c r="S879" t="s">
        <v>7975</v>
      </c>
      <c r="T879" t="s">
        <v>7976</v>
      </c>
      <c r="U879" t="s">
        <v>7977</v>
      </c>
      <c r="V879" t="s">
        <v>7978</v>
      </c>
      <c r="W879" t="s">
        <v>7979</v>
      </c>
      <c r="X879" t="s">
        <v>7980</v>
      </c>
      <c r="Y879" t="s">
        <v>7981</v>
      </c>
    </row>
    <row r="880" spans="1:25" x14ac:dyDescent="0.3">
      <c r="A880" t="s">
        <v>7982</v>
      </c>
      <c r="B880" t="s">
        <v>7983</v>
      </c>
      <c r="C880" t="s">
        <v>7984</v>
      </c>
      <c r="H880" s="6">
        <v>249</v>
      </c>
      <c r="I880" s="10" t="str">
        <f t="shared" si="40"/>
        <v>200-500</v>
      </c>
      <c r="J880" s="6">
        <v>599</v>
      </c>
      <c r="K880" s="1">
        <v>0.57999999999999996</v>
      </c>
      <c r="L880" s="4" t="str">
        <f t="shared" si="41"/>
        <v xml:space="preserve"> 50%or More</v>
      </c>
      <c r="M880" s="4" t="str">
        <f>IF(Table1[[#This Row],[discount_percentage]]&gt;=50%, "Yes","No")</f>
        <v>Yes</v>
      </c>
      <c r="N8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80">
        <v>4.5</v>
      </c>
      <c r="P880" s="2">
        <v>5985</v>
      </c>
      <c r="Q880" s="7">
        <f t="shared" si="39"/>
        <v>3585015</v>
      </c>
      <c r="R880" t="s">
        <v>7985</v>
      </c>
      <c r="S880" t="s">
        <v>7986</v>
      </c>
      <c r="T880" t="s">
        <v>7987</v>
      </c>
      <c r="U880" t="s">
        <v>7988</v>
      </c>
      <c r="V880" t="s">
        <v>7989</v>
      </c>
      <c r="W880" t="s">
        <v>7990</v>
      </c>
      <c r="X880" t="s">
        <v>7991</v>
      </c>
      <c r="Y880" t="s">
        <v>7992</v>
      </c>
    </row>
    <row r="881" spans="1:25" x14ac:dyDescent="0.3">
      <c r="A881" t="s">
        <v>7993</v>
      </c>
      <c r="B881" t="s">
        <v>7994</v>
      </c>
      <c r="C881" t="s">
        <v>7995</v>
      </c>
      <c r="H881" s="6">
        <v>230</v>
      </c>
      <c r="I881" s="10" t="str">
        <f t="shared" si="40"/>
        <v>200-500</v>
      </c>
      <c r="J881" s="6">
        <v>230</v>
      </c>
      <c r="K881" s="1">
        <v>0</v>
      </c>
      <c r="L881" s="4" t="str">
        <f t="shared" si="41"/>
        <v>&lt;50%</v>
      </c>
      <c r="M881" s="4" t="str">
        <f>IF(Table1[[#This Row],[discount_percentage]]&gt;=50%, "Yes","No")</f>
        <v>No</v>
      </c>
      <c r="N8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81">
        <v>4.5</v>
      </c>
      <c r="P881" s="2">
        <v>9427</v>
      </c>
      <c r="Q881" s="7">
        <f t="shared" si="39"/>
        <v>2168210</v>
      </c>
      <c r="R881" t="s">
        <v>7996</v>
      </c>
      <c r="S881" t="s">
        <v>7997</v>
      </c>
      <c r="T881" t="s">
        <v>7998</v>
      </c>
      <c r="U881" t="s">
        <v>7999</v>
      </c>
      <c r="V881" t="s">
        <v>8000</v>
      </c>
      <c r="W881" t="s">
        <v>8001</v>
      </c>
      <c r="X881" t="s">
        <v>8002</v>
      </c>
      <c r="Y881" t="s">
        <v>8003</v>
      </c>
    </row>
    <row r="882" spans="1:25" x14ac:dyDescent="0.3">
      <c r="A882" t="s">
        <v>8004</v>
      </c>
      <c r="B882" t="s">
        <v>8005</v>
      </c>
      <c r="C882" t="s">
        <v>5204</v>
      </c>
      <c r="H882" s="6">
        <v>599</v>
      </c>
      <c r="I882" s="10" t="str">
        <f t="shared" si="40"/>
        <v>500</v>
      </c>
      <c r="J882" s="6">
        <v>700</v>
      </c>
      <c r="K882" s="1">
        <v>0.14000000000000001</v>
      </c>
      <c r="L882" s="4" t="str">
        <f t="shared" si="41"/>
        <v>&lt;50%</v>
      </c>
      <c r="M882" s="4" t="str">
        <f>IF(Table1[[#This Row],[discount_percentage]]&gt;=50%, "Yes","No")</f>
        <v>No</v>
      </c>
      <c r="N8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882">
        <v>4.3</v>
      </c>
      <c r="P882" s="2">
        <v>2301</v>
      </c>
      <c r="Q882" s="7">
        <f t="shared" si="39"/>
        <v>1610700</v>
      </c>
      <c r="R882" t="s">
        <v>8006</v>
      </c>
      <c r="S882" t="s">
        <v>8007</v>
      </c>
      <c r="T882" t="s">
        <v>8008</v>
      </c>
      <c r="U882" t="s">
        <v>8009</v>
      </c>
      <c r="V882" t="s">
        <v>8010</v>
      </c>
      <c r="W882" t="s">
        <v>8011</v>
      </c>
      <c r="X882" t="s">
        <v>8012</v>
      </c>
      <c r="Y882" t="s">
        <v>8013</v>
      </c>
    </row>
    <row r="883" spans="1:25" x14ac:dyDescent="0.3">
      <c r="A883" t="s">
        <v>8014</v>
      </c>
      <c r="B883" t="s">
        <v>8015</v>
      </c>
      <c r="C883" t="s">
        <v>8016</v>
      </c>
      <c r="H883" s="6">
        <v>598</v>
      </c>
      <c r="I883" s="10" t="str">
        <f t="shared" si="40"/>
        <v>500</v>
      </c>
      <c r="J883" s="6">
        <v>1150</v>
      </c>
      <c r="K883" s="1">
        <v>0.48</v>
      </c>
      <c r="L883" s="4" t="str">
        <f t="shared" si="41"/>
        <v>&lt;50%</v>
      </c>
      <c r="M883" s="4" t="str">
        <f>IF(Table1[[#This Row],[discount_percentage]]&gt;=50%, "Yes","No")</f>
        <v>No</v>
      </c>
      <c r="N8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83">
        <v>4.0999999999999996</v>
      </c>
      <c r="P883" s="2">
        <v>2535</v>
      </c>
      <c r="Q883" s="7">
        <f t="shared" si="39"/>
        <v>2915250</v>
      </c>
      <c r="R883" t="s">
        <v>8017</v>
      </c>
      <c r="S883" t="s">
        <v>8018</v>
      </c>
      <c r="T883" t="s">
        <v>8019</v>
      </c>
      <c r="U883" t="s">
        <v>8020</v>
      </c>
      <c r="V883" t="s">
        <v>8021</v>
      </c>
      <c r="W883" t="s">
        <v>8022</v>
      </c>
      <c r="X883" t="s">
        <v>8023</v>
      </c>
      <c r="Y883" t="s">
        <v>8024</v>
      </c>
    </row>
    <row r="884" spans="1:25" x14ac:dyDescent="0.3">
      <c r="A884" t="s">
        <v>8025</v>
      </c>
      <c r="B884" t="s">
        <v>8026</v>
      </c>
      <c r="C884" t="s">
        <v>5824</v>
      </c>
      <c r="H884" s="6">
        <v>399</v>
      </c>
      <c r="I884" s="10" t="str">
        <f t="shared" si="40"/>
        <v>200-500</v>
      </c>
      <c r="J884" s="6">
        <v>1499</v>
      </c>
      <c r="K884" s="1">
        <v>0.73</v>
      </c>
      <c r="L884" s="4" t="str">
        <f t="shared" si="41"/>
        <v xml:space="preserve"> 50%or More</v>
      </c>
      <c r="M884" s="4" t="str">
        <f>IF(Table1[[#This Row],[discount_percentage]]&gt;=50%, "Yes","No")</f>
        <v>Yes</v>
      </c>
      <c r="N8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84">
        <v>4</v>
      </c>
      <c r="P884" s="2">
        <v>691</v>
      </c>
      <c r="Q884" s="7">
        <f t="shared" si="39"/>
        <v>1035809</v>
      </c>
      <c r="R884" t="s">
        <v>8027</v>
      </c>
      <c r="S884" t="s">
        <v>8028</v>
      </c>
      <c r="T884" t="s">
        <v>8029</v>
      </c>
      <c r="U884" t="s">
        <v>8030</v>
      </c>
      <c r="V884" t="s">
        <v>8031</v>
      </c>
      <c r="W884" t="s">
        <v>8032</v>
      </c>
      <c r="X884" t="s">
        <v>8033</v>
      </c>
      <c r="Y884" t="s">
        <v>8034</v>
      </c>
    </row>
    <row r="885" spans="1:25" x14ac:dyDescent="0.3">
      <c r="A885" t="s">
        <v>8035</v>
      </c>
      <c r="B885" t="s">
        <v>8036</v>
      </c>
      <c r="C885" t="s">
        <v>4801</v>
      </c>
      <c r="H885" s="6">
        <v>499</v>
      </c>
      <c r="I885" s="10" t="str">
        <f t="shared" si="40"/>
        <v>200-500</v>
      </c>
      <c r="J885" s="6">
        <v>1299</v>
      </c>
      <c r="K885" s="1">
        <v>0.62</v>
      </c>
      <c r="L885" s="4" t="str">
        <f t="shared" si="41"/>
        <v xml:space="preserve"> 50%or More</v>
      </c>
      <c r="M885" s="4" t="str">
        <f>IF(Table1[[#This Row],[discount_percentage]]&gt;=50%, "Yes","No")</f>
        <v>Yes</v>
      </c>
      <c r="N8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85">
        <v>4.0999999999999996</v>
      </c>
      <c r="P885" s="2">
        <v>2740</v>
      </c>
      <c r="Q885" s="7">
        <f t="shared" si="39"/>
        <v>3559260</v>
      </c>
      <c r="R885" t="s">
        <v>8037</v>
      </c>
      <c r="S885" t="s">
        <v>8038</v>
      </c>
      <c r="T885" t="s">
        <v>8039</v>
      </c>
      <c r="U885" t="s">
        <v>8040</v>
      </c>
      <c r="V885" t="s">
        <v>8041</v>
      </c>
      <c r="W885" t="s">
        <v>8042</v>
      </c>
      <c r="X885" t="s">
        <v>8043</v>
      </c>
      <c r="Y885" t="s">
        <v>8044</v>
      </c>
    </row>
    <row r="886" spans="1:25" x14ac:dyDescent="0.3">
      <c r="A886" t="s">
        <v>8045</v>
      </c>
      <c r="B886" t="s">
        <v>8046</v>
      </c>
      <c r="C886" t="s">
        <v>4770</v>
      </c>
      <c r="H886" s="6">
        <v>579</v>
      </c>
      <c r="I886" s="10" t="str">
        <f t="shared" si="40"/>
        <v>500</v>
      </c>
      <c r="J886" s="6">
        <v>1090</v>
      </c>
      <c r="K886" s="1">
        <v>0.47</v>
      </c>
      <c r="L886" s="4" t="str">
        <f t="shared" si="41"/>
        <v>&lt;50%</v>
      </c>
      <c r="M886" s="4" t="str">
        <f>IF(Table1[[#This Row],[discount_percentage]]&gt;=50%, "Yes","No")</f>
        <v>No</v>
      </c>
      <c r="N8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86">
        <v>4.4000000000000004</v>
      </c>
      <c r="P886" s="2">
        <v>3482</v>
      </c>
      <c r="Q886" s="7">
        <f t="shared" si="39"/>
        <v>3795380</v>
      </c>
      <c r="R886" t="s">
        <v>8047</v>
      </c>
      <c r="S886" t="s">
        <v>8048</v>
      </c>
      <c r="T886" t="s">
        <v>8049</v>
      </c>
      <c r="U886" t="s">
        <v>8050</v>
      </c>
      <c r="V886" t="s">
        <v>8051</v>
      </c>
      <c r="W886" t="s">
        <v>8052</v>
      </c>
      <c r="X886" t="s">
        <v>8053</v>
      </c>
      <c r="Y886" t="s">
        <v>8054</v>
      </c>
    </row>
    <row r="887" spans="1:25" x14ac:dyDescent="0.3">
      <c r="A887" t="s">
        <v>8055</v>
      </c>
      <c r="B887" t="s">
        <v>8056</v>
      </c>
      <c r="C887" t="s">
        <v>8057</v>
      </c>
      <c r="H887" s="6">
        <v>90</v>
      </c>
      <c r="I887" s="10" t="str">
        <f t="shared" si="40"/>
        <v>&lt;200</v>
      </c>
      <c r="J887" s="6">
        <v>100</v>
      </c>
      <c r="K887" s="1">
        <v>0.1</v>
      </c>
      <c r="L887" s="4" t="str">
        <f t="shared" si="41"/>
        <v>&lt;50%</v>
      </c>
      <c r="M887" s="4" t="str">
        <f>IF(Table1[[#This Row],[discount_percentage]]&gt;=50%, "Yes","No")</f>
        <v>No</v>
      </c>
      <c r="N8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87">
        <v>4.0999999999999996</v>
      </c>
      <c r="P887" s="2">
        <v>6199</v>
      </c>
      <c r="Q887" s="7">
        <f t="shared" si="39"/>
        <v>619900</v>
      </c>
      <c r="R887" t="s">
        <v>8058</v>
      </c>
      <c r="S887" t="s">
        <v>8059</v>
      </c>
      <c r="T887" t="s">
        <v>8060</v>
      </c>
      <c r="U887" t="s">
        <v>8061</v>
      </c>
      <c r="V887" t="s">
        <v>8062</v>
      </c>
      <c r="W887" t="s">
        <v>8063</v>
      </c>
      <c r="X887" t="s">
        <v>8064</v>
      </c>
      <c r="Y887" t="s">
        <v>8065</v>
      </c>
    </row>
    <row r="888" spans="1:25" x14ac:dyDescent="0.3">
      <c r="A888" t="s">
        <v>8066</v>
      </c>
      <c r="B888" t="s">
        <v>8067</v>
      </c>
      <c r="C888" t="s">
        <v>4801</v>
      </c>
      <c r="H888" s="6">
        <v>899</v>
      </c>
      <c r="I888" s="10" t="str">
        <f t="shared" si="40"/>
        <v>500</v>
      </c>
      <c r="J888" s="6">
        <v>1999</v>
      </c>
      <c r="K888" s="1">
        <v>0.55000000000000004</v>
      </c>
      <c r="L888" s="4" t="str">
        <f t="shared" si="41"/>
        <v xml:space="preserve"> 50%or More</v>
      </c>
      <c r="M888" s="4" t="str">
        <f>IF(Table1[[#This Row],[discount_percentage]]&gt;=50%, "Yes","No")</f>
        <v>Yes</v>
      </c>
      <c r="N8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88">
        <v>4.4000000000000004</v>
      </c>
      <c r="P888" s="2">
        <v>1667</v>
      </c>
      <c r="Q888" s="7">
        <f t="shared" si="39"/>
        <v>3332333</v>
      </c>
      <c r="R888" t="s">
        <v>8068</v>
      </c>
      <c r="S888" t="s">
        <v>8069</v>
      </c>
      <c r="T888" t="s">
        <v>8070</v>
      </c>
      <c r="U888" t="s">
        <v>8071</v>
      </c>
      <c r="V888" t="s">
        <v>8072</v>
      </c>
      <c r="W888" t="s">
        <v>8073</v>
      </c>
      <c r="X888" t="s">
        <v>8074</v>
      </c>
      <c r="Y888" t="s">
        <v>8075</v>
      </c>
    </row>
    <row r="889" spans="1:25" x14ac:dyDescent="0.3">
      <c r="A889" t="s">
        <v>8076</v>
      </c>
      <c r="B889" t="s">
        <v>8077</v>
      </c>
      <c r="C889" t="s">
        <v>7371</v>
      </c>
      <c r="H889" s="6">
        <v>1149</v>
      </c>
      <c r="I889" s="10" t="str">
        <f t="shared" si="40"/>
        <v>500</v>
      </c>
      <c r="J889" s="6">
        <v>1800</v>
      </c>
      <c r="K889" s="1">
        <v>0.36</v>
      </c>
      <c r="L889" s="4" t="str">
        <f t="shared" si="41"/>
        <v>&lt;50%</v>
      </c>
      <c r="M889" s="4" t="str">
        <f>IF(Table1[[#This Row],[discount_percentage]]&gt;=50%, "Yes","No")</f>
        <v>No</v>
      </c>
      <c r="N8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889">
        <v>4.3</v>
      </c>
      <c r="P889" s="2">
        <v>4723</v>
      </c>
      <c r="Q889" s="7">
        <f t="shared" si="39"/>
        <v>8501400</v>
      </c>
      <c r="R889" t="s">
        <v>8078</v>
      </c>
      <c r="S889" t="s">
        <v>8079</v>
      </c>
      <c r="T889" t="s">
        <v>8080</v>
      </c>
      <c r="U889" t="s">
        <v>8081</v>
      </c>
      <c r="V889" t="s">
        <v>8082</v>
      </c>
      <c r="W889" t="s">
        <v>8083</v>
      </c>
      <c r="X889" t="s">
        <v>8084</v>
      </c>
      <c r="Y889" t="s">
        <v>8085</v>
      </c>
    </row>
    <row r="890" spans="1:25" x14ac:dyDescent="0.3">
      <c r="A890" t="s">
        <v>8086</v>
      </c>
      <c r="B890" t="s">
        <v>8087</v>
      </c>
      <c r="C890" t="s">
        <v>6024</v>
      </c>
      <c r="H890" s="6">
        <v>249</v>
      </c>
      <c r="I890" s="10" t="str">
        <f t="shared" si="40"/>
        <v>200-500</v>
      </c>
      <c r="J890" s="6">
        <v>499</v>
      </c>
      <c r="K890" s="1">
        <v>0.5</v>
      </c>
      <c r="L890" s="4" t="str">
        <f t="shared" si="41"/>
        <v xml:space="preserve"> 50%or More</v>
      </c>
      <c r="M890" s="4" t="str">
        <f>IF(Table1[[#This Row],[discount_percentage]]&gt;=50%, "Yes","No")</f>
        <v>Yes</v>
      </c>
      <c r="N8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890">
        <v>4.2</v>
      </c>
      <c r="P890" s="2">
        <v>22860</v>
      </c>
      <c r="Q890" s="7">
        <f t="shared" si="39"/>
        <v>11407140</v>
      </c>
      <c r="R890" t="s">
        <v>8088</v>
      </c>
      <c r="S890" t="s">
        <v>8089</v>
      </c>
      <c r="T890" t="s">
        <v>8090</v>
      </c>
      <c r="U890" t="s">
        <v>8091</v>
      </c>
      <c r="V890" t="s">
        <v>8092</v>
      </c>
      <c r="W890" t="s">
        <v>8093</v>
      </c>
      <c r="X890" t="s">
        <v>8094</v>
      </c>
      <c r="Y890" t="s">
        <v>8095</v>
      </c>
    </row>
    <row r="891" spans="1:25" x14ac:dyDescent="0.3">
      <c r="A891" t="s">
        <v>8096</v>
      </c>
      <c r="B891" t="s">
        <v>8097</v>
      </c>
      <c r="C891" t="s">
        <v>5666</v>
      </c>
      <c r="H891" s="6">
        <v>39</v>
      </c>
      <c r="I891" s="10" t="str">
        <f t="shared" si="40"/>
        <v>&lt;200</v>
      </c>
      <c r="J891" s="6">
        <v>39</v>
      </c>
      <c r="K891" s="1">
        <v>0</v>
      </c>
      <c r="L891" s="4" t="str">
        <f t="shared" si="41"/>
        <v>&lt;50%</v>
      </c>
      <c r="M891" s="4" t="str">
        <f>IF(Table1[[#This Row],[discount_percentage]]&gt;=50%, "Yes","No")</f>
        <v>No</v>
      </c>
      <c r="N8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91">
        <v>3.6</v>
      </c>
      <c r="P891" s="2">
        <v>13572</v>
      </c>
      <c r="Q891" s="7">
        <f t="shared" si="39"/>
        <v>529308</v>
      </c>
      <c r="R891" t="s">
        <v>7923</v>
      </c>
      <c r="S891" t="s">
        <v>8098</v>
      </c>
      <c r="T891" t="s">
        <v>8099</v>
      </c>
      <c r="U891" t="s">
        <v>8100</v>
      </c>
      <c r="V891" t="s">
        <v>8101</v>
      </c>
      <c r="W891" t="s">
        <v>8102</v>
      </c>
      <c r="X891" t="s">
        <v>8103</v>
      </c>
      <c r="Y891" t="s">
        <v>8104</v>
      </c>
    </row>
    <row r="892" spans="1:25" x14ac:dyDescent="0.3">
      <c r="A892" t="s">
        <v>8105</v>
      </c>
      <c r="B892" t="s">
        <v>8106</v>
      </c>
      <c r="C892" t="s">
        <v>5101</v>
      </c>
      <c r="H892" s="6">
        <v>1599</v>
      </c>
      <c r="I892" s="10" t="str">
        <f t="shared" si="40"/>
        <v>500</v>
      </c>
      <c r="J892" s="6">
        <v>3599</v>
      </c>
      <c r="K892" s="1">
        <v>0.56000000000000005</v>
      </c>
      <c r="L892" s="4" t="str">
        <f t="shared" si="41"/>
        <v xml:space="preserve"> 50%or More</v>
      </c>
      <c r="M892" s="4" t="str">
        <f>IF(Table1[[#This Row],[discount_percentage]]&gt;=50%, "Yes","No")</f>
        <v>Yes</v>
      </c>
      <c r="N8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92">
        <v>4.2</v>
      </c>
      <c r="P892" s="2">
        <v>16182</v>
      </c>
      <c r="Q892" s="7">
        <f t="shared" si="39"/>
        <v>58239018</v>
      </c>
      <c r="R892" t="s">
        <v>8107</v>
      </c>
      <c r="S892" t="s">
        <v>8108</v>
      </c>
      <c r="T892" t="s">
        <v>8109</v>
      </c>
      <c r="U892" t="s">
        <v>8110</v>
      </c>
      <c r="V892" t="s">
        <v>8111</v>
      </c>
      <c r="W892" t="s">
        <v>8112</v>
      </c>
      <c r="X892" t="s">
        <v>8113</v>
      </c>
      <c r="Y892" t="s">
        <v>8114</v>
      </c>
    </row>
    <row r="893" spans="1:25" x14ac:dyDescent="0.3">
      <c r="A893" t="s">
        <v>8115</v>
      </c>
      <c r="B893" t="s">
        <v>8116</v>
      </c>
      <c r="C893" t="s">
        <v>5379</v>
      </c>
      <c r="H893" s="6">
        <v>1199</v>
      </c>
      <c r="I893" s="10" t="str">
        <f t="shared" si="40"/>
        <v>500</v>
      </c>
      <c r="J893" s="6">
        <v>3990</v>
      </c>
      <c r="K893" s="1">
        <v>0.7</v>
      </c>
      <c r="L893" s="4" t="str">
        <f t="shared" si="41"/>
        <v xml:space="preserve"> 50%or More</v>
      </c>
      <c r="M893" s="4" t="str">
        <f>IF(Table1[[#This Row],[discount_percentage]]&gt;=50%, "Yes","No")</f>
        <v>Yes</v>
      </c>
      <c r="N8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893">
        <v>4.2</v>
      </c>
      <c r="P893" s="2">
        <v>2908</v>
      </c>
      <c r="Q893" s="7">
        <f t="shared" si="39"/>
        <v>11602920</v>
      </c>
      <c r="R893" t="s">
        <v>8117</v>
      </c>
      <c r="S893" t="s">
        <v>8118</v>
      </c>
      <c r="T893" t="s">
        <v>8119</v>
      </c>
      <c r="U893" t="s">
        <v>8120</v>
      </c>
      <c r="V893" t="s">
        <v>8121</v>
      </c>
      <c r="W893" t="s">
        <v>8122</v>
      </c>
      <c r="X893" t="s">
        <v>8123</v>
      </c>
      <c r="Y893" t="s">
        <v>8124</v>
      </c>
    </row>
    <row r="894" spans="1:25" x14ac:dyDescent="0.3">
      <c r="A894" t="s">
        <v>8125</v>
      </c>
      <c r="B894" t="s">
        <v>8126</v>
      </c>
      <c r="C894" t="s">
        <v>4770</v>
      </c>
      <c r="H894" s="6">
        <v>1099</v>
      </c>
      <c r="I894" s="10" t="str">
        <f t="shared" si="40"/>
        <v>500</v>
      </c>
      <c r="J894" s="6">
        <v>1499</v>
      </c>
      <c r="K894" s="1">
        <v>0.27</v>
      </c>
      <c r="L894" s="4" t="str">
        <f t="shared" si="41"/>
        <v>&lt;50%</v>
      </c>
      <c r="M894" s="4" t="str">
        <f>IF(Table1[[#This Row],[discount_percentage]]&gt;=50%, "Yes","No")</f>
        <v>No</v>
      </c>
      <c r="N8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894">
        <v>4.2</v>
      </c>
      <c r="P894" s="2">
        <v>2375</v>
      </c>
      <c r="Q894" s="7">
        <f t="shared" si="39"/>
        <v>3560125</v>
      </c>
      <c r="R894" t="s">
        <v>8127</v>
      </c>
      <c r="S894" t="s">
        <v>8128</v>
      </c>
      <c r="T894" t="s">
        <v>8129</v>
      </c>
      <c r="U894" t="s">
        <v>8130</v>
      </c>
      <c r="V894" t="s">
        <v>8131</v>
      </c>
      <c r="W894" t="s">
        <v>8132</v>
      </c>
      <c r="X894" t="s">
        <v>8133</v>
      </c>
      <c r="Y894" t="s">
        <v>8134</v>
      </c>
    </row>
    <row r="895" spans="1:25" x14ac:dyDescent="0.3">
      <c r="A895" t="s">
        <v>8135</v>
      </c>
      <c r="B895" t="s">
        <v>8136</v>
      </c>
      <c r="C895" t="s">
        <v>6097</v>
      </c>
      <c r="H895" s="6">
        <v>120</v>
      </c>
      <c r="I895" s="10" t="str">
        <f t="shared" si="40"/>
        <v>&lt;200</v>
      </c>
      <c r="J895" s="6">
        <v>120</v>
      </c>
      <c r="K895" s="1">
        <v>0</v>
      </c>
      <c r="L895" s="4" t="str">
        <f t="shared" si="41"/>
        <v>&lt;50%</v>
      </c>
      <c r="M895" s="4" t="str">
        <f>IF(Table1[[#This Row],[discount_percentage]]&gt;=50%, "Yes","No")</f>
        <v>No</v>
      </c>
      <c r="N8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95">
        <v>4.5</v>
      </c>
      <c r="P895" s="2">
        <v>4951</v>
      </c>
      <c r="Q895" s="7">
        <f t="shared" si="39"/>
        <v>594120</v>
      </c>
      <c r="R895" t="s">
        <v>8137</v>
      </c>
      <c r="S895" t="s">
        <v>8138</v>
      </c>
      <c r="T895" t="s">
        <v>8139</v>
      </c>
      <c r="U895" t="s">
        <v>8140</v>
      </c>
      <c r="V895" t="s">
        <v>8141</v>
      </c>
      <c r="W895" t="s">
        <v>8142</v>
      </c>
      <c r="X895" t="s">
        <v>8143</v>
      </c>
      <c r="Y895" t="s">
        <v>8144</v>
      </c>
    </row>
    <row r="896" spans="1:25" x14ac:dyDescent="0.3">
      <c r="A896" t="s">
        <v>8145</v>
      </c>
      <c r="B896" t="s">
        <v>8146</v>
      </c>
      <c r="C896" t="s">
        <v>7371</v>
      </c>
      <c r="H896" s="6">
        <v>1519</v>
      </c>
      <c r="I896" s="10" t="str">
        <f t="shared" si="40"/>
        <v>500</v>
      </c>
      <c r="J896" s="6">
        <v>3499</v>
      </c>
      <c r="K896" s="1">
        <v>0.56999999999999995</v>
      </c>
      <c r="L896" s="4" t="str">
        <f t="shared" si="41"/>
        <v xml:space="preserve"> 50%or More</v>
      </c>
      <c r="M896" s="4" t="str">
        <f>IF(Table1[[#This Row],[discount_percentage]]&gt;=50%, "Yes","No")</f>
        <v>Yes</v>
      </c>
      <c r="N8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896">
        <v>4.3</v>
      </c>
      <c r="P896" s="2">
        <v>408</v>
      </c>
      <c r="Q896" s="7">
        <f t="shared" si="39"/>
        <v>1427592</v>
      </c>
      <c r="R896" t="s">
        <v>8147</v>
      </c>
      <c r="S896" t="s">
        <v>8148</v>
      </c>
      <c r="T896" t="s">
        <v>8149</v>
      </c>
      <c r="U896" t="s">
        <v>8150</v>
      </c>
      <c r="V896" t="s">
        <v>8151</v>
      </c>
      <c r="W896" t="s">
        <v>8152</v>
      </c>
      <c r="X896" t="s">
        <v>8153</v>
      </c>
      <c r="Y896" t="s">
        <v>8154</v>
      </c>
    </row>
    <row r="897" spans="1:25" x14ac:dyDescent="0.3">
      <c r="A897" t="s">
        <v>8155</v>
      </c>
      <c r="B897" t="s">
        <v>8156</v>
      </c>
      <c r="C897" t="s">
        <v>8057</v>
      </c>
      <c r="H897" s="6">
        <v>420</v>
      </c>
      <c r="I897" s="10" t="str">
        <f t="shared" si="40"/>
        <v>200-500</v>
      </c>
      <c r="J897" s="6">
        <v>420</v>
      </c>
      <c r="K897" s="1">
        <v>0</v>
      </c>
      <c r="L897" s="4" t="str">
        <f t="shared" si="41"/>
        <v>&lt;50%</v>
      </c>
      <c r="M897" s="4" t="str">
        <f>IF(Table1[[#This Row],[discount_percentage]]&gt;=50%, "Yes","No")</f>
        <v>No</v>
      </c>
      <c r="N8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97">
        <v>4.2</v>
      </c>
      <c r="P897" s="2">
        <v>1926</v>
      </c>
      <c r="Q897" s="7">
        <f t="shared" si="39"/>
        <v>808920</v>
      </c>
      <c r="R897" t="s">
        <v>8157</v>
      </c>
      <c r="S897" t="s">
        <v>8158</v>
      </c>
      <c r="T897" t="s">
        <v>8159</v>
      </c>
      <c r="U897" t="s">
        <v>8160</v>
      </c>
      <c r="V897" t="s">
        <v>8161</v>
      </c>
      <c r="W897" t="s">
        <v>8162</v>
      </c>
      <c r="X897" t="s">
        <v>8163</v>
      </c>
      <c r="Y897" t="s">
        <v>8164</v>
      </c>
    </row>
    <row r="898" spans="1:25" x14ac:dyDescent="0.3">
      <c r="A898" t="s">
        <v>8165</v>
      </c>
      <c r="B898" t="s">
        <v>8166</v>
      </c>
      <c r="C898" t="s">
        <v>8167</v>
      </c>
      <c r="H898" s="6">
        <v>225</v>
      </c>
      <c r="I898" s="10" t="str">
        <f t="shared" si="40"/>
        <v>200-500</v>
      </c>
      <c r="J898" s="6">
        <v>225</v>
      </c>
      <c r="K898" s="1">
        <v>0</v>
      </c>
      <c r="L898" s="4" t="str">
        <f t="shared" si="41"/>
        <v>&lt;50%</v>
      </c>
      <c r="M898" s="4" t="str">
        <f>IF(Table1[[#This Row],[discount_percentage]]&gt;=50%, "Yes","No")</f>
        <v>No</v>
      </c>
      <c r="N8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898">
        <v>4.0999999999999996</v>
      </c>
      <c r="P898" s="2">
        <v>4798</v>
      </c>
      <c r="Q898" s="7">
        <f t="shared" ref="Q898:Q961" si="42">J898*P898</f>
        <v>1079550</v>
      </c>
      <c r="R898" t="s">
        <v>8168</v>
      </c>
      <c r="S898" t="s">
        <v>8169</v>
      </c>
      <c r="T898" t="s">
        <v>8170</v>
      </c>
      <c r="U898" t="s">
        <v>8171</v>
      </c>
      <c r="V898" t="s">
        <v>8172</v>
      </c>
      <c r="W898" t="s">
        <v>8173</v>
      </c>
      <c r="X898" t="s">
        <v>8174</v>
      </c>
      <c r="Y898" t="s">
        <v>8175</v>
      </c>
    </row>
    <row r="899" spans="1:25" x14ac:dyDescent="0.3">
      <c r="A899" t="s">
        <v>8176</v>
      </c>
      <c r="B899" t="s">
        <v>8177</v>
      </c>
      <c r="C899" t="s">
        <v>8178</v>
      </c>
      <c r="H899" s="6">
        <v>199</v>
      </c>
      <c r="I899" s="10" t="str">
        <f t="shared" ref="I899:I962" si="43">IF(H899&lt;200,"&lt;200",IF(OR(H899&lt;=200,H899&lt;=500),"200-500","500"))</f>
        <v>&lt;200</v>
      </c>
      <c r="J899" s="6">
        <v>799</v>
      </c>
      <c r="K899" s="1">
        <v>0.75</v>
      </c>
      <c r="L899" s="4" t="str">
        <f t="shared" ref="L899:L962" si="44">IF(K899&gt;=50%," 50%or More","&lt;50%")</f>
        <v xml:space="preserve"> 50%or More</v>
      </c>
      <c r="M899" s="4" t="str">
        <f>IF(Table1[[#This Row],[discount_percentage]]&gt;=50%, "Yes","No")</f>
        <v>Yes</v>
      </c>
      <c r="N8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899">
        <v>4.0999999999999996</v>
      </c>
      <c r="P899" s="2">
        <v>7333</v>
      </c>
      <c r="Q899" s="7">
        <f t="shared" si="42"/>
        <v>5859067</v>
      </c>
      <c r="R899" t="s">
        <v>8179</v>
      </c>
      <c r="S899" t="s">
        <v>8180</v>
      </c>
      <c r="T899" t="s">
        <v>8181</v>
      </c>
      <c r="U899" t="s">
        <v>8182</v>
      </c>
      <c r="V899" t="s">
        <v>8183</v>
      </c>
      <c r="W899" t="s">
        <v>8184</v>
      </c>
      <c r="X899" t="s">
        <v>8185</v>
      </c>
      <c r="Y899" t="s">
        <v>8186</v>
      </c>
    </row>
    <row r="900" spans="1:25" x14ac:dyDescent="0.3">
      <c r="A900" t="s">
        <v>8187</v>
      </c>
      <c r="B900" t="s">
        <v>8188</v>
      </c>
      <c r="C900" t="s">
        <v>7488</v>
      </c>
      <c r="H900" s="6">
        <v>8349</v>
      </c>
      <c r="I900" s="10" t="str">
        <f t="shared" si="43"/>
        <v>500</v>
      </c>
      <c r="J900" s="6">
        <v>9625</v>
      </c>
      <c r="K900" s="1">
        <v>0.13</v>
      </c>
      <c r="L900" s="4" t="str">
        <f t="shared" si="44"/>
        <v>&lt;50%</v>
      </c>
      <c r="M900" s="4" t="str">
        <f>IF(Table1[[#This Row],[discount_percentage]]&gt;=50%, "Yes","No")</f>
        <v>No</v>
      </c>
      <c r="N9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00">
        <v>3.8</v>
      </c>
      <c r="P900" s="2">
        <v>3652</v>
      </c>
      <c r="Q900" s="7">
        <f t="shared" si="42"/>
        <v>35150500</v>
      </c>
      <c r="R900" t="s">
        <v>8189</v>
      </c>
      <c r="S900" t="s">
        <v>8190</v>
      </c>
      <c r="T900" t="s">
        <v>8191</v>
      </c>
      <c r="U900" t="s">
        <v>8192</v>
      </c>
      <c r="V900" t="s">
        <v>8193</v>
      </c>
      <c r="W900" t="s">
        <v>8194</v>
      </c>
      <c r="X900" t="s">
        <v>8195</v>
      </c>
      <c r="Y900" t="s">
        <v>8196</v>
      </c>
    </row>
    <row r="901" spans="1:25" x14ac:dyDescent="0.3">
      <c r="A901" t="s">
        <v>8197</v>
      </c>
      <c r="B901" t="s">
        <v>8198</v>
      </c>
      <c r="C901" t="s">
        <v>6547</v>
      </c>
      <c r="H901" s="6">
        <v>3307</v>
      </c>
      <c r="I901" s="10" t="str">
        <f t="shared" si="43"/>
        <v>500</v>
      </c>
      <c r="J901" s="6">
        <v>6100</v>
      </c>
      <c r="K901" s="1">
        <v>0.46</v>
      </c>
      <c r="L901" s="4" t="str">
        <f t="shared" si="44"/>
        <v>&lt;50%</v>
      </c>
      <c r="M901" s="4" t="str">
        <f>IF(Table1[[#This Row],[discount_percentage]]&gt;=50%, "Yes","No")</f>
        <v>No</v>
      </c>
      <c r="N9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01">
        <v>4.3</v>
      </c>
      <c r="P901" s="2">
        <v>2515</v>
      </c>
      <c r="Q901" s="7">
        <f t="shared" si="42"/>
        <v>15341500</v>
      </c>
      <c r="R901" t="s">
        <v>8199</v>
      </c>
      <c r="S901" t="s">
        <v>8200</v>
      </c>
      <c r="T901" t="s">
        <v>8201</v>
      </c>
      <c r="U901" t="s">
        <v>8202</v>
      </c>
      <c r="V901" t="s">
        <v>8203</v>
      </c>
      <c r="W901" t="s">
        <v>8204</v>
      </c>
      <c r="X901" t="s">
        <v>8205</v>
      </c>
      <c r="Y901" t="s">
        <v>8206</v>
      </c>
    </row>
    <row r="902" spans="1:25" x14ac:dyDescent="0.3">
      <c r="A902" t="s">
        <v>8207</v>
      </c>
      <c r="B902" t="s">
        <v>8208</v>
      </c>
      <c r="C902" t="s">
        <v>4759</v>
      </c>
      <c r="H902" s="6">
        <v>449</v>
      </c>
      <c r="I902" s="10" t="str">
        <f t="shared" si="43"/>
        <v>200-500</v>
      </c>
      <c r="J902" s="6">
        <v>1300</v>
      </c>
      <c r="K902" s="1">
        <v>0.65</v>
      </c>
      <c r="L902" s="4" t="str">
        <f t="shared" si="44"/>
        <v xml:space="preserve"> 50%or More</v>
      </c>
      <c r="M902" s="4" t="str">
        <f>IF(Table1[[#This Row],[discount_percentage]]&gt;=50%, "Yes","No")</f>
        <v>Yes</v>
      </c>
      <c r="N9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02">
        <v>4.2</v>
      </c>
      <c r="P902" s="2">
        <v>4959</v>
      </c>
      <c r="Q902" s="7">
        <f t="shared" si="42"/>
        <v>6446700</v>
      </c>
      <c r="R902" t="s">
        <v>8209</v>
      </c>
      <c r="S902" t="s">
        <v>8210</v>
      </c>
      <c r="T902" t="s">
        <v>8211</v>
      </c>
      <c r="U902" t="s">
        <v>8212</v>
      </c>
      <c r="V902" t="s">
        <v>8213</v>
      </c>
      <c r="W902" t="s">
        <v>8214</v>
      </c>
      <c r="X902" t="s">
        <v>8215</v>
      </c>
      <c r="Y902" t="s">
        <v>8216</v>
      </c>
    </row>
    <row r="903" spans="1:25" x14ac:dyDescent="0.3">
      <c r="A903" t="s">
        <v>8217</v>
      </c>
      <c r="B903" t="s">
        <v>8218</v>
      </c>
      <c r="C903" t="s">
        <v>4944</v>
      </c>
      <c r="H903" s="6">
        <v>380</v>
      </c>
      <c r="I903" s="10" t="str">
        <f t="shared" si="43"/>
        <v>200-500</v>
      </c>
      <c r="J903" s="6">
        <v>400</v>
      </c>
      <c r="K903" s="1">
        <v>0.05</v>
      </c>
      <c r="L903" s="4" t="str">
        <f t="shared" si="44"/>
        <v>&lt;50%</v>
      </c>
      <c r="M903" s="4" t="str">
        <f>IF(Table1[[#This Row],[discount_percentage]]&gt;=50%, "Yes","No")</f>
        <v>No</v>
      </c>
      <c r="N9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03">
        <v>4.4000000000000004</v>
      </c>
      <c r="P903" s="2">
        <v>2111</v>
      </c>
      <c r="Q903" s="7">
        <f t="shared" si="42"/>
        <v>844400</v>
      </c>
      <c r="R903" t="s">
        <v>8219</v>
      </c>
      <c r="S903" t="s">
        <v>8220</v>
      </c>
      <c r="T903" t="s">
        <v>8221</v>
      </c>
      <c r="U903" t="s">
        <v>8222</v>
      </c>
      <c r="V903" t="s">
        <v>8223</v>
      </c>
      <c r="W903" t="s">
        <v>8224</v>
      </c>
      <c r="X903" t="s">
        <v>8225</v>
      </c>
      <c r="Y903" t="s">
        <v>8226</v>
      </c>
    </row>
    <row r="904" spans="1:25" x14ac:dyDescent="0.3">
      <c r="A904" t="s">
        <v>8227</v>
      </c>
      <c r="B904" t="s">
        <v>8228</v>
      </c>
      <c r="C904" t="s">
        <v>4781</v>
      </c>
      <c r="H904" s="6">
        <v>499</v>
      </c>
      <c r="I904" s="10" t="str">
        <f t="shared" si="43"/>
        <v>200-500</v>
      </c>
      <c r="J904" s="6">
        <v>1399</v>
      </c>
      <c r="K904" s="1">
        <v>0.64</v>
      </c>
      <c r="L904" s="4" t="str">
        <f t="shared" si="44"/>
        <v xml:space="preserve"> 50%or More</v>
      </c>
      <c r="M904" s="4" t="str">
        <f>IF(Table1[[#This Row],[discount_percentage]]&gt;=50%, "Yes","No")</f>
        <v>Yes</v>
      </c>
      <c r="N9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04">
        <v>3.9</v>
      </c>
      <c r="P904" s="2">
        <v>1462</v>
      </c>
      <c r="Q904" s="7">
        <f t="shared" si="42"/>
        <v>2045338</v>
      </c>
      <c r="R904" t="s">
        <v>8229</v>
      </c>
      <c r="S904" t="s">
        <v>8230</v>
      </c>
      <c r="T904" t="s">
        <v>8231</v>
      </c>
      <c r="U904" t="s">
        <v>8232</v>
      </c>
      <c r="V904" t="s">
        <v>8233</v>
      </c>
      <c r="W904" t="s">
        <v>8234</v>
      </c>
      <c r="X904" t="s">
        <v>8235</v>
      </c>
      <c r="Y904" t="s">
        <v>8236</v>
      </c>
    </row>
    <row r="905" spans="1:25" x14ac:dyDescent="0.3">
      <c r="A905" t="s">
        <v>8237</v>
      </c>
      <c r="B905" t="s">
        <v>8238</v>
      </c>
      <c r="C905" t="s">
        <v>8239</v>
      </c>
      <c r="H905" s="6">
        <v>37247</v>
      </c>
      <c r="I905" s="10" t="str">
        <f t="shared" si="43"/>
        <v>500</v>
      </c>
      <c r="J905" s="6">
        <v>59890</v>
      </c>
      <c r="K905" s="1">
        <v>0.38</v>
      </c>
      <c r="L905" s="4" t="str">
        <f t="shared" si="44"/>
        <v>&lt;50%</v>
      </c>
      <c r="M905" s="4" t="str">
        <f>IF(Table1[[#This Row],[discount_percentage]]&gt;=50%, "Yes","No")</f>
        <v>No</v>
      </c>
      <c r="N9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05">
        <v>4</v>
      </c>
      <c r="P905" s="2">
        <v>323</v>
      </c>
      <c r="Q905" s="7">
        <f t="shared" si="42"/>
        <v>19344470</v>
      </c>
      <c r="R905" t="s">
        <v>8240</v>
      </c>
      <c r="S905" t="s">
        <v>8241</v>
      </c>
      <c r="T905" t="s">
        <v>8242</v>
      </c>
      <c r="U905" t="s">
        <v>8243</v>
      </c>
      <c r="V905" t="s">
        <v>8244</v>
      </c>
      <c r="W905" t="s">
        <v>8245</v>
      </c>
      <c r="X905" t="s">
        <v>8246</v>
      </c>
      <c r="Y905" t="s">
        <v>8247</v>
      </c>
    </row>
    <row r="906" spans="1:25" x14ac:dyDescent="0.3">
      <c r="A906" t="s">
        <v>8248</v>
      </c>
      <c r="B906" t="s">
        <v>8249</v>
      </c>
      <c r="C906" t="s">
        <v>4364</v>
      </c>
      <c r="H906" s="6">
        <v>849</v>
      </c>
      <c r="I906" s="10" t="str">
        <f t="shared" si="43"/>
        <v>500</v>
      </c>
      <c r="J906" s="6">
        <v>2490</v>
      </c>
      <c r="K906" s="1">
        <v>0.66</v>
      </c>
      <c r="L906" s="4" t="str">
        <f t="shared" si="44"/>
        <v xml:space="preserve"> 50%or More</v>
      </c>
      <c r="M906" s="4" t="str">
        <f>IF(Table1[[#This Row],[discount_percentage]]&gt;=50%, "Yes","No")</f>
        <v>Yes</v>
      </c>
      <c r="N9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06">
        <v>4.2</v>
      </c>
      <c r="P906" s="2">
        <v>91188</v>
      </c>
      <c r="Q906" s="7">
        <f t="shared" si="42"/>
        <v>227058120</v>
      </c>
      <c r="R906" t="s">
        <v>8250</v>
      </c>
      <c r="S906" t="s">
        <v>8251</v>
      </c>
      <c r="T906" t="s">
        <v>8252</v>
      </c>
      <c r="U906" t="s">
        <v>8253</v>
      </c>
      <c r="V906" t="s">
        <v>8254</v>
      </c>
      <c r="W906" t="s">
        <v>8255</v>
      </c>
      <c r="X906" t="s">
        <v>8256</v>
      </c>
      <c r="Y906" t="s">
        <v>8257</v>
      </c>
    </row>
    <row r="907" spans="1:25" x14ac:dyDescent="0.3">
      <c r="A907" t="s">
        <v>8258</v>
      </c>
      <c r="B907" t="s">
        <v>8259</v>
      </c>
      <c r="C907" t="s">
        <v>6013</v>
      </c>
      <c r="H907" s="6">
        <v>799</v>
      </c>
      <c r="I907" s="10" t="str">
        <f t="shared" si="43"/>
        <v>500</v>
      </c>
      <c r="J907" s="6">
        <v>1999</v>
      </c>
      <c r="K907" s="1">
        <v>0.6</v>
      </c>
      <c r="L907" s="4" t="str">
        <f t="shared" si="44"/>
        <v xml:space="preserve"> 50%or More</v>
      </c>
      <c r="M907" s="4" t="str">
        <f>IF(Table1[[#This Row],[discount_percentage]]&gt;=50%, "Yes","No")</f>
        <v>Yes</v>
      </c>
      <c r="N9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07">
        <v>3.7</v>
      </c>
      <c r="P907" s="2">
        <v>418</v>
      </c>
      <c r="Q907" s="7">
        <f t="shared" si="42"/>
        <v>835582</v>
      </c>
      <c r="R907" t="s">
        <v>8260</v>
      </c>
      <c r="S907" t="s">
        <v>8261</v>
      </c>
      <c r="T907" t="s">
        <v>8262</v>
      </c>
      <c r="U907" t="s">
        <v>8263</v>
      </c>
      <c r="V907" t="s">
        <v>8264</v>
      </c>
      <c r="W907" t="s">
        <v>8265</v>
      </c>
      <c r="X907" t="s">
        <v>8266</v>
      </c>
      <c r="Y907" t="s">
        <v>8267</v>
      </c>
    </row>
    <row r="908" spans="1:25" x14ac:dyDescent="0.3">
      <c r="A908" t="s">
        <v>8268</v>
      </c>
      <c r="B908" t="s">
        <v>8269</v>
      </c>
      <c r="C908" t="s">
        <v>5666</v>
      </c>
      <c r="H908" s="6">
        <v>298</v>
      </c>
      <c r="I908" s="10" t="str">
        <f t="shared" si="43"/>
        <v>200-500</v>
      </c>
      <c r="J908" s="6">
        <v>999</v>
      </c>
      <c r="K908" s="1">
        <v>0.7</v>
      </c>
      <c r="L908" s="4" t="str">
        <f t="shared" si="44"/>
        <v xml:space="preserve"> 50%or More</v>
      </c>
      <c r="M908" s="4" t="str">
        <f>IF(Table1[[#This Row],[discount_percentage]]&gt;=50%, "Yes","No")</f>
        <v>Yes</v>
      </c>
      <c r="N9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08">
        <v>4.3</v>
      </c>
      <c r="P908" s="2">
        <v>1552</v>
      </c>
      <c r="Q908" s="7">
        <f t="shared" si="42"/>
        <v>1550448</v>
      </c>
      <c r="R908" t="s">
        <v>8270</v>
      </c>
      <c r="S908" t="s">
        <v>8271</v>
      </c>
      <c r="T908" t="s">
        <v>8272</v>
      </c>
      <c r="U908" t="s">
        <v>8273</v>
      </c>
      <c r="V908" t="s">
        <v>8274</v>
      </c>
      <c r="W908" t="s">
        <v>8275</v>
      </c>
      <c r="X908" t="s">
        <v>8276</v>
      </c>
      <c r="Y908" t="s">
        <v>8277</v>
      </c>
    </row>
    <row r="909" spans="1:25" x14ac:dyDescent="0.3">
      <c r="A909" t="s">
        <v>8278</v>
      </c>
      <c r="B909" t="s">
        <v>8279</v>
      </c>
      <c r="C909" t="s">
        <v>6013</v>
      </c>
      <c r="H909" s="6">
        <v>1499</v>
      </c>
      <c r="I909" s="10" t="str">
        <f t="shared" si="43"/>
        <v>500</v>
      </c>
      <c r="J909" s="6">
        <v>2999</v>
      </c>
      <c r="K909" s="1">
        <v>0.5</v>
      </c>
      <c r="L909" s="4" t="str">
        <f t="shared" si="44"/>
        <v xml:space="preserve"> 50%or More</v>
      </c>
      <c r="M909" s="4" t="str">
        <f>IF(Table1[[#This Row],[discount_percentage]]&gt;=50%, "Yes","No")</f>
        <v>Yes</v>
      </c>
      <c r="N9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09">
        <v>4.0999999999999996</v>
      </c>
      <c r="P909" s="2">
        <v>25262</v>
      </c>
      <c r="Q909" s="7">
        <f t="shared" si="42"/>
        <v>75760738</v>
      </c>
      <c r="R909" t="s">
        <v>8280</v>
      </c>
      <c r="S909" t="s">
        <v>8281</v>
      </c>
      <c r="T909" t="s">
        <v>8282</v>
      </c>
      <c r="U909" t="s">
        <v>8283</v>
      </c>
      <c r="V909" t="s">
        <v>8284</v>
      </c>
      <c r="W909" t="s">
        <v>8285</v>
      </c>
      <c r="X909" t="s">
        <v>8286</v>
      </c>
      <c r="Y909" t="s">
        <v>8287</v>
      </c>
    </row>
    <row r="910" spans="1:25" x14ac:dyDescent="0.3">
      <c r="A910" t="s">
        <v>8288</v>
      </c>
      <c r="B910" t="s">
        <v>8289</v>
      </c>
      <c r="C910" t="s">
        <v>8290</v>
      </c>
      <c r="H910" s="6">
        <v>649</v>
      </c>
      <c r="I910" s="10" t="str">
        <f t="shared" si="43"/>
        <v>500</v>
      </c>
      <c r="J910" s="6">
        <v>1245</v>
      </c>
      <c r="K910" s="1">
        <v>0.48</v>
      </c>
      <c r="L910" s="4" t="str">
        <f t="shared" si="44"/>
        <v>&lt;50%</v>
      </c>
      <c r="M910" s="4" t="str">
        <f>IF(Table1[[#This Row],[discount_percentage]]&gt;=50%, "Yes","No")</f>
        <v>No</v>
      </c>
      <c r="N9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10">
        <v>3.9</v>
      </c>
      <c r="P910" s="2">
        <v>123365</v>
      </c>
      <c r="Q910" s="7">
        <f t="shared" si="42"/>
        <v>153589425</v>
      </c>
      <c r="R910" t="s">
        <v>8291</v>
      </c>
      <c r="S910" t="s">
        <v>8292</v>
      </c>
      <c r="T910" t="s">
        <v>8293</v>
      </c>
      <c r="U910" t="s">
        <v>8294</v>
      </c>
      <c r="V910" t="s">
        <v>8295</v>
      </c>
      <c r="W910" t="s">
        <v>8296</v>
      </c>
      <c r="X910" t="s">
        <v>8297</v>
      </c>
      <c r="Y910" t="s">
        <v>8298</v>
      </c>
    </row>
    <row r="911" spans="1:25" x14ac:dyDescent="0.3">
      <c r="A911" t="s">
        <v>8299</v>
      </c>
      <c r="B911" t="s">
        <v>8300</v>
      </c>
      <c r="C911" t="s">
        <v>8301</v>
      </c>
      <c r="H911" s="6">
        <v>1199</v>
      </c>
      <c r="I911" s="10" t="str">
        <f t="shared" si="43"/>
        <v>500</v>
      </c>
      <c r="J911" s="6">
        <v>1695</v>
      </c>
      <c r="K911" s="1">
        <v>0.28999999999999998</v>
      </c>
      <c r="L911" s="4" t="str">
        <f t="shared" si="44"/>
        <v>&lt;50%</v>
      </c>
      <c r="M911" s="4" t="str">
        <f>IF(Table1[[#This Row],[discount_percentage]]&gt;=50%, "Yes","No")</f>
        <v>No</v>
      </c>
      <c r="N9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11">
        <v>3.6</v>
      </c>
      <c r="P911" s="2">
        <v>13300</v>
      </c>
      <c r="Q911" s="7">
        <f t="shared" si="42"/>
        <v>22543500</v>
      </c>
      <c r="R911" t="s">
        <v>8302</v>
      </c>
      <c r="S911" t="s">
        <v>8303</v>
      </c>
      <c r="T911" t="s">
        <v>8304</v>
      </c>
      <c r="U911" t="s">
        <v>8305</v>
      </c>
      <c r="V911" t="s">
        <v>8306</v>
      </c>
      <c r="W911" t="s">
        <v>8307</v>
      </c>
      <c r="X911" t="s">
        <v>8308</v>
      </c>
      <c r="Y911" t="s">
        <v>8309</v>
      </c>
    </row>
    <row r="912" spans="1:25" x14ac:dyDescent="0.3">
      <c r="A912" t="s">
        <v>8310</v>
      </c>
      <c r="B912" t="s">
        <v>8311</v>
      </c>
      <c r="C912" t="s">
        <v>8312</v>
      </c>
      <c r="H912" s="6">
        <v>1199</v>
      </c>
      <c r="I912" s="10" t="str">
        <f t="shared" si="43"/>
        <v>500</v>
      </c>
      <c r="J912" s="6">
        <v>2000</v>
      </c>
      <c r="K912" s="1">
        <v>0.4</v>
      </c>
      <c r="L912" s="4" t="str">
        <f t="shared" si="44"/>
        <v>&lt;50%</v>
      </c>
      <c r="M912" s="4" t="str">
        <f>IF(Table1[[#This Row],[discount_percentage]]&gt;=50%, "Yes","No")</f>
        <v>No</v>
      </c>
      <c r="N9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12">
        <v>4</v>
      </c>
      <c r="P912" s="2">
        <v>18543</v>
      </c>
      <c r="Q912" s="7">
        <f t="shared" si="42"/>
        <v>37086000</v>
      </c>
      <c r="R912" t="s">
        <v>8313</v>
      </c>
      <c r="S912" t="s">
        <v>8314</v>
      </c>
      <c r="T912" t="s">
        <v>8315</v>
      </c>
      <c r="U912" t="s">
        <v>8316</v>
      </c>
      <c r="V912" t="s">
        <v>8317</v>
      </c>
      <c r="W912" t="s">
        <v>8318</v>
      </c>
      <c r="X912" t="s">
        <v>8319</v>
      </c>
      <c r="Y912" t="s">
        <v>8320</v>
      </c>
    </row>
    <row r="913" spans="1:25" x14ac:dyDescent="0.3">
      <c r="A913" t="s">
        <v>8321</v>
      </c>
      <c r="B913" t="s">
        <v>8322</v>
      </c>
      <c r="C913" t="s">
        <v>8323</v>
      </c>
      <c r="H913" s="6">
        <v>455</v>
      </c>
      <c r="I913" s="10" t="str">
        <f t="shared" si="43"/>
        <v>200-500</v>
      </c>
      <c r="J913" s="6">
        <v>999</v>
      </c>
      <c r="K913" s="1">
        <v>0.54</v>
      </c>
      <c r="L913" s="4" t="str">
        <f t="shared" si="44"/>
        <v xml:space="preserve"> 50%or More</v>
      </c>
      <c r="M913" s="4" t="str">
        <f>IF(Table1[[#This Row],[discount_percentage]]&gt;=50%, "Yes","No")</f>
        <v>Yes</v>
      </c>
      <c r="N9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13">
        <v>4.0999999999999996</v>
      </c>
      <c r="P913" s="2">
        <v>3578</v>
      </c>
      <c r="Q913" s="7">
        <f t="shared" si="42"/>
        <v>3574422</v>
      </c>
      <c r="R913" t="s">
        <v>8324</v>
      </c>
      <c r="S913" t="s">
        <v>8325</v>
      </c>
      <c r="T913" t="s">
        <v>8326</v>
      </c>
      <c r="U913" t="s">
        <v>8327</v>
      </c>
      <c r="V913" t="s">
        <v>8328</v>
      </c>
      <c r="W913" t="s">
        <v>8329</v>
      </c>
      <c r="X913" t="s">
        <v>8330</v>
      </c>
      <c r="Y913" t="s">
        <v>8331</v>
      </c>
    </row>
    <row r="914" spans="1:25" x14ac:dyDescent="0.3">
      <c r="A914" t="s">
        <v>8332</v>
      </c>
      <c r="B914" t="s">
        <v>8333</v>
      </c>
      <c r="C914" t="s">
        <v>8334</v>
      </c>
      <c r="H914" s="6">
        <v>199</v>
      </c>
      <c r="I914" s="10" t="str">
        <f t="shared" si="43"/>
        <v>&lt;200</v>
      </c>
      <c r="J914" s="6">
        <v>1999</v>
      </c>
      <c r="K914" s="1">
        <v>0.9</v>
      </c>
      <c r="L914" s="4" t="str">
        <f t="shared" si="44"/>
        <v xml:space="preserve"> 50%or More</v>
      </c>
      <c r="M914" s="4" t="str">
        <f>IF(Table1[[#This Row],[discount_percentage]]&gt;=50%, "Yes","No")</f>
        <v>Yes</v>
      </c>
      <c r="N9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914">
        <v>3.7</v>
      </c>
      <c r="P914" s="2">
        <v>2031</v>
      </c>
      <c r="Q914" s="7">
        <f t="shared" si="42"/>
        <v>4059969</v>
      </c>
      <c r="R914" t="s">
        <v>8335</v>
      </c>
      <c r="S914" t="s">
        <v>8336</v>
      </c>
      <c r="T914" t="s">
        <v>8337</v>
      </c>
      <c r="U914" t="s">
        <v>8338</v>
      </c>
      <c r="V914" t="s">
        <v>8339</v>
      </c>
      <c r="W914" t="s">
        <v>8340</v>
      </c>
      <c r="X914" t="s">
        <v>8341</v>
      </c>
      <c r="Y914" t="s">
        <v>8342</v>
      </c>
    </row>
    <row r="915" spans="1:25" x14ac:dyDescent="0.3">
      <c r="A915" t="s">
        <v>8343</v>
      </c>
      <c r="B915" t="s">
        <v>8344</v>
      </c>
      <c r="C915" t="s">
        <v>8334</v>
      </c>
      <c r="H915" s="6">
        <v>293</v>
      </c>
      <c r="I915" s="10" t="str">
        <f t="shared" si="43"/>
        <v>200-500</v>
      </c>
      <c r="J915" s="6">
        <v>499</v>
      </c>
      <c r="K915" s="1">
        <v>0.41</v>
      </c>
      <c r="L915" s="4" t="str">
        <f t="shared" si="44"/>
        <v>&lt;50%</v>
      </c>
      <c r="M915" s="4" t="str">
        <f>IF(Table1[[#This Row],[discount_percentage]]&gt;=50%, "Yes","No")</f>
        <v>No</v>
      </c>
      <c r="N9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15">
        <v>3.9</v>
      </c>
      <c r="P915" s="2">
        <v>44994</v>
      </c>
      <c r="Q915" s="7">
        <f t="shared" si="42"/>
        <v>22452006</v>
      </c>
      <c r="R915" t="s">
        <v>8345</v>
      </c>
      <c r="S915" t="s">
        <v>8346</v>
      </c>
      <c r="T915" t="s">
        <v>8347</v>
      </c>
      <c r="U915" t="s">
        <v>8348</v>
      </c>
      <c r="V915" t="s">
        <v>8349</v>
      </c>
      <c r="W915" t="s">
        <v>8350</v>
      </c>
      <c r="X915" t="s">
        <v>8351</v>
      </c>
      <c r="Y915" t="s">
        <v>8352</v>
      </c>
    </row>
    <row r="916" spans="1:25" x14ac:dyDescent="0.3">
      <c r="A916" t="s">
        <v>8353</v>
      </c>
      <c r="B916" t="s">
        <v>8354</v>
      </c>
      <c r="C916" t="s">
        <v>8355</v>
      </c>
      <c r="H916" s="6">
        <v>199</v>
      </c>
      <c r="I916" s="10" t="str">
        <f t="shared" si="43"/>
        <v>&lt;200</v>
      </c>
      <c r="J916" s="6">
        <v>495</v>
      </c>
      <c r="K916" s="1">
        <v>0.6</v>
      </c>
      <c r="L916" s="4" t="str">
        <f t="shared" si="44"/>
        <v xml:space="preserve"> 50%or More</v>
      </c>
      <c r="M916" s="4" t="str">
        <f>IF(Table1[[#This Row],[discount_percentage]]&gt;=50%, "Yes","No")</f>
        <v>Yes</v>
      </c>
      <c r="N9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16">
        <v>4.0999999999999996</v>
      </c>
      <c r="P916" s="2">
        <v>270563</v>
      </c>
      <c r="Q916" s="7">
        <f t="shared" si="42"/>
        <v>133928685</v>
      </c>
      <c r="R916" t="s">
        <v>8356</v>
      </c>
      <c r="S916" t="s">
        <v>8357</v>
      </c>
      <c r="T916" t="s">
        <v>8358</v>
      </c>
      <c r="U916" t="s">
        <v>8359</v>
      </c>
      <c r="V916" t="s">
        <v>8360</v>
      </c>
      <c r="W916" t="s">
        <v>8361</v>
      </c>
      <c r="X916" t="s">
        <v>8362</v>
      </c>
      <c r="Y916" t="s">
        <v>8363</v>
      </c>
    </row>
    <row r="917" spans="1:25" x14ac:dyDescent="0.3">
      <c r="A917" t="s">
        <v>8364</v>
      </c>
      <c r="B917" t="s">
        <v>8365</v>
      </c>
      <c r="C917" t="s">
        <v>8290</v>
      </c>
      <c r="H917" s="6">
        <v>749</v>
      </c>
      <c r="I917" s="10" t="str">
        <f t="shared" si="43"/>
        <v>500</v>
      </c>
      <c r="J917" s="6">
        <v>1245</v>
      </c>
      <c r="K917" s="1">
        <v>0.4</v>
      </c>
      <c r="L917" s="4" t="str">
        <f t="shared" si="44"/>
        <v>&lt;50%</v>
      </c>
      <c r="M917" s="4" t="str">
        <f>IF(Table1[[#This Row],[discount_percentage]]&gt;=50%, "Yes","No")</f>
        <v>No</v>
      </c>
      <c r="N9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17">
        <v>3.9</v>
      </c>
      <c r="P917" s="2">
        <v>31783</v>
      </c>
      <c r="Q917" s="7">
        <f t="shared" si="42"/>
        <v>39569835</v>
      </c>
      <c r="R917" t="s">
        <v>8366</v>
      </c>
      <c r="S917" t="s">
        <v>8367</v>
      </c>
      <c r="T917" t="s">
        <v>8368</v>
      </c>
      <c r="U917" t="s">
        <v>8369</v>
      </c>
      <c r="V917" t="s">
        <v>8370</v>
      </c>
      <c r="W917" t="s">
        <v>8371</v>
      </c>
      <c r="X917" t="s">
        <v>8372</v>
      </c>
      <c r="Y917" t="s">
        <v>8373</v>
      </c>
    </row>
    <row r="918" spans="1:25" x14ac:dyDescent="0.3">
      <c r="A918" t="s">
        <v>8374</v>
      </c>
      <c r="B918" t="s">
        <v>8375</v>
      </c>
      <c r="C918" t="s">
        <v>8301</v>
      </c>
      <c r="H918" s="6">
        <v>1399</v>
      </c>
      <c r="I918" s="10" t="str">
        <f t="shared" si="43"/>
        <v>500</v>
      </c>
      <c r="J918" s="6">
        <v>1549</v>
      </c>
      <c r="K918" s="1">
        <v>0.1</v>
      </c>
      <c r="L918" s="4" t="str">
        <f t="shared" si="44"/>
        <v>&lt;50%</v>
      </c>
      <c r="M918" s="4" t="str">
        <f>IF(Table1[[#This Row],[discount_percentage]]&gt;=50%, "Yes","No")</f>
        <v>No</v>
      </c>
      <c r="N9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18">
        <v>3.9</v>
      </c>
      <c r="P918" s="2">
        <v>2602</v>
      </c>
      <c r="Q918" s="7">
        <f t="shared" si="42"/>
        <v>4030498</v>
      </c>
      <c r="R918" t="s">
        <v>8376</v>
      </c>
      <c r="S918" t="s">
        <v>8377</v>
      </c>
      <c r="T918" t="s">
        <v>8378</v>
      </c>
      <c r="U918" t="s">
        <v>8379</v>
      </c>
      <c r="V918" t="s">
        <v>8380</v>
      </c>
      <c r="W918" t="s">
        <v>8381</v>
      </c>
      <c r="X918" t="s">
        <v>8382</v>
      </c>
      <c r="Y918" t="s">
        <v>8383</v>
      </c>
    </row>
    <row r="919" spans="1:25" x14ac:dyDescent="0.3">
      <c r="A919" t="s">
        <v>8384</v>
      </c>
      <c r="B919" t="s">
        <v>8385</v>
      </c>
      <c r="C919" t="s">
        <v>8290</v>
      </c>
      <c r="H919" s="6">
        <v>749</v>
      </c>
      <c r="I919" s="10" t="str">
        <f t="shared" si="43"/>
        <v>500</v>
      </c>
      <c r="J919" s="6">
        <v>1445</v>
      </c>
      <c r="K919" s="1">
        <v>0.48</v>
      </c>
      <c r="L919" s="4" t="str">
        <f t="shared" si="44"/>
        <v>&lt;50%</v>
      </c>
      <c r="M919" s="4" t="str">
        <f>IF(Table1[[#This Row],[discount_percentage]]&gt;=50%, "Yes","No")</f>
        <v>No</v>
      </c>
      <c r="N9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19">
        <v>3.9</v>
      </c>
      <c r="P919" s="2">
        <v>63350</v>
      </c>
      <c r="Q919" s="7">
        <f t="shared" si="42"/>
        <v>91540750</v>
      </c>
      <c r="R919" t="s">
        <v>8386</v>
      </c>
      <c r="S919" t="s">
        <v>8387</v>
      </c>
      <c r="T919" t="s">
        <v>8388</v>
      </c>
      <c r="U919" t="s">
        <v>8389</v>
      </c>
      <c r="V919" t="s">
        <v>8390</v>
      </c>
      <c r="W919" t="s">
        <v>8391</v>
      </c>
      <c r="X919" t="s">
        <v>8392</v>
      </c>
      <c r="Y919" t="s">
        <v>8393</v>
      </c>
    </row>
    <row r="920" spans="1:25" x14ac:dyDescent="0.3">
      <c r="A920" t="s">
        <v>8394</v>
      </c>
      <c r="B920" t="s">
        <v>8395</v>
      </c>
      <c r="C920" t="s">
        <v>8396</v>
      </c>
      <c r="H920" s="6">
        <v>1699</v>
      </c>
      <c r="I920" s="10" t="str">
        <f t="shared" si="43"/>
        <v>500</v>
      </c>
      <c r="J920" s="6">
        <v>3193</v>
      </c>
      <c r="K920" s="1">
        <v>0.47</v>
      </c>
      <c r="L920" s="4" t="str">
        <f t="shared" si="44"/>
        <v>&lt;50%</v>
      </c>
      <c r="M920" s="4" t="str">
        <f>IF(Table1[[#This Row],[discount_percentage]]&gt;=50%, "Yes","No")</f>
        <v>No</v>
      </c>
      <c r="N9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0">
        <v>3.8</v>
      </c>
      <c r="P920" s="2">
        <v>54032</v>
      </c>
      <c r="Q920" s="7">
        <f t="shared" si="42"/>
        <v>172524176</v>
      </c>
      <c r="R920" t="s">
        <v>8397</v>
      </c>
      <c r="S920" t="s">
        <v>8398</v>
      </c>
      <c r="T920" t="s">
        <v>8399</v>
      </c>
      <c r="U920" t="s">
        <v>8400</v>
      </c>
      <c r="V920" t="s">
        <v>8401</v>
      </c>
      <c r="W920" t="s">
        <v>8402</v>
      </c>
      <c r="X920" t="s">
        <v>8403</v>
      </c>
      <c r="Y920" t="s">
        <v>8404</v>
      </c>
    </row>
    <row r="921" spans="1:25" x14ac:dyDescent="0.3">
      <c r="A921" t="s">
        <v>8405</v>
      </c>
      <c r="B921" t="s">
        <v>8406</v>
      </c>
      <c r="C921" t="s">
        <v>8290</v>
      </c>
      <c r="H921" s="6">
        <v>1043</v>
      </c>
      <c r="I921" s="10" t="str">
        <f t="shared" si="43"/>
        <v>500</v>
      </c>
      <c r="J921" s="6">
        <v>1345</v>
      </c>
      <c r="K921" s="1">
        <v>0.22</v>
      </c>
      <c r="L921" s="4" t="str">
        <f t="shared" si="44"/>
        <v>&lt;50%</v>
      </c>
      <c r="M921" s="4" t="str">
        <f>IF(Table1[[#This Row],[discount_percentage]]&gt;=50%, "Yes","No")</f>
        <v>No</v>
      </c>
      <c r="N9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21">
        <v>3.8</v>
      </c>
      <c r="P921" s="2">
        <v>15592</v>
      </c>
      <c r="Q921" s="7">
        <f t="shared" si="42"/>
        <v>20971240</v>
      </c>
      <c r="R921" t="s">
        <v>8407</v>
      </c>
      <c r="S921" t="s">
        <v>8408</v>
      </c>
      <c r="T921" t="s">
        <v>8409</v>
      </c>
      <c r="U921" t="s">
        <v>8410</v>
      </c>
      <c r="V921" t="s">
        <v>8411</v>
      </c>
      <c r="W921" t="s">
        <v>8412</v>
      </c>
      <c r="X921" t="s">
        <v>8413</v>
      </c>
      <c r="Y921" t="s">
        <v>8414</v>
      </c>
    </row>
    <row r="922" spans="1:25" x14ac:dyDescent="0.3">
      <c r="A922" t="s">
        <v>8415</v>
      </c>
      <c r="B922" t="s">
        <v>8416</v>
      </c>
      <c r="C922" t="s">
        <v>8323</v>
      </c>
      <c r="H922" s="6">
        <v>499</v>
      </c>
      <c r="I922" s="10" t="str">
        <f t="shared" si="43"/>
        <v>200-500</v>
      </c>
      <c r="J922" s="6">
        <v>999</v>
      </c>
      <c r="K922" s="1">
        <v>0.5</v>
      </c>
      <c r="L922" s="4" t="str">
        <f t="shared" si="44"/>
        <v xml:space="preserve"> 50%or More</v>
      </c>
      <c r="M922" s="4" t="str">
        <f>IF(Table1[[#This Row],[discount_percentage]]&gt;=50%, "Yes","No")</f>
        <v>Yes</v>
      </c>
      <c r="N9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2">
        <v>4.0999999999999996</v>
      </c>
      <c r="P922" s="2">
        <v>4859</v>
      </c>
      <c r="Q922" s="7">
        <f t="shared" si="42"/>
        <v>4854141</v>
      </c>
      <c r="R922" t="s">
        <v>8417</v>
      </c>
      <c r="S922" t="s">
        <v>8418</v>
      </c>
      <c r="T922" t="s">
        <v>8419</v>
      </c>
      <c r="U922" t="s">
        <v>8420</v>
      </c>
      <c r="V922" t="s">
        <v>8421</v>
      </c>
      <c r="W922" t="s">
        <v>8422</v>
      </c>
      <c r="X922" t="s">
        <v>8423</v>
      </c>
      <c r="Y922" t="s">
        <v>8424</v>
      </c>
    </row>
    <row r="923" spans="1:25" x14ac:dyDescent="0.3">
      <c r="A923" t="s">
        <v>8425</v>
      </c>
      <c r="B923" t="s">
        <v>8426</v>
      </c>
      <c r="C923" t="s">
        <v>8312</v>
      </c>
      <c r="H923" s="6">
        <v>1464</v>
      </c>
      <c r="I923" s="10" t="str">
        <f t="shared" si="43"/>
        <v>500</v>
      </c>
      <c r="J923" s="6">
        <v>1650</v>
      </c>
      <c r="K923" s="1">
        <v>0.11</v>
      </c>
      <c r="L923" s="4" t="str">
        <f t="shared" si="44"/>
        <v>&lt;50%</v>
      </c>
      <c r="M923" s="4" t="str">
        <f>IF(Table1[[#This Row],[discount_percentage]]&gt;=50%, "Yes","No")</f>
        <v>No</v>
      </c>
      <c r="N9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23">
        <v>4.0999999999999996</v>
      </c>
      <c r="P923" s="2">
        <v>14120</v>
      </c>
      <c r="Q923" s="7">
        <f t="shared" si="42"/>
        <v>23298000</v>
      </c>
      <c r="R923" t="s">
        <v>8427</v>
      </c>
      <c r="S923" t="s">
        <v>8428</v>
      </c>
      <c r="T923" t="s">
        <v>8429</v>
      </c>
      <c r="U923" t="s">
        <v>8430</v>
      </c>
      <c r="V923" t="s">
        <v>8431</v>
      </c>
      <c r="W923" t="s">
        <v>8432</v>
      </c>
      <c r="X923" t="s">
        <v>8433</v>
      </c>
      <c r="Y923" t="s">
        <v>8434</v>
      </c>
    </row>
    <row r="924" spans="1:25" x14ac:dyDescent="0.3">
      <c r="A924" t="s">
        <v>8435</v>
      </c>
      <c r="B924" t="s">
        <v>8436</v>
      </c>
      <c r="C924" t="s">
        <v>8437</v>
      </c>
      <c r="H924" s="6">
        <v>249</v>
      </c>
      <c r="I924" s="10" t="str">
        <f t="shared" si="43"/>
        <v>200-500</v>
      </c>
      <c r="J924" s="6">
        <v>499</v>
      </c>
      <c r="K924" s="1">
        <v>0.5</v>
      </c>
      <c r="L924" s="4" t="str">
        <f t="shared" si="44"/>
        <v xml:space="preserve"> 50%or More</v>
      </c>
      <c r="M924" s="4" t="str">
        <f>IF(Table1[[#This Row],[discount_percentage]]&gt;=50%, "Yes","No")</f>
        <v>Yes</v>
      </c>
      <c r="N9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4">
        <v>3.3</v>
      </c>
      <c r="P924" s="2">
        <v>8427</v>
      </c>
      <c r="Q924" s="7">
        <f t="shared" si="42"/>
        <v>4205073</v>
      </c>
      <c r="R924" t="s">
        <v>8438</v>
      </c>
      <c r="S924" t="s">
        <v>8439</v>
      </c>
      <c r="T924" t="s">
        <v>8440</v>
      </c>
      <c r="U924" t="s">
        <v>8441</v>
      </c>
      <c r="V924" t="s">
        <v>8442</v>
      </c>
      <c r="W924" t="s">
        <v>8443</v>
      </c>
      <c r="X924" t="s">
        <v>8444</v>
      </c>
      <c r="Y924" t="s">
        <v>8445</v>
      </c>
    </row>
    <row r="925" spans="1:25" x14ac:dyDescent="0.3">
      <c r="A925" t="s">
        <v>8446</v>
      </c>
      <c r="B925" t="s">
        <v>8447</v>
      </c>
      <c r="C925" t="s">
        <v>8448</v>
      </c>
      <c r="H925" s="6">
        <v>625</v>
      </c>
      <c r="I925" s="10" t="str">
        <f t="shared" si="43"/>
        <v>500</v>
      </c>
      <c r="J925" s="6">
        <v>1400</v>
      </c>
      <c r="K925" s="1">
        <v>0.55000000000000004</v>
      </c>
      <c r="L925" s="4" t="str">
        <f t="shared" si="44"/>
        <v xml:space="preserve"> 50%or More</v>
      </c>
      <c r="M925" s="4" t="str">
        <f>IF(Table1[[#This Row],[discount_percentage]]&gt;=50%, "Yes","No")</f>
        <v>Yes</v>
      </c>
      <c r="N9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25">
        <v>4.2</v>
      </c>
      <c r="P925" s="2">
        <v>23316</v>
      </c>
      <c r="Q925" s="7">
        <f t="shared" si="42"/>
        <v>32642400</v>
      </c>
      <c r="R925" t="s">
        <v>8449</v>
      </c>
      <c r="S925" t="s">
        <v>8450</v>
      </c>
      <c r="T925" t="s">
        <v>8451</v>
      </c>
      <c r="U925" t="s">
        <v>8452</v>
      </c>
      <c r="V925" t="s">
        <v>8453</v>
      </c>
      <c r="W925" t="s">
        <v>8454</v>
      </c>
      <c r="X925" t="s">
        <v>8455</v>
      </c>
      <c r="Y925" t="s">
        <v>8456</v>
      </c>
    </row>
    <row r="926" spans="1:25" x14ac:dyDescent="0.3">
      <c r="A926" t="s">
        <v>8457</v>
      </c>
      <c r="B926" t="s">
        <v>8458</v>
      </c>
      <c r="C926" t="s">
        <v>8459</v>
      </c>
      <c r="H926" s="6">
        <v>1290</v>
      </c>
      <c r="I926" s="10" t="str">
        <f t="shared" si="43"/>
        <v>500</v>
      </c>
      <c r="J926" s="6">
        <v>2500</v>
      </c>
      <c r="K926" s="1">
        <v>0.48</v>
      </c>
      <c r="L926" s="4" t="str">
        <f t="shared" si="44"/>
        <v>&lt;50%</v>
      </c>
      <c r="M926" s="4" t="str">
        <f>IF(Table1[[#This Row],[discount_percentage]]&gt;=50%, "Yes","No")</f>
        <v>No</v>
      </c>
      <c r="N9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6">
        <v>4</v>
      </c>
      <c r="P926" s="2">
        <v>6530</v>
      </c>
      <c r="Q926" s="7">
        <f t="shared" si="42"/>
        <v>16325000</v>
      </c>
      <c r="R926" t="s">
        <v>8460</v>
      </c>
      <c r="S926" t="s">
        <v>8461</v>
      </c>
      <c r="T926" t="s">
        <v>8462</v>
      </c>
      <c r="U926" t="s">
        <v>8463</v>
      </c>
      <c r="V926" t="s">
        <v>8464</v>
      </c>
      <c r="W926" t="s">
        <v>8465</v>
      </c>
      <c r="X926" t="s">
        <v>8466</v>
      </c>
      <c r="Y926" t="s">
        <v>8467</v>
      </c>
    </row>
    <row r="927" spans="1:25" x14ac:dyDescent="0.3">
      <c r="A927" t="s">
        <v>8468</v>
      </c>
      <c r="B927" t="s">
        <v>8469</v>
      </c>
      <c r="C927" t="s">
        <v>8470</v>
      </c>
      <c r="H927" s="6">
        <v>3600</v>
      </c>
      <c r="I927" s="10" t="str">
        <f t="shared" si="43"/>
        <v>500</v>
      </c>
      <c r="J927" s="6">
        <v>6190</v>
      </c>
      <c r="K927" s="1">
        <v>0.42</v>
      </c>
      <c r="L927" s="4" t="str">
        <f t="shared" si="44"/>
        <v>&lt;50%</v>
      </c>
      <c r="M927" s="4" t="str">
        <f>IF(Table1[[#This Row],[discount_percentage]]&gt;=50%, "Yes","No")</f>
        <v>No</v>
      </c>
      <c r="N9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7">
        <v>4.3</v>
      </c>
      <c r="P927" s="2">
        <v>11924</v>
      </c>
      <c r="Q927" s="7">
        <f t="shared" si="42"/>
        <v>73809560</v>
      </c>
      <c r="R927" t="s">
        <v>8471</v>
      </c>
      <c r="S927" t="s">
        <v>8472</v>
      </c>
      <c r="T927" t="s">
        <v>8473</v>
      </c>
      <c r="U927" t="s">
        <v>8474</v>
      </c>
      <c r="V927" t="s">
        <v>8475</v>
      </c>
      <c r="W927" t="s">
        <v>8476</v>
      </c>
      <c r="X927" t="s">
        <v>8477</v>
      </c>
      <c r="Y927" t="s">
        <v>8478</v>
      </c>
    </row>
    <row r="928" spans="1:25" x14ac:dyDescent="0.3">
      <c r="A928" t="s">
        <v>8479</v>
      </c>
      <c r="B928" t="s">
        <v>8480</v>
      </c>
      <c r="C928" t="s">
        <v>8481</v>
      </c>
      <c r="H928" s="6">
        <v>6549</v>
      </c>
      <c r="I928" s="10" t="str">
        <f t="shared" si="43"/>
        <v>500</v>
      </c>
      <c r="J928" s="6">
        <v>13999</v>
      </c>
      <c r="K928" s="1">
        <v>0.53</v>
      </c>
      <c r="L928" s="4" t="str">
        <f t="shared" si="44"/>
        <v xml:space="preserve"> 50%or More</v>
      </c>
      <c r="M928" s="4" t="str">
        <f>IF(Table1[[#This Row],[discount_percentage]]&gt;=50%, "Yes","No")</f>
        <v>Yes</v>
      </c>
      <c r="N9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28">
        <v>4</v>
      </c>
      <c r="P928" s="2">
        <v>2961</v>
      </c>
      <c r="Q928" s="7">
        <f t="shared" si="42"/>
        <v>41451039</v>
      </c>
      <c r="R928" t="s">
        <v>8482</v>
      </c>
      <c r="S928" t="s">
        <v>8483</v>
      </c>
      <c r="T928" t="s">
        <v>8484</v>
      </c>
      <c r="U928" t="s">
        <v>8485</v>
      </c>
      <c r="V928" t="s">
        <v>8486</v>
      </c>
      <c r="W928" t="s">
        <v>8487</v>
      </c>
      <c r="X928" t="s">
        <v>8488</v>
      </c>
      <c r="Y928" t="s">
        <v>8489</v>
      </c>
    </row>
    <row r="929" spans="1:25" x14ac:dyDescent="0.3">
      <c r="A929" t="s">
        <v>8490</v>
      </c>
      <c r="B929" t="s">
        <v>8491</v>
      </c>
      <c r="C929" t="s">
        <v>8290</v>
      </c>
      <c r="H929" s="6">
        <v>1625</v>
      </c>
      <c r="I929" s="10" t="str">
        <f t="shared" si="43"/>
        <v>500</v>
      </c>
      <c r="J929" s="6">
        <v>2995</v>
      </c>
      <c r="K929" s="1">
        <v>0.46</v>
      </c>
      <c r="L929" s="4" t="str">
        <f t="shared" si="44"/>
        <v>&lt;50%</v>
      </c>
      <c r="M929" s="4" t="str">
        <f>IF(Table1[[#This Row],[discount_percentage]]&gt;=50%, "Yes","No")</f>
        <v>No</v>
      </c>
      <c r="N9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29">
        <v>4.5</v>
      </c>
      <c r="P929" s="2">
        <v>23484</v>
      </c>
      <c r="Q929" s="7">
        <f t="shared" si="42"/>
        <v>70334580</v>
      </c>
      <c r="R929" t="s">
        <v>8492</v>
      </c>
      <c r="S929" t="s">
        <v>8493</v>
      </c>
      <c r="T929" t="s">
        <v>8494</v>
      </c>
      <c r="U929" t="s">
        <v>8495</v>
      </c>
      <c r="V929" t="s">
        <v>8496</v>
      </c>
      <c r="W929" t="s">
        <v>8497</v>
      </c>
      <c r="X929" t="s">
        <v>8498</v>
      </c>
      <c r="Y929" t="s">
        <v>8499</v>
      </c>
    </row>
    <row r="930" spans="1:25" x14ac:dyDescent="0.3">
      <c r="A930" t="s">
        <v>8500</v>
      </c>
      <c r="B930" t="s">
        <v>8501</v>
      </c>
      <c r="C930" t="s">
        <v>8470</v>
      </c>
      <c r="H930" s="6">
        <v>2599</v>
      </c>
      <c r="I930" s="10" t="str">
        <f t="shared" si="43"/>
        <v>500</v>
      </c>
      <c r="J930" s="6">
        <v>5890</v>
      </c>
      <c r="K930" s="1">
        <v>0.56000000000000005</v>
      </c>
      <c r="L930" s="4" t="str">
        <f t="shared" si="44"/>
        <v xml:space="preserve"> 50%or More</v>
      </c>
      <c r="M930" s="4" t="str">
        <f>IF(Table1[[#This Row],[discount_percentage]]&gt;=50%, "Yes","No")</f>
        <v>Yes</v>
      </c>
      <c r="N9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30">
        <v>4.0999999999999996</v>
      </c>
      <c r="P930" s="2">
        <v>21783</v>
      </c>
      <c r="Q930" s="7">
        <f t="shared" si="42"/>
        <v>128301870</v>
      </c>
      <c r="R930" t="s">
        <v>8502</v>
      </c>
      <c r="S930" t="s">
        <v>8503</v>
      </c>
      <c r="T930" t="s">
        <v>8504</v>
      </c>
      <c r="U930" t="s">
        <v>8505</v>
      </c>
      <c r="V930" t="s">
        <v>8506</v>
      </c>
      <c r="W930" t="s">
        <v>12812</v>
      </c>
      <c r="X930" t="s">
        <v>8507</v>
      </c>
      <c r="Y930" t="s">
        <v>8508</v>
      </c>
    </row>
    <row r="931" spans="1:25" x14ac:dyDescent="0.3">
      <c r="A931" t="s">
        <v>8509</v>
      </c>
      <c r="B931" t="s">
        <v>8510</v>
      </c>
      <c r="C931" t="s">
        <v>8511</v>
      </c>
      <c r="H931" s="6">
        <v>1199</v>
      </c>
      <c r="I931" s="10" t="str">
        <f t="shared" si="43"/>
        <v>500</v>
      </c>
      <c r="J931" s="6">
        <v>2000</v>
      </c>
      <c r="K931" s="1">
        <v>0.4</v>
      </c>
      <c r="L931" s="4" t="str">
        <f t="shared" si="44"/>
        <v>&lt;50%</v>
      </c>
      <c r="M931" s="4" t="str">
        <f>IF(Table1[[#This Row],[discount_percentage]]&gt;=50%, "Yes","No")</f>
        <v>No</v>
      </c>
      <c r="N9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31">
        <v>4</v>
      </c>
      <c r="P931" s="2">
        <v>14030</v>
      </c>
      <c r="Q931" s="7">
        <f t="shared" si="42"/>
        <v>28060000</v>
      </c>
      <c r="R931" t="s">
        <v>8512</v>
      </c>
      <c r="S931" t="s">
        <v>8513</v>
      </c>
      <c r="T931" t="s">
        <v>8514</v>
      </c>
      <c r="U931" t="s">
        <v>8515</v>
      </c>
      <c r="V931" t="s">
        <v>8516</v>
      </c>
      <c r="W931" t="s">
        <v>8517</v>
      </c>
      <c r="X931" t="s">
        <v>8518</v>
      </c>
      <c r="Y931" t="s">
        <v>8519</v>
      </c>
    </row>
    <row r="932" spans="1:25" x14ac:dyDescent="0.3">
      <c r="A932" t="s">
        <v>8520</v>
      </c>
      <c r="B932" t="s">
        <v>8521</v>
      </c>
      <c r="C932" t="s">
        <v>8522</v>
      </c>
      <c r="H932" s="6">
        <v>5499</v>
      </c>
      <c r="I932" s="10" t="str">
        <f t="shared" si="43"/>
        <v>500</v>
      </c>
      <c r="J932" s="6">
        <v>13150</v>
      </c>
      <c r="K932" s="1">
        <v>0.57999999999999996</v>
      </c>
      <c r="L932" s="4" t="str">
        <f t="shared" si="44"/>
        <v xml:space="preserve"> 50%or More</v>
      </c>
      <c r="M932" s="4" t="str">
        <f>IF(Table1[[#This Row],[discount_percentage]]&gt;=50%, "Yes","No")</f>
        <v>Yes</v>
      </c>
      <c r="N9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32">
        <v>4.2</v>
      </c>
      <c r="P932" s="2">
        <v>6398</v>
      </c>
      <c r="Q932" s="7">
        <f t="shared" si="42"/>
        <v>84133700</v>
      </c>
      <c r="R932" t="s">
        <v>8523</v>
      </c>
      <c r="S932" t="s">
        <v>8524</v>
      </c>
      <c r="T932" t="s">
        <v>8525</v>
      </c>
      <c r="U932" t="s">
        <v>8526</v>
      </c>
      <c r="V932" t="s">
        <v>8527</v>
      </c>
      <c r="W932" t="s">
        <v>8528</v>
      </c>
      <c r="X932" t="s">
        <v>8529</v>
      </c>
      <c r="Y932" t="s">
        <v>8530</v>
      </c>
    </row>
    <row r="933" spans="1:25" x14ac:dyDescent="0.3">
      <c r="A933" t="s">
        <v>8531</v>
      </c>
      <c r="B933" t="s">
        <v>8532</v>
      </c>
      <c r="C933" t="s">
        <v>8459</v>
      </c>
      <c r="H933" s="6">
        <v>1299</v>
      </c>
      <c r="I933" s="10" t="str">
        <f t="shared" si="43"/>
        <v>500</v>
      </c>
      <c r="J933" s="6">
        <v>3500</v>
      </c>
      <c r="K933" s="1">
        <v>0.63</v>
      </c>
      <c r="L933" s="4" t="str">
        <f t="shared" si="44"/>
        <v xml:space="preserve"> 50%or More</v>
      </c>
      <c r="M933" s="4" t="str">
        <f>IF(Table1[[#This Row],[discount_percentage]]&gt;=50%, "Yes","No")</f>
        <v>Yes</v>
      </c>
      <c r="N9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33">
        <v>3.8</v>
      </c>
      <c r="P933" s="2">
        <v>44050</v>
      </c>
      <c r="Q933" s="7">
        <f t="shared" si="42"/>
        <v>154175000</v>
      </c>
      <c r="R933" t="s">
        <v>8533</v>
      </c>
      <c r="S933" t="s">
        <v>8534</v>
      </c>
      <c r="T933" t="s">
        <v>8535</v>
      </c>
      <c r="U933" t="s">
        <v>8536</v>
      </c>
      <c r="V933" t="s">
        <v>8537</v>
      </c>
      <c r="W933" t="s">
        <v>8538</v>
      </c>
      <c r="X933" t="s">
        <v>8539</v>
      </c>
      <c r="Y933" t="s">
        <v>8540</v>
      </c>
    </row>
    <row r="934" spans="1:25" x14ac:dyDescent="0.3">
      <c r="A934" t="s">
        <v>8541</v>
      </c>
      <c r="B934" t="s">
        <v>8542</v>
      </c>
      <c r="C934" t="s">
        <v>8448</v>
      </c>
      <c r="H934" s="6">
        <v>599</v>
      </c>
      <c r="I934" s="10" t="str">
        <f t="shared" si="43"/>
        <v>500</v>
      </c>
      <c r="J934" s="6">
        <v>785</v>
      </c>
      <c r="K934" s="1">
        <v>0.24</v>
      </c>
      <c r="L934" s="4" t="str">
        <f t="shared" si="44"/>
        <v>&lt;50%</v>
      </c>
      <c r="M934" s="4" t="str">
        <f>IF(Table1[[#This Row],[discount_percentage]]&gt;=50%, "Yes","No")</f>
        <v>No</v>
      </c>
      <c r="N9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34">
        <v>4.2</v>
      </c>
      <c r="P934" s="2">
        <v>24247</v>
      </c>
      <c r="Q934" s="7">
        <f t="shared" si="42"/>
        <v>19033895</v>
      </c>
      <c r="R934" t="s">
        <v>8543</v>
      </c>
      <c r="S934" t="s">
        <v>8544</v>
      </c>
      <c r="T934" t="s">
        <v>8545</v>
      </c>
      <c r="U934" t="s">
        <v>8546</v>
      </c>
      <c r="V934" t="s">
        <v>8547</v>
      </c>
      <c r="W934" t="s">
        <v>8548</v>
      </c>
      <c r="X934" t="s">
        <v>8549</v>
      </c>
      <c r="Y934" t="s">
        <v>8550</v>
      </c>
    </row>
    <row r="935" spans="1:25" x14ac:dyDescent="0.3">
      <c r="A935" t="s">
        <v>8551</v>
      </c>
      <c r="B935" t="s">
        <v>8552</v>
      </c>
      <c r="C935" t="s">
        <v>8459</v>
      </c>
      <c r="H935" s="6">
        <v>1999</v>
      </c>
      <c r="I935" s="10" t="str">
        <f t="shared" si="43"/>
        <v>500</v>
      </c>
      <c r="J935" s="6">
        <v>3210</v>
      </c>
      <c r="K935" s="1">
        <v>0.38</v>
      </c>
      <c r="L935" s="4" t="str">
        <f t="shared" si="44"/>
        <v>&lt;50%</v>
      </c>
      <c r="M935" s="4" t="str">
        <f>IF(Table1[[#This Row],[discount_percentage]]&gt;=50%, "Yes","No")</f>
        <v>No</v>
      </c>
      <c r="N9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35">
        <v>4.2</v>
      </c>
      <c r="P935" s="2">
        <v>41349</v>
      </c>
      <c r="Q935" s="7">
        <f t="shared" si="42"/>
        <v>132730290</v>
      </c>
      <c r="R935" t="s">
        <v>8553</v>
      </c>
      <c r="S935" t="s">
        <v>8554</v>
      </c>
      <c r="T935" t="s">
        <v>8555</v>
      </c>
      <c r="U935" t="s">
        <v>8556</v>
      </c>
      <c r="V935" t="s">
        <v>8557</v>
      </c>
      <c r="W935" t="s">
        <v>8558</v>
      </c>
      <c r="X935" t="s">
        <v>8559</v>
      </c>
      <c r="Y935" t="s">
        <v>8560</v>
      </c>
    </row>
    <row r="936" spans="1:25" x14ac:dyDescent="0.3">
      <c r="A936" t="s">
        <v>8561</v>
      </c>
      <c r="B936" t="s">
        <v>8562</v>
      </c>
      <c r="C936" t="s">
        <v>8511</v>
      </c>
      <c r="H936" s="6">
        <v>549</v>
      </c>
      <c r="I936" s="10" t="str">
        <f t="shared" si="43"/>
        <v>500</v>
      </c>
      <c r="J936" s="6">
        <v>1000</v>
      </c>
      <c r="K936" s="1">
        <v>0.45</v>
      </c>
      <c r="L936" s="4" t="str">
        <f t="shared" si="44"/>
        <v>&lt;50%</v>
      </c>
      <c r="M936" s="4" t="str">
        <f>IF(Table1[[#This Row],[discount_percentage]]&gt;=50%, "Yes","No")</f>
        <v>No</v>
      </c>
      <c r="N9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36">
        <v>3.6</v>
      </c>
      <c r="P936" s="2">
        <v>1074</v>
      </c>
      <c r="Q936" s="7">
        <f t="shared" si="42"/>
        <v>1074000</v>
      </c>
      <c r="R936" t="s">
        <v>8563</v>
      </c>
      <c r="S936" t="s">
        <v>8564</v>
      </c>
      <c r="T936" t="s">
        <v>8565</v>
      </c>
      <c r="U936" t="s">
        <v>8566</v>
      </c>
      <c r="V936" t="s">
        <v>8567</v>
      </c>
      <c r="W936" t="s">
        <v>8568</v>
      </c>
      <c r="X936" t="s">
        <v>8569</v>
      </c>
      <c r="Y936" t="s">
        <v>8570</v>
      </c>
    </row>
    <row r="937" spans="1:25" x14ac:dyDescent="0.3">
      <c r="A937" t="s">
        <v>8571</v>
      </c>
      <c r="B937" t="s">
        <v>8572</v>
      </c>
      <c r="C937" t="s">
        <v>8301</v>
      </c>
      <c r="H937" s="6">
        <v>999</v>
      </c>
      <c r="I937" s="10" t="str">
        <f t="shared" si="43"/>
        <v>500</v>
      </c>
      <c r="J937" s="6">
        <v>2000</v>
      </c>
      <c r="K937" s="1">
        <v>0.5</v>
      </c>
      <c r="L937" s="4" t="str">
        <f t="shared" si="44"/>
        <v xml:space="preserve"> 50%or More</v>
      </c>
      <c r="M937" s="4" t="str">
        <f>IF(Table1[[#This Row],[discount_percentage]]&gt;=50%, "Yes","No")</f>
        <v>Yes</v>
      </c>
      <c r="N9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37">
        <v>3.8</v>
      </c>
      <c r="P937" s="2">
        <v>1163</v>
      </c>
      <c r="Q937" s="7">
        <f t="shared" si="42"/>
        <v>2326000</v>
      </c>
      <c r="R937" t="s">
        <v>8573</v>
      </c>
      <c r="S937" t="s">
        <v>8574</v>
      </c>
      <c r="T937" t="s">
        <v>8575</v>
      </c>
      <c r="U937" t="s">
        <v>8576</v>
      </c>
      <c r="V937" t="s">
        <v>8577</v>
      </c>
      <c r="W937" t="s">
        <v>8578</v>
      </c>
      <c r="X937" t="s">
        <v>8579</v>
      </c>
      <c r="Y937" t="s">
        <v>8580</v>
      </c>
    </row>
    <row r="938" spans="1:25" x14ac:dyDescent="0.3">
      <c r="A938" t="s">
        <v>8581</v>
      </c>
      <c r="B938" t="s">
        <v>8582</v>
      </c>
      <c r="C938" t="s">
        <v>8323</v>
      </c>
      <c r="H938" s="6">
        <v>398</v>
      </c>
      <c r="I938" s="10" t="str">
        <f t="shared" si="43"/>
        <v>200-500</v>
      </c>
      <c r="J938" s="6">
        <v>1999</v>
      </c>
      <c r="K938" s="1">
        <v>0.8</v>
      </c>
      <c r="L938" s="4" t="str">
        <f t="shared" si="44"/>
        <v xml:space="preserve"> 50%or More</v>
      </c>
      <c r="M938" s="4" t="str">
        <f>IF(Table1[[#This Row],[discount_percentage]]&gt;=50%, "Yes","No")</f>
        <v>Yes</v>
      </c>
      <c r="N9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938">
        <v>4.0999999999999996</v>
      </c>
      <c r="P938" s="2">
        <v>257</v>
      </c>
      <c r="Q938" s="7">
        <f t="shared" si="42"/>
        <v>513743</v>
      </c>
      <c r="R938" t="s">
        <v>8583</v>
      </c>
      <c r="S938" t="s">
        <v>8584</v>
      </c>
      <c r="T938" t="s">
        <v>8585</v>
      </c>
      <c r="U938" t="s">
        <v>8586</v>
      </c>
      <c r="V938" t="s">
        <v>8587</v>
      </c>
      <c r="W938" t="s">
        <v>8588</v>
      </c>
      <c r="X938" t="s">
        <v>8589</v>
      </c>
      <c r="Y938" t="s">
        <v>8590</v>
      </c>
    </row>
    <row r="939" spans="1:25" x14ac:dyDescent="0.3">
      <c r="A939" t="s">
        <v>8591</v>
      </c>
      <c r="B939" t="s">
        <v>8592</v>
      </c>
      <c r="C939" t="s">
        <v>8593</v>
      </c>
      <c r="H939" s="6">
        <v>539</v>
      </c>
      <c r="I939" s="10" t="str">
        <f t="shared" si="43"/>
        <v>500</v>
      </c>
      <c r="J939" s="6">
        <v>720</v>
      </c>
      <c r="K939" s="1">
        <v>0.25</v>
      </c>
      <c r="L939" s="4" t="str">
        <f t="shared" si="44"/>
        <v>&lt;50%</v>
      </c>
      <c r="M939" s="4" t="str">
        <f>IF(Table1[[#This Row],[discount_percentage]]&gt;=50%, "Yes","No")</f>
        <v>No</v>
      </c>
      <c r="N9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39">
        <v>4.0999999999999996</v>
      </c>
      <c r="P939" s="2">
        <v>36017</v>
      </c>
      <c r="Q939" s="7">
        <f t="shared" si="42"/>
        <v>25932240</v>
      </c>
      <c r="R939" t="s">
        <v>8594</v>
      </c>
      <c r="S939" t="s">
        <v>8595</v>
      </c>
      <c r="T939" t="s">
        <v>8596</v>
      </c>
      <c r="U939" t="s">
        <v>8597</v>
      </c>
      <c r="V939" t="s">
        <v>8598</v>
      </c>
      <c r="W939" t="s">
        <v>8599</v>
      </c>
      <c r="X939" t="s">
        <v>8600</v>
      </c>
      <c r="Y939" t="s">
        <v>8601</v>
      </c>
    </row>
    <row r="940" spans="1:25" x14ac:dyDescent="0.3">
      <c r="A940" t="s">
        <v>8602</v>
      </c>
      <c r="B940" t="s">
        <v>8603</v>
      </c>
      <c r="C940" t="s">
        <v>8290</v>
      </c>
      <c r="H940" s="6">
        <v>699</v>
      </c>
      <c r="I940" s="10" t="str">
        <f t="shared" si="43"/>
        <v>500</v>
      </c>
      <c r="J940" s="6">
        <v>1595</v>
      </c>
      <c r="K940" s="1">
        <v>0.56000000000000005</v>
      </c>
      <c r="L940" s="4" t="str">
        <f t="shared" si="44"/>
        <v xml:space="preserve"> 50%or More</v>
      </c>
      <c r="M940" s="4" t="str">
        <f>IF(Table1[[#This Row],[discount_percentage]]&gt;=50%, "Yes","No")</f>
        <v>Yes</v>
      </c>
      <c r="N9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40">
        <v>4.0999999999999996</v>
      </c>
      <c r="P940" s="2">
        <v>8090</v>
      </c>
      <c r="Q940" s="7">
        <f t="shared" si="42"/>
        <v>12903550</v>
      </c>
      <c r="R940" t="s">
        <v>8604</v>
      </c>
      <c r="S940" t="s">
        <v>8605</v>
      </c>
      <c r="T940" t="s">
        <v>8606</v>
      </c>
      <c r="U940" t="s">
        <v>8607</v>
      </c>
      <c r="V940" t="s">
        <v>8608</v>
      </c>
      <c r="W940" t="s">
        <v>8609</v>
      </c>
      <c r="X940" t="s">
        <v>8610</v>
      </c>
      <c r="Y940" t="s">
        <v>8611</v>
      </c>
    </row>
    <row r="941" spans="1:25" x14ac:dyDescent="0.3">
      <c r="A941" t="s">
        <v>8612</v>
      </c>
      <c r="B941" t="s">
        <v>8613</v>
      </c>
      <c r="C941" t="s">
        <v>8396</v>
      </c>
      <c r="H941" s="6">
        <v>2148</v>
      </c>
      <c r="I941" s="10" t="str">
        <f t="shared" si="43"/>
        <v>500</v>
      </c>
      <c r="J941" s="6">
        <v>3645</v>
      </c>
      <c r="K941" s="1">
        <v>0.41</v>
      </c>
      <c r="L941" s="4" t="str">
        <f t="shared" si="44"/>
        <v>&lt;50%</v>
      </c>
      <c r="M941" s="4" t="str">
        <f>IF(Table1[[#This Row],[discount_percentage]]&gt;=50%, "Yes","No")</f>
        <v>No</v>
      </c>
      <c r="N9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41">
        <v>4.0999999999999996</v>
      </c>
      <c r="P941" s="2">
        <v>31388</v>
      </c>
      <c r="Q941" s="7">
        <f t="shared" si="42"/>
        <v>114409260</v>
      </c>
      <c r="R941" t="s">
        <v>8614</v>
      </c>
      <c r="S941" t="s">
        <v>8615</v>
      </c>
      <c r="T941" t="s">
        <v>8616</v>
      </c>
      <c r="U941" t="s">
        <v>8617</v>
      </c>
      <c r="V941" t="s">
        <v>8618</v>
      </c>
      <c r="W941" t="s">
        <v>8619</v>
      </c>
      <c r="X941" t="s">
        <v>8620</v>
      </c>
      <c r="Y941" t="s">
        <v>8621</v>
      </c>
    </row>
    <row r="942" spans="1:25" x14ac:dyDescent="0.3">
      <c r="A942" t="s">
        <v>8622</v>
      </c>
      <c r="B942" t="s">
        <v>8623</v>
      </c>
      <c r="C942" t="s">
        <v>8624</v>
      </c>
      <c r="H942" s="6">
        <v>3599</v>
      </c>
      <c r="I942" s="10" t="str">
        <f t="shared" si="43"/>
        <v>500</v>
      </c>
      <c r="J942" s="6">
        <v>7950</v>
      </c>
      <c r="K942" s="1">
        <v>0.55000000000000004</v>
      </c>
      <c r="L942" s="4" t="str">
        <f t="shared" si="44"/>
        <v xml:space="preserve"> 50%or More</v>
      </c>
      <c r="M942" s="4" t="str">
        <f>IF(Table1[[#This Row],[discount_percentage]]&gt;=50%, "Yes","No")</f>
        <v>Yes</v>
      </c>
      <c r="N9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42">
        <v>4.2</v>
      </c>
      <c r="P942" s="2">
        <v>136</v>
      </c>
      <c r="Q942" s="7">
        <f t="shared" si="42"/>
        <v>1081200</v>
      </c>
      <c r="R942" t="s">
        <v>8625</v>
      </c>
      <c r="S942" t="s">
        <v>8626</v>
      </c>
      <c r="T942" t="s">
        <v>8627</v>
      </c>
      <c r="U942" t="s">
        <v>8628</v>
      </c>
      <c r="V942" t="s">
        <v>8629</v>
      </c>
      <c r="W942" t="s">
        <v>8630</v>
      </c>
      <c r="X942" t="s">
        <v>8631</v>
      </c>
      <c r="Y942" t="s">
        <v>8632</v>
      </c>
    </row>
    <row r="943" spans="1:25" x14ac:dyDescent="0.3">
      <c r="A943" t="s">
        <v>8633</v>
      </c>
      <c r="B943" t="s">
        <v>8634</v>
      </c>
      <c r="C943" t="s">
        <v>8635</v>
      </c>
      <c r="H943" s="6">
        <v>351</v>
      </c>
      <c r="I943" s="10" t="str">
        <f t="shared" si="43"/>
        <v>200-500</v>
      </c>
      <c r="J943" s="6">
        <v>999</v>
      </c>
      <c r="K943" s="1">
        <v>0.65</v>
      </c>
      <c r="L943" s="4" t="str">
        <f t="shared" si="44"/>
        <v xml:space="preserve"> 50%or More</v>
      </c>
      <c r="M943" s="4" t="str">
        <f>IF(Table1[[#This Row],[discount_percentage]]&gt;=50%, "Yes","No")</f>
        <v>Yes</v>
      </c>
      <c r="N9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43">
        <v>4</v>
      </c>
      <c r="P943" s="2">
        <v>5380</v>
      </c>
      <c r="Q943" s="7">
        <f t="shared" si="42"/>
        <v>5374620</v>
      </c>
      <c r="R943" t="s">
        <v>8636</v>
      </c>
      <c r="S943" t="s">
        <v>8637</v>
      </c>
      <c r="T943" t="s">
        <v>8638</v>
      </c>
      <c r="U943" t="s">
        <v>8639</v>
      </c>
      <c r="V943" t="s">
        <v>8640</v>
      </c>
      <c r="W943" t="s">
        <v>8641</v>
      </c>
      <c r="X943" t="s">
        <v>8642</v>
      </c>
      <c r="Y943" t="s">
        <v>8643</v>
      </c>
    </row>
    <row r="944" spans="1:25" x14ac:dyDescent="0.3">
      <c r="A944" t="s">
        <v>8644</v>
      </c>
      <c r="B944" t="s">
        <v>8645</v>
      </c>
      <c r="C944" t="s">
        <v>8646</v>
      </c>
      <c r="H944" s="6">
        <v>1614</v>
      </c>
      <c r="I944" s="10" t="str">
        <f t="shared" si="43"/>
        <v>500</v>
      </c>
      <c r="J944" s="6">
        <v>1745</v>
      </c>
      <c r="K944" s="1">
        <v>0.08</v>
      </c>
      <c r="L944" s="4" t="str">
        <f t="shared" si="44"/>
        <v>&lt;50%</v>
      </c>
      <c r="M944" s="4" t="str">
        <f>IF(Table1[[#This Row],[discount_percentage]]&gt;=50%, "Yes","No")</f>
        <v>No</v>
      </c>
      <c r="N9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44">
        <v>4.3</v>
      </c>
      <c r="P944" s="2">
        <v>37974</v>
      </c>
      <c r="Q944" s="7">
        <f t="shared" si="42"/>
        <v>66264630</v>
      </c>
      <c r="R944" t="s">
        <v>8647</v>
      </c>
      <c r="S944" t="s">
        <v>8648</v>
      </c>
      <c r="T944" t="s">
        <v>8649</v>
      </c>
      <c r="U944" t="s">
        <v>8650</v>
      </c>
      <c r="V944" t="s">
        <v>8651</v>
      </c>
      <c r="W944" t="s">
        <v>8652</v>
      </c>
      <c r="X944" t="s">
        <v>8653</v>
      </c>
      <c r="Y944" t="s">
        <v>8654</v>
      </c>
    </row>
    <row r="945" spans="1:25" x14ac:dyDescent="0.3">
      <c r="A945" t="s">
        <v>8655</v>
      </c>
      <c r="B945" t="s">
        <v>8656</v>
      </c>
      <c r="C945" t="s">
        <v>8593</v>
      </c>
      <c r="H945" s="6">
        <v>719</v>
      </c>
      <c r="I945" s="10" t="str">
        <f t="shared" si="43"/>
        <v>500</v>
      </c>
      <c r="J945" s="6">
        <v>1295</v>
      </c>
      <c r="K945" s="1">
        <v>0.44</v>
      </c>
      <c r="L945" s="4" t="str">
        <f t="shared" si="44"/>
        <v>&lt;50%</v>
      </c>
      <c r="M945" s="4" t="str">
        <f>IF(Table1[[#This Row],[discount_percentage]]&gt;=50%, "Yes","No")</f>
        <v>No</v>
      </c>
      <c r="N9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45">
        <v>4.2</v>
      </c>
      <c r="P945" s="2">
        <v>17218</v>
      </c>
      <c r="Q945" s="7">
        <f t="shared" si="42"/>
        <v>22297310</v>
      </c>
      <c r="R945" t="s">
        <v>8657</v>
      </c>
      <c r="S945" t="s">
        <v>8658</v>
      </c>
      <c r="T945" t="s">
        <v>8659</v>
      </c>
      <c r="U945" t="s">
        <v>8660</v>
      </c>
      <c r="V945" t="s">
        <v>8661</v>
      </c>
      <c r="W945" t="s">
        <v>8662</v>
      </c>
      <c r="X945" t="s">
        <v>8663</v>
      </c>
      <c r="Y945" t="s">
        <v>8664</v>
      </c>
    </row>
    <row r="946" spans="1:25" x14ac:dyDescent="0.3">
      <c r="A946" t="s">
        <v>8665</v>
      </c>
      <c r="B946" t="s">
        <v>8666</v>
      </c>
      <c r="C946" t="s">
        <v>8323</v>
      </c>
      <c r="H946" s="6">
        <v>678</v>
      </c>
      <c r="I946" s="10" t="str">
        <f t="shared" si="43"/>
        <v>500</v>
      </c>
      <c r="J946" s="6">
        <v>1499</v>
      </c>
      <c r="K946" s="1">
        <v>0.55000000000000004</v>
      </c>
      <c r="L946" s="4" t="str">
        <f t="shared" si="44"/>
        <v xml:space="preserve"> 50%or More</v>
      </c>
      <c r="M946" s="4" t="str">
        <f>IF(Table1[[#This Row],[discount_percentage]]&gt;=50%, "Yes","No")</f>
        <v>Yes</v>
      </c>
      <c r="N9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46">
        <v>4.2</v>
      </c>
      <c r="P946" s="2">
        <v>900</v>
      </c>
      <c r="Q946" s="7">
        <f t="shared" si="42"/>
        <v>1349100</v>
      </c>
      <c r="R946" t="s">
        <v>8667</v>
      </c>
      <c r="S946" t="s">
        <v>8668</v>
      </c>
      <c r="T946" t="s">
        <v>8669</v>
      </c>
      <c r="U946" t="s">
        <v>8670</v>
      </c>
      <c r="V946" t="s">
        <v>8671</v>
      </c>
      <c r="W946" t="s">
        <v>8672</v>
      </c>
      <c r="X946" t="s">
        <v>8673</v>
      </c>
      <c r="Y946" t="s">
        <v>8674</v>
      </c>
    </row>
    <row r="947" spans="1:25" x14ac:dyDescent="0.3">
      <c r="A947" t="s">
        <v>8675</v>
      </c>
      <c r="B947" t="s">
        <v>8676</v>
      </c>
      <c r="C947" t="s">
        <v>8511</v>
      </c>
      <c r="H947" s="6">
        <v>809</v>
      </c>
      <c r="I947" s="10" t="str">
        <f t="shared" si="43"/>
        <v>500</v>
      </c>
      <c r="J947" s="6">
        <v>1545</v>
      </c>
      <c r="K947" s="1">
        <v>0.48</v>
      </c>
      <c r="L947" s="4" t="str">
        <f t="shared" si="44"/>
        <v>&lt;50%</v>
      </c>
      <c r="M947" s="4" t="str">
        <f>IF(Table1[[#This Row],[discount_percentage]]&gt;=50%, "Yes","No")</f>
        <v>No</v>
      </c>
      <c r="N9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47">
        <v>3.7</v>
      </c>
      <c r="P947" s="2">
        <v>976</v>
      </c>
      <c r="Q947" s="7">
        <f t="shared" si="42"/>
        <v>1507920</v>
      </c>
      <c r="R947" t="s">
        <v>8677</v>
      </c>
      <c r="S947" t="s">
        <v>8678</v>
      </c>
      <c r="T947" t="s">
        <v>8679</v>
      </c>
      <c r="U947" t="s">
        <v>8680</v>
      </c>
      <c r="V947" t="s">
        <v>8681</v>
      </c>
      <c r="W947" t="s">
        <v>8682</v>
      </c>
      <c r="X947" t="s">
        <v>8683</v>
      </c>
      <c r="Y947" t="s">
        <v>8684</v>
      </c>
    </row>
    <row r="948" spans="1:25" x14ac:dyDescent="0.3">
      <c r="A948" t="s">
        <v>8685</v>
      </c>
      <c r="B948" t="s">
        <v>8686</v>
      </c>
      <c r="C948" t="s">
        <v>8687</v>
      </c>
      <c r="H948" s="6">
        <v>1969</v>
      </c>
      <c r="I948" s="10" t="str">
        <f t="shared" si="43"/>
        <v>500</v>
      </c>
      <c r="J948" s="6">
        <v>5000</v>
      </c>
      <c r="K948" s="1">
        <v>0.61</v>
      </c>
      <c r="L948" s="4" t="str">
        <f t="shared" si="44"/>
        <v xml:space="preserve"> 50%or More</v>
      </c>
      <c r="M948" s="4" t="str">
        <f>IF(Table1[[#This Row],[discount_percentage]]&gt;=50%, "Yes","No")</f>
        <v>Yes</v>
      </c>
      <c r="N9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48">
        <v>4.0999999999999996</v>
      </c>
      <c r="P948" s="2">
        <v>4927</v>
      </c>
      <c r="Q948" s="7">
        <f t="shared" si="42"/>
        <v>24635000</v>
      </c>
      <c r="R948" t="s">
        <v>8688</v>
      </c>
      <c r="S948" t="s">
        <v>8689</v>
      </c>
      <c r="T948" t="s">
        <v>8690</v>
      </c>
      <c r="U948" t="s">
        <v>8691</v>
      </c>
      <c r="V948" t="s">
        <v>8692</v>
      </c>
      <c r="W948" t="s">
        <v>8693</v>
      </c>
      <c r="X948" t="s">
        <v>8694</v>
      </c>
      <c r="Y948" t="s">
        <v>8695</v>
      </c>
    </row>
    <row r="949" spans="1:25" x14ac:dyDescent="0.3">
      <c r="A949" t="s">
        <v>8696</v>
      </c>
      <c r="B949" t="s">
        <v>8697</v>
      </c>
      <c r="C949" t="s">
        <v>8323</v>
      </c>
      <c r="H949" s="6">
        <v>1490</v>
      </c>
      <c r="I949" s="10" t="str">
        <f t="shared" si="43"/>
        <v>500</v>
      </c>
      <c r="J949" s="6">
        <v>1695</v>
      </c>
      <c r="K949" s="1">
        <v>0.12</v>
      </c>
      <c r="L949" s="4" t="str">
        <f t="shared" si="44"/>
        <v>&lt;50%</v>
      </c>
      <c r="M949" s="4" t="str">
        <f>IF(Table1[[#This Row],[discount_percentage]]&gt;=50%, "Yes","No")</f>
        <v>No</v>
      </c>
      <c r="N9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49">
        <v>4.4000000000000004</v>
      </c>
      <c r="P949" s="2">
        <v>3543</v>
      </c>
      <c r="Q949" s="7">
        <f t="shared" si="42"/>
        <v>6005385</v>
      </c>
      <c r="R949" t="s">
        <v>8698</v>
      </c>
      <c r="S949" t="s">
        <v>8699</v>
      </c>
      <c r="T949" t="s">
        <v>8700</v>
      </c>
      <c r="U949" t="s">
        <v>8701</v>
      </c>
      <c r="V949" t="s">
        <v>8702</v>
      </c>
      <c r="W949" t="s">
        <v>8703</v>
      </c>
      <c r="X949" t="s">
        <v>8704</v>
      </c>
      <c r="Y949" t="s">
        <v>8705</v>
      </c>
    </row>
    <row r="950" spans="1:25" x14ac:dyDescent="0.3">
      <c r="A950" t="s">
        <v>8706</v>
      </c>
      <c r="B950" t="s">
        <v>8707</v>
      </c>
      <c r="C950" t="s">
        <v>8301</v>
      </c>
      <c r="H950" s="6">
        <v>2499</v>
      </c>
      <c r="I950" s="10" t="str">
        <f t="shared" si="43"/>
        <v>500</v>
      </c>
      <c r="J950" s="6">
        <v>3945</v>
      </c>
      <c r="K950" s="1">
        <v>0.37</v>
      </c>
      <c r="L950" s="4" t="str">
        <f t="shared" si="44"/>
        <v>&lt;50%</v>
      </c>
      <c r="M950" s="4" t="str">
        <f>IF(Table1[[#This Row],[discount_percentage]]&gt;=50%, "Yes","No")</f>
        <v>No</v>
      </c>
      <c r="N9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50">
        <v>3.8</v>
      </c>
      <c r="P950" s="2">
        <v>2732</v>
      </c>
      <c r="Q950" s="7">
        <f t="shared" si="42"/>
        <v>10777740</v>
      </c>
      <c r="R950" t="s">
        <v>8708</v>
      </c>
      <c r="S950" t="s">
        <v>8709</v>
      </c>
      <c r="T950" t="s">
        <v>8710</v>
      </c>
      <c r="U950" t="s">
        <v>8711</v>
      </c>
      <c r="V950" t="s">
        <v>8712</v>
      </c>
      <c r="W950" t="s">
        <v>8713</v>
      </c>
      <c r="X950" t="s">
        <v>8714</v>
      </c>
      <c r="Y950" t="s">
        <v>8715</v>
      </c>
    </row>
    <row r="951" spans="1:25" x14ac:dyDescent="0.3">
      <c r="A951" t="s">
        <v>8716</v>
      </c>
      <c r="B951" t="s">
        <v>8717</v>
      </c>
      <c r="C951" t="s">
        <v>8718</v>
      </c>
      <c r="H951" s="6">
        <v>1665</v>
      </c>
      <c r="I951" s="10" t="str">
        <f t="shared" si="43"/>
        <v>500</v>
      </c>
      <c r="J951" s="6">
        <v>2099</v>
      </c>
      <c r="K951" s="1">
        <v>0.21</v>
      </c>
      <c r="L951" s="4" t="str">
        <f t="shared" si="44"/>
        <v>&lt;50%</v>
      </c>
      <c r="M951" s="4" t="str">
        <f>IF(Table1[[#This Row],[discount_percentage]]&gt;=50%, "Yes","No")</f>
        <v>No</v>
      </c>
      <c r="N9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51">
        <v>4</v>
      </c>
      <c r="P951" s="2">
        <v>14368</v>
      </c>
      <c r="Q951" s="7">
        <f t="shared" si="42"/>
        <v>30158432</v>
      </c>
      <c r="R951" t="s">
        <v>8719</v>
      </c>
      <c r="S951" t="s">
        <v>8720</v>
      </c>
      <c r="T951" t="s">
        <v>8721</v>
      </c>
      <c r="U951" t="s">
        <v>8722</v>
      </c>
      <c r="V951" t="s">
        <v>8723</v>
      </c>
      <c r="W951" t="s">
        <v>8724</v>
      </c>
      <c r="X951" t="s">
        <v>8725</v>
      </c>
      <c r="Y951" t="s">
        <v>8726</v>
      </c>
    </row>
    <row r="952" spans="1:25" x14ac:dyDescent="0.3">
      <c r="A952" t="s">
        <v>8727</v>
      </c>
      <c r="B952" t="s">
        <v>8728</v>
      </c>
      <c r="C952" t="s">
        <v>8396</v>
      </c>
      <c r="H952" s="6">
        <v>3229</v>
      </c>
      <c r="I952" s="10" t="str">
        <f t="shared" si="43"/>
        <v>500</v>
      </c>
      <c r="J952" s="6">
        <v>5295</v>
      </c>
      <c r="K952" s="1">
        <v>0.39</v>
      </c>
      <c r="L952" s="4" t="str">
        <f t="shared" si="44"/>
        <v>&lt;50%</v>
      </c>
      <c r="M952" s="4" t="str">
        <f>IF(Table1[[#This Row],[discount_percentage]]&gt;=50%, "Yes","No")</f>
        <v>No</v>
      </c>
      <c r="N9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52">
        <v>4.2</v>
      </c>
      <c r="P952" s="2">
        <v>39724</v>
      </c>
      <c r="Q952" s="7">
        <f t="shared" si="42"/>
        <v>210338580</v>
      </c>
      <c r="R952" t="s">
        <v>8729</v>
      </c>
      <c r="S952" t="s">
        <v>8730</v>
      </c>
      <c r="T952" t="s">
        <v>8731</v>
      </c>
      <c r="U952" t="s">
        <v>8732</v>
      </c>
      <c r="V952" t="s">
        <v>8733</v>
      </c>
      <c r="W952" t="s">
        <v>8734</v>
      </c>
      <c r="X952" t="s">
        <v>8735</v>
      </c>
      <c r="Y952" t="s">
        <v>8736</v>
      </c>
    </row>
    <row r="953" spans="1:25" x14ac:dyDescent="0.3">
      <c r="A953" t="s">
        <v>8737</v>
      </c>
      <c r="B953" t="s">
        <v>8738</v>
      </c>
      <c r="C953" t="s">
        <v>8396</v>
      </c>
      <c r="H953" s="6">
        <v>1799</v>
      </c>
      <c r="I953" s="10" t="str">
        <f t="shared" si="43"/>
        <v>500</v>
      </c>
      <c r="J953" s="6">
        <v>3595</v>
      </c>
      <c r="K953" s="1">
        <v>0.5</v>
      </c>
      <c r="L953" s="4" t="str">
        <f t="shared" si="44"/>
        <v xml:space="preserve"> 50%or More</v>
      </c>
      <c r="M953" s="4" t="str">
        <f>IF(Table1[[#This Row],[discount_percentage]]&gt;=50%, "Yes","No")</f>
        <v>Yes</v>
      </c>
      <c r="N9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53">
        <v>3.8</v>
      </c>
      <c r="P953" s="2">
        <v>9791</v>
      </c>
      <c r="Q953" s="7">
        <f t="shared" si="42"/>
        <v>35198645</v>
      </c>
      <c r="R953" t="s">
        <v>8739</v>
      </c>
      <c r="S953" t="s">
        <v>8740</v>
      </c>
      <c r="T953" t="s">
        <v>8741</v>
      </c>
      <c r="U953" t="s">
        <v>8742</v>
      </c>
      <c r="V953" t="s">
        <v>8743</v>
      </c>
      <c r="W953" t="s">
        <v>8744</v>
      </c>
      <c r="X953" t="s">
        <v>8745</v>
      </c>
      <c r="Y953" t="s">
        <v>8746</v>
      </c>
    </row>
    <row r="954" spans="1:25" x14ac:dyDescent="0.3">
      <c r="A954" t="s">
        <v>8747</v>
      </c>
      <c r="B954" t="s">
        <v>8748</v>
      </c>
      <c r="C954" t="s">
        <v>8290</v>
      </c>
      <c r="H954" s="6">
        <v>1260</v>
      </c>
      <c r="I954" s="10" t="str">
        <f t="shared" si="43"/>
        <v>500</v>
      </c>
      <c r="J954" s="6">
        <v>1699</v>
      </c>
      <c r="K954" s="1">
        <v>0.26</v>
      </c>
      <c r="L954" s="4" t="str">
        <f t="shared" si="44"/>
        <v>&lt;50%</v>
      </c>
      <c r="M954" s="4" t="str">
        <f>IF(Table1[[#This Row],[discount_percentage]]&gt;=50%, "Yes","No")</f>
        <v>No</v>
      </c>
      <c r="N9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54">
        <v>4.2</v>
      </c>
      <c r="P954" s="2">
        <v>2891</v>
      </c>
      <c r="Q954" s="7">
        <f t="shared" si="42"/>
        <v>4911809</v>
      </c>
      <c r="R954" t="s">
        <v>8749</v>
      </c>
      <c r="S954" t="s">
        <v>8750</v>
      </c>
      <c r="T954" t="s">
        <v>8751</v>
      </c>
      <c r="U954" t="s">
        <v>8752</v>
      </c>
      <c r="V954" t="s">
        <v>8753</v>
      </c>
      <c r="W954" t="s">
        <v>8754</v>
      </c>
      <c r="X954" t="s">
        <v>8755</v>
      </c>
      <c r="Y954" t="s">
        <v>8756</v>
      </c>
    </row>
    <row r="955" spans="1:25" x14ac:dyDescent="0.3">
      <c r="A955" t="s">
        <v>8757</v>
      </c>
      <c r="B955" t="s">
        <v>8758</v>
      </c>
      <c r="C955" t="s">
        <v>8301</v>
      </c>
      <c r="H955" s="6">
        <v>749</v>
      </c>
      <c r="I955" s="10" t="str">
        <f t="shared" si="43"/>
        <v>500</v>
      </c>
      <c r="J955" s="6">
        <v>1129</v>
      </c>
      <c r="K955" s="1">
        <v>0.34</v>
      </c>
      <c r="L955" s="4" t="str">
        <f t="shared" si="44"/>
        <v>&lt;50%</v>
      </c>
      <c r="M955" s="4" t="str">
        <f>IF(Table1[[#This Row],[discount_percentage]]&gt;=50%, "Yes","No")</f>
        <v>No</v>
      </c>
      <c r="N9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55">
        <v>4</v>
      </c>
      <c r="P955" s="2">
        <v>2446</v>
      </c>
      <c r="Q955" s="7">
        <f t="shared" si="42"/>
        <v>2761534</v>
      </c>
      <c r="R955" t="s">
        <v>8759</v>
      </c>
      <c r="S955" t="s">
        <v>8760</v>
      </c>
      <c r="T955" t="s">
        <v>8761</v>
      </c>
      <c r="U955" t="s">
        <v>8762</v>
      </c>
      <c r="V955" t="s">
        <v>8763</v>
      </c>
      <c r="W955" t="s">
        <v>8764</v>
      </c>
      <c r="X955" t="s">
        <v>8765</v>
      </c>
      <c r="Y955" t="s">
        <v>8766</v>
      </c>
    </row>
    <row r="956" spans="1:25" x14ac:dyDescent="0.3">
      <c r="A956" t="s">
        <v>8767</v>
      </c>
      <c r="B956" t="s">
        <v>8768</v>
      </c>
      <c r="C956" t="s">
        <v>8459</v>
      </c>
      <c r="H956" s="6">
        <v>3499</v>
      </c>
      <c r="I956" s="10" t="str">
        <f t="shared" si="43"/>
        <v>500</v>
      </c>
      <c r="J956" s="6">
        <v>5795</v>
      </c>
      <c r="K956" s="1">
        <v>0.4</v>
      </c>
      <c r="L956" s="4" t="str">
        <f t="shared" si="44"/>
        <v>&lt;50%</v>
      </c>
      <c r="M956" s="4" t="str">
        <f>IF(Table1[[#This Row],[discount_percentage]]&gt;=50%, "Yes","No")</f>
        <v>No</v>
      </c>
      <c r="N9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56">
        <v>3.9</v>
      </c>
      <c r="P956" s="2">
        <v>25340</v>
      </c>
      <c r="Q956" s="7">
        <f t="shared" si="42"/>
        <v>146845300</v>
      </c>
      <c r="R956" t="s">
        <v>8769</v>
      </c>
      <c r="S956" t="s">
        <v>8770</v>
      </c>
      <c r="T956" t="s">
        <v>8771</v>
      </c>
      <c r="U956" t="s">
        <v>8772</v>
      </c>
      <c r="V956" t="s">
        <v>8773</v>
      </c>
      <c r="W956" t="s">
        <v>8774</v>
      </c>
      <c r="X956" t="s">
        <v>8775</v>
      </c>
      <c r="Y956" t="s">
        <v>8776</v>
      </c>
    </row>
    <row r="957" spans="1:25" x14ac:dyDescent="0.3">
      <c r="A957" t="s">
        <v>8777</v>
      </c>
      <c r="B957" t="s">
        <v>8778</v>
      </c>
      <c r="C957" t="s">
        <v>8779</v>
      </c>
      <c r="H957" s="6">
        <v>379</v>
      </c>
      <c r="I957" s="10" t="str">
        <f t="shared" si="43"/>
        <v>200-500</v>
      </c>
      <c r="J957" s="6">
        <v>999</v>
      </c>
      <c r="K957" s="1">
        <v>0.62</v>
      </c>
      <c r="L957" s="4" t="str">
        <f t="shared" si="44"/>
        <v xml:space="preserve"> 50%or More</v>
      </c>
      <c r="M957" s="4" t="str">
        <f>IF(Table1[[#This Row],[discount_percentage]]&gt;=50%, "Yes","No")</f>
        <v>Yes</v>
      </c>
      <c r="N9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57">
        <v>4.3</v>
      </c>
      <c r="P957" s="2">
        <v>3096</v>
      </c>
      <c r="Q957" s="7">
        <f t="shared" si="42"/>
        <v>3092904</v>
      </c>
      <c r="R957" t="s">
        <v>8780</v>
      </c>
      <c r="S957" t="s">
        <v>8781</v>
      </c>
      <c r="T957" t="s">
        <v>8782</v>
      </c>
      <c r="U957" t="s">
        <v>8783</v>
      </c>
      <c r="V957" t="s">
        <v>8784</v>
      </c>
      <c r="W957" t="s">
        <v>8785</v>
      </c>
      <c r="X957" t="s">
        <v>8786</v>
      </c>
      <c r="Y957" t="s">
        <v>8787</v>
      </c>
    </row>
    <row r="958" spans="1:25" x14ac:dyDescent="0.3">
      <c r="A958" t="s">
        <v>8788</v>
      </c>
      <c r="B958" t="s">
        <v>8789</v>
      </c>
      <c r="C958" t="s">
        <v>8301</v>
      </c>
      <c r="H958" s="6">
        <v>1099</v>
      </c>
      <c r="I958" s="10" t="str">
        <f t="shared" si="43"/>
        <v>500</v>
      </c>
      <c r="J958" s="6">
        <v>2400</v>
      </c>
      <c r="K958" s="1">
        <v>0.54</v>
      </c>
      <c r="L958" s="4" t="str">
        <f t="shared" si="44"/>
        <v xml:space="preserve"> 50%or More</v>
      </c>
      <c r="M958" s="4" t="str">
        <f>IF(Table1[[#This Row],[discount_percentage]]&gt;=50%, "Yes","No")</f>
        <v>Yes</v>
      </c>
      <c r="N9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58">
        <v>3.8</v>
      </c>
      <c r="P958" s="2">
        <v>4</v>
      </c>
      <c r="Q958" s="7">
        <f t="shared" si="42"/>
        <v>9600</v>
      </c>
      <c r="R958" t="s">
        <v>8790</v>
      </c>
      <c r="S958" t="s">
        <v>8791</v>
      </c>
      <c r="T958" t="s">
        <v>8792</v>
      </c>
      <c r="U958" t="s">
        <v>8793</v>
      </c>
      <c r="V958" t="s">
        <v>8794</v>
      </c>
      <c r="W958" t="s">
        <v>8795</v>
      </c>
      <c r="X958" t="s">
        <v>8796</v>
      </c>
      <c r="Y958" t="s">
        <v>8797</v>
      </c>
    </row>
    <row r="959" spans="1:25" x14ac:dyDescent="0.3">
      <c r="A959" t="s">
        <v>8798</v>
      </c>
      <c r="B959" t="s">
        <v>8799</v>
      </c>
      <c r="C959" t="s">
        <v>8511</v>
      </c>
      <c r="H959" s="6">
        <v>749</v>
      </c>
      <c r="I959" s="10" t="str">
        <f t="shared" si="43"/>
        <v>500</v>
      </c>
      <c r="J959" s="6">
        <v>1299</v>
      </c>
      <c r="K959" s="1">
        <v>0.42</v>
      </c>
      <c r="L959" s="4" t="str">
        <f t="shared" si="44"/>
        <v>&lt;50%</v>
      </c>
      <c r="M959" s="4" t="str">
        <f>IF(Table1[[#This Row],[discount_percentage]]&gt;=50%, "Yes","No")</f>
        <v>No</v>
      </c>
      <c r="N9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59">
        <v>4</v>
      </c>
      <c r="P959" s="2">
        <v>119</v>
      </c>
      <c r="Q959" s="7">
        <f t="shared" si="42"/>
        <v>154581</v>
      </c>
      <c r="R959" t="s">
        <v>8800</v>
      </c>
      <c r="S959" t="s">
        <v>8801</v>
      </c>
      <c r="T959" t="s">
        <v>8802</v>
      </c>
      <c r="U959" t="s">
        <v>8803</v>
      </c>
      <c r="V959" t="s">
        <v>8804</v>
      </c>
      <c r="W959" t="s">
        <v>8805</v>
      </c>
      <c r="X959" t="s">
        <v>8806</v>
      </c>
      <c r="Y959" t="s">
        <v>8807</v>
      </c>
    </row>
    <row r="960" spans="1:25" x14ac:dyDescent="0.3">
      <c r="A960" t="s">
        <v>8808</v>
      </c>
      <c r="B960" t="s">
        <v>8809</v>
      </c>
      <c r="C960" t="s">
        <v>8810</v>
      </c>
      <c r="H960" s="6">
        <v>1299</v>
      </c>
      <c r="I960" s="10" t="str">
        <f t="shared" si="43"/>
        <v>500</v>
      </c>
      <c r="J960" s="6">
        <v>1299</v>
      </c>
      <c r="K960" s="1">
        <v>0</v>
      </c>
      <c r="L960" s="4" t="str">
        <f t="shared" si="44"/>
        <v>&lt;50%</v>
      </c>
      <c r="M960" s="4" t="str">
        <f>IF(Table1[[#This Row],[discount_percentage]]&gt;=50%, "Yes","No")</f>
        <v>No</v>
      </c>
      <c r="N9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60">
        <v>4.2</v>
      </c>
      <c r="P960" s="2">
        <v>40106</v>
      </c>
      <c r="Q960" s="7">
        <f t="shared" si="42"/>
        <v>52097694</v>
      </c>
      <c r="R960" t="s">
        <v>8811</v>
      </c>
      <c r="S960" t="s">
        <v>8812</v>
      </c>
      <c r="T960" t="s">
        <v>8813</v>
      </c>
      <c r="U960" t="s">
        <v>8814</v>
      </c>
      <c r="V960" t="s">
        <v>8815</v>
      </c>
      <c r="W960" t="s">
        <v>8816</v>
      </c>
      <c r="X960" t="s">
        <v>8817</v>
      </c>
      <c r="Y960" t="s">
        <v>8818</v>
      </c>
    </row>
    <row r="961" spans="1:25" x14ac:dyDescent="0.3">
      <c r="A961" t="s">
        <v>8819</v>
      </c>
      <c r="B961" t="s">
        <v>8820</v>
      </c>
      <c r="C961" t="s">
        <v>8448</v>
      </c>
      <c r="H961" s="6">
        <v>549</v>
      </c>
      <c r="I961" s="10" t="str">
        <f t="shared" si="43"/>
        <v>500</v>
      </c>
      <c r="J961" s="6">
        <v>1090</v>
      </c>
      <c r="K961" s="1">
        <v>0.5</v>
      </c>
      <c r="L961" s="4" t="str">
        <f t="shared" si="44"/>
        <v xml:space="preserve"> 50%or More</v>
      </c>
      <c r="M961" s="4" t="str">
        <f>IF(Table1[[#This Row],[discount_percentage]]&gt;=50%, "Yes","No")</f>
        <v>Yes</v>
      </c>
      <c r="N9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61">
        <v>4.2</v>
      </c>
      <c r="P961" s="2">
        <v>13029</v>
      </c>
      <c r="Q961" s="7">
        <f t="shared" si="42"/>
        <v>14201610</v>
      </c>
      <c r="R961" t="s">
        <v>8821</v>
      </c>
      <c r="S961" t="s">
        <v>8822</v>
      </c>
      <c r="T961" t="s">
        <v>8823</v>
      </c>
      <c r="U961" t="s">
        <v>8824</v>
      </c>
      <c r="V961" t="s">
        <v>8825</v>
      </c>
      <c r="W961" t="s">
        <v>8826</v>
      </c>
      <c r="X961" t="s">
        <v>8827</v>
      </c>
      <c r="Y961" t="s">
        <v>8828</v>
      </c>
    </row>
    <row r="962" spans="1:25" x14ac:dyDescent="0.3">
      <c r="A962" t="s">
        <v>8829</v>
      </c>
      <c r="B962" t="s">
        <v>8830</v>
      </c>
      <c r="C962" t="s">
        <v>8312</v>
      </c>
      <c r="H962" s="6">
        <v>899</v>
      </c>
      <c r="I962" s="10" t="str">
        <f t="shared" si="43"/>
        <v>500</v>
      </c>
      <c r="J962" s="6">
        <v>2000</v>
      </c>
      <c r="K962" s="1">
        <v>0.55000000000000004</v>
      </c>
      <c r="L962" s="4" t="str">
        <f t="shared" si="44"/>
        <v xml:space="preserve"> 50%or More</v>
      </c>
      <c r="M962" s="4" t="str">
        <f>IF(Table1[[#This Row],[discount_percentage]]&gt;=50%, "Yes","No")</f>
        <v>Yes</v>
      </c>
      <c r="N9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62">
        <v>3.6</v>
      </c>
      <c r="P962" s="2">
        <v>291</v>
      </c>
      <c r="Q962" s="7">
        <f t="shared" ref="Q962:Q1025" si="45">J962*P962</f>
        <v>582000</v>
      </c>
      <c r="R962" t="s">
        <v>8831</v>
      </c>
      <c r="S962" t="s">
        <v>8832</v>
      </c>
      <c r="T962" t="s">
        <v>8833</v>
      </c>
      <c r="U962" t="s">
        <v>8834</v>
      </c>
      <c r="V962" t="s">
        <v>8835</v>
      </c>
      <c r="W962" t="s">
        <v>8836</v>
      </c>
      <c r="X962" t="s">
        <v>8837</v>
      </c>
      <c r="Y962" t="s">
        <v>8838</v>
      </c>
    </row>
    <row r="963" spans="1:25" x14ac:dyDescent="0.3">
      <c r="A963" t="s">
        <v>8839</v>
      </c>
      <c r="B963" t="s">
        <v>8840</v>
      </c>
      <c r="C963" t="s">
        <v>8448</v>
      </c>
      <c r="H963" s="6">
        <v>1321</v>
      </c>
      <c r="I963" s="10" t="str">
        <f t="shared" ref="I963:I1026" si="46">IF(H963&lt;200,"&lt;200",IF(OR(H963&lt;=200,H963&lt;=500),"200-500","500"))</f>
        <v>500</v>
      </c>
      <c r="J963" s="6">
        <v>1545</v>
      </c>
      <c r="K963" s="1">
        <v>0.14000000000000001</v>
      </c>
      <c r="L963" s="4" t="str">
        <f t="shared" ref="L963:L1026" si="47">IF(K963&gt;=50%," 50%or More","&lt;50%")</f>
        <v>&lt;50%</v>
      </c>
      <c r="M963" s="4" t="str">
        <f>IF(Table1[[#This Row],[discount_percentage]]&gt;=50%, "Yes","No")</f>
        <v>No</v>
      </c>
      <c r="N9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63">
        <v>4.3</v>
      </c>
      <c r="P963" s="2">
        <v>15453</v>
      </c>
      <c r="Q963" s="7">
        <f t="shared" si="45"/>
        <v>23874885</v>
      </c>
      <c r="R963" t="s">
        <v>8841</v>
      </c>
      <c r="S963" t="s">
        <v>8842</v>
      </c>
      <c r="T963" t="s">
        <v>8843</v>
      </c>
      <c r="U963" t="s">
        <v>8844</v>
      </c>
      <c r="V963" t="s">
        <v>8845</v>
      </c>
      <c r="W963" t="s">
        <v>8846</v>
      </c>
      <c r="X963" t="s">
        <v>8847</v>
      </c>
      <c r="Y963" t="s">
        <v>8848</v>
      </c>
    </row>
    <row r="964" spans="1:25" x14ac:dyDescent="0.3">
      <c r="A964" t="s">
        <v>8849</v>
      </c>
      <c r="B964" t="s">
        <v>8850</v>
      </c>
      <c r="C964" t="s">
        <v>8323</v>
      </c>
      <c r="H964" s="6">
        <v>1099</v>
      </c>
      <c r="I964" s="10" t="str">
        <f t="shared" si="46"/>
        <v>500</v>
      </c>
      <c r="J964" s="6">
        <v>1999</v>
      </c>
      <c r="K964" s="1">
        <v>0.45</v>
      </c>
      <c r="L964" s="4" t="str">
        <f t="shared" si="47"/>
        <v>&lt;50%</v>
      </c>
      <c r="M964" s="4" t="str">
        <f>IF(Table1[[#This Row],[discount_percentage]]&gt;=50%, "Yes","No")</f>
        <v>No</v>
      </c>
      <c r="N9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64">
        <v>4</v>
      </c>
      <c r="P964" s="2">
        <v>604</v>
      </c>
      <c r="Q964" s="7">
        <f t="shared" si="45"/>
        <v>1207396</v>
      </c>
      <c r="R964" t="s">
        <v>8851</v>
      </c>
      <c r="S964" t="s">
        <v>8852</v>
      </c>
      <c r="T964" t="s">
        <v>8853</v>
      </c>
      <c r="U964" t="s">
        <v>8854</v>
      </c>
      <c r="V964" t="s">
        <v>8855</v>
      </c>
      <c r="W964" t="s">
        <v>8856</v>
      </c>
      <c r="X964" t="s">
        <v>8857</v>
      </c>
      <c r="Y964" t="s">
        <v>8858</v>
      </c>
    </row>
    <row r="965" spans="1:25" x14ac:dyDescent="0.3">
      <c r="A965" t="s">
        <v>8859</v>
      </c>
      <c r="B965" t="s">
        <v>8860</v>
      </c>
      <c r="C965" t="s">
        <v>8448</v>
      </c>
      <c r="H965" s="6">
        <v>775</v>
      </c>
      <c r="I965" s="10" t="str">
        <f t="shared" si="46"/>
        <v>500</v>
      </c>
      <c r="J965" s="6">
        <v>875</v>
      </c>
      <c r="K965" s="1">
        <v>0.11</v>
      </c>
      <c r="L965" s="4" t="str">
        <f t="shared" si="47"/>
        <v>&lt;50%</v>
      </c>
      <c r="M965" s="4" t="str">
        <f>IF(Table1[[#This Row],[discount_percentage]]&gt;=50%, "Yes","No")</f>
        <v>No</v>
      </c>
      <c r="N9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65">
        <v>4.2</v>
      </c>
      <c r="P965" s="2">
        <v>46647</v>
      </c>
      <c r="Q965" s="7">
        <f t="shared" si="45"/>
        <v>40816125</v>
      </c>
      <c r="R965" t="s">
        <v>8861</v>
      </c>
      <c r="S965" t="s">
        <v>8862</v>
      </c>
      <c r="T965" t="s">
        <v>8863</v>
      </c>
      <c r="U965" t="s">
        <v>8864</v>
      </c>
      <c r="V965" t="s">
        <v>8865</v>
      </c>
      <c r="W965" t="s">
        <v>8866</v>
      </c>
      <c r="X965" t="s">
        <v>8867</v>
      </c>
      <c r="Y965" t="s">
        <v>8868</v>
      </c>
    </row>
    <row r="966" spans="1:25" x14ac:dyDescent="0.3">
      <c r="A966" t="s">
        <v>8869</v>
      </c>
      <c r="B966" t="s">
        <v>8870</v>
      </c>
      <c r="C966" t="s">
        <v>8522</v>
      </c>
      <c r="H966" s="6">
        <v>6299</v>
      </c>
      <c r="I966" s="10" t="str">
        <f t="shared" si="46"/>
        <v>500</v>
      </c>
      <c r="J966" s="6">
        <v>15270</v>
      </c>
      <c r="K966" s="1">
        <v>0.59</v>
      </c>
      <c r="L966" s="4" t="str">
        <f t="shared" si="47"/>
        <v xml:space="preserve"> 50%or More</v>
      </c>
      <c r="M966" s="4" t="str">
        <f>IF(Table1[[#This Row],[discount_percentage]]&gt;=50%, "Yes","No")</f>
        <v>Yes</v>
      </c>
      <c r="N9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66">
        <v>4.0999999999999996</v>
      </c>
      <c r="P966" s="2">
        <v>3233</v>
      </c>
      <c r="Q966" s="7">
        <f t="shared" si="45"/>
        <v>49367910</v>
      </c>
      <c r="R966" t="s">
        <v>8871</v>
      </c>
      <c r="S966" t="s">
        <v>8872</v>
      </c>
      <c r="T966" t="s">
        <v>8873</v>
      </c>
      <c r="U966" t="s">
        <v>8874</v>
      </c>
      <c r="V966" t="s">
        <v>8875</v>
      </c>
      <c r="W966" t="s">
        <v>8876</v>
      </c>
      <c r="X966" t="s">
        <v>8877</v>
      </c>
      <c r="Y966" t="s">
        <v>8878</v>
      </c>
    </row>
    <row r="967" spans="1:25" x14ac:dyDescent="0.3">
      <c r="A967" t="s">
        <v>8879</v>
      </c>
      <c r="B967" t="s">
        <v>8880</v>
      </c>
      <c r="C967" t="s">
        <v>8646</v>
      </c>
      <c r="H967" s="6">
        <v>3190</v>
      </c>
      <c r="I967" s="10" t="str">
        <f t="shared" si="46"/>
        <v>500</v>
      </c>
      <c r="J967" s="6">
        <v>4195</v>
      </c>
      <c r="K967" s="1">
        <v>0.24</v>
      </c>
      <c r="L967" s="4" t="str">
        <f t="shared" si="47"/>
        <v>&lt;50%</v>
      </c>
      <c r="M967" s="4" t="str">
        <f>IF(Table1[[#This Row],[discount_percentage]]&gt;=50%, "Yes","No")</f>
        <v>No</v>
      </c>
      <c r="N9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67">
        <v>4</v>
      </c>
      <c r="P967" s="2">
        <v>1282</v>
      </c>
      <c r="Q967" s="7">
        <f t="shared" si="45"/>
        <v>5377990</v>
      </c>
      <c r="R967" t="s">
        <v>8881</v>
      </c>
      <c r="S967" t="s">
        <v>8882</v>
      </c>
      <c r="T967" t="s">
        <v>8883</v>
      </c>
      <c r="U967" t="s">
        <v>8884</v>
      </c>
      <c r="V967" t="s">
        <v>8885</v>
      </c>
      <c r="W967" t="s">
        <v>8886</v>
      </c>
      <c r="X967" t="s">
        <v>8887</v>
      </c>
      <c r="Y967" t="s">
        <v>8888</v>
      </c>
    </row>
    <row r="968" spans="1:25" x14ac:dyDescent="0.3">
      <c r="A968" t="s">
        <v>8889</v>
      </c>
      <c r="B968" t="s">
        <v>8890</v>
      </c>
      <c r="C968" t="s">
        <v>8301</v>
      </c>
      <c r="H968" s="6">
        <v>799</v>
      </c>
      <c r="I968" s="10" t="str">
        <f t="shared" si="46"/>
        <v>500</v>
      </c>
      <c r="J968" s="6">
        <v>1989</v>
      </c>
      <c r="K968" s="1">
        <v>0.6</v>
      </c>
      <c r="L968" s="4" t="str">
        <f t="shared" si="47"/>
        <v xml:space="preserve"> 50%or More</v>
      </c>
      <c r="M968" s="4" t="str">
        <f>IF(Table1[[#This Row],[discount_percentage]]&gt;=50%, "Yes","No")</f>
        <v>Yes</v>
      </c>
      <c r="N9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68">
        <v>4.3</v>
      </c>
      <c r="P968" s="2">
        <v>70</v>
      </c>
      <c r="Q968" s="7">
        <f t="shared" si="45"/>
        <v>139230</v>
      </c>
      <c r="R968" t="s">
        <v>8891</v>
      </c>
      <c r="S968" t="s">
        <v>8892</v>
      </c>
      <c r="T968" t="s">
        <v>8893</v>
      </c>
      <c r="U968" t="s">
        <v>8894</v>
      </c>
      <c r="V968" t="s">
        <v>8895</v>
      </c>
      <c r="W968" t="s">
        <v>8896</v>
      </c>
      <c r="X968" t="s">
        <v>8897</v>
      </c>
      <c r="Y968" t="s">
        <v>8898</v>
      </c>
    </row>
    <row r="969" spans="1:25" x14ac:dyDescent="0.3">
      <c r="A969" t="s">
        <v>8899</v>
      </c>
      <c r="B969" t="s">
        <v>8900</v>
      </c>
      <c r="C969" t="s">
        <v>8687</v>
      </c>
      <c r="H969" s="6">
        <v>2699</v>
      </c>
      <c r="I969" s="10" t="str">
        <f t="shared" si="46"/>
        <v>500</v>
      </c>
      <c r="J969" s="6">
        <v>5000</v>
      </c>
      <c r="K969" s="1">
        <v>0.46</v>
      </c>
      <c r="L969" s="4" t="str">
        <f t="shared" si="47"/>
        <v>&lt;50%</v>
      </c>
      <c r="M969" s="4" t="str">
        <f>IF(Table1[[#This Row],[discount_percentage]]&gt;=50%, "Yes","No")</f>
        <v>No</v>
      </c>
      <c r="N9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69">
        <v>4</v>
      </c>
      <c r="P969" s="2">
        <v>26164</v>
      </c>
      <c r="Q969" s="7">
        <f t="shared" si="45"/>
        <v>130820000</v>
      </c>
      <c r="R969" t="s">
        <v>8901</v>
      </c>
      <c r="S969" t="s">
        <v>8902</v>
      </c>
      <c r="T969" t="s">
        <v>8903</v>
      </c>
      <c r="U969" t="s">
        <v>8904</v>
      </c>
      <c r="V969" t="s">
        <v>8905</v>
      </c>
      <c r="W969" t="s">
        <v>8906</v>
      </c>
      <c r="X969" t="s">
        <v>8907</v>
      </c>
      <c r="Y969" t="s">
        <v>8908</v>
      </c>
    </row>
    <row r="970" spans="1:25" x14ac:dyDescent="0.3">
      <c r="A970" t="s">
        <v>8909</v>
      </c>
      <c r="B970" t="s">
        <v>8910</v>
      </c>
      <c r="C970" t="s">
        <v>8448</v>
      </c>
      <c r="H970" s="6">
        <v>599</v>
      </c>
      <c r="I970" s="10" t="str">
        <f t="shared" si="46"/>
        <v>500</v>
      </c>
      <c r="J970" s="6">
        <v>990</v>
      </c>
      <c r="K970" s="1">
        <v>0.39</v>
      </c>
      <c r="L970" s="4" t="str">
        <f t="shared" si="47"/>
        <v>&lt;50%</v>
      </c>
      <c r="M970" s="4" t="str">
        <f>IF(Table1[[#This Row],[discount_percentage]]&gt;=50%, "Yes","No")</f>
        <v>No</v>
      </c>
      <c r="N9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70">
        <v>3.9</v>
      </c>
      <c r="P970" s="2">
        <v>16166</v>
      </c>
      <c r="Q970" s="7">
        <f t="shared" si="45"/>
        <v>16004340</v>
      </c>
      <c r="R970" t="s">
        <v>8911</v>
      </c>
      <c r="S970" t="s">
        <v>8912</v>
      </c>
      <c r="T970" t="s">
        <v>8913</v>
      </c>
      <c r="U970" t="s">
        <v>8914</v>
      </c>
      <c r="V970" t="s">
        <v>8915</v>
      </c>
      <c r="W970" t="s">
        <v>8916</v>
      </c>
      <c r="X970" t="s">
        <v>8917</v>
      </c>
      <c r="Y970" t="s">
        <v>8918</v>
      </c>
    </row>
    <row r="971" spans="1:25" x14ac:dyDescent="0.3">
      <c r="A971" t="s">
        <v>8919</v>
      </c>
      <c r="B971" t="s">
        <v>8920</v>
      </c>
      <c r="C971" t="s">
        <v>8511</v>
      </c>
      <c r="H971" s="6">
        <v>749</v>
      </c>
      <c r="I971" s="10" t="str">
        <f t="shared" si="46"/>
        <v>500</v>
      </c>
      <c r="J971" s="6">
        <v>1111</v>
      </c>
      <c r="K971" s="1">
        <v>0.33</v>
      </c>
      <c r="L971" s="4" t="str">
        <f t="shared" si="47"/>
        <v>&lt;50%</v>
      </c>
      <c r="M971" s="4" t="str">
        <f>IF(Table1[[#This Row],[discount_percentage]]&gt;=50%, "Yes","No")</f>
        <v>No</v>
      </c>
      <c r="N9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71">
        <v>4.2</v>
      </c>
      <c r="P971" s="2">
        <v>35693</v>
      </c>
      <c r="Q971" s="7">
        <f t="shared" si="45"/>
        <v>39654923</v>
      </c>
      <c r="R971" t="s">
        <v>8921</v>
      </c>
      <c r="S971" t="s">
        <v>8922</v>
      </c>
      <c r="T971" t="s">
        <v>8923</v>
      </c>
      <c r="U971" t="s">
        <v>8924</v>
      </c>
      <c r="V971" t="s">
        <v>8925</v>
      </c>
      <c r="W971" t="s">
        <v>8926</v>
      </c>
      <c r="X971" t="s">
        <v>8927</v>
      </c>
      <c r="Y971" t="s">
        <v>8928</v>
      </c>
    </row>
    <row r="972" spans="1:25" x14ac:dyDescent="0.3">
      <c r="A972" t="s">
        <v>8929</v>
      </c>
      <c r="B972" t="s">
        <v>8930</v>
      </c>
      <c r="C972" t="s">
        <v>8522</v>
      </c>
      <c r="H972" s="6">
        <v>6199</v>
      </c>
      <c r="I972" s="10" t="str">
        <f t="shared" si="46"/>
        <v>500</v>
      </c>
      <c r="J972" s="6">
        <v>10400</v>
      </c>
      <c r="K972" s="1">
        <v>0.4</v>
      </c>
      <c r="L972" s="4" t="str">
        <f t="shared" si="47"/>
        <v>&lt;50%</v>
      </c>
      <c r="M972" s="4" t="str">
        <f>IF(Table1[[#This Row],[discount_percentage]]&gt;=50%, "Yes","No")</f>
        <v>No</v>
      </c>
      <c r="N9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72">
        <v>4.0999999999999996</v>
      </c>
      <c r="P972" s="2">
        <v>14391</v>
      </c>
      <c r="Q972" s="7">
        <f t="shared" si="45"/>
        <v>149666400</v>
      </c>
      <c r="R972" t="s">
        <v>8931</v>
      </c>
      <c r="S972" t="s">
        <v>8932</v>
      </c>
      <c r="T972" t="s">
        <v>8933</v>
      </c>
      <c r="U972" t="s">
        <v>8934</v>
      </c>
      <c r="V972" t="s">
        <v>8935</v>
      </c>
      <c r="W972" t="s">
        <v>8936</v>
      </c>
      <c r="X972" t="s">
        <v>8937</v>
      </c>
      <c r="Y972" t="s">
        <v>8938</v>
      </c>
    </row>
    <row r="973" spans="1:25" x14ac:dyDescent="0.3">
      <c r="A973" t="s">
        <v>8939</v>
      </c>
      <c r="B973" t="s">
        <v>8940</v>
      </c>
      <c r="C973" t="s">
        <v>8941</v>
      </c>
      <c r="H973" s="6">
        <v>1819</v>
      </c>
      <c r="I973" s="10" t="str">
        <f t="shared" si="46"/>
        <v>500</v>
      </c>
      <c r="J973" s="6">
        <v>2490</v>
      </c>
      <c r="K973" s="1">
        <v>0.27</v>
      </c>
      <c r="L973" s="4" t="str">
        <f t="shared" si="47"/>
        <v>&lt;50%</v>
      </c>
      <c r="M973" s="4" t="str">
        <f>IF(Table1[[#This Row],[discount_percentage]]&gt;=50%, "Yes","No")</f>
        <v>No</v>
      </c>
      <c r="N9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73">
        <v>4.4000000000000004</v>
      </c>
      <c r="P973" s="2">
        <v>7946</v>
      </c>
      <c r="Q973" s="7">
        <f t="shared" si="45"/>
        <v>19785540</v>
      </c>
      <c r="R973" t="s">
        <v>8942</v>
      </c>
      <c r="S973" t="s">
        <v>8943</v>
      </c>
      <c r="T973" t="s">
        <v>8944</v>
      </c>
      <c r="U973" t="s">
        <v>8945</v>
      </c>
      <c r="V973" t="s">
        <v>8946</v>
      </c>
      <c r="W973" t="s">
        <v>8947</v>
      </c>
      <c r="X973" t="s">
        <v>8948</v>
      </c>
      <c r="Y973" t="s">
        <v>8949</v>
      </c>
    </row>
    <row r="974" spans="1:25" x14ac:dyDescent="0.3">
      <c r="A974" t="s">
        <v>8950</v>
      </c>
      <c r="B974" t="s">
        <v>8951</v>
      </c>
      <c r="C974" t="s">
        <v>8511</v>
      </c>
      <c r="H974" s="6">
        <v>1199</v>
      </c>
      <c r="I974" s="10" t="str">
        <f t="shared" si="46"/>
        <v>500</v>
      </c>
      <c r="J974" s="6">
        <v>1900</v>
      </c>
      <c r="K974" s="1">
        <v>0.37</v>
      </c>
      <c r="L974" s="4" t="str">
        <f t="shared" si="47"/>
        <v>&lt;50%</v>
      </c>
      <c r="M974" s="4" t="str">
        <f>IF(Table1[[#This Row],[discount_percentage]]&gt;=50%, "Yes","No")</f>
        <v>No</v>
      </c>
      <c r="N9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74">
        <v>4</v>
      </c>
      <c r="P974" s="2">
        <v>1765</v>
      </c>
      <c r="Q974" s="7">
        <f t="shared" si="45"/>
        <v>3353500</v>
      </c>
      <c r="R974" t="s">
        <v>8952</v>
      </c>
      <c r="S974" t="s">
        <v>8953</v>
      </c>
      <c r="T974" t="s">
        <v>8954</v>
      </c>
      <c r="U974" t="s">
        <v>8955</v>
      </c>
      <c r="V974" t="s">
        <v>8956</v>
      </c>
      <c r="W974" t="s">
        <v>8957</v>
      </c>
      <c r="X974" t="s">
        <v>8958</v>
      </c>
      <c r="Y974" t="s">
        <v>8959</v>
      </c>
    </row>
    <row r="975" spans="1:25" x14ac:dyDescent="0.3">
      <c r="A975" t="s">
        <v>8960</v>
      </c>
      <c r="B975" t="s">
        <v>8961</v>
      </c>
      <c r="C975" t="s">
        <v>8459</v>
      </c>
      <c r="H975" s="6">
        <v>3249</v>
      </c>
      <c r="I975" s="10" t="str">
        <f t="shared" si="46"/>
        <v>500</v>
      </c>
      <c r="J975" s="6">
        <v>6295</v>
      </c>
      <c r="K975" s="1">
        <v>0.48</v>
      </c>
      <c r="L975" s="4" t="str">
        <f t="shared" si="47"/>
        <v>&lt;50%</v>
      </c>
      <c r="M975" s="4" t="str">
        <f>IF(Table1[[#This Row],[discount_percentage]]&gt;=50%, "Yes","No")</f>
        <v>No</v>
      </c>
      <c r="N9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75">
        <v>3.8</v>
      </c>
      <c r="P975" s="2">
        <v>14062</v>
      </c>
      <c r="Q975" s="7">
        <f t="shared" si="45"/>
        <v>88520290</v>
      </c>
      <c r="R975" t="s">
        <v>8962</v>
      </c>
      <c r="S975" t="s">
        <v>8963</v>
      </c>
      <c r="T975" t="s">
        <v>8964</v>
      </c>
      <c r="U975" t="s">
        <v>8965</v>
      </c>
      <c r="V975" t="s">
        <v>8966</v>
      </c>
      <c r="W975" t="s">
        <v>8967</v>
      </c>
      <c r="X975" t="s">
        <v>8968</v>
      </c>
      <c r="Y975" t="s">
        <v>8969</v>
      </c>
    </row>
    <row r="976" spans="1:25" x14ac:dyDescent="0.3">
      <c r="A976" t="s">
        <v>8970</v>
      </c>
      <c r="B976" t="s">
        <v>8971</v>
      </c>
      <c r="C976" t="s">
        <v>8779</v>
      </c>
      <c r="H976" s="6">
        <v>349</v>
      </c>
      <c r="I976" s="10" t="str">
        <f t="shared" si="46"/>
        <v>200-500</v>
      </c>
      <c r="J976" s="6">
        <v>999</v>
      </c>
      <c r="K976" s="1">
        <v>0.65</v>
      </c>
      <c r="L976" s="4" t="str">
        <f t="shared" si="47"/>
        <v xml:space="preserve"> 50%or More</v>
      </c>
      <c r="M976" s="4" t="str">
        <f>IF(Table1[[#This Row],[discount_percentage]]&gt;=50%, "Yes","No")</f>
        <v>Yes</v>
      </c>
      <c r="N9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76">
        <v>4</v>
      </c>
      <c r="P976" s="2">
        <v>15646</v>
      </c>
      <c r="Q976" s="7">
        <f t="shared" si="45"/>
        <v>15630354</v>
      </c>
      <c r="R976" t="s">
        <v>8972</v>
      </c>
      <c r="S976" t="s">
        <v>8973</v>
      </c>
      <c r="T976" t="s">
        <v>8974</v>
      </c>
      <c r="U976" t="s">
        <v>8975</v>
      </c>
      <c r="V976" t="s">
        <v>8976</v>
      </c>
      <c r="W976" t="s">
        <v>8977</v>
      </c>
      <c r="X976" t="s">
        <v>8978</v>
      </c>
      <c r="Y976" t="s">
        <v>8979</v>
      </c>
    </row>
    <row r="977" spans="1:25" x14ac:dyDescent="0.3">
      <c r="A977" t="s">
        <v>8980</v>
      </c>
      <c r="B977" t="s">
        <v>8981</v>
      </c>
      <c r="C977" t="s">
        <v>8312</v>
      </c>
      <c r="H977" s="6">
        <v>1049</v>
      </c>
      <c r="I977" s="10" t="str">
        <f t="shared" si="46"/>
        <v>500</v>
      </c>
      <c r="J977" s="6">
        <v>1699</v>
      </c>
      <c r="K977" s="1">
        <v>0.38</v>
      </c>
      <c r="L977" s="4" t="str">
        <f t="shared" si="47"/>
        <v>&lt;50%</v>
      </c>
      <c r="M977" s="4" t="str">
        <f>IF(Table1[[#This Row],[discount_percentage]]&gt;=50%, "Yes","No")</f>
        <v>No</v>
      </c>
      <c r="N9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77">
        <v>3.1</v>
      </c>
      <c r="P977" s="2">
        <v>111</v>
      </c>
      <c r="Q977" s="7">
        <f t="shared" si="45"/>
        <v>188589</v>
      </c>
      <c r="R977" t="s">
        <v>8982</v>
      </c>
      <c r="S977" t="s">
        <v>8983</v>
      </c>
      <c r="T977" t="s">
        <v>8984</v>
      </c>
      <c r="U977" t="s">
        <v>8985</v>
      </c>
      <c r="V977" t="s">
        <v>8986</v>
      </c>
      <c r="W977" t="s">
        <v>8987</v>
      </c>
      <c r="X977" t="s">
        <v>8988</v>
      </c>
      <c r="Y977" t="s">
        <v>8989</v>
      </c>
    </row>
    <row r="978" spans="1:25" x14ac:dyDescent="0.3">
      <c r="A978" t="s">
        <v>8990</v>
      </c>
      <c r="B978" t="s">
        <v>8991</v>
      </c>
      <c r="C978" t="s">
        <v>8992</v>
      </c>
      <c r="H978" s="6">
        <v>799</v>
      </c>
      <c r="I978" s="10" t="str">
        <f t="shared" si="46"/>
        <v>500</v>
      </c>
      <c r="J978" s="6">
        <v>1500</v>
      </c>
      <c r="K978" s="1">
        <v>0.47</v>
      </c>
      <c r="L978" s="4" t="str">
        <f t="shared" si="47"/>
        <v>&lt;50%</v>
      </c>
      <c r="M978" s="4" t="str">
        <f>IF(Table1[[#This Row],[discount_percentage]]&gt;=50%, "Yes","No")</f>
        <v>No</v>
      </c>
      <c r="N9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78">
        <v>4.3</v>
      </c>
      <c r="P978" s="2">
        <v>9695</v>
      </c>
      <c r="Q978" s="7">
        <f t="shared" si="45"/>
        <v>14542500</v>
      </c>
      <c r="R978" t="s">
        <v>8993</v>
      </c>
      <c r="S978" t="s">
        <v>8994</v>
      </c>
      <c r="T978" t="s">
        <v>8995</v>
      </c>
      <c r="U978" t="s">
        <v>8996</v>
      </c>
      <c r="V978" t="s">
        <v>8997</v>
      </c>
      <c r="W978" t="s">
        <v>8998</v>
      </c>
      <c r="X978" t="s">
        <v>8999</v>
      </c>
      <c r="Y978" t="s">
        <v>9000</v>
      </c>
    </row>
    <row r="979" spans="1:25" x14ac:dyDescent="0.3">
      <c r="A979" t="s">
        <v>9001</v>
      </c>
      <c r="B979" t="s">
        <v>9002</v>
      </c>
      <c r="C979" t="s">
        <v>8522</v>
      </c>
      <c r="H979" s="6">
        <v>4999</v>
      </c>
      <c r="I979" s="10" t="str">
        <f t="shared" si="46"/>
        <v>500</v>
      </c>
      <c r="J979" s="6">
        <v>9650</v>
      </c>
      <c r="K979" s="1">
        <v>0.48</v>
      </c>
      <c r="L979" s="4" t="str">
        <f t="shared" si="47"/>
        <v>&lt;50%</v>
      </c>
      <c r="M979" s="4" t="str">
        <f>IF(Table1[[#This Row],[discount_percentage]]&gt;=50%, "Yes","No")</f>
        <v>No</v>
      </c>
      <c r="N9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79">
        <v>4.2</v>
      </c>
      <c r="P979" s="2">
        <v>1772</v>
      </c>
      <c r="Q979" s="7">
        <f t="shared" si="45"/>
        <v>17099800</v>
      </c>
      <c r="R979" t="s">
        <v>9003</v>
      </c>
      <c r="S979" t="s">
        <v>9004</v>
      </c>
      <c r="T979" t="s">
        <v>9005</v>
      </c>
      <c r="U979" t="s">
        <v>9006</v>
      </c>
      <c r="V979" t="s">
        <v>9007</v>
      </c>
      <c r="W979" t="s">
        <v>9008</v>
      </c>
      <c r="X979" t="s">
        <v>9009</v>
      </c>
      <c r="Y979" t="s">
        <v>9010</v>
      </c>
    </row>
    <row r="980" spans="1:25" x14ac:dyDescent="0.3">
      <c r="A980" t="s">
        <v>9011</v>
      </c>
      <c r="B980" t="s">
        <v>9012</v>
      </c>
      <c r="C980" t="s">
        <v>8459</v>
      </c>
      <c r="H980" s="6">
        <v>6999</v>
      </c>
      <c r="I980" s="10" t="str">
        <f t="shared" si="46"/>
        <v>500</v>
      </c>
      <c r="J980" s="6">
        <v>10590</v>
      </c>
      <c r="K980" s="1">
        <v>0.34</v>
      </c>
      <c r="L980" s="4" t="str">
        <f t="shared" si="47"/>
        <v>&lt;50%</v>
      </c>
      <c r="M980" s="4" t="str">
        <f>IF(Table1[[#This Row],[discount_percentage]]&gt;=50%, "Yes","No")</f>
        <v>No</v>
      </c>
      <c r="N9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80">
        <v>4.4000000000000004</v>
      </c>
      <c r="P980" s="2">
        <v>11499</v>
      </c>
      <c r="Q980" s="7">
        <f t="shared" si="45"/>
        <v>121774410</v>
      </c>
      <c r="R980" t="s">
        <v>9013</v>
      </c>
      <c r="S980" t="s">
        <v>9014</v>
      </c>
      <c r="T980" t="s">
        <v>9015</v>
      </c>
      <c r="U980" t="s">
        <v>9016</v>
      </c>
      <c r="V980" t="s">
        <v>9017</v>
      </c>
      <c r="W980" t="s">
        <v>9018</v>
      </c>
      <c r="X980" t="s">
        <v>9019</v>
      </c>
      <c r="Y980" t="s">
        <v>9020</v>
      </c>
    </row>
    <row r="981" spans="1:25" x14ac:dyDescent="0.3">
      <c r="A981" t="s">
        <v>9021</v>
      </c>
      <c r="B981" t="s">
        <v>9022</v>
      </c>
      <c r="C981" t="s">
        <v>8334</v>
      </c>
      <c r="H981" s="6">
        <v>799</v>
      </c>
      <c r="I981" s="10" t="str">
        <f t="shared" si="46"/>
        <v>500</v>
      </c>
      <c r="J981" s="6">
        <v>1999</v>
      </c>
      <c r="K981" s="1">
        <v>0.6</v>
      </c>
      <c r="L981" s="4" t="str">
        <f t="shared" si="47"/>
        <v xml:space="preserve"> 50%or More</v>
      </c>
      <c r="M981" s="4" t="str">
        <f>IF(Table1[[#This Row],[discount_percentage]]&gt;=50%, "Yes","No")</f>
        <v>Yes</v>
      </c>
      <c r="N9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81">
        <v>4.0999999999999996</v>
      </c>
      <c r="P981" s="2">
        <v>2162</v>
      </c>
      <c r="Q981" s="7">
        <f t="shared" si="45"/>
        <v>4321838</v>
      </c>
      <c r="R981" t="s">
        <v>9023</v>
      </c>
      <c r="S981" t="s">
        <v>9024</v>
      </c>
      <c r="T981" t="s">
        <v>9025</v>
      </c>
      <c r="U981" t="s">
        <v>9026</v>
      </c>
      <c r="V981" t="s">
        <v>9027</v>
      </c>
      <c r="W981" t="s">
        <v>9028</v>
      </c>
      <c r="X981" t="s">
        <v>9029</v>
      </c>
      <c r="Y981" t="s">
        <v>9030</v>
      </c>
    </row>
    <row r="982" spans="1:25" x14ac:dyDescent="0.3">
      <c r="A982" t="s">
        <v>9031</v>
      </c>
      <c r="B982" t="s">
        <v>9032</v>
      </c>
      <c r="C982" t="s">
        <v>9033</v>
      </c>
      <c r="H982" s="6">
        <v>89</v>
      </c>
      <c r="I982" s="10" t="str">
        <f t="shared" si="46"/>
        <v>&lt;200</v>
      </c>
      <c r="J982" s="6">
        <v>89</v>
      </c>
      <c r="K982" s="1">
        <v>0</v>
      </c>
      <c r="L982" s="4" t="str">
        <f t="shared" si="47"/>
        <v>&lt;50%</v>
      </c>
      <c r="M982" s="4" t="str">
        <f>IF(Table1[[#This Row],[discount_percentage]]&gt;=50%, "Yes","No")</f>
        <v>No</v>
      </c>
      <c r="N9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82">
        <v>4.2</v>
      </c>
      <c r="P982" s="2">
        <v>19621</v>
      </c>
      <c r="Q982" s="7">
        <f t="shared" si="45"/>
        <v>1746269</v>
      </c>
      <c r="R982" t="s">
        <v>9034</v>
      </c>
      <c r="S982" t="s">
        <v>9035</v>
      </c>
      <c r="T982" t="s">
        <v>9036</v>
      </c>
      <c r="U982" t="s">
        <v>9037</v>
      </c>
      <c r="V982" t="s">
        <v>9038</v>
      </c>
      <c r="W982" t="s">
        <v>9039</v>
      </c>
      <c r="X982" t="s">
        <v>9040</v>
      </c>
      <c r="Y982" t="s">
        <v>9041</v>
      </c>
    </row>
    <row r="983" spans="1:25" x14ac:dyDescent="0.3">
      <c r="A983" t="s">
        <v>9042</v>
      </c>
      <c r="B983" t="s">
        <v>9043</v>
      </c>
      <c r="C983" t="s">
        <v>9044</v>
      </c>
      <c r="H983" s="6">
        <v>1400</v>
      </c>
      <c r="I983" s="10" t="str">
        <f t="shared" si="46"/>
        <v>500</v>
      </c>
      <c r="J983" s="6">
        <v>2485</v>
      </c>
      <c r="K983" s="1">
        <v>0.44</v>
      </c>
      <c r="L983" s="4" t="str">
        <f t="shared" si="47"/>
        <v>&lt;50%</v>
      </c>
      <c r="M983" s="4" t="str">
        <f>IF(Table1[[#This Row],[discount_percentage]]&gt;=50%, "Yes","No")</f>
        <v>No</v>
      </c>
      <c r="N9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83">
        <v>4.0999999999999996</v>
      </c>
      <c r="P983" s="2">
        <v>19998</v>
      </c>
      <c r="Q983" s="7">
        <f t="shared" si="45"/>
        <v>49695030</v>
      </c>
      <c r="R983" t="s">
        <v>9045</v>
      </c>
      <c r="S983" t="s">
        <v>9046</v>
      </c>
      <c r="T983" t="s">
        <v>9047</v>
      </c>
      <c r="U983" t="s">
        <v>9048</v>
      </c>
      <c r="V983" t="s">
        <v>9049</v>
      </c>
      <c r="W983" t="s">
        <v>9050</v>
      </c>
      <c r="X983" t="s">
        <v>9051</v>
      </c>
      <c r="Y983" t="s">
        <v>9052</v>
      </c>
    </row>
    <row r="984" spans="1:25" x14ac:dyDescent="0.3">
      <c r="A984" t="s">
        <v>9053</v>
      </c>
      <c r="B984" t="s">
        <v>9054</v>
      </c>
      <c r="C984" t="s">
        <v>8635</v>
      </c>
      <c r="H984" s="6">
        <v>355</v>
      </c>
      <c r="I984" s="10" t="str">
        <f t="shared" si="46"/>
        <v>200-500</v>
      </c>
      <c r="J984" s="6">
        <v>899</v>
      </c>
      <c r="K984" s="1">
        <v>0.61</v>
      </c>
      <c r="L984" s="4" t="str">
        <f t="shared" si="47"/>
        <v xml:space="preserve"> 50%or More</v>
      </c>
      <c r="M984" s="4" t="str">
        <f>IF(Table1[[#This Row],[discount_percentage]]&gt;=50%, "Yes","No")</f>
        <v>Yes</v>
      </c>
      <c r="N9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984">
        <v>4.0999999999999996</v>
      </c>
      <c r="P984" s="2">
        <v>1051</v>
      </c>
      <c r="Q984" s="7">
        <f t="shared" si="45"/>
        <v>944849</v>
      </c>
      <c r="R984" t="s">
        <v>9055</v>
      </c>
      <c r="S984" t="s">
        <v>9056</v>
      </c>
      <c r="T984" t="s">
        <v>9057</v>
      </c>
      <c r="U984" t="s">
        <v>9058</v>
      </c>
      <c r="V984" t="s">
        <v>9059</v>
      </c>
      <c r="W984" t="s">
        <v>9060</v>
      </c>
      <c r="X984" t="s">
        <v>9061</v>
      </c>
      <c r="Y984" t="s">
        <v>9062</v>
      </c>
    </row>
    <row r="985" spans="1:25" x14ac:dyDescent="0.3">
      <c r="A985" t="s">
        <v>9063</v>
      </c>
      <c r="B985" t="s">
        <v>9064</v>
      </c>
      <c r="C985" t="s">
        <v>8301</v>
      </c>
      <c r="H985" s="6">
        <v>2169</v>
      </c>
      <c r="I985" s="10" t="str">
        <f t="shared" si="46"/>
        <v>500</v>
      </c>
      <c r="J985" s="6">
        <v>3279</v>
      </c>
      <c r="K985" s="1">
        <v>0.34</v>
      </c>
      <c r="L985" s="4" t="str">
        <f t="shared" si="47"/>
        <v>&lt;50%</v>
      </c>
      <c r="M985" s="4" t="str">
        <f>IF(Table1[[#This Row],[discount_percentage]]&gt;=50%, "Yes","No")</f>
        <v>No</v>
      </c>
      <c r="N9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85">
        <v>4.0999999999999996</v>
      </c>
      <c r="P985" s="2">
        <v>1716</v>
      </c>
      <c r="Q985" s="7">
        <f t="shared" si="45"/>
        <v>5626764</v>
      </c>
      <c r="R985" t="s">
        <v>9065</v>
      </c>
      <c r="S985" t="s">
        <v>9066</v>
      </c>
      <c r="T985" t="s">
        <v>9067</v>
      </c>
      <c r="U985" t="s">
        <v>9068</v>
      </c>
      <c r="V985" t="s">
        <v>9069</v>
      </c>
      <c r="W985" t="s">
        <v>9070</v>
      </c>
      <c r="X985" t="s">
        <v>9071</v>
      </c>
      <c r="Y985" t="s">
        <v>9072</v>
      </c>
    </row>
    <row r="986" spans="1:25" x14ac:dyDescent="0.3">
      <c r="A986" t="s">
        <v>9073</v>
      </c>
      <c r="B986" t="s">
        <v>9074</v>
      </c>
      <c r="C986" t="s">
        <v>9075</v>
      </c>
      <c r="H986" s="6">
        <v>2799</v>
      </c>
      <c r="I986" s="10" t="str">
        <f t="shared" si="46"/>
        <v>500</v>
      </c>
      <c r="J986" s="6">
        <v>3799</v>
      </c>
      <c r="K986" s="1">
        <v>0.26</v>
      </c>
      <c r="L986" s="4" t="str">
        <f t="shared" si="47"/>
        <v>&lt;50%</v>
      </c>
      <c r="M986" s="4" t="str">
        <f>IF(Table1[[#This Row],[discount_percentage]]&gt;=50%, "Yes","No")</f>
        <v>No</v>
      </c>
      <c r="N9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86">
        <v>3.9</v>
      </c>
      <c r="P986" s="2">
        <v>32931</v>
      </c>
      <c r="Q986" s="7">
        <f t="shared" si="45"/>
        <v>125104869</v>
      </c>
      <c r="R986" t="s">
        <v>9076</v>
      </c>
      <c r="S986" t="s">
        <v>9077</v>
      </c>
      <c r="T986" t="s">
        <v>9078</v>
      </c>
      <c r="U986" t="s">
        <v>9079</v>
      </c>
      <c r="V986" t="s">
        <v>9080</v>
      </c>
      <c r="W986" t="s">
        <v>9081</v>
      </c>
      <c r="X986" t="s">
        <v>9082</v>
      </c>
      <c r="Y986" t="s">
        <v>9083</v>
      </c>
    </row>
    <row r="987" spans="1:25" x14ac:dyDescent="0.3">
      <c r="A987" t="s">
        <v>9084</v>
      </c>
      <c r="B987" t="s">
        <v>9085</v>
      </c>
      <c r="C987" t="s">
        <v>8290</v>
      </c>
      <c r="H987" s="6">
        <v>899</v>
      </c>
      <c r="I987" s="10" t="str">
        <f t="shared" si="46"/>
        <v>500</v>
      </c>
      <c r="J987" s="6">
        <v>1249</v>
      </c>
      <c r="K987" s="1">
        <v>0.28000000000000003</v>
      </c>
      <c r="L987" s="4" t="str">
        <f t="shared" si="47"/>
        <v>&lt;50%</v>
      </c>
      <c r="M987" s="4" t="str">
        <f>IF(Table1[[#This Row],[discount_percentage]]&gt;=50%, "Yes","No")</f>
        <v>No</v>
      </c>
      <c r="N9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87">
        <v>3.9</v>
      </c>
      <c r="P987" s="2">
        <v>17424</v>
      </c>
      <c r="Q987" s="7">
        <f t="shared" si="45"/>
        <v>21762576</v>
      </c>
      <c r="R987" t="s">
        <v>9086</v>
      </c>
      <c r="S987" t="s">
        <v>9087</v>
      </c>
      <c r="T987" t="s">
        <v>9088</v>
      </c>
      <c r="U987" t="s">
        <v>9089</v>
      </c>
      <c r="V987" t="s">
        <v>9090</v>
      </c>
      <c r="W987" t="s">
        <v>9091</v>
      </c>
      <c r="X987" t="s">
        <v>9092</v>
      </c>
      <c r="Y987" t="s">
        <v>9093</v>
      </c>
    </row>
    <row r="988" spans="1:25" x14ac:dyDescent="0.3">
      <c r="A988" t="s">
        <v>9094</v>
      </c>
      <c r="B988" t="s">
        <v>9095</v>
      </c>
      <c r="C988" t="s">
        <v>8481</v>
      </c>
      <c r="H988" s="6">
        <v>2499</v>
      </c>
      <c r="I988" s="10" t="str">
        <f t="shared" si="46"/>
        <v>500</v>
      </c>
      <c r="J988" s="6">
        <v>5000</v>
      </c>
      <c r="K988" s="1">
        <v>0.5</v>
      </c>
      <c r="L988" s="4" t="str">
        <f t="shared" si="47"/>
        <v xml:space="preserve"> 50%or More</v>
      </c>
      <c r="M988" s="4" t="str">
        <f>IF(Table1[[#This Row],[discount_percentage]]&gt;=50%, "Yes","No")</f>
        <v>Yes</v>
      </c>
      <c r="N9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88">
        <v>3.8</v>
      </c>
      <c r="P988" s="2">
        <v>1889</v>
      </c>
      <c r="Q988" s="7">
        <f t="shared" si="45"/>
        <v>9445000</v>
      </c>
      <c r="R988" t="s">
        <v>9096</v>
      </c>
      <c r="S988" t="s">
        <v>9097</v>
      </c>
      <c r="T988" t="s">
        <v>9098</v>
      </c>
      <c r="U988" t="s">
        <v>9099</v>
      </c>
      <c r="V988" t="s">
        <v>9100</v>
      </c>
      <c r="W988" t="s">
        <v>9101</v>
      </c>
      <c r="X988" t="s">
        <v>9102</v>
      </c>
      <c r="Y988" t="s">
        <v>9103</v>
      </c>
    </row>
    <row r="989" spans="1:25" x14ac:dyDescent="0.3">
      <c r="A989" t="s">
        <v>9104</v>
      </c>
      <c r="B989" t="s">
        <v>9105</v>
      </c>
      <c r="C989" t="s">
        <v>8470</v>
      </c>
      <c r="H989" s="6">
        <v>3599</v>
      </c>
      <c r="I989" s="10" t="str">
        <f t="shared" si="46"/>
        <v>500</v>
      </c>
      <c r="J989" s="6">
        <v>7299</v>
      </c>
      <c r="K989" s="1">
        <v>0.51</v>
      </c>
      <c r="L989" s="4" t="str">
        <f t="shared" si="47"/>
        <v xml:space="preserve"> 50%or More</v>
      </c>
      <c r="M989" s="4" t="str">
        <f>IF(Table1[[#This Row],[discount_percentage]]&gt;=50%, "Yes","No")</f>
        <v>Yes</v>
      </c>
      <c r="N9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989">
        <v>4</v>
      </c>
      <c r="P989" s="2">
        <v>10324</v>
      </c>
      <c r="Q989" s="7">
        <f t="shared" si="45"/>
        <v>75354876</v>
      </c>
      <c r="R989" t="s">
        <v>9106</v>
      </c>
      <c r="S989" t="s">
        <v>9107</v>
      </c>
      <c r="T989" t="s">
        <v>9108</v>
      </c>
      <c r="U989" t="s">
        <v>9109</v>
      </c>
      <c r="V989" t="s">
        <v>9110</v>
      </c>
      <c r="W989" t="s">
        <v>9111</v>
      </c>
      <c r="X989" t="s">
        <v>9112</v>
      </c>
      <c r="Y989" t="s">
        <v>9113</v>
      </c>
    </row>
    <row r="990" spans="1:25" x14ac:dyDescent="0.3">
      <c r="A990" t="s">
        <v>9114</v>
      </c>
      <c r="B990" t="s">
        <v>9115</v>
      </c>
      <c r="C990" t="s">
        <v>8448</v>
      </c>
      <c r="H990" s="6">
        <v>499</v>
      </c>
      <c r="I990" s="10" t="str">
        <f t="shared" si="46"/>
        <v>200-500</v>
      </c>
      <c r="J990" s="6">
        <v>625</v>
      </c>
      <c r="K990" s="1">
        <v>0.2</v>
      </c>
      <c r="L990" s="4" t="str">
        <f t="shared" si="47"/>
        <v>&lt;50%</v>
      </c>
      <c r="M990" s="4" t="str">
        <f>IF(Table1[[#This Row],[discount_percentage]]&gt;=50%, "Yes","No")</f>
        <v>No</v>
      </c>
      <c r="N9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90">
        <v>4.2</v>
      </c>
      <c r="P990" s="2">
        <v>5355</v>
      </c>
      <c r="Q990" s="7">
        <f t="shared" si="45"/>
        <v>3346875</v>
      </c>
      <c r="R990" t="s">
        <v>9116</v>
      </c>
      <c r="S990" t="s">
        <v>9117</v>
      </c>
      <c r="T990" t="s">
        <v>9118</v>
      </c>
      <c r="U990" t="s">
        <v>9119</v>
      </c>
      <c r="V990" t="s">
        <v>9120</v>
      </c>
      <c r="W990" t="s">
        <v>9121</v>
      </c>
      <c r="X990" t="s">
        <v>9122</v>
      </c>
      <c r="Y990" t="s">
        <v>9123</v>
      </c>
    </row>
    <row r="991" spans="1:25" x14ac:dyDescent="0.3">
      <c r="A991" t="s">
        <v>9124</v>
      </c>
      <c r="B991" t="s">
        <v>9125</v>
      </c>
      <c r="C991" t="s">
        <v>8593</v>
      </c>
      <c r="H991" s="6">
        <v>653</v>
      </c>
      <c r="I991" s="10" t="str">
        <f t="shared" si="46"/>
        <v>500</v>
      </c>
      <c r="J991" s="6">
        <v>1020</v>
      </c>
      <c r="K991" s="1">
        <v>0.36</v>
      </c>
      <c r="L991" s="4" t="str">
        <f t="shared" si="47"/>
        <v>&lt;50%</v>
      </c>
      <c r="M991" s="4" t="str">
        <f>IF(Table1[[#This Row],[discount_percentage]]&gt;=50%, "Yes","No")</f>
        <v>No</v>
      </c>
      <c r="N9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991">
        <v>4.0999999999999996</v>
      </c>
      <c r="P991" s="2">
        <v>3366</v>
      </c>
      <c r="Q991" s="7">
        <f t="shared" si="45"/>
        <v>3433320</v>
      </c>
      <c r="R991" t="s">
        <v>9126</v>
      </c>
      <c r="S991" t="s">
        <v>9127</v>
      </c>
      <c r="T991" t="s">
        <v>9128</v>
      </c>
      <c r="U991" t="s">
        <v>9129</v>
      </c>
      <c r="V991" t="s">
        <v>9130</v>
      </c>
      <c r="W991" t="s">
        <v>12813</v>
      </c>
      <c r="X991" t="s">
        <v>9131</v>
      </c>
      <c r="Y991" t="s">
        <v>9132</v>
      </c>
    </row>
    <row r="992" spans="1:25" x14ac:dyDescent="0.3">
      <c r="A992" t="s">
        <v>9133</v>
      </c>
      <c r="B992" t="s">
        <v>9134</v>
      </c>
      <c r="C992" t="s">
        <v>9135</v>
      </c>
      <c r="H992" s="6">
        <v>4789</v>
      </c>
      <c r="I992" s="10" t="str">
        <f t="shared" si="46"/>
        <v>500</v>
      </c>
      <c r="J992" s="6">
        <v>8990</v>
      </c>
      <c r="K992" s="1">
        <v>0.47</v>
      </c>
      <c r="L992" s="4" t="str">
        <f t="shared" si="47"/>
        <v>&lt;50%</v>
      </c>
      <c r="M992" s="4" t="str">
        <f>IF(Table1[[#This Row],[discount_percentage]]&gt;=50%, "Yes","No")</f>
        <v>No</v>
      </c>
      <c r="N9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92">
        <v>4.3</v>
      </c>
      <c r="P992" s="2">
        <v>1017</v>
      </c>
      <c r="Q992" s="7">
        <f t="shared" si="45"/>
        <v>9142830</v>
      </c>
      <c r="R992" t="s">
        <v>9136</v>
      </c>
      <c r="S992" t="s">
        <v>9137</v>
      </c>
      <c r="T992" t="s">
        <v>9138</v>
      </c>
      <c r="U992" t="s">
        <v>9139</v>
      </c>
      <c r="V992" t="s">
        <v>9140</v>
      </c>
      <c r="W992" t="s">
        <v>9141</v>
      </c>
      <c r="X992" t="s">
        <v>9142</v>
      </c>
      <c r="Y992" t="s">
        <v>9143</v>
      </c>
    </row>
    <row r="993" spans="1:25" x14ac:dyDescent="0.3">
      <c r="A993" t="s">
        <v>9144</v>
      </c>
      <c r="B993" t="s">
        <v>9145</v>
      </c>
      <c r="C993" t="s">
        <v>9146</v>
      </c>
      <c r="H993" s="6">
        <v>1409</v>
      </c>
      <c r="I993" s="10" t="str">
        <f t="shared" si="46"/>
        <v>500</v>
      </c>
      <c r="J993" s="6">
        <v>1639</v>
      </c>
      <c r="K993" s="1">
        <v>0.14000000000000001</v>
      </c>
      <c r="L993" s="4" t="str">
        <f t="shared" si="47"/>
        <v>&lt;50%</v>
      </c>
      <c r="M993" s="4" t="str">
        <f>IF(Table1[[#This Row],[discount_percentage]]&gt;=50%, "Yes","No")</f>
        <v>No</v>
      </c>
      <c r="N9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93">
        <v>3.7</v>
      </c>
      <c r="P993" s="2">
        <v>787</v>
      </c>
      <c r="Q993" s="7">
        <f t="shared" si="45"/>
        <v>1289893</v>
      </c>
      <c r="R993" t="s">
        <v>9147</v>
      </c>
      <c r="S993" t="s">
        <v>9148</v>
      </c>
      <c r="T993" t="s">
        <v>9149</v>
      </c>
      <c r="U993" t="s">
        <v>9150</v>
      </c>
      <c r="V993" t="s">
        <v>9151</v>
      </c>
      <c r="W993" t="s">
        <v>9152</v>
      </c>
      <c r="X993" t="s">
        <v>9153</v>
      </c>
      <c r="Y993" t="s">
        <v>9154</v>
      </c>
    </row>
    <row r="994" spans="1:25" x14ac:dyDescent="0.3">
      <c r="A994" t="s">
        <v>9155</v>
      </c>
      <c r="B994" t="s">
        <v>9156</v>
      </c>
      <c r="C994" t="s">
        <v>8437</v>
      </c>
      <c r="H994" s="6">
        <v>753</v>
      </c>
      <c r="I994" s="10" t="str">
        <f t="shared" si="46"/>
        <v>500</v>
      </c>
      <c r="J994" s="6">
        <v>899</v>
      </c>
      <c r="K994" s="1">
        <v>0.16</v>
      </c>
      <c r="L994" s="4" t="str">
        <f t="shared" si="47"/>
        <v>&lt;50%</v>
      </c>
      <c r="M994" s="4" t="str">
        <f>IF(Table1[[#This Row],[discount_percentage]]&gt;=50%, "Yes","No")</f>
        <v>No</v>
      </c>
      <c r="N9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994">
        <v>4.2</v>
      </c>
      <c r="P994" s="2">
        <v>18462</v>
      </c>
      <c r="Q994" s="7">
        <f t="shared" si="45"/>
        <v>16597338</v>
      </c>
      <c r="R994" t="s">
        <v>9157</v>
      </c>
      <c r="S994" t="s">
        <v>9158</v>
      </c>
      <c r="T994" t="s">
        <v>9159</v>
      </c>
      <c r="U994" t="s">
        <v>9160</v>
      </c>
      <c r="V994" t="s">
        <v>9161</v>
      </c>
      <c r="W994" t="s">
        <v>9162</v>
      </c>
      <c r="X994" t="s">
        <v>9163</v>
      </c>
      <c r="Y994" t="s">
        <v>9164</v>
      </c>
    </row>
    <row r="995" spans="1:25" x14ac:dyDescent="0.3">
      <c r="A995" t="s">
        <v>9165</v>
      </c>
      <c r="B995" t="s">
        <v>9166</v>
      </c>
      <c r="C995" t="s">
        <v>8779</v>
      </c>
      <c r="H995" s="6">
        <v>353</v>
      </c>
      <c r="I995" s="10" t="str">
        <f t="shared" si="46"/>
        <v>200-500</v>
      </c>
      <c r="J995" s="6">
        <v>1199</v>
      </c>
      <c r="K995" s="1">
        <v>0.71</v>
      </c>
      <c r="L995" s="4" t="str">
        <f t="shared" si="47"/>
        <v xml:space="preserve"> 50%or More</v>
      </c>
      <c r="M995" s="4" t="str">
        <f>IF(Table1[[#This Row],[discount_percentage]]&gt;=50%, "Yes","No")</f>
        <v>Yes</v>
      </c>
      <c r="N9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995">
        <v>4.3</v>
      </c>
      <c r="P995" s="2">
        <v>629</v>
      </c>
      <c r="Q995" s="7">
        <f t="shared" si="45"/>
        <v>754171</v>
      </c>
      <c r="R995" t="s">
        <v>9167</v>
      </c>
      <c r="S995" t="s">
        <v>9168</v>
      </c>
      <c r="T995" t="s">
        <v>9169</v>
      </c>
      <c r="U995" t="s">
        <v>9170</v>
      </c>
      <c r="V995" t="s">
        <v>9171</v>
      </c>
      <c r="W995" t="s">
        <v>9172</v>
      </c>
      <c r="X995" t="s">
        <v>9173</v>
      </c>
      <c r="Y995" t="s">
        <v>9174</v>
      </c>
    </row>
    <row r="996" spans="1:25" x14ac:dyDescent="0.3">
      <c r="A996" t="s">
        <v>9175</v>
      </c>
      <c r="B996" t="s">
        <v>9176</v>
      </c>
      <c r="C996" t="s">
        <v>8334</v>
      </c>
      <c r="H996" s="6">
        <v>1099</v>
      </c>
      <c r="I996" s="10" t="str">
        <f t="shared" si="46"/>
        <v>500</v>
      </c>
      <c r="J996" s="6">
        <v>1899</v>
      </c>
      <c r="K996" s="1">
        <v>0.42</v>
      </c>
      <c r="L996" s="4" t="str">
        <f t="shared" si="47"/>
        <v>&lt;50%</v>
      </c>
      <c r="M996" s="4" t="str">
        <f>IF(Table1[[#This Row],[discount_percentage]]&gt;=50%, "Yes","No")</f>
        <v>No</v>
      </c>
      <c r="N9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996">
        <v>4.3</v>
      </c>
      <c r="P996" s="2">
        <v>15276</v>
      </c>
      <c r="Q996" s="7">
        <f t="shared" si="45"/>
        <v>29009124</v>
      </c>
      <c r="R996" t="s">
        <v>9177</v>
      </c>
      <c r="S996" t="s">
        <v>9178</v>
      </c>
      <c r="T996" t="s">
        <v>9179</v>
      </c>
      <c r="U996" t="s">
        <v>9180</v>
      </c>
      <c r="V996" t="s">
        <v>9181</v>
      </c>
      <c r="W996" t="s">
        <v>9182</v>
      </c>
      <c r="X996" t="s">
        <v>9183</v>
      </c>
      <c r="Y996" t="s">
        <v>9184</v>
      </c>
    </row>
    <row r="997" spans="1:25" x14ac:dyDescent="0.3">
      <c r="A997" t="s">
        <v>9185</v>
      </c>
      <c r="B997" t="s">
        <v>9186</v>
      </c>
      <c r="C997" t="s">
        <v>8624</v>
      </c>
      <c r="H997" s="6">
        <v>8799</v>
      </c>
      <c r="I997" s="10" t="str">
        <f t="shared" si="46"/>
        <v>500</v>
      </c>
      <c r="J997" s="6">
        <v>11595</v>
      </c>
      <c r="K997" s="1">
        <v>0.24</v>
      </c>
      <c r="L997" s="4" t="str">
        <f t="shared" si="47"/>
        <v>&lt;50%</v>
      </c>
      <c r="M997" s="4" t="str">
        <f>IF(Table1[[#This Row],[discount_percentage]]&gt;=50%, "Yes","No")</f>
        <v>No</v>
      </c>
      <c r="N9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97">
        <v>4.4000000000000004</v>
      </c>
      <c r="P997" s="2">
        <v>2981</v>
      </c>
      <c r="Q997" s="7">
        <f t="shared" si="45"/>
        <v>34564695</v>
      </c>
      <c r="R997" t="s">
        <v>9187</v>
      </c>
      <c r="S997" t="s">
        <v>9188</v>
      </c>
      <c r="T997" t="s">
        <v>9189</v>
      </c>
      <c r="U997" t="s">
        <v>9190</v>
      </c>
      <c r="V997" t="s">
        <v>9191</v>
      </c>
      <c r="W997" t="s">
        <v>9192</v>
      </c>
      <c r="X997" t="s">
        <v>9193</v>
      </c>
      <c r="Y997" t="s">
        <v>9194</v>
      </c>
    </row>
    <row r="998" spans="1:25" x14ac:dyDescent="0.3">
      <c r="A998" t="s">
        <v>9195</v>
      </c>
      <c r="B998" t="s">
        <v>9196</v>
      </c>
      <c r="C998" t="s">
        <v>8290</v>
      </c>
      <c r="H998" s="6">
        <v>1345</v>
      </c>
      <c r="I998" s="10" t="str">
        <f t="shared" si="46"/>
        <v>500</v>
      </c>
      <c r="J998" s="6">
        <v>1750</v>
      </c>
      <c r="K998" s="1">
        <v>0.23</v>
      </c>
      <c r="L998" s="4" t="str">
        <f t="shared" si="47"/>
        <v>&lt;50%</v>
      </c>
      <c r="M998" s="4" t="str">
        <f>IF(Table1[[#This Row],[discount_percentage]]&gt;=50%, "Yes","No")</f>
        <v>No</v>
      </c>
      <c r="N9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998">
        <v>3.8</v>
      </c>
      <c r="P998" s="2">
        <v>2466</v>
      </c>
      <c r="Q998" s="7">
        <f t="shared" si="45"/>
        <v>4315500</v>
      </c>
      <c r="R998" t="s">
        <v>9197</v>
      </c>
      <c r="S998" t="s">
        <v>9198</v>
      </c>
      <c r="T998" t="s">
        <v>9199</v>
      </c>
      <c r="U998" t="s">
        <v>9200</v>
      </c>
      <c r="V998" t="s">
        <v>9201</v>
      </c>
      <c r="W998" t="s">
        <v>9202</v>
      </c>
      <c r="X998" t="s">
        <v>9203</v>
      </c>
      <c r="Y998" t="s">
        <v>9204</v>
      </c>
    </row>
    <row r="999" spans="1:25" x14ac:dyDescent="0.3">
      <c r="A999" t="s">
        <v>9205</v>
      </c>
      <c r="B999" t="s">
        <v>9206</v>
      </c>
      <c r="C999" t="s">
        <v>9207</v>
      </c>
      <c r="H999" s="6">
        <v>2095</v>
      </c>
      <c r="I999" s="10" t="str">
        <f t="shared" si="46"/>
        <v>500</v>
      </c>
      <c r="J999" s="6">
        <v>2095</v>
      </c>
      <c r="K999" s="1">
        <v>0</v>
      </c>
      <c r="L999" s="4" t="str">
        <f t="shared" si="47"/>
        <v>&lt;50%</v>
      </c>
      <c r="M999" s="4" t="str">
        <f>IF(Table1[[#This Row],[discount_percentage]]&gt;=50%, "Yes","No")</f>
        <v>No</v>
      </c>
      <c r="N9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999">
        <v>4.5</v>
      </c>
      <c r="P999" s="2">
        <v>7949</v>
      </c>
      <c r="Q999" s="7">
        <f t="shared" si="45"/>
        <v>16653155</v>
      </c>
      <c r="R999" t="s">
        <v>9208</v>
      </c>
      <c r="S999" t="s">
        <v>9209</v>
      </c>
      <c r="T999" t="s">
        <v>9210</v>
      </c>
      <c r="U999" t="s">
        <v>9211</v>
      </c>
      <c r="V999" t="s">
        <v>9212</v>
      </c>
      <c r="W999" t="s">
        <v>9213</v>
      </c>
      <c r="X999" t="s">
        <v>9214</v>
      </c>
      <c r="Y999" t="s">
        <v>9215</v>
      </c>
    </row>
    <row r="1000" spans="1:25" x14ac:dyDescent="0.3">
      <c r="A1000" t="s">
        <v>9216</v>
      </c>
      <c r="B1000" t="s">
        <v>9217</v>
      </c>
      <c r="C1000" t="s">
        <v>8301</v>
      </c>
      <c r="H1000" s="6">
        <v>1498</v>
      </c>
      <c r="I1000" s="10" t="str">
        <f t="shared" si="46"/>
        <v>500</v>
      </c>
      <c r="J1000" s="6">
        <v>2300</v>
      </c>
      <c r="K1000" s="1">
        <v>0.35</v>
      </c>
      <c r="L1000" s="4" t="str">
        <f t="shared" si="47"/>
        <v>&lt;50%</v>
      </c>
      <c r="M1000" s="4" t="str">
        <f>IF(Table1[[#This Row],[discount_percentage]]&gt;=50%, "Yes","No")</f>
        <v>No</v>
      </c>
      <c r="N10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00">
        <v>3.8</v>
      </c>
      <c r="P1000" s="2">
        <v>95</v>
      </c>
      <c r="Q1000" s="7">
        <f t="shared" si="45"/>
        <v>218500</v>
      </c>
      <c r="R1000" t="s">
        <v>9218</v>
      </c>
      <c r="S1000" t="s">
        <v>9219</v>
      </c>
      <c r="T1000" t="s">
        <v>9220</v>
      </c>
      <c r="U1000" t="s">
        <v>9221</v>
      </c>
      <c r="V1000" t="s">
        <v>9222</v>
      </c>
      <c r="W1000" t="s">
        <v>9223</v>
      </c>
      <c r="X1000" t="s">
        <v>9224</v>
      </c>
      <c r="Y1000" t="s">
        <v>9225</v>
      </c>
    </row>
    <row r="1001" spans="1:25" x14ac:dyDescent="0.3">
      <c r="A1001" t="s">
        <v>9226</v>
      </c>
      <c r="B1001" t="s">
        <v>9227</v>
      </c>
      <c r="C1001" t="s">
        <v>9228</v>
      </c>
      <c r="H1001" s="6">
        <v>2199</v>
      </c>
      <c r="I1001" s="10" t="str">
        <f t="shared" si="46"/>
        <v>500</v>
      </c>
      <c r="J1001" s="6">
        <v>2990</v>
      </c>
      <c r="K1001" s="1">
        <v>0.26</v>
      </c>
      <c r="L1001" s="4" t="str">
        <f t="shared" si="47"/>
        <v>&lt;50%</v>
      </c>
      <c r="M1001" s="4" t="str">
        <f>IF(Table1[[#This Row],[discount_percentage]]&gt;=50%, "Yes","No")</f>
        <v>No</v>
      </c>
      <c r="N10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01">
        <v>3.8</v>
      </c>
      <c r="P1001" s="2">
        <v>1558</v>
      </c>
      <c r="Q1001" s="7">
        <f t="shared" si="45"/>
        <v>4658420</v>
      </c>
      <c r="R1001" t="s">
        <v>9229</v>
      </c>
      <c r="S1001" t="s">
        <v>9230</v>
      </c>
      <c r="T1001" t="s">
        <v>9231</v>
      </c>
      <c r="U1001" t="s">
        <v>9232</v>
      </c>
      <c r="V1001" t="s">
        <v>9233</v>
      </c>
      <c r="W1001" t="s">
        <v>9234</v>
      </c>
      <c r="X1001" t="s">
        <v>9235</v>
      </c>
      <c r="Y1001" t="s">
        <v>9236</v>
      </c>
    </row>
    <row r="1002" spans="1:25" x14ac:dyDescent="0.3">
      <c r="A1002" t="s">
        <v>9237</v>
      </c>
      <c r="B1002" t="s">
        <v>9238</v>
      </c>
      <c r="C1002" t="s">
        <v>8459</v>
      </c>
      <c r="H1002" s="6">
        <v>3699</v>
      </c>
      <c r="I1002" s="10" t="str">
        <f t="shared" si="46"/>
        <v>500</v>
      </c>
      <c r="J1002" s="6">
        <v>4295</v>
      </c>
      <c r="K1002" s="1">
        <v>0.14000000000000001</v>
      </c>
      <c r="L1002" s="4" t="str">
        <f t="shared" si="47"/>
        <v>&lt;50%</v>
      </c>
      <c r="M1002" s="4" t="str">
        <f>IF(Table1[[#This Row],[discount_percentage]]&gt;=50%, "Yes","No")</f>
        <v>No</v>
      </c>
      <c r="N10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02">
        <v>4.0999999999999996</v>
      </c>
      <c r="P1002" s="2">
        <v>26543</v>
      </c>
      <c r="Q1002" s="7">
        <f t="shared" si="45"/>
        <v>114002185</v>
      </c>
      <c r="R1002" t="s">
        <v>9239</v>
      </c>
      <c r="S1002" t="s">
        <v>9240</v>
      </c>
      <c r="T1002" t="s">
        <v>9241</v>
      </c>
      <c r="U1002" t="s">
        <v>9242</v>
      </c>
      <c r="V1002" t="s">
        <v>9243</v>
      </c>
      <c r="W1002" t="s">
        <v>9244</v>
      </c>
      <c r="X1002" t="s">
        <v>9245</v>
      </c>
      <c r="Y1002" t="s">
        <v>9246</v>
      </c>
    </row>
    <row r="1003" spans="1:25" x14ac:dyDescent="0.3">
      <c r="A1003" t="s">
        <v>9247</v>
      </c>
      <c r="B1003" t="s">
        <v>9248</v>
      </c>
      <c r="C1003" t="s">
        <v>8635</v>
      </c>
      <c r="H1003" s="6">
        <v>177</v>
      </c>
      <c r="I1003" s="10" t="str">
        <f t="shared" si="46"/>
        <v>&lt;200</v>
      </c>
      <c r="J1003" s="6">
        <v>199</v>
      </c>
      <c r="K1003" s="1">
        <v>0.11</v>
      </c>
      <c r="L1003" s="4" t="str">
        <f t="shared" si="47"/>
        <v>&lt;50%</v>
      </c>
      <c r="M1003" s="4" t="str">
        <f>IF(Table1[[#This Row],[discount_percentage]]&gt;=50%, "Yes","No")</f>
        <v>No</v>
      </c>
      <c r="N10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03">
        <v>4.0999999999999996</v>
      </c>
      <c r="P1003" s="2">
        <v>3688</v>
      </c>
      <c r="Q1003" s="7">
        <f t="shared" si="45"/>
        <v>733912</v>
      </c>
      <c r="R1003" t="s">
        <v>9249</v>
      </c>
      <c r="S1003" t="s">
        <v>9250</v>
      </c>
      <c r="T1003" t="s">
        <v>9251</v>
      </c>
      <c r="U1003" t="s">
        <v>9252</v>
      </c>
      <c r="V1003" t="s">
        <v>9253</v>
      </c>
      <c r="W1003" t="s">
        <v>9254</v>
      </c>
      <c r="X1003" t="s">
        <v>9255</v>
      </c>
      <c r="Y1003" t="s">
        <v>9256</v>
      </c>
    </row>
    <row r="1004" spans="1:25" x14ac:dyDescent="0.3">
      <c r="A1004" t="s">
        <v>9257</v>
      </c>
      <c r="B1004" t="s">
        <v>9258</v>
      </c>
      <c r="C1004" t="s">
        <v>8459</v>
      </c>
      <c r="H1004" s="6">
        <v>1149</v>
      </c>
      <c r="I1004" s="10" t="str">
        <f t="shared" si="46"/>
        <v>500</v>
      </c>
      <c r="J1004" s="6">
        <v>2499</v>
      </c>
      <c r="K1004" s="1">
        <v>0.54</v>
      </c>
      <c r="L1004" s="4" t="str">
        <f t="shared" si="47"/>
        <v xml:space="preserve"> 50%or More</v>
      </c>
      <c r="M1004" s="4" t="str">
        <f>IF(Table1[[#This Row],[discount_percentage]]&gt;=50%, "Yes","No")</f>
        <v>Yes</v>
      </c>
      <c r="N10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04">
        <v>3.8</v>
      </c>
      <c r="P1004" s="2">
        <v>4383</v>
      </c>
      <c r="Q1004" s="7">
        <f t="shared" si="45"/>
        <v>10953117</v>
      </c>
      <c r="R1004" t="s">
        <v>9259</v>
      </c>
      <c r="S1004" t="s">
        <v>9260</v>
      </c>
      <c r="T1004" t="s">
        <v>9261</v>
      </c>
      <c r="U1004" t="s">
        <v>9262</v>
      </c>
      <c r="V1004" t="s">
        <v>9263</v>
      </c>
      <c r="W1004" t="s">
        <v>9264</v>
      </c>
      <c r="X1004" t="s">
        <v>9265</v>
      </c>
      <c r="Y1004" t="s">
        <v>9266</v>
      </c>
    </row>
    <row r="1005" spans="1:25" x14ac:dyDescent="0.3">
      <c r="A1005" t="s">
        <v>9267</v>
      </c>
      <c r="B1005" t="s">
        <v>9268</v>
      </c>
      <c r="C1005" t="s">
        <v>9269</v>
      </c>
      <c r="H1005" s="6">
        <v>244</v>
      </c>
      <c r="I1005" s="10" t="str">
        <f t="shared" si="46"/>
        <v>200-500</v>
      </c>
      <c r="J1005" s="6">
        <v>499</v>
      </c>
      <c r="K1005" s="1">
        <v>0.51</v>
      </c>
      <c r="L1005" s="4" t="str">
        <f t="shared" si="47"/>
        <v xml:space="preserve"> 50%or More</v>
      </c>
      <c r="M1005" s="4" t="str">
        <f>IF(Table1[[#This Row],[discount_percentage]]&gt;=50%, "Yes","No")</f>
        <v>Yes</v>
      </c>
      <c r="N10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05">
        <v>3.3</v>
      </c>
      <c r="P1005" s="2">
        <v>478</v>
      </c>
      <c r="Q1005" s="7">
        <f t="shared" si="45"/>
        <v>238522</v>
      </c>
      <c r="R1005" t="s">
        <v>9270</v>
      </c>
      <c r="S1005" t="s">
        <v>9271</v>
      </c>
      <c r="T1005" t="s">
        <v>9272</v>
      </c>
      <c r="U1005" t="s">
        <v>9273</v>
      </c>
      <c r="V1005" t="s">
        <v>9274</v>
      </c>
      <c r="W1005" t="s">
        <v>9275</v>
      </c>
      <c r="X1005" t="s">
        <v>9276</v>
      </c>
      <c r="Y1005" t="s">
        <v>9277</v>
      </c>
    </row>
    <row r="1006" spans="1:25" x14ac:dyDescent="0.3">
      <c r="A1006" t="s">
        <v>9278</v>
      </c>
      <c r="B1006" t="s">
        <v>9279</v>
      </c>
      <c r="C1006" t="s">
        <v>8301</v>
      </c>
      <c r="H1006" s="6">
        <v>1959</v>
      </c>
      <c r="I1006" s="10" t="str">
        <f t="shared" si="46"/>
        <v>500</v>
      </c>
      <c r="J1006" s="6">
        <v>2400</v>
      </c>
      <c r="K1006" s="1">
        <v>0.18</v>
      </c>
      <c r="L1006" s="4" t="str">
        <f t="shared" si="47"/>
        <v>&lt;50%</v>
      </c>
      <c r="M1006" s="4" t="str">
        <f>IF(Table1[[#This Row],[discount_percentage]]&gt;=50%, "Yes","No")</f>
        <v>No</v>
      </c>
      <c r="N10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06">
        <v>4</v>
      </c>
      <c r="P1006" s="2">
        <v>237</v>
      </c>
      <c r="Q1006" s="7">
        <f t="shared" si="45"/>
        <v>568800</v>
      </c>
      <c r="R1006" t="s">
        <v>9280</v>
      </c>
      <c r="S1006" t="s">
        <v>9281</v>
      </c>
      <c r="T1006" t="s">
        <v>9282</v>
      </c>
      <c r="U1006" t="s">
        <v>9283</v>
      </c>
      <c r="V1006" t="s">
        <v>9284</v>
      </c>
      <c r="W1006" t="s">
        <v>9285</v>
      </c>
      <c r="X1006" t="s">
        <v>9286</v>
      </c>
      <c r="Y1006" t="s">
        <v>9287</v>
      </c>
    </row>
    <row r="1007" spans="1:25" x14ac:dyDescent="0.3">
      <c r="A1007" t="s">
        <v>9288</v>
      </c>
      <c r="B1007" t="s">
        <v>9289</v>
      </c>
      <c r="C1007" t="s">
        <v>8323</v>
      </c>
      <c r="H1007" s="6">
        <v>319</v>
      </c>
      <c r="I1007" s="10" t="str">
        <f t="shared" si="46"/>
        <v>200-500</v>
      </c>
      <c r="J1007" s="6">
        <v>749</v>
      </c>
      <c r="K1007" s="1">
        <v>0.56999999999999995</v>
      </c>
      <c r="L1007" s="4" t="str">
        <f t="shared" si="47"/>
        <v xml:space="preserve"> 50%or More</v>
      </c>
      <c r="M1007" s="4" t="str">
        <f>IF(Table1[[#This Row],[discount_percentage]]&gt;=50%, "Yes","No")</f>
        <v>Yes</v>
      </c>
      <c r="N10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07">
        <v>4.5999999999999996</v>
      </c>
      <c r="P1007" s="2">
        <v>124</v>
      </c>
      <c r="Q1007" s="7">
        <f t="shared" si="45"/>
        <v>92876</v>
      </c>
      <c r="R1007" t="s">
        <v>9290</v>
      </c>
      <c r="S1007" t="s">
        <v>9291</v>
      </c>
      <c r="T1007" t="s">
        <v>9292</v>
      </c>
      <c r="U1007" t="s">
        <v>9293</v>
      </c>
      <c r="V1007" t="s">
        <v>9294</v>
      </c>
      <c r="W1007" t="s">
        <v>9295</v>
      </c>
      <c r="X1007" t="s">
        <v>9296</v>
      </c>
      <c r="Y1007" t="s">
        <v>9297</v>
      </c>
    </row>
    <row r="1008" spans="1:25" x14ac:dyDescent="0.3">
      <c r="A1008" t="s">
        <v>9298</v>
      </c>
      <c r="B1008" t="s">
        <v>9299</v>
      </c>
      <c r="C1008" t="s">
        <v>8290</v>
      </c>
      <c r="H1008" s="6">
        <v>1499</v>
      </c>
      <c r="I1008" s="10" t="str">
        <f t="shared" si="46"/>
        <v>500</v>
      </c>
      <c r="J1008" s="6">
        <v>1775</v>
      </c>
      <c r="K1008" s="1">
        <v>0.16</v>
      </c>
      <c r="L1008" s="4" t="str">
        <f t="shared" si="47"/>
        <v>&lt;50%</v>
      </c>
      <c r="M1008" s="4" t="str">
        <f>IF(Table1[[#This Row],[discount_percentage]]&gt;=50%, "Yes","No")</f>
        <v>No</v>
      </c>
      <c r="N10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08">
        <v>3.9</v>
      </c>
      <c r="P1008" s="2">
        <v>14667</v>
      </c>
      <c r="Q1008" s="7">
        <f t="shared" si="45"/>
        <v>26033925</v>
      </c>
      <c r="R1008" t="s">
        <v>9300</v>
      </c>
      <c r="S1008" t="s">
        <v>9301</v>
      </c>
      <c r="T1008" t="s">
        <v>9302</v>
      </c>
      <c r="U1008" t="s">
        <v>9303</v>
      </c>
      <c r="V1008" t="s">
        <v>9304</v>
      </c>
      <c r="W1008" t="s">
        <v>9305</v>
      </c>
      <c r="X1008" t="s">
        <v>9306</v>
      </c>
      <c r="Y1008" t="s">
        <v>9307</v>
      </c>
    </row>
    <row r="1009" spans="1:25" x14ac:dyDescent="0.3">
      <c r="A1009" t="s">
        <v>9308</v>
      </c>
      <c r="B1009" t="s">
        <v>9309</v>
      </c>
      <c r="C1009" t="s">
        <v>8323</v>
      </c>
      <c r="H1009" s="6">
        <v>469</v>
      </c>
      <c r="I1009" s="10" t="str">
        <f t="shared" si="46"/>
        <v>200-500</v>
      </c>
      <c r="J1009" s="6">
        <v>1599</v>
      </c>
      <c r="K1009" s="1">
        <v>0.71</v>
      </c>
      <c r="L1009" s="4" t="str">
        <f t="shared" si="47"/>
        <v xml:space="preserve"> 50%or More</v>
      </c>
      <c r="M1009" s="4" t="str">
        <f>IF(Table1[[#This Row],[discount_percentage]]&gt;=50%, "Yes","No")</f>
        <v>Yes</v>
      </c>
      <c r="N10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09">
        <v>3.7</v>
      </c>
      <c r="P1009" s="2">
        <v>6</v>
      </c>
      <c r="Q1009" s="7">
        <f t="shared" si="45"/>
        <v>9594</v>
      </c>
      <c r="R1009" t="s">
        <v>9310</v>
      </c>
      <c r="S1009" t="s">
        <v>9311</v>
      </c>
      <c r="T1009" t="s">
        <v>9312</v>
      </c>
      <c r="U1009" t="s">
        <v>9313</v>
      </c>
      <c r="V1009" t="s">
        <v>9314</v>
      </c>
      <c r="W1009" t="s">
        <v>9315</v>
      </c>
      <c r="X1009" t="s">
        <v>9316</v>
      </c>
      <c r="Y1009" t="s">
        <v>9317</v>
      </c>
    </row>
    <row r="1010" spans="1:25" x14ac:dyDescent="0.3">
      <c r="A1010" t="s">
        <v>9318</v>
      </c>
      <c r="B1010" t="s">
        <v>9319</v>
      </c>
      <c r="C1010" t="s">
        <v>9207</v>
      </c>
      <c r="H1010" s="6">
        <v>1099</v>
      </c>
      <c r="I1010" s="10" t="str">
        <f t="shared" si="46"/>
        <v>500</v>
      </c>
      <c r="J1010" s="6">
        <v>1795</v>
      </c>
      <c r="K1010" s="1">
        <v>0.39</v>
      </c>
      <c r="L1010" s="4" t="str">
        <f t="shared" si="47"/>
        <v>&lt;50%</v>
      </c>
      <c r="M1010" s="4" t="str">
        <f>IF(Table1[[#This Row],[discount_percentage]]&gt;=50%, "Yes","No")</f>
        <v>No</v>
      </c>
      <c r="N10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10">
        <v>4.2</v>
      </c>
      <c r="P1010" s="2">
        <v>4244</v>
      </c>
      <c r="Q1010" s="7">
        <f t="shared" si="45"/>
        <v>7617980</v>
      </c>
      <c r="R1010" t="s">
        <v>9320</v>
      </c>
      <c r="S1010" t="s">
        <v>9321</v>
      </c>
      <c r="T1010" t="s">
        <v>9322</v>
      </c>
      <c r="U1010" t="s">
        <v>9323</v>
      </c>
      <c r="V1010" t="s">
        <v>9324</v>
      </c>
      <c r="W1010" t="s">
        <v>9325</v>
      </c>
      <c r="X1010" t="s">
        <v>9326</v>
      </c>
      <c r="Y1010" t="s">
        <v>9327</v>
      </c>
    </row>
    <row r="1011" spans="1:25" x14ac:dyDescent="0.3">
      <c r="A1011" t="s">
        <v>9328</v>
      </c>
      <c r="B1011" t="s">
        <v>9329</v>
      </c>
      <c r="C1011" t="s">
        <v>8312</v>
      </c>
      <c r="H1011" s="6">
        <v>9590</v>
      </c>
      <c r="I1011" s="10" t="str">
        <f t="shared" si="46"/>
        <v>500</v>
      </c>
      <c r="J1011" s="6">
        <v>15999</v>
      </c>
      <c r="K1011" s="1">
        <v>0.4</v>
      </c>
      <c r="L1011" s="4" t="str">
        <f t="shared" si="47"/>
        <v>&lt;50%</v>
      </c>
      <c r="M1011" s="4" t="str">
        <f>IF(Table1[[#This Row],[discount_percentage]]&gt;=50%, "Yes","No")</f>
        <v>No</v>
      </c>
      <c r="N10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11">
        <v>4.0999999999999996</v>
      </c>
      <c r="P1011" s="2">
        <v>1017</v>
      </c>
      <c r="Q1011" s="7">
        <f t="shared" si="45"/>
        <v>16270983</v>
      </c>
      <c r="R1011" t="s">
        <v>9330</v>
      </c>
      <c r="S1011" t="s">
        <v>9331</v>
      </c>
      <c r="T1011" t="s">
        <v>9332</v>
      </c>
      <c r="U1011" t="s">
        <v>9333</v>
      </c>
      <c r="V1011" t="s">
        <v>9334</v>
      </c>
      <c r="W1011" t="s">
        <v>9335</v>
      </c>
      <c r="X1011" t="s">
        <v>9336</v>
      </c>
      <c r="Y1011" t="s">
        <v>9337</v>
      </c>
    </row>
    <row r="1012" spans="1:25" x14ac:dyDescent="0.3">
      <c r="A1012" t="s">
        <v>9338</v>
      </c>
      <c r="B1012" t="s">
        <v>9339</v>
      </c>
      <c r="C1012" t="s">
        <v>9340</v>
      </c>
      <c r="H1012" s="6">
        <v>999</v>
      </c>
      <c r="I1012" s="10" t="str">
        <f t="shared" si="46"/>
        <v>500</v>
      </c>
      <c r="J1012" s="6">
        <v>1490</v>
      </c>
      <c r="K1012" s="1">
        <v>0.33</v>
      </c>
      <c r="L1012" s="4" t="str">
        <f t="shared" si="47"/>
        <v>&lt;50%</v>
      </c>
      <c r="M1012" s="4" t="str">
        <f>IF(Table1[[#This Row],[discount_percentage]]&gt;=50%, "Yes","No")</f>
        <v>No</v>
      </c>
      <c r="N10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12">
        <v>4.0999999999999996</v>
      </c>
      <c r="P1012" s="2">
        <v>12999</v>
      </c>
      <c r="Q1012" s="7">
        <f t="shared" si="45"/>
        <v>19368510</v>
      </c>
      <c r="R1012" t="s">
        <v>9341</v>
      </c>
      <c r="S1012" t="s">
        <v>9342</v>
      </c>
      <c r="T1012" t="s">
        <v>9343</v>
      </c>
      <c r="U1012" t="s">
        <v>9344</v>
      </c>
      <c r="V1012" t="s">
        <v>9345</v>
      </c>
      <c r="W1012" t="s">
        <v>9346</v>
      </c>
      <c r="X1012" t="s">
        <v>9347</v>
      </c>
      <c r="Y1012" t="s">
        <v>9348</v>
      </c>
    </row>
    <row r="1013" spans="1:25" x14ac:dyDescent="0.3">
      <c r="A1013" t="s">
        <v>9349</v>
      </c>
      <c r="B1013" t="s">
        <v>9350</v>
      </c>
      <c r="C1013" t="s">
        <v>8511</v>
      </c>
      <c r="H1013" s="6">
        <v>1299</v>
      </c>
      <c r="I1013" s="10" t="str">
        <f t="shared" si="46"/>
        <v>500</v>
      </c>
      <c r="J1013" s="6">
        <v>1999</v>
      </c>
      <c r="K1013" s="1">
        <v>0.35</v>
      </c>
      <c r="L1013" s="4" t="str">
        <f t="shared" si="47"/>
        <v>&lt;50%</v>
      </c>
      <c r="M1013" s="4" t="str">
        <f>IF(Table1[[#This Row],[discount_percentage]]&gt;=50%, "Yes","No")</f>
        <v>No</v>
      </c>
      <c r="N10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13">
        <v>3.8</v>
      </c>
      <c r="P1013" s="2">
        <v>311</v>
      </c>
      <c r="Q1013" s="7">
        <f t="shared" si="45"/>
        <v>621689</v>
      </c>
      <c r="R1013" t="s">
        <v>9351</v>
      </c>
      <c r="S1013" t="s">
        <v>9352</v>
      </c>
      <c r="T1013" t="s">
        <v>9353</v>
      </c>
      <c r="U1013" t="s">
        <v>9354</v>
      </c>
      <c r="V1013" t="s">
        <v>9355</v>
      </c>
      <c r="W1013" t="s">
        <v>9356</v>
      </c>
      <c r="X1013" t="s">
        <v>9357</v>
      </c>
      <c r="Y1013" t="s">
        <v>9358</v>
      </c>
    </row>
    <row r="1014" spans="1:25" x14ac:dyDescent="0.3">
      <c r="A1014" t="s">
        <v>9359</v>
      </c>
      <c r="B1014" t="s">
        <v>9360</v>
      </c>
      <c r="C1014" t="s">
        <v>9361</v>
      </c>
      <c r="H1014" s="6">
        <v>292</v>
      </c>
      <c r="I1014" s="10" t="str">
        <f t="shared" si="46"/>
        <v>200-500</v>
      </c>
      <c r="J1014" s="6">
        <v>499</v>
      </c>
      <c r="K1014" s="1">
        <v>0.41</v>
      </c>
      <c r="L1014" s="4" t="str">
        <f t="shared" si="47"/>
        <v>&lt;50%</v>
      </c>
      <c r="M1014" s="4" t="str">
        <f>IF(Table1[[#This Row],[discount_percentage]]&gt;=50%, "Yes","No")</f>
        <v>No</v>
      </c>
      <c r="N10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14">
        <v>4.0999999999999996</v>
      </c>
      <c r="P1014" s="2">
        <v>4238</v>
      </c>
      <c r="Q1014" s="7">
        <f t="shared" si="45"/>
        <v>2114762</v>
      </c>
      <c r="R1014" t="s">
        <v>9362</v>
      </c>
      <c r="S1014" t="s">
        <v>9363</v>
      </c>
      <c r="T1014" t="s">
        <v>9364</v>
      </c>
      <c r="U1014" t="s">
        <v>9365</v>
      </c>
      <c r="V1014" t="s">
        <v>9366</v>
      </c>
      <c r="W1014" t="s">
        <v>9367</v>
      </c>
      <c r="X1014" t="s">
        <v>9368</v>
      </c>
      <c r="Y1014" t="s">
        <v>9369</v>
      </c>
    </row>
    <row r="1015" spans="1:25" x14ac:dyDescent="0.3">
      <c r="A1015" t="s">
        <v>9370</v>
      </c>
      <c r="B1015" t="s">
        <v>9371</v>
      </c>
      <c r="C1015" t="s">
        <v>9033</v>
      </c>
      <c r="H1015" s="6">
        <v>160</v>
      </c>
      <c r="I1015" s="10" t="str">
        <f t="shared" si="46"/>
        <v>&lt;200</v>
      </c>
      <c r="J1015" s="6">
        <v>299</v>
      </c>
      <c r="K1015" s="1">
        <v>0.46</v>
      </c>
      <c r="L1015" s="4" t="str">
        <f t="shared" si="47"/>
        <v>&lt;50%</v>
      </c>
      <c r="M1015" s="4" t="str">
        <f>IF(Table1[[#This Row],[discount_percentage]]&gt;=50%, "Yes","No")</f>
        <v>No</v>
      </c>
      <c r="N10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15">
        <v>4.5999999999999996</v>
      </c>
      <c r="P1015" s="2">
        <v>2781</v>
      </c>
      <c r="Q1015" s="7">
        <f t="shared" si="45"/>
        <v>831519</v>
      </c>
      <c r="R1015" t="s">
        <v>9372</v>
      </c>
      <c r="S1015" t="s">
        <v>9373</v>
      </c>
      <c r="T1015" t="s">
        <v>9374</v>
      </c>
      <c r="U1015" t="s">
        <v>9375</v>
      </c>
      <c r="V1015" t="s">
        <v>9376</v>
      </c>
      <c r="W1015" t="s">
        <v>9377</v>
      </c>
      <c r="X1015" t="s">
        <v>9378</v>
      </c>
      <c r="Y1015" t="s">
        <v>9379</v>
      </c>
    </row>
    <row r="1016" spans="1:25" x14ac:dyDescent="0.3">
      <c r="A1016" t="s">
        <v>9380</v>
      </c>
      <c r="B1016" t="s">
        <v>9381</v>
      </c>
      <c r="C1016" t="s">
        <v>9382</v>
      </c>
      <c r="H1016" s="6">
        <v>600</v>
      </c>
      <c r="I1016" s="10" t="str">
        <f t="shared" si="46"/>
        <v>500</v>
      </c>
      <c r="J1016" s="6">
        <v>600</v>
      </c>
      <c r="K1016" s="1">
        <v>0</v>
      </c>
      <c r="L1016" s="4" t="str">
        <f t="shared" si="47"/>
        <v>&lt;50%</v>
      </c>
      <c r="M1016" s="4" t="str">
        <f>IF(Table1[[#This Row],[discount_percentage]]&gt;=50%, "Yes","No")</f>
        <v>No</v>
      </c>
      <c r="N10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16">
        <v>4.0999999999999996</v>
      </c>
      <c r="P1016" s="2">
        <v>10907</v>
      </c>
      <c r="Q1016" s="7">
        <f t="shared" si="45"/>
        <v>6544200</v>
      </c>
      <c r="R1016" t="s">
        <v>9383</v>
      </c>
      <c r="S1016" t="s">
        <v>9384</v>
      </c>
      <c r="T1016" t="s">
        <v>9385</v>
      </c>
      <c r="U1016" t="s">
        <v>9386</v>
      </c>
      <c r="V1016" t="s">
        <v>9387</v>
      </c>
      <c r="W1016" t="s">
        <v>9388</v>
      </c>
      <c r="X1016" t="s">
        <v>9389</v>
      </c>
      <c r="Y1016" t="s">
        <v>9390</v>
      </c>
    </row>
    <row r="1017" spans="1:25" x14ac:dyDescent="0.3">
      <c r="A1017" t="s">
        <v>9391</v>
      </c>
      <c r="B1017" t="s">
        <v>9392</v>
      </c>
      <c r="C1017" t="s">
        <v>9393</v>
      </c>
      <c r="H1017" s="6">
        <v>1130</v>
      </c>
      <c r="I1017" s="10" t="str">
        <f t="shared" si="46"/>
        <v>500</v>
      </c>
      <c r="J1017" s="6">
        <v>1130</v>
      </c>
      <c r="K1017" s="1">
        <v>0</v>
      </c>
      <c r="L1017" s="4" t="str">
        <f t="shared" si="47"/>
        <v>&lt;50%</v>
      </c>
      <c r="M1017" s="4" t="str">
        <f>IF(Table1[[#This Row],[discount_percentage]]&gt;=50%, "Yes","No")</f>
        <v>No</v>
      </c>
      <c r="N10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17">
        <v>4.2</v>
      </c>
      <c r="P1017" s="2">
        <v>13250</v>
      </c>
      <c r="Q1017" s="7">
        <f t="shared" si="45"/>
        <v>14972500</v>
      </c>
      <c r="R1017" t="s">
        <v>9394</v>
      </c>
      <c r="S1017" t="s">
        <v>9395</v>
      </c>
      <c r="T1017" t="s">
        <v>9396</v>
      </c>
      <c r="U1017" t="s">
        <v>9397</v>
      </c>
      <c r="V1017" t="s">
        <v>9398</v>
      </c>
      <c r="W1017" t="s">
        <v>9399</v>
      </c>
      <c r="X1017" t="s">
        <v>9400</v>
      </c>
      <c r="Y1017" t="s">
        <v>9401</v>
      </c>
    </row>
    <row r="1018" spans="1:25" x14ac:dyDescent="0.3">
      <c r="A1018" t="s">
        <v>9402</v>
      </c>
      <c r="B1018" t="s">
        <v>9403</v>
      </c>
      <c r="C1018" t="s">
        <v>8459</v>
      </c>
      <c r="H1018" s="6">
        <v>3249</v>
      </c>
      <c r="I1018" s="10" t="str">
        <f t="shared" si="46"/>
        <v>500</v>
      </c>
      <c r="J1018" s="6">
        <v>6295</v>
      </c>
      <c r="K1018" s="1">
        <v>0.48</v>
      </c>
      <c r="L1018" s="4" t="str">
        <f t="shared" si="47"/>
        <v>&lt;50%</v>
      </c>
      <c r="M1018" s="4" t="str">
        <f>IF(Table1[[#This Row],[discount_percentage]]&gt;=50%, "Yes","No")</f>
        <v>No</v>
      </c>
      <c r="N10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18">
        <v>3.9</v>
      </c>
      <c r="P1018" s="2">
        <v>43070</v>
      </c>
      <c r="Q1018" s="7">
        <f t="shared" si="45"/>
        <v>271125650</v>
      </c>
      <c r="R1018" t="s">
        <v>9404</v>
      </c>
      <c r="S1018" t="s">
        <v>9405</v>
      </c>
      <c r="T1018" t="s">
        <v>9406</v>
      </c>
      <c r="U1018" t="s">
        <v>9407</v>
      </c>
      <c r="V1018" t="s">
        <v>9408</v>
      </c>
      <c r="W1018" t="s">
        <v>9409</v>
      </c>
      <c r="X1018" t="s">
        <v>9410</v>
      </c>
      <c r="Y1018" t="s">
        <v>9411</v>
      </c>
    </row>
    <row r="1019" spans="1:25" x14ac:dyDescent="0.3">
      <c r="A1019" t="s">
        <v>9412</v>
      </c>
      <c r="B1019" t="s">
        <v>9413</v>
      </c>
      <c r="C1019" t="s">
        <v>8459</v>
      </c>
      <c r="H1019" s="6">
        <v>3599</v>
      </c>
      <c r="I1019" s="10" t="str">
        <f t="shared" si="46"/>
        <v>500</v>
      </c>
      <c r="J1019" s="6">
        <v>9455</v>
      </c>
      <c r="K1019" s="1">
        <v>0.62</v>
      </c>
      <c r="L1019" s="4" t="str">
        <f t="shared" si="47"/>
        <v xml:space="preserve"> 50%or More</v>
      </c>
      <c r="M1019" s="4" t="str">
        <f>IF(Table1[[#This Row],[discount_percentage]]&gt;=50%, "Yes","No")</f>
        <v>Yes</v>
      </c>
      <c r="N10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19">
        <v>4.0999999999999996</v>
      </c>
      <c r="P1019" s="2">
        <v>11828</v>
      </c>
      <c r="Q1019" s="7">
        <f t="shared" si="45"/>
        <v>111833740</v>
      </c>
      <c r="R1019" t="s">
        <v>9414</v>
      </c>
      <c r="S1019" t="s">
        <v>9415</v>
      </c>
      <c r="T1019" t="s">
        <v>9416</v>
      </c>
      <c r="U1019" t="s">
        <v>9417</v>
      </c>
      <c r="V1019" t="s">
        <v>9418</v>
      </c>
      <c r="W1019" t="s">
        <v>9419</v>
      </c>
      <c r="X1019" t="s">
        <v>9420</v>
      </c>
      <c r="Y1019" t="s">
        <v>9421</v>
      </c>
    </row>
    <row r="1020" spans="1:25" x14ac:dyDescent="0.3">
      <c r="A1020" t="s">
        <v>9422</v>
      </c>
      <c r="B1020" t="s">
        <v>9423</v>
      </c>
      <c r="C1020" t="s">
        <v>8779</v>
      </c>
      <c r="H1020" s="6">
        <v>368</v>
      </c>
      <c r="I1020" s="10" t="str">
        <f t="shared" si="46"/>
        <v>200-500</v>
      </c>
      <c r="J1020" s="6">
        <v>699</v>
      </c>
      <c r="K1020" s="1">
        <v>0.47</v>
      </c>
      <c r="L1020" s="4" t="str">
        <f t="shared" si="47"/>
        <v>&lt;50%</v>
      </c>
      <c r="M1020" s="4" t="str">
        <f>IF(Table1[[#This Row],[discount_percentage]]&gt;=50%, "Yes","No")</f>
        <v>No</v>
      </c>
      <c r="N10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20">
        <v>4.0999999999999996</v>
      </c>
      <c r="P1020" s="2">
        <v>1240</v>
      </c>
      <c r="Q1020" s="7">
        <f t="shared" si="45"/>
        <v>866760</v>
      </c>
      <c r="R1020" t="s">
        <v>9424</v>
      </c>
      <c r="S1020" t="s">
        <v>9425</v>
      </c>
      <c r="T1020" t="s">
        <v>9426</v>
      </c>
      <c r="U1020" t="s">
        <v>9427</v>
      </c>
      <c r="V1020" t="s">
        <v>9428</v>
      </c>
      <c r="W1020" t="s">
        <v>9429</v>
      </c>
      <c r="X1020" t="s">
        <v>9430</v>
      </c>
      <c r="Y1020" t="s">
        <v>9431</v>
      </c>
    </row>
    <row r="1021" spans="1:25" x14ac:dyDescent="0.3">
      <c r="A1021" t="s">
        <v>9432</v>
      </c>
      <c r="B1021" t="s">
        <v>9433</v>
      </c>
      <c r="C1021" t="s">
        <v>8459</v>
      </c>
      <c r="H1021" s="6">
        <v>3199</v>
      </c>
      <c r="I1021" s="10" t="str">
        <f t="shared" si="46"/>
        <v>500</v>
      </c>
      <c r="J1021" s="6">
        <v>4999</v>
      </c>
      <c r="K1021" s="1">
        <v>0.36</v>
      </c>
      <c r="L1021" s="4" t="str">
        <f t="shared" si="47"/>
        <v>&lt;50%</v>
      </c>
      <c r="M1021" s="4" t="str">
        <f>IF(Table1[[#This Row],[discount_percentage]]&gt;=50%, "Yes","No")</f>
        <v>No</v>
      </c>
      <c r="N10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21">
        <v>4</v>
      </c>
      <c r="P1021" s="2">
        <v>20869</v>
      </c>
      <c r="Q1021" s="7">
        <f t="shared" si="45"/>
        <v>104324131</v>
      </c>
      <c r="R1021" t="s">
        <v>9434</v>
      </c>
      <c r="S1021" t="s">
        <v>9435</v>
      </c>
      <c r="T1021" t="s">
        <v>9436</v>
      </c>
      <c r="U1021" t="s">
        <v>9437</v>
      </c>
      <c r="V1021" t="s">
        <v>9438</v>
      </c>
      <c r="W1021" t="s">
        <v>9439</v>
      </c>
      <c r="X1021" t="s">
        <v>9440</v>
      </c>
      <c r="Y1021" t="s">
        <v>9441</v>
      </c>
    </row>
    <row r="1022" spans="1:25" x14ac:dyDescent="0.3">
      <c r="A1022" t="s">
        <v>9442</v>
      </c>
      <c r="B1022" t="s">
        <v>9443</v>
      </c>
      <c r="C1022" t="s">
        <v>9444</v>
      </c>
      <c r="H1022" s="6">
        <v>1599</v>
      </c>
      <c r="I1022" s="10" t="str">
        <f t="shared" si="46"/>
        <v>500</v>
      </c>
      <c r="J1022" s="6">
        <v>2900</v>
      </c>
      <c r="K1022" s="1">
        <v>0.45</v>
      </c>
      <c r="L1022" s="4" t="str">
        <f t="shared" si="47"/>
        <v>&lt;50%</v>
      </c>
      <c r="M1022" s="4" t="str">
        <f>IF(Table1[[#This Row],[discount_percentage]]&gt;=50%, "Yes","No")</f>
        <v>No</v>
      </c>
      <c r="N10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22">
        <v>3.7</v>
      </c>
      <c r="P1022" s="2">
        <v>441</v>
      </c>
      <c r="Q1022" s="7">
        <f t="shared" si="45"/>
        <v>1278900</v>
      </c>
      <c r="R1022" t="s">
        <v>9445</v>
      </c>
      <c r="S1022" t="s">
        <v>9446</v>
      </c>
      <c r="T1022" t="s">
        <v>9447</v>
      </c>
      <c r="U1022" t="s">
        <v>9448</v>
      </c>
      <c r="V1022" t="s">
        <v>9449</v>
      </c>
      <c r="W1022" t="s">
        <v>9450</v>
      </c>
      <c r="X1022" t="s">
        <v>9451</v>
      </c>
      <c r="Y1022" t="s">
        <v>9452</v>
      </c>
    </row>
    <row r="1023" spans="1:25" x14ac:dyDescent="0.3">
      <c r="A1023" t="s">
        <v>9453</v>
      </c>
      <c r="B1023" t="s">
        <v>9454</v>
      </c>
      <c r="C1023" t="s">
        <v>8437</v>
      </c>
      <c r="H1023" s="6">
        <v>1999</v>
      </c>
      <c r="I1023" s="10" t="str">
        <f t="shared" si="46"/>
        <v>500</v>
      </c>
      <c r="J1023" s="6">
        <v>2499</v>
      </c>
      <c r="K1023" s="1">
        <v>0.2</v>
      </c>
      <c r="L1023" s="4" t="str">
        <f t="shared" si="47"/>
        <v>&lt;50%</v>
      </c>
      <c r="M1023" s="4" t="str">
        <f>IF(Table1[[#This Row],[discount_percentage]]&gt;=50%, "Yes","No")</f>
        <v>No</v>
      </c>
      <c r="N10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23">
        <v>4.0999999999999996</v>
      </c>
      <c r="P1023" s="2">
        <v>1034</v>
      </c>
      <c r="Q1023" s="7">
        <f t="shared" si="45"/>
        <v>2583966</v>
      </c>
      <c r="R1023" t="s">
        <v>9455</v>
      </c>
      <c r="S1023" t="s">
        <v>9456</v>
      </c>
      <c r="T1023" t="s">
        <v>9457</v>
      </c>
      <c r="U1023" t="s">
        <v>9458</v>
      </c>
      <c r="V1023" t="s">
        <v>9459</v>
      </c>
      <c r="W1023" t="s">
        <v>9460</v>
      </c>
      <c r="X1023" t="s">
        <v>9461</v>
      </c>
      <c r="Y1023" t="s">
        <v>9462</v>
      </c>
    </row>
    <row r="1024" spans="1:25" x14ac:dyDescent="0.3">
      <c r="A1024" t="s">
        <v>9463</v>
      </c>
      <c r="B1024" t="s">
        <v>9464</v>
      </c>
      <c r="C1024" t="s">
        <v>8448</v>
      </c>
      <c r="H1024" s="6">
        <v>616</v>
      </c>
      <c r="I1024" s="10" t="str">
        <f t="shared" si="46"/>
        <v>500</v>
      </c>
      <c r="J1024" s="6">
        <v>1190</v>
      </c>
      <c r="K1024" s="1">
        <v>0.48</v>
      </c>
      <c r="L1024" s="4" t="str">
        <f t="shared" si="47"/>
        <v>&lt;50%</v>
      </c>
      <c r="M1024" s="4" t="str">
        <f>IF(Table1[[#This Row],[discount_percentage]]&gt;=50%, "Yes","No")</f>
        <v>No</v>
      </c>
      <c r="N10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24">
        <v>4.0999999999999996</v>
      </c>
      <c r="P1024" s="2">
        <v>37126</v>
      </c>
      <c r="Q1024" s="7">
        <f t="shared" si="45"/>
        <v>44179940</v>
      </c>
      <c r="R1024" t="s">
        <v>9465</v>
      </c>
      <c r="S1024" t="s">
        <v>9466</v>
      </c>
      <c r="T1024" t="s">
        <v>9467</v>
      </c>
      <c r="U1024" t="s">
        <v>9468</v>
      </c>
      <c r="V1024" t="s">
        <v>9469</v>
      </c>
      <c r="W1024" t="s">
        <v>9470</v>
      </c>
      <c r="X1024" t="s">
        <v>9471</v>
      </c>
      <c r="Y1024" t="s">
        <v>9472</v>
      </c>
    </row>
    <row r="1025" spans="1:25" x14ac:dyDescent="0.3">
      <c r="A1025" t="s">
        <v>9473</v>
      </c>
      <c r="B1025" t="s">
        <v>9474</v>
      </c>
      <c r="C1025" t="s">
        <v>8437</v>
      </c>
      <c r="H1025" s="6">
        <v>1499</v>
      </c>
      <c r="I1025" s="10" t="str">
        <f t="shared" si="46"/>
        <v>500</v>
      </c>
      <c r="J1025" s="6">
        <v>2100</v>
      </c>
      <c r="K1025" s="1">
        <v>0.28999999999999998</v>
      </c>
      <c r="L1025" s="4" t="str">
        <f t="shared" si="47"/>
        <v>&lt;50%</v>
      </c>
      <c r="M1025" s="4" t="str">
        <f>IF(Table1[[#This Row],[discount_percentage]]&gt;=50%, "Yes","No")</f>
        <v>No</v>
      </c>
      <c r="N10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25">
        <v>4.0999999999999996</v>
      </c>
      <c r="P1025" s="2">
        <v>6355</v>
      </c>
      <c r="Q1025" s="7">
        <f t="shared" si="45"/>
        <v>13345500</v>
      </c>
      <c r="R1025" t="s">
        <v>9475</v>
      </c>
      <c r="S1025" t="s">
        <v>9476</v>
      </c>
      <c r="T1025" t="s">
        <v>9477</v>
      </c>
      <c r="U1025" t="s">
        <v>9478</v>
      </c>
      <c r="V1025" t="s">
        <v>9479</v>
      </c>
      <c r="W1025" t="s">
        <v>9480</v>
      </c>
      <c r="X1025" t="s">
        <v>9481</v>
      </c>
      <c r="Y1025" t="s">
        <v>9482</v>
      </c>
    </row>
    <row r="1026" spans="1:25" x14ac:dyDescent="0.3">
      <c r="A1026" t="s">
        <v>9483</v>
      </c>
      <c r="B1026" t="s">
        <v>9484</v>
      </c>
      <c r="C1026" t="s">
        <v>9033</v>
      </c>
      <c r="H1026" s="6">
        <v>199</v>
      </c>
      <c r="I1026" s="10" t="str">
        <f t="shared" si="46"/>
        <v>&lt;200</v>
      </c>
      <c r="J1026" s="6">
        <v>499</v>
      </c>
      <c r="K1026" s="1">
        <v>0.6</v>
      </c>
      <c r="L1026" s="4" t="str">
        <f t="shared" si="47"/>
        <v xml:space="preserve"> 50%or More</v>
      </c>
      <c r="M1026" s="4" t="str">
        <f>IF(Table1[[#This Row],[discount_percentage]]&gt;=50%, "Yes","No")</f>
        <v>Yes</v>
      </c>
      <c r="N10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26">
        <v>3.3</v>
      </c>
      <c r="P1026" s="2">
        <v>12</v>
      </c>
      <c r="Q1026" s="7">
        <f t="shared" ref="Q1026:Q1089" si="48">J1026*P1026</f>
        <v>5988</v>
      </c>
      <c r="R1026" t="s">
        <v>9485</v>
      </c>
      <c r="S1026" t="s">
        <v>9486</v>
      </c>
      <c r="T1026" t="s">
        <v>9487</v>
      </c>
      <c r="U1026" t="s">
        <v>9488</v>
      </c>
      <c r="V1026" t="s">
        <v>9489</v>
      </c>
      <c r="W1026" t="s">
        <v>9490</v>
      </c>
      <c r="X1026" t="s">
        <v>9491</v>
      </c>
      <c r="Y1026" t="s">
        <v>9492</v>
      </c>
    </row>
    <row r="1027" spans="1:25" x14ac:dyDescent="0.3">
      <c r="A1027" t="s">
        <v>9493</v>
      </c>
      <c r="B1027" t="s">
        <v>9494</v>
      </c>
      <c r="C1027" t="s">
        <v>8593</v>
      </c>
      <c r="H1027" s="6">
        <v>610</v>
      </c>
      <c r="I1027" s="10" t="str">
        <f t="shared" ref="I1027:I1090" si="49">IF(H1027&lt;200,"&lt;200",IF(OR(H1027&lt;=200,H1027&lt;=500),"200-500","500"))</f>
        <v>500</v>
      </c>
      <c r="J1027" s="6">
        <v>825</v>
      </c>
      <c r="K1027" s="1">
        <v>0.26</v>
      </c>
      <c r="L1027" s="4" t="str">
        <f t="shared" ref="L1027:L1090" si="50">IF(K1027&gt;=50%," 50%or More","&lt;50%")</f>
        <v>&lt;50%</v>
      </c>
      <c r="M1027" s="4" t="str">
        <f>IF(Table1[[#This Row],[discount_percentage]]&gt;=50%, "Yes","No")</f>
        <v>No</v>
      </c>
      <c r="N10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27">
        <v>4.0999999999999996</v>
      </c>
      <c r="P1027" s="2">
        <v>13165</v>
      </c>
      <c r="Q1027" s="7">
        <f t="shared" si="48"/>
        <v>10861125</v>
      </c>
      <c r="R1027" t="s">
        <v>9495</v>
      </c>
      <c r="S1027" t="s">
        <v>9496</v>
      </c>
      <c r="T1027" t="s">
        <v>9497</v>
      </c>
      <c r="U1027" t="s">
        <v>9498</v>
      </c>
      <c r="V1027" t="s">
        <v>9499</v>
      </c>
      <c r="W1027" t="s">
        <v>9500</v>
      </c>
      <c r="X1027" t="s">
        <v>9501</v>
      </c>
      <c r="Y1027" t="s">
        <v>9502</v>
      </c>
    </row>
    <row r="1028" spans="1:25" x14ac:dyDescent="0.3">
      <c r="A1028" t="s">
        <v>9503</v>
      </c>
      <c r="B1028" t="s">
        <v>9504</v>
      </c>
      <c r="C1028" t="s">
        <v>8941</v>
      </c>
      <c r="H1028" s="6">
        <v>999</v>
      </c>
      <c r="I1028" s="10" t="str">
        <f t="shared" si="49"/>
        <v>500</v>
      </c>
      <c r="J1028" s="6">
        <v>1499</v>
      </c>
      <c r="K1028" s="1">
        <v>0.33</v>
      </c>
      <c r="L1028" s="4" t="str">
        <f t="shared" si="50"/>
        <v>&lt;50%</v>
      </c>
      <c r="M1028" s="4" t="str">
        <f>IF(Table1[[#This Row],[discount_percentage]]&gt;=50%, "Yes","No")</f>
        <v>No</v>
      </c>
      <c r="N10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28">
        <v>4.0999999999999996</v>
      </c>
      <c r="P1028" s="2">
        <v>1646</v>
      </c>
      <c r="Q1028" s="7">
        <f t="shared" si="48"/>
        <v>2467354</v>
      </c>
      <c r="R1028" t="s">
        <v>9505</v>
      </c>
      <c r="S1028" t="s">
        <v>9506</v>
      </c>
      <c r="T1028" t="s">
        <v>9507</v>
      </c>
      <c r="U1028" t="s">
        <v>9508</v>
      </c>
      <c r="V1028" t="s">
        <v>9509</v>
      </c>
      <c r="W1028" t="s">
        <v>9510</v>
      </c>
      <c r="X1028" t="s">
        <v>9511</v>
      </c>
      <c r="Y1028" t="s">
        <v>9512</v>
      </c>
    </row>
    <row r="1029" spans="1:25" x14ac:dyDescent="0.3">
      <c r="A1029" t="s">
        <v>9513</v>
      </c>
      <c r="B1029" t="s">
        <v>9514</v>
      </c>
      <c r="C1029" t="s">
        <v>9075</v>
      </c>
      <c r="H1029" s="6">
        <v>8999</v>
      </c>
      <c r="I1029" s="10" t="str">
        <f t="shared" si="49"/>
        <v>500</v>
      </c>
      <c r="J1029" s="6">
        <v>9995</v>
      </c>
      <c r="K1029" s="1">
        <v>0.1</v>
      </c>
      <c r="L1029" s="4" t="str">
        <f t="shared" si="50"/>
        <v>&lt;50%</v>
      </c>
      <c r="M1029" s="4" t="str">
        <f>IF(Table1[[#This Row],[discount_percentage]]&gt;=50%, "Yes","No")</f>
        <v>No</v>
      </c>
      <c r="N10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29">
        <v>4.4000000000000004</v>
      </c>
      <c r="P1029" s="2">
        <v>17994</v>
      </c>
      <c r="Q1029" s="7">
        <f t="shared" si="48"/>
        <v>179850030</v>
      </c>
      <c r="R1029" t="s">
        <v>9515</v>
      </c>
      <c r="S1029" t="s">
        <v>9516</v>
      </c>
      <c r="T1029" t="s">
        <v>9517</v>
      </c>
      <c r="U1029" t="s">
        <v>9518</v>
      </c>
      <c r="V1029" t="s">
        <v>9519</v>
      </c>
      <c r="W1029" t="s">
        <v>9520</v>
      </c>
      <c r="X1029" t="s">
        <v>9521</v>
      </c>
      <c r="Y1029" t="s">
        <v>9522</v>
      </c>
    </row>
    <row r="1030" spans="1:25" x14ac:dyDescent="0.3">
      <c r="A1030" t="s">
        <v>9523</v>
      </c>
      <c r="B1030" t="s">
        <v>9524</v>
      </c>
      <c r="C1030" t="s">
        <v>8323</v>
      </c>
      <c r="H1030" s="6">
        <v>453</v>
      </c>
      <c r="I1030" s="10" t="str">
        <f t="shared" si="49"/>
        <v>200-500</v>
      </c>
      <c r="J1030" s="6">
        <v>999</v>
      </c>
      <c r="K1030" s="1">
        <v>0.55000000000000004</v>
      </c>
      <c r="L1030" s="4" t="str">
        <f t="shared" si="50"/>
        <v xml:space="preserve"> 50%or More</v>
      </c>
      <c r="M1030" s="4" t="str">
        <f>IF(Table1[[#This Row],[discount_percentage]]&gt;=50%, "Yes","No")</f>
        <v>Yes</v>
      </c>
      <c r="N10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30">
        <v>4.3</v>
      </c>
      <c r="P1030" s="2">
        <v>610</v>
      </c>
      <c r="Q1030" s="7">
        <f t="shared" si="48"/>
        <v>609390</v>
      </c>
      <c r="R1030" t="s">
        <v>9525</v>
      </c>
      <c r="S1030" t="s">
        <v>9526</v>
      </c>
      <c r="T1030" t="s">
        <v>9527</v>
      </c>
      <c r="U1030" t="s">
        <v>9528</v>
      </c>
      <c r="V1030" t="s">
        <v>9529</v>
      </c>
      <c r="W1030" t="s">
        <v>9530</v>
      </c>
      <c r="X1030" t="s">
        <v>9531</v>
      </c>
      <c r="Y1030" t="s">
        <v>9532</v>
      </c>
    </row>
    <row r="1031" spans="1:25" x14ac:dyDescent="0.3">
      <c r="A1031" t="s">
        <v>9533</v>
      </c>
      <c r="B1031" t="s">
        <v>9534</v>
      </c>
      <c r="C1031" t="s">
        <v>8459</v>
      </c>
      <c r="H1031" s="6">
        <v>2464</v>
      </c>
      <c r="I1031" s="10" t="str">
        <f t="shared" si="49"/>
        <v>500</v>
      </c>
      <c r="J1031" s="6">
        <v>6000</v>
      </c>
      <c r="K1031" s="1">
        <v>0.59</v>
      </c>
      <c r="L1031" s="4" t="str">
        <f t="shared" si="50"/>
        <v xml:space="preserve"> 50%or More</v>
      </c>
      <c r="M1031" s="4" t="str">
        <f>IF(Table1[[#This Row],[discount_percentage]]&gt;=50%, "Yes","No")</f>
        <v>Yes</v>
      </c>
      <c r="N10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31">
        <v>4.0999999999999996</v>
      </c>
      <c r="P1031" s="2">
        <v>8866</v>
      </c>
      <c r="Q1031" s="7">
        <f t="shared" si="48"/>
        <v>53196000</v>
      </c>
      <c r="R1031" t="s">
        <v>9535</v>
      </c>
      <c r="S1031" t="s">
        <v>9536</v>
      </c>
      <c r="T1031" t="s">
        <v>9537</v>
      </c>
      <c r="U1031" t="s">
        <v>9538</v>
      </c>
      <c r="V1031" t="s">
        <v>9539</v>
      </c>
      <c r="W1031" t="s">
        <v>9540</v>
      </c>
      <c r="X1031" t="s">
        <v>9541</v>
      </c>
      <c r="Y1031" t="s">
        <v>9542</v>
      </c>
    </row>
    <row r="1032" spans="1:25" x14ac:dyDescent="0.3">
      <c r="A1032" t="s">
        <v>9543</v>
      </c>
      <c r="B1032" t="s">
        <v>9544</v>
      </c>
      <c r="C1032" t="s">
        <v>9444</v>
      </c>
      <c r="H1032" s="6">
        <v>2719</v>
      </c>
      <c r="I1032" s="10" t="str">
        <f t="shared" si="49"/>
        <v>500</v>
      </c>
      <c r="J1032" s="6">
        <v>3945</v>
      </c>
      <c r="K1032" s="1">
        <v>0.31</v>
      </c>
      <c r="L1032" s="4" t="str">
        <f t="shared" si="50"/>
        <v>&lt;50%</v>
      </c>
      <c r="M1032" s="4" t="str">
        <f>IF(Table1[[#This Row],[discount_percentage]]&gt;=50%, "Yes","No")</f>
        <v>No</v>
      </c>
      <c r="N10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32">
        <v>3.7</v>
      </c>
      <c r="P1032" s="2">
        <v>13406</v>
      </c>
      <c r="Q1032" s="7">
        <f t="shared" si="48"/>
        <v>52886670</v>
      </c>
      <c r="R1032" t="s">
        <v>9545</v>
      </c>
      <c r="S1032" t="s">
        <v>9546</v>
      </c>
      <c r="T1032" t="s">
        <v>9547</v>
      </c>
      <c r="U1032" t="s">
        <v>9548</v>
      </c>
      <c r="V1032" t="s">
        <v>9549</v>
      </c>
      <c r="W1032" t="s">
        <v>9550</v>
      </c>
      <c r="X1032" t="s">
        <v>9551</v>
      </c>
      <c r="Y1032" t="s">
        <v>9552</v>
      </c>
    </row>
    <row r="1033" spans="1:25" x14ac:dyDescent="0.3">
      <c r="A1033" t="s">
        <v>9553</v>
      </c>
      <c r="B1033" t="s">
        <v>9554</v>
      </c>
      <c r="C1033" t="s">
        <v>8470</v>
      </c>
      <c r="H1033" s="6">
        <v>1439</v>
      </c>
      <c r="I1033" s="10" t="str">
        <f t="shared" si="49"/>
        <v>500</v>
      </c>
      <c r="J1033" s="6">
        <v>1999</v>
      </c>
      <c r="K1033" s="1">
        <v>0.28000000000000003</v>
      </c>
      <c r="L1033" s="4" t="str">
        <f t="shared" si="50"/>
        <v>&lt;50%</v>
      </c>
      <c r="M1033" s="4" t="str">
        <f>IF(Table1[[#This Row],[discount_percentage]]&gt;=50%, "Yes","No")</f>
        <v>No</v>
      </c>
      <c r="N10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33">
        <v>4.8</v>
      </c>
      <c r="P1033" s="2">
        <v>53803</v>
      </c>
      <c r="Q1033" s="7">
        <f t="shared" si="48"/>
        <v>107552197</v>
      </c>
      <c r="R1033" t="s">
        <v>9555</v>
      </c>
      <c r="S1033" t="s">
        <v>9556</v>
      </c>
      <c r="T1033" t="s">
        <v>9557</v>
      </c>
      <c r="U1033" t="s">
        <v>9558</v>
      </c>
      <c r="V1033" t="s">
        <v>9559</v>
      </c>
      <c r="W1033" t="s">
        <v>9560</v>
      </c>
      <c r="X1033" t="s">
        <v>9561</v>
      </c>
      <c r="Y1033" t="s">
        <v>9562</v>
      </c>
    </row>
    <row r="1034" spans="1:25" x14ac:dyDescent="0.3">
      <c r="A1034" t="s">
        <v>9563</v>
      </c>
      <c r="B1034" t="s">
        <v>9564</v>
      </c>
      <c r="C1034" t="s">
        <v>8437</v>
      </c>
      <c r="H1034" s="6">
        <v>2799</v>
      </c>
      <c r="I1034" s="10" t="str">
        <f t="shared" si="49"/>
        <v>500</v>
      </c>
      <c r="J1034" s="6">
        <v>3499</v>
      </c>
      <c r="K1034" s="1">
        <v>0.2</v>
      </c>
      <c r="L1034" s="4" t="str">
        <f t="shared" si="50"/>
        <v>&lt;50%</v>
      </c>
      <c r="M1034" s="4" t="str">
        <f>IF(Table1[[#This Row],[discount_percentage]]&gt;=50%, "Yes","No")</f>
        <v>No</v>
      </c>
      <c r="N10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34">
        <v>4.5</v>
      </c>
      <c r="P1034" s="2">
        <v>546</v>
      </c>
      <c r="Q1034" s="7">
        <f t="shared" si="48"/>
        <v>1910454</v>
      </c>
      <c r="R1034" t="s">
        <v>9565</v>
      </c>
      <c r="S1034" t="s">
        <v>9566</v>
      </c>
      <c r="T1034" t="s">
        <v>9567</v>
      </c>
      <c r="U1034" t="s">
        <v>9568</v>
      </c>
      <c r="V1034" t="s">
        <v>9569</v>
      </c>
      <c r="W1034" t="s">
        <v>9570</v>
      </c>
      <c r="X1034" t="s">
        <v>9571</v>
      </c>
      <c r="Y1034" t="s">
        <v>9572</v>
      </c>
    </row>
    <row r="1035" spans="1:25" x14ac:dyDescent="0.3">
      <c r="A1035" t="s">
        <v>9573</v>
      </c>
      <c r="B1035" t="s">
        <v>9574</v>
      </c>
      <c r="C1035" t="s">
        <v>8470</v>
      </c>
      <c r="H1035" s="6">
        <v>2088</v>
      </c>
      <c r="I1035" s="10" t="str">
        <f t="shared" si="49"/>
        <v>500</v>
      </c>
      <c r="J1035" s="6">
        <v>5550</v>
      </c>
      <c r="K1035" s="1">
        <v>0.62</v>
      </c>
      <c r="L1035" s="4" t="str">
        <f t="shared" si="50"/>
        <v xml:space="preserve"> 50%or More</v>
      </c>
      <c r="M1035" s="4" t="str">
        <f>IF(Table1[[#This Row],[discount_percentage]]&gt;=50%, "Yes","No")</f>
        <v>Yes</v>
      </c>
      <c r="N10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35">
        <v>4</v>
      </c>
      <c r="P1035" s="2">
        <v>5292</v>
      </c>
      <c r="Q1035" s="7">
        <f t="shared" si="48"/>
        <v>29370600</v>
      </c>
      <c r="R1035" t="s">
        <v>9575</v>
      </c>
      <c r="S1035" t="s">
        <v>9576</v>
      </c>
      <c r="T1035" t="s">
        <v>9577</v>
      </c>
      <c r="U1035" t="s">
        <v>9578</v>
      </c>
      <c r="V1035" t="s">
        <v>9579</v>
      </c>
      <c r="W1035" t="s">
        <v>12814</v>
      </c>
      <c r="X1035" t="s">
        <v>9580</v>
      </c>
      <c r="Y1035" t="s">
        <v>9581</v>
      </c>
    </row>
    <row r="1036" spans="1:25" x14ac:dyDescent="0.3">
      <c r="A1036" t="s">
        <v>9582</v>
      </c>
      <c r="B1036" t="s">
        <v>9583</v>
      </c>
      <c r="C1036" t="s">
        <v>8470</v>
      </c>
      <c r="H1036" s="6">
        <v>2399</v>
      </c>
      <c r="I1036" s="10" t="str">
        <f t="shared" si="49"/>
        <v>500</v>
      </c>
      <c r="J1036" s="6">
        <v>4590</v>
      </c>
      <c r="K1036" s="1">
        <v>0.48</v>
      </c>
      <c r="L1036" s="4" t="str">
        <f t="shared" si="50"/>
        <v>&lt;50%</v>
      </c>
      <c r="M1036" s="4" t="str">
        <f>IF(Table1[[#This Row],[discount_percentage]]&gt;=50%, "Yes","No")</f>
        <v>No</v>
      </c>
      <c r="N10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36">
        <v>4.0999999999999996</v>
      </c>
      <c r="P1036" s="2">
        <v>444</v>
      </c>
      <c r="Q1036" s="7">
        <f t="shared" si="48"/>
        <v>2037960</v>
      </c>
      <c r="R1036" t="s">
        <v>9584</v>
      </c>
      <c r="S1036" t="s">
        <v>9585</v>
      </c>
      <c r="T1036" t="s">
        <v>9586</v>
      </c>
      <c r="U1036" t="s">
        <v>9587</v>
      </c>
      <c r="V1036" t="s">
        <v>9588</v>
      </c>
      <c r="W1036" t="s">
        <v>9589</v>
      </c>
      <c r="X1036" t="s">
        <v>9590</v>
      </c>
      <c r="Y1036" t="s">
        <v>9591</v>
      </c>
    </row>
    <row r="1037" spans="1:25" x14ac:dyDescent="0.3">
      <c r="A1037" t="s">
        <v>9592</v>
      </c>
      <c r="B1037" t="s">
        <v>9593</v>
      </c>
      <c r="C1037" t="s">
        <v>8334</v>
      </c>
      <c r="H1037" s="6">
        <v>308</v>
      </c>
      <c r="I1037" s="10" t="str">
        <f t="shared" si="49"/>
        <v>200-500</v>
      </c>
      <c r="J1037" s="6">
        <v>499</v>
      </c>
      <c r="K1037" s="1">
        <v>0.38</v>
      </c>
      <c r="L1037" s="4" t="str">
        <f t="shared" si="50"/>
        <v>&lt;50%</v>
      </c>
      <c r="M1037" s="4" t="str">
        <f>IF(Table1[[#This Row],[discount_percentage]]&gt;=50%, "Yes","No")</f>
        <v>No</v>
      </c>
      <c r="N10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37">
        <v>3.9</v>
      </c>
      <c r="P1037" s="2">
        <v>4584</v>
      </c>
      <c r="Q1037" s="7">
        <f t="shared" si="48"/>
        <v>2287416</v>
      </c>
      <c r="R1037" t="s">
        <v>9594</v>
      </c>
      <c r="S1037" t="s">
        <v>9595</v>
      </c>
      <c r="T1037" t="s">
        <v>9596</v>
      </c>
      <c r="U1037" t="s">
        <v>9597</v>
      </c>
      <c r="V1037" t="s">
        <v>9598</v>
      </c>
      <c r="W1037" t="s">
        <v>9599</v>
      </c>
      <c r="X1037" t="s">
        <v>9600</v>
      </c>
      <c r="Y1037" t="s">
        <v>9601</v>
      </c>
    </row>
    <row r="1038" spans="1:25" x14ac:dyDescent="0.3">
      <c r="A1038" t="s">
        <v>9602</v>
      </c>
      <c r="B1038" t="s">
        <v>9603</v>
      </c>
      <c r="C1038" t="s">
        <v>8470</v>
      </c>
      <c r="H1038" s="6">
        <v>2599</v>
      </c>
      <c r="I1038" s="10" t="str">
        <f t="shared" si="49"/>
        <v>500</v>
      </c>
      <c r="J1038" s="6">
        <v>4400</v>
      </c>
      <c r="K1038" s="1">
        <v>0.41</v>
      </c>
      <c r="L1038" s="4" t="str">
        <f t="shared" si="50"/>
        <v>&lt;50%</v>
      </c>
      <c r="M1038" s="4" t="str">
        <f>IF(Table1[[#This Row],[discount_percentage]]&gt;=50%, "Yes","No")</f>
        <v>No</v>
      </c>
      <c r="N10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38">
        <v>4.0999999999999996</v>
      </c>
      <c r="P1038" s="2">
        <v>14947</v>
      </c>
      <c r="Q1038" s="7">
        <f t="shared" si="48"/>
        <v>65766800</v>
      </c>
      <c r="R1038" t="s">
        <v>9604</v>
      </c>
      <c r="S1038" t="s">
        <v>9605</v>
      </c>
      <c r="T1038" t="s">
        <v>9606</v>
      </c>
      <c r="U1038" t="s">
        <v>9607</v>
      </c>
      <c r="V1038" t="s">
        <v>9608</v>
      </c>
      <c r="W1038" t="s">
        <v>9609</v>
      </c>
      <c r="X1038" t="s">
        <v>9610</v>
      </c>
      <c r="Y1038" t="s">
        <v>9611</v>
      </c>
    </row>
    <row r="1039" spans="1:25" x14ac:dyDescent="0.3">
      <c r="A1039" t="s">
        <v>9612</v>
      </c>
      <c r="B1039" t="s">
        <v>9613</v>
      </c>
      <c r="C1039" t="s">
        <v>8448</v>
      </c>
      <c r="H1039" s="6">
        <v>479</v>
      </c>
      <c r="I1039" s="10" t="str">
        <f t="shared" si="49"/>
        <v>200-500</v>
      </c>
      <c r="J1039" s="6">
        <v>1000</v>
      </c>
      <c r="K1039" s="1">
        <v>0.52</v>
      </c>
      <c r="L1039" s="4" t="str">
        <f t="shared" si="50"/>
        <v xml:space="preserve"> 50%or More</v>
      </c>
      <c r="M1039" s="4" t="str">
        <f>IF(Table1[[#This Row],[discount_percentage]]&gt;=50%, "Yes","No")</f>
        <v>Yes</v>
      </c>
      <c r="N10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39">
        <v>4.2</v>
      </c>
      <c r="P1039" s="2">
        <v>1559</v>
      </c>
      <c r="Q1039" s="7">
        <f t="shared" si="48"/>
        <v>1559000</v>
      </c>
      <c r="R1039" t="s">
        <v>9614</v>
      </c>
      <c r="S1039" t="s">
        <v>9615</v>
      </c>
      <c r="T1039" t="s">
        <v>9616</v>
      </c>
      <c r="U1039" t="s">
        <v>9617</v>
      </c>
      <c r="V1039" t="s">
        <v>9618</v>
      </c>
      <c r="W1039" t="s">
        <v>9619</v>
      </c>
      <c r="X1039" t="s">
        <v>9620</v>
      </c>
      <c r="Y1039" t="s">
        <v>9621</v>
      </c>
    </row>
    <row r="1040" spans="1:25" x14ac:dyDescent="0.3">
      <c r="A1040" t="s">
        <v>9622</v>
      </c>
      <c r="B1040" t="s">
        <v>9623</v>
      </c>
      <c r="C1040" t="s">
        <v>8323</v>
      </c>
      <c r="H1040" s="6">
        <v>245</v>
      </c>
      <c r="I1040" s="10" t="str">
        <f t="shared" si="49"/>
        <v>200-500</v>
      </c>
      <c r="J1040" s="6">
        <v>299</v>
      </c>
      <c r="K1040" s="1">
        <v>0.18</v>
      </c>
      <c r="L1040" s="4" t="str">
        <f t="shared" si="50"/>
        <v>&lt;50%</v>
      </c>
      <c r="M1040" s="4" t="str">
        <f>IF(Table1[[#This Row],[discount_percentage]]&gt;=50%, "Yes","No")</f>
        <v>No</v>
      </c>
      <c r="N10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40">
        <v>4.0999999999999996</v>
      </c>
      <c r="P1040" s="2">
        <v>1660</v>
      </c>
      <c r="Q1040" s="7">
        <f t="shared" si="48"/>
        <v>496340</v>
      </c>
      <c r="R1040" t="s">
        <v>9624</v>
      </c>
      <c r="S1040" t="s">
        <v>9625</v>
      </c>
      <c r="T1040" t="s">
        <v>9626</v>
      </c>
      <c r="U1040" t="s">
        <v>9627</v>
      </c>
      <c r="V1040" t="s">
        <v>9628</v>
      </c>
      <c r="W1040" t="s">
        <v>9629</v>
      </c>
      <c r="X1040" t="s">
        <v>9630</v>
      </c>
      <c r="Y1040" t="s">
        <v>9631</v>
      </c>
    </row>
    <row r="1041" spans="1:25" x14ac:dyDescent="0.3">
      <c r="A1041" t="s">
        <v>9632</v>
      </c>
      <c r="B1041" t="s">
        <v>9633</v>
      </c>
      <c r="C1041" t="s">
        <v>8323</v>
      </c>
      <c r="H1041" s="6">
        <v>179</v>
      </c>
      <c r="I1041" s="10" t="str">
        <f t="shared" si="49"/>
        <v>&lt;200</v>
      </c>
      <c r="J1041" s="6">
        <v>799</v>
      </c>
      <c r="K1041" s="1">
        <v>0.78</v>
      </c>
      <c r="L1041" s="4" t="str">
        <f t="shared" si="50"/>
        <v xml:space="preserve"> 50%or More</v>
      </c>
      <c r="M1041" s="4" t="str">
        <f>IF(Table1[[#This Row],[discount_percentage]]&gt;=50%, "Yes","No")</f>
        <v>Yes</v>
      </c>
      <c r="N10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41">
        <v>3.5</v>
      </c>
      <c r="P1041" s="2">
        <v>132</v>
      </c>
      <c r="Q1041" s="7">
        <f t="shared" si="48"/>
        <v>105468</v>
      </c>
      <c r="R1041" t="s">
        <v>9634</v>
      </c>
      <c r="S1041" t="s">
        <v>9635</v>
      </c>
      <c r="T1041" t="s">
        <v>9636</v>
      </c>
      <c r="U1041" t="s">
        <v>9637</v>
      </c>
      <c r="V1041" t="s">
        <v>9638</v>
      </c>
      <c r="W1041" t="s">
        <v>9639</v>
      </c>
      <c r="X1041" t="s">
        <v>9640</v>
      </c>
      <c r="Y1041" t="s">
        <v>9641</v>
      </c>
    </row>
    <row r="1042" spans="1:25" x14ac:dyDescent="0.3">
      <c r="A1042" t="s">
        <v>9642</v>
      </c>
      <c r="B1042" t="s">
        <v>9643</v>
      </c>
      <c r="C1042" t="s">
        <v>9044</v>
      </c>
      <c r="H1042" s="6">
        <v>3569</v>
      </c>
      <c r="I1042" s="10" t="str">
        <f t="shared" si="49"/>
        <v>500</v>
      </c>
      <c r="J1042" s="6">
        <v>5190</v>
      </c>
      <c r="K1042" s="1">
        <v>0.31</v>
      </c>
      <c r="L1042" s="4" t="str">
        <f t="shared" si="50"/>
        <v>&lt;50%</v>
      </c>
      <c r="M1042" s="4" t="str">
        <f>IF(Table1[[#This Row],[discount_percentage]]&gt;=50%, "Yes","No")</f>
        <v>No</v>
      </c>
      <c r="N10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42">
        <v>4.3</v>
      </c>
      <c r="P1042" s="2">
        <v>28629</v>
      </c>
      <c r="Q1042" s="7">
        <f t="shared" si="48"/>
        <v>148584510</v>
      </c>
      <c r="R1042" t="s">
        <v>9644</v>
      </c>
      <c r="S1042" t="s">
        <v>9645</v>
      </c>
      <c r="T1042" t="s">
        <v>9646</v>
      </c>
      <c r="U1042" t="s">
        <v>9647</v>
      </c>
      <c r="V1042" t="s">
        <v>12815</v>
      </c>
      <c r="W1042" t="s">
        <v>12816</v>
      </c>
      <c r="X1042" t="s">
        <v>9648</v>
      </c>
      <c r="Y1042" t="s">
        <v>9649</v>
      </c>
    </row>
    <row r="1043" spans="1:25" x14ac:dyDescent="0.3">
      <c r="A1043" t="s">
        <v>9650</v>
      </c>
      <c r="B1043" t="s">
        <v>9651</v>
      </c>
      <c r="C1043" t="s">
        <v>8290</v>
      </c>
      <c r="H1043" s="6">
        <v>699</v>
      </c>
      <c r="I1043" s="10" t="str">
        <f t="shared" si="49"/>
        <v>500</v>
      </c>
      <c r="J1043" s="6">
        <v>1345</v>
      </c>
      <c r="K1043" s="1">
        <v>0.48</v>
      </c>
      <c r="L1043" s="4" t="str">
        <f t="shared" si="50"/>
        <v>&lt;50%</v>
      </c>
      <c r="M1043" s="4" t="str">
        <f>IF(Table1[[#This Row],[discount_percentage]]&gt;=50%, "Yes","No")</f>
        <v>No</v>
      </c>
      <c r="N10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43">
        <v>3.9</v>
      </c>
      <c r="P1043" s="2">
        <v>8446</v>
      </c>
      <c r="Q1043" s="7">
        <f t="shared" si="48"/>
        <v>11359870</v>
      </c>
      <c r="R1043" t="s">
        <v>9652</v>
      </c>
      <c r="S1043" t="s">
        <v>9653</v>
      </c>
      <c r="T1043" t="s">
        <v>9654</v>
      </c>
      <c r="U1043" t="s">
        <v>9655</v>
      </c>
      <c r="V1043" t="s">
        <v>9656</v>
      </c>
      <c r="W1043" t="s">
        <v>9657</v>
      </c>
      <c r="X1043" t="s">
        <v>9658</v>
      </c>
      <c r="Y1043" t="s">
        <v>9659</v>
      </c>
    </row>
    <row r="1044" spans="1:25" x14ac:dyDescent="0.3">
      <c r="A1044" t="s">
        <v>9660</v>
      </c>
      <c r="B1044" t="s">
        <v>9661</v>
      </c>
      <c r="C1044" t="s">
        <v>8396</v>
      </c>
      <c r="H1044" s="6">
        <v>2089</v>
      </c>
      <c r="I1044" s="10" t="str">
        <f t="shared" si="49"/>
        <v>500</v>
      </c>
      <c r="J1044" s="6">
        <v>4000</v>
      </c>
      <c r="K1044" s="1">
        <v>0.48</v>
      </c>
      <c r="L1044" s="4" t="str">
        <f t="shared" si="50"/>
        <v>&lt;50%</v>
      </c>
      <c r="M1044" s="4" t="str">
        <f>IF(Table1[[#This Row],[discount_percentage]]&gt;=50%, "Yes","No")</f>
        <v>No</v>
      </c>
      <c r="N10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44">
        <v>4.2</v>
      </c>
      <c r="P1044" s="2">
        <v>11199</v>
      </c>
      <c r="Q1044" s="7">
        <f t="shared" si="48"/>
        <v>44796000</v>
      </c>
      <c r="R1044" t="s">
        <v>9662</v>
      </c>
      <c r="S1044" t="s">
        <v>9663</v>
      </c>
      <c r="T1044" t="s">
        <v>9664</v>
      </c>
      <c r="U1044" t="s">
        <v>9665</v>
      </c>
      <c r="V1044" t="s">
        <v>9666</v>
      </c>
      <c r="W1044" t="s">
        <v>9667</v>
      </c>
      <c r="X1044" t="s">
        <v>9668</v>
      </c>
      <c r="Y1044" t="s">
        <v>9669</v>
      </c>
    </row>
    <row r="1045" spans="1:25" x14ac:dyDescent="0.3">
      <c r="A1045" t="s">
        <v>9670</v>
      </c>
      <c r="B1045" t="s">
        <v>9671</v>
      </c>
      <c r="C1045" t="s">
        <v>9672</v>
      </c>
      <c r="H1045" s="6">
        <v>2339</v>
      </c>
      <c r="I1045" s="10" t="str">
        <f t="shared" si="49"/>
        <v>500</v>
      </c>
      <c r="J1045" s="6">
        <v>4000</v>
      </c>
      <c r="K1045" s="1">
        <v>0.42</v>
      </c>
      <c r="L1045" s="4" t="str">
        <f t="shared" si="50"/>
        <v>&lt;50%</v>
      </c>
      <c r="M1045" s="4" t="str">
        <f>IF(Table1[[#This Row],[discount_percentage]]&gt;=50%, "Yes","No")</f>
        <v>No</v>
      </c>
      <c r="N10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45">
        <v>3.8</v>
      </c>
      <c r="P1045" s="2">
        <v>1118</v>
      </c>
      <c r="Q1045" s="7">
        <f t="shared" si="48"/>
        <v>4472000</v>
      </c>
      <c r="R1045" t="s">
        <v>9673</v>
      </c>
      <c r="S1045" t="s">
        <v>9674</v>
      </c>
      <c r="T1045" t="s">
        <v>9675</v>
      </c>
      <c r="U1045" t="s">
        <v>9676</v>
      </c>
      <c r="V1045" t="s">
        <v>9677</v>
      </c>
      <c r="W1045" t="s">
        <v>9678</v>
      </c>
      <c r="X1045" t="s">
        <v>9679</v>
      </c>
      <c r="Y1045" t="s">
        <v>9680</v>
      </c>
    </row>
    <row r="1046" spans="1:25" x14ac:dyDescent="0.3">
      <c r="A1046" t="s">
        <v>9681</v>
      </c>
      <c r="B1046" t="s">
        <v>9682</v>
      </c>
      <c r="C1046" t="s">
        <v>8312</v>
      </c>
      <c r="H1046" s="6">
        <v>784</v>
      </c>
      <c r="I1046" s="10" t="str">
        <f t="shared" si="49"/>
        <v>500</v>
      </c>
      <c r="J1046" s="6">
        <v>1599</v>
      </c>
      <c r="K1046" s="1">
        <v>0.51</v>
      </c>
      <c r="L1046" s="4" t="str">
        <f t="shared" si="50"/>
        <v xml:space="preserve"> 50%or More</v>
      </c>
      <c r="M1046" s="4" t="str">
        <f>IF(Table1[[#This Row],[discount_percentage]]&gt;=50%, "Yes","No")</f>
        <v>Yes</v>
      </c>
      <c r="N10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46">
        <v>4.5</v>
      </c>
      <c r="P1046" s="2">
        <v>11</v>
      </c>
      <c r="Q1046" s="7">
        <f t="shared" si="48"/>
        <v>17589</v>
      </c>
      <c r="R1046" t="s">
        <v>9683</v>
      </c>
      <c r="S1046" t="s">
        <v>9684</v>
      </c>
      <c r="T1046" t="s">
        <v>9685</v>
      </c>
      <c r="U1046" t="s">
        <v>9686</v>
      </c>
      <c r="V1046" t="s">
        <v>9687</v>
      </c>
      <c r="W1046" t="s">
        <v>9688</v>
      </c>
      <c r="X1046" t="s">
        <v>9689</v>
      </c>
      <c r="Y1046" t="s">
        <v>9690</v>
      </c>
    </row>
    <row r="1047" spans="1:25" x14ac:dyDescent="0.3">
      <c r="A1047" t="s">
        <v>9691</v>
      </c>
      <c r="B1047" t="s">
        <v>9692</v>
      </c>
      <c r="C1047" t="s">
        <v>9693</v>
      </c>
      <c r="H1047" s="6">
        <v>5499</v>
      </c>
      <c r="I1047" s="10" t="str">
        <f t="shared" si="49"/>
        <v>500</v>
      </c>
      <c r="J1047" s="6">
        <v>9999</v>
      </c>
      <c r="K1047" s="1">
        <v>0.45</v>
      </c>
      <c r="L1047" s="4" t="str">
        <f t="shared" si="50"/>
        <v>&lt;50%</v>
      </c>
      <c r="M1047" s="4" t="str">
        <f>IF(Table1[[#This Row],[discount_percentage]]&gt;=50%, "Yes","No")</f>
        <v>No</v>
      </c>
      <c r="N10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47">
        <v>3.8</v>
      </c>
      <c r="P1047" s="2">
        <v>4353</v>
      </c>
      <c r="Q1047" s="7">
        <f t="shared" si="48"/>
        <v>43525647</v>
      </c>
      <c r="R1047" t="s">
        <v>9694</v>
      </c>
      <c r="S1047" t="s">
        <v>9695</v>
      </c>
      <c r="T1047" t="s">
        <v>9696</v>
      </c>
      <c r="U1047" t="s">
        <v>9697</v>
      </c>
      <c r="V1047" t="s">
        <v>9698</v>
      </c>
      <c r="W1047" t="s">
        <v>9699</v>
      </c>
      <c r="X1047" t="s">
        <v>9700</v>
      </c>
      <c r="Y1047" t="s">
        <v>9701</v>
      </c>
    </row>
    <row r="1048" spans="1:25" x14ac:dyDescent="0.3">
      <c r="A1048" t="s">
        <v>9702</v>
      </c>
      <c r="B1048" t="s">
        <v>9703</v>
      </c>
      <c r="C1048" t="s">
        <v>8312</v>
      </c>
      <c r="H1048" s="6">
        <v>899</v>
      </c>
      <c r="I1048" s="10" t="str">
        <f t="shared" si="49"/>
        <v>500</v>
      </c>
      <c r="J1048" s="6">
        <v>1990</v>
      </c>
      <c r="K1048" s="1">
        <v>0.55000000000000004</v>
      </c>
      <c r="L1048" s="4" t="str">
        <f t="shared" si="50"/>
        <v xml:space="preserve"> 50%or More</v>
      </c>
      <c r="M1048" s="4" t="str">
        <f>IF(Table1[[#This Row],[discount_percentage]]&gt;=50%, "Yes","No")</f>
        <v>Yes</v>
      </c>
      <c r="N10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48">
        <v>4.0999999999999996</v>
      </c>
      <c r="P1048" s="2">
        <v>185</v>
      </c>
      <c r="Q1048" s="7">
        <f t="shared" si="48"/>
        <v>368150</v>
      </c>
      <c r="R1048" t="s">
        <v>9704</v>
      </c>
      <c r="S1048" t="s">
        <v>9705</v>
      </c>
      <c r="T1048" t="s">
        <v>9706</v>
      </c>
      <c r="U1048" t="s">
        <v>9707</v>
      </c>
      <c r="V1048" t="s">
        <v>9708</v>
      </c>
      <c r="W1048" t="s">
        <v>9709</v>
      </c>
      <c r="X1048" t="s">
        <v>9710</v>
      </c>
      <c r="Y1048" t="s">
        <v>9711</v>
      </c>
    </row>
    <row r="1049" spans="1:25" x14ac:dyDescent="0.3">
      <c r="A1049" t="s">
        <v>9712</v>
      </c>
      <c r="B1049" t="s">
        <v>9713</v>
      </c>
      <c r="C1049" t="s">
        <v>8437</v>
      </c>
      <c r="H1049" s="6">
        <v>1695</v>
      </c>
      <c r="I1049" s="10" t="str">
        <f t="shared" si="49"/>
        <v>500</v>
      </c>
      <c r="J1049" s="6">
        <v>1695</v>
      </c>
      <c r="K1049" s="1">
        <v>0</v>
      </c>
      <c r="L1049" s="4" t="str">
        <f t="shared" si="50"/>
        <v>&lt;50%</v>
      </c>
      <c r="M1049" s="4" t="str">
        <f>IF(Table1[[#This Row],[discount_percentage]]&gt;=50%, "Yes","No")</f>
        <v>No</v>
      </c>
      <c r="N10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49">
        <v>4.2</v>
      </c>
      <c r="P1049" s="2">
        <v>14290</v>
      </c>
      <c r="Q1049" s="7">
        <f t="shared" si="48"/>
        <v>24221550</v>
      </c>
      <c r="R1049" t="s">
        <v>9714</v>
      </c>
      <c r="S1049" t="s">
        <v>9715</v>
      </c>
      <c r="T1049" t="s">
        <v>9716</v>
      </c>
      <c r="U1049" t="s">
        <v>9717</v>
      </c>
      <c r="V1049" t="s">
        <v>9718</v>
      </c>
      <c r="W1049" t="s">
        <v>9719</v>
      </c>
      <c r="X1049" t="s">
        <v>9720</v>
      </c>
      <c r="Y1049" t="s">
        <v>9721</v>
      </c>
    </row>
    <row r="1050" spans="1:25" x14ac:dyDescent="0.3">
      <c r="A1050" t="s">
        <v>9722</v>
      </c>
      <c r="B1050" t="s">
        <v>9723</v>
      </c>
      <c r="C1050" t="s">
        <v>8448</v>
      </c>
      <c r="H1050" s="6">
        <v>499</v>
      </c>
      <c r="I1050" s="10" t="str">
        <f t="shared" si="49"/>
        <v>200-500</v>
      </c>
      <c r="J1050" s="6">
        <v>940</v>
      </c>
      <c r="K1050" s="1">
        <v>0.47</v>
      </c>
      <c r="L1050" s="4" t="str">
        <f t="shared" si="50"/>
        <v>&lt;50%</v>
      </c>
      <c r="M1050" s="4" t="str">
        <f>IF(Table1[[#This Row],[discount_percentage]]&gt;=50%, "Yes","No")</f>
        <v>No</v>
      </c>
      <c r="N10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50">
        <v>4.0999999999999996</v>
      </c>
      <c r="P1050" s="2">
        <v>3036</v>
      </c>
      <c r="Q1050" s="7">
        <f t="shared" si="48"/>
        <v>2853840</v>
      </c>
      <c r="R1050" t="s">
        <v>9116</v>
      </c>
      <c r="S1050" t="s">
        <v>9724</v>
      </c>
      <c r="T1050" t="s">
        <v>9725</v>
      </c>
      <c r="U1050" t="s">
        <v>9726</v>
      </c>
      <c r="V1050" t="s">
        <v>9727</v>
      </c>
      <c r="W1050" t="s">
        <v>9728</v>
      </c>
      <c r="X1050" t="s">
        <v>9729</v>
      </c>
      <c r="Y1050" t="s">
        <v>9730</v>
      </c>
    </row>
    <row r="1051" spans="1:25" x14ac:dyDescent="0.3">
      <c r="A1051" t="s">
        <v>9731</v>
      </c>
      <c r="B1051" t="s">
        <v>9732</v>
      </c>
      <c r="C1051" t="s">
        <v>8470</v>
      </c>
      <c r="H1051" s="6">
        <v>2699</v>
      </c>
      <c r="I1051" s="10" t="str">
        <f t="shared" si="49"/>
        <v>500</v>
      </c>
      <c r="J1051" s="6">
        <v>4700</v>
      </c>
      <c r="K1051" s="1">
        <v>0.43</v>
      </c>
      <c r="L1051" s="4" t="str">
        <f t="shared" si="50"/>
        <v>&lt;50%</v>
      </c>
      <c r="M1051" s="4" t="str">
        <f>IF(Table1[[#This Row],[discount_percentage]]&gt;=50%, "Yes","No")</f>
        <v>No</v>
      </c>
      <c r="N10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51">
        <v>4.2</v>
      </c>
      <c r="P1051" s="2">
        <v>1296</v>
      </c>
      <c r="Q1051" s="7">
        <f t="shared" si="48"/>
        <v>6091200</v>
      </c>
      <c r="R1051" t="s">
        <v>9733</v>
      </c>
      <c r="S1051" t="s">
        <v>9734</v>
      </c>
      <c r="T1051" t="s">
        <v>9735</v>
      </c>
      <c r="U1051" t="s">
        <v>9736</v>
      </c>
      <c r="V1051" t="s">
        <v>9737</v>
      </c>
      <c r="W1051" t="s">
        <v>9738</v>
      </c>
      <c r="X1051" t="s">
        <v>9739</v>
      </c>
      <c r="Y1051" t="s">
        <v>9740</v>
      </c>
    </row>
    <row r="1052" spans="1:25" x14ac:dyDescent="0.3">
      <c r="A1052" t="s">
        <v>9741</v>
      </c>
      <c r="B1052" t="s">
        <v>9742</v>
      </c>
      <c r="C1052" t="s">
        <v>8470</v>
      </c>
      <c r="H1052" s="6">
        <v>1448</v>
      </c>
      <c r="I1052" s="10" t="str">
        <f t="shared" si="49"/>
        <v>500</v>
      </c>
      <c r="J1052" s="6">
        <v>2999</v>
      </c>
      <c r="K1052" s="1">
        <v>0.52</v>
      </c>
      <c r="L1052" s="4" t="str">
        <f t="shared" si="50"/>
        <v xml:space="preserve"> 50%or More</v>
      </c>
      <c r="M1052" s="4" t="str">
        <f>IF(Table1[[#This Row],[discount_percentage]]&gt;=50%, "Yes","No")</f>
        <v>Yes</v>
      </c>
      <c r="N10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52">
        <v>4.5</v>
      </c>
      <c r="P1052" s="2">
        <v>19</v>
      </c>
      <c r="Q1052" s="7">
        <f t="shared" si="48"/>
        <v>56981</v>
      </c>
      <c r="R1052" t="s">
        <v>9743</v>
      </c>
      <c r="S1052" t="s">
        <v>9744</v>
      </c>
      <c r="T1052" t="s">
        <v>9745</v>
      </c>
      <c r="U1052" t="s">
        <v>9746</v>
      </c>
      <c r="V1052" t="s">
        <v>9747</v>
      </c>
      <c r="W1052" t="s">
        <v>9748</v>
      </c>
      <c r="X1052" t="s">
        <v>9749</v>
      </c>
      <c r="Y1052" t="s">
        <v>9750</v>
      </c>
    </row>
    <row r="1053" spans="1:25" x14ac:dyDescent="0.3">
      <c r="A1053" t="s">
        <v>9751</v>
      </c>
      <c r="B1053" t="s">
        <v>9752</v>
      </c>
      <c r="C1053" t="s">
        <v>9033</v>
      </c>
      <c r="H1053" s="6">
        <v>79</v>
      </c>
      <c r="I1053" s="10" t="str">
        <f t="shared" si="49"/>
        <v>&lt;200</v>
      </c>
      <c r="J1053" s="6">
        <v>79</v>
      </c>
      <c r="K1053" s="1">
        <v>0</v>
      </c>
      <c r="L1053" s="4" t="str">
        <f t="shared" si="50"/>
        <v>&lt;50%</v>
      </c>
      <c r="M1053" s="4" t="str">
        <f>IF(Table1[[#This Row],[discount_percentage]]&gt;=50%, "Yes","No")</f>
        <v>No</v>
      </c>
      <c r="N10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53">
        <v>4</v>
      </c>
      <c r="P1053" s="2">
        <v>97</v>
      </c>
      <c r="Q1053" s="7">
        <f t="shared" si="48"/>
        <v>7663</v>
      </c>
      <c r="R1053" t="s">
        <v>9753</v>
      </c>
      <c r="S1053" t="s">
        <v>9754</v>
      </c>
      <c r="T1053" t="s">
        <v>9755</v>
      </c>
      <c r="U1053" t="s">
        <v>9756</v>
      </c>
      <c r="V1053" t="s">
        <v>9757</v>
      </c>
      <c r="W1053" t="s">
        <v>12817</v>
      </c>
      <c r="X1053" t="s">
        <v>9758</v>
      </c>
      <c r="Y1053" t="s">
        <v>9759</v>
      </c>
    </row>
    <row r="1054" spans="1:25" x14ac:dyDescent="0.3">
      <c r="A1054" t="s">
        <v>9760</v>
      </c>
      <c r="B1054" t="s">
        <v>9761</v>
      </c>
      <c r="C1054" t="s">
        <v>8522</v>
      </c>
      <c r="H1054" s="6">
        <v>6990</v>
      </c>
      <c r="I1054" s="10" t="str">
        <f t="shared" si="49"/>
        <v>500</v>
      </c>
      <c r="J1054" s="6">
        <v>14290</v>
      </c>
      <c r="K1054" s="1">
        <v>0.51</v>
      </c>
      <c r="L1054" s="4" t="str">
        <f t="shared" si="50"/>
        <v xml:space="preserve"> 50%or More</v>
      </c>
      <c r="M1054" s="4" t="str">
        <f>IF(Table1[[#This Row],[discount_percentage]]&gt;=50%, "Yes","No")</f>
        <v>Yes</v>
      </c>
      <c r="N10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54">
        <v>4.4000000000000004</v>
      </c>
      <c r="P1054" s="2">
        <v>1771</v>
      </c>
      <c r="Q1054" s="7">
        <f t="shared" si="48"/>
        <v>25307590</v>
      </c>
      <c r="R1054" t="s">
        <v>9762</v>
      </c>
      <c r="S1054" t="s">
        <v>9763</v>
      </c>
      <c r="T1054" t="s">
        <v>9764</v>
      </c>
      <c r="U1054" t="s">
        <v>9765</v>
      </c>
      <c r="V1054" t="s">
        <v>9766</v>
      </c>
      <c r="W1054" t="s">
        <v>9767</v>
      </c>
      <c r="X1054" t="s">
        <v>9768</v>
      </c>
      <c r="Y1054" t="s">
        <v>9769</v>
      </c>
    </row>
    <row r="1055" spans="1:25" x14ac:dyDescent="0.3">
      <c r="A1055" t="s">
        <v>9770</v>
      </c>
      <c r="B1055" t="s">
        <v>9771</v>
      </c>
      <c r="C1055" t="s">
        <v>8396</v>
      </c>
      <c r="H1055" s="6">
        <v>2698</v>
      </c>
      <c r="I1055" s="10" t="str">
        <f t="shared" si="49"/>
        <v>500</v>
      </c>
      <c r="J1055" s="6">
        <v>3945</v>
      </c>
      <c r="K1055" s="1">
        <v>0.32</v>
      </c>
      <c r="L1055" s="4" t="str">
        <f t="shared" si="50"/>
        <v>&lt;50%</v>
      </c>
      <c r="M1055" s="4" t="str">
        <f>IF(Table1[[#This Row],[discount_percentage]]&gt;=50%, "Yes","No")</f>
        <v>No</v>
      </c>
      <c r="N10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55">
        <v>4</v>
      </c>
      <c r="P1055" s="2">
        <v>15034</v>
      </c>
      <c r="Q1055" s="7">
        <f t="shared" si="48"/>
        <v>59309130</v>
      </c>
      <c r="R1055" t="s">
        <v>9772</v>
      </c>
      <c r="S1055" t="s">
        <v>9773</v>
      </c>
      <c r="T1055" t="s">
        <v>9774</v>
      </c>
      <c r="U1055" t="s">
        <v>9775</v>
      </c>
      <c r="V1055" t="s">
        <v>9776</v>
      </c>
      <c r="W1055" t="s">
        <v>9777</v>
      </c>
      <c r="X1055" t="s">
        <v>9778</v>
      </c>
      <c r="Y1055" t="s">
        <v>9779</v>
      </c>
    </row>
    <row r="1056" spans="1:25" x14ac:dyDescent="0.3">
      <c r="A1056" t="s">
        <v>9780</v>
      </c>
      <c r="B1056" t="s">
        <v>9781</v>
      </c>
      <c r="C1056" t="s">
        <v>9693</v>
      </c>
      <c r="H1056" s="6">
        <v>3199</v>
      </c>
      <c r="I1056" s="10" t="str">
        <f t="shared" si="49"/>
        <v>500</v>
      </c>
      <c r="J1056" s="6">
        <v>5999</v>
      </c>
      <c r="K1056" s="1">
        <v>0.47</v>
      </c>
      <c r="L1056" s="4" t="str">
        <f t="shared" si="50"/>
        <v>&lt;50%</v>
      </c>
      <c r="M1056" s="4" t="str">
        <f>IF(Table1[[#This Row],[discount_percentage]]&gt;=50%, "Yes","No")</f>
        <v>No</v>
      </c>
      <c r="N10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56">
        <v>4</v>
      </c>
      <c r="P1056" s="2">
        <v>3242</v>
      </c>
      <c r="Q1056" s="7">
        <f t="shared" si="48"/>
        <v>19448758</v>
      </c>
      <c r="R1056" t="s">
        <v>9782</v>
      </c>
      <c r="S1056" t="s">
        <v>9783</v>
      </c>
      <c r="T1056" t="s">
        <v>9784</v>
      </c>
      <c r="U1056" t="s">
        <v>9785</v>
      </c>
      <c r="V1056" t="s">
        <v>9786</v>
      </c>
      <c r="W1056" t="s">
        <v>9787</v>
      </c>
      <c r="X1056" t="s">
        <v>9788</v>
      </c>
      <c r="Y1056" t="s">
        <v>9789</v>
      </c>
    </row>
    <row r="1057" spans="1:25" x14ac:dyDescent="0.3">
      <c r="A1057" t="s">
        <v>9790</v>
      </c>
      <c r="B1057" t="s">
        <v>9791</v>
      </c>
      <c r="C1057" t="s">
        <v>8511</v>
      </c>
      <c r="H1057" s="6">
        <v>1199</v>
      </c>
      <c r="I1057" s="10" t="str">
        <f t="shared" si="49"/>
        <v>500</v>
      </c>
      <c r="J1057" s="6">
        <v>1950</v>
      </c>
      <c r="K1057" s="1">
        <v>0.39</v>
      </c>
      <c r="L1057" s="4" t="str">
        <f t="shared" si="50"/>
        <v>&lt;50%</v>
      </c>
      <c r="M1057" s="4" t="str">
        <f>IF(Table1[[#This Row],[discount_percentage]]&gt;=50%, "Yes","No")</f>
        <v>No</v>
      </c>
      <c r="N10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57">
        <v>3.9</v>
      </c>
      <c r="P1057" s="2">
        <v>2832</v>
      </c>
      <c r="Q1057" s="7">
        <f t="shared" si="48"/>
        <v>5522400</v>
      </c>
      <c r="R1057" t="s">
        <v>9792</v>
      </c>
      <c r="S1057" t="s">
        <v>9793</v>
      </c>
      <c r="T1057" t="s">
        <v>9794</v>
      </c>
      <c r="U1057" t="s">
        <v>9795</v>
      </c>
      <c r="V1057" t="s">
        <v>9796</v>
      </c>
      <c r="W1057" t="s">
        <v>9797</v>
      </c>
      <c r="X1057" t="s">
        <v>9798</v>
      </c>
      <c r="Y1057" t="s">
        <v>9799</v>
      </c>
    </row>
    <row r="1058" spans="1:25" x14ac:dyDescent="0.3">
      <c r="A1058" t="s">
        <v>9800</v>
      </c>
      <c r="B1058" t="s">
        <v>9801</v>
      </c>
      <c r="C1058" t="s">
        <v>8941</v>
      </c>
      <c r="H1058" s="6">
        <v>1414</v>
      </c>
      <c r="I1058" s="10" t="str">
        <f t="shared" si="49"/>
        <v>500</v>
      </c>
      <c r="J1058" s="6">
        <v>2799</v>
      </c>
      <c r="K1058" s="1">
        <v>0.49</v>
      </c>
      <c r="L1058" s="4" t="str">
        <f t="shared" si="50"/>
        <v>&lt;50%</v>
      </c>
      <c r="M1058" s="4" t="str">
        <f>IF(Table1[[#This Row],[discount_percentage]]&gt;=50%, "Yes","No")</f>
        <v>No</v>
      </c>
      <c r="N10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58">
        <v>4</v>
      </c>
      <c r="P1058" s="2">
        <v>1498</v>
      </c>
      <c r="Q1058" s="7">
        <f t="shared" si="48"/>
        <v>4192902</v>
      </c>
      <c r="R1058" t="s">
        <v>9802</v>
      </c>
      <c r="S1058" t="s">
        <v>9803</v>
      </c>
      <c r="T1058" t="s">
        <v>9804</v>
      </c>
      <c r="U1058" t="s">
        <v>9805</v>
      </c>
      <c r="V1058" t="s">
        <v>9806</v>
      </c>
      <c r="W1058" t="s">
        <v>9807</v>
      </c>
      <c r="X1058" t="s">
        <v>9808</v>
      </c>
      <c r="Y1058" t="s">
        <v>9809</v>
      </c>
    </row>
    <row r="1059" spans="1:25" x14ac:dyDescent="0.3">
      <c r="A1059" t="s">
        <v>9810</v>
      </c>
      <c r="B1059" t="s">
        <v>9811</v>
      </c>
      <c r="C1059" t="s">
        <v>8290</v>
      </c>
      <c r="H1059" s="6">
        <v>999</v>
      </c>
      <c r="I1059" s="10" t="str">
        <f t="shared" si="49"/>
        <v>500</v>
      </c>
      <c r="J1059" s="6">
        <v>1950</v>
      </c>
      <c r="K1059" s="1">
        <v>0.49</v>
      </c>
      <c r="L1059" s="4" t="str">
        <f t="shared" si="50"/>
        <v>&lt;50%</v>
      </c>
      <c r="M1059" s="4" t="str">
        <f>IF(Table1[[#This Row],[discount_percentage]]&gt;=50%, "Yes","No")</f>
        <v>No</v>
      </c>
      <c r="N10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59">
        <v>3.8</v>
      </c>
      <c r="P1059" s="2">
        <v>305</v>
      </c>
      <c r="Q1059" s="7">
        <f t="shared" si="48"/>
        <v>594750</v>
      </c>
      <c r="R1059" t="s">
        <v>9812</v>
      </c>
      <c r="S1059" t="s">
        <v>9813</v>
      </c>
      <c r="T1059" t="s">
        <v>9814</v>
      </c>
      <c r="U1059" t="s">
        <v>9815</v>
      </c>
      <c r="V1059" t="s">
        <v>9816</v>
      </c>
      <c r="W1059" t="s">
        <v>9817</v>
      </c>
      <c r="X1059" t="s">
        <v>9818</v>
      </c>
      <c r="Y1059" t="s">
        <v>9819</v>
      </c>
    </row>
    <row r="1060" spans="1:25" x14ac:dyDescent="0.3">
      <c r="A1060" t="s">
        <v>9820</v>
      </c>
      <c r="B1060" t="s">
        <v>9821</v>
      </c>
      <c r="C1060" t="s">
        <v>9075</v>
      </c>
      <c r="H1060" s="6">
        <v>5999</v>
      </c>
      <c r="I1060" s="10" t="str">
        <f t="shared" si="49"/>
        <v>500</v>
      </c>
      <c r="J1060" s="6">
        <v>9999</v>
      </c>
      <c r="K1060" s="1">
        <v>0.4</v>
      </c>
      <c r="L1060" s="4" t="str">
        <f t="shared" si="50"/>
        <v>&lt;50%</v>
      </c>
      <c r="M1060" s="4" t="str">
        <f>IF(Table1[[#This Row],[discount_percentage]]&gt;=50%, "Yes","No")</f>
        <v>No</v>
      </c>
      <c r="N10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60">
        <v>4.2</v>
      </c>
      <c r="P1060" s="2">
        <v>1191</v>
      </c>
      <c r="Q1060" s="7">
        <f t="shared" si="48"/>
        <v>11908809</v>
      </c>
      <c r="R1060" t="s">
        <v>9822</v>
      </c>
      <c r="S1060" t="s">
        <v>9823</v>
      </c>
      <c r="T1060" t="s">
        <v>9824</v>
      </c>
      <c r="U1060" t="s">
        <v>9825</v>
      </c>
      <c r="V1060" t="s">
        <v>9826</v>
      </c>
      <c r="W1060" t="s">
        <v>9827</v>
      </c>
      <c r="X1060" t="s">
        <v>9828</v>
      </c>
      <c r="Y1060" t="s">
        <v>9829</v>
      </c>
    </row>
    <row r="1061" spans="1:25" x14ac:dyDescent="0.3">
      <c r="A1061" t="s">
        <v>9830</v>
      </c>
      <c r="B1061" t="s">
        <v>9831</v>
      </c>
      <c r="C1061" t="s">
        <v>9832</v>
      </c>
      <c r="H1061" s="6">
        <v>9970</v>
      </c>
      <c r="I1061" s="10" t="str">
        <f t="shared" si="49"/>
        <v>500</v>
      </c>
      <c r="J1061" s="6">
        <v>12999</v>
      </c>
      <c r="K1061" s="1">
        <v>0.23</v>
      </c>
      <c r="L1061" s="4" t="str">
        <f t="shared" si="50"/>
        <v>&lt;50%</v>
      </c>
      <c r="M1061" s="4" t="str">
        <f>IF(Table1[[#This Row],[discount_percentage]]&gt;=50%, "Yes","No")</f>
        <v>No</v>
      </c>
      <c r="N10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61">
        <v>4.3</v>
      </c>
      <c r="P1061" s="2">
        <v>4049</v>
      </c>
      <c r="Q1061" s="7">
        <f t="shared" si="48"/>
        <v>52632951</v>
      </c>
      <c r="R1061" t="s">
        <v>9833</v>
      </c>
      <c r="S1061" t="s">
        <v>9834</v>
      </c>
      <c r="T1061" t="s">
        <v>9835</v>
      </c>
      <c r="U1061" t="s">
        <v>9836</v>
      </c>
      <c r="V1061" t="s">
        <v>9837</v>
      </c>
      <c r="W1061" t="s">
        <v>9838</v>
      </c>
      <c r="X1061" t="s">
        <v>9839</v>
      </c>
      <c r="Y1061" t="s">
        <v>9840</v>
      </c>
    </row>
    <row r="1062" spans="1:25" x14ac:dyDescent="0.3">
      <c r="A1062" t="s">
        <v>9841</v>
      </c>
      <c r="B1062" t="s">
        <v>9842</v>
      </c>
      <c r="C1062" t="s">
        <v>9843</v>
      </c>
      <c r="H1062" s="6">
        <v>698</v>
      </c>
      <c r="I1062" s="10" t="str">
        <f t="shared" si="49"/>
        <v>500</v>
      </c>
      <c r="J1062" s="6">
        <v>699</v>
      </c>
      <c r="K1062" s="1">
        <v>0</v>
      </c>
      <c r="L1062" s="4" t="str">
        <f t="shared" si="50"/>
        <v>&lt;50%</v>
      </c>
      <c r="M1062" s="4" t="str">
        <f>IF(Table1[[#This Row],[discount_percentage]]&gt;=50%, "Yes","No")</f>
        <v>No</v>
      </c>
      <c r="N10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62">
        <v>4.2</v>
      </c>
      <c r="P1062" s="2">
        <v>3160</v>
      </c>
      <c r="Q1062" s="7">
        <f t="shared" si="48"/>
        <v>2208840</v>
      </c>
      <c r="R1062" t="s">
        <v>9844</v>
      </c>
      <c r="S1062" t="s">
        <v>9845</v>
      </c>
      <c r="T1062" t="s">
        <v>9846</v>
      </c>
      <c r="U1062" t="s">
        <v>9847</v>
      </c>
      <c r="V1062" t="s">
        <v>9848</v>
      </c>
      <c r="W1062" t="s">
        <v>9849</v>
      </c>
      <c r="X1062" t="s">
        <v>9850</v>
      </c>
      <c r="Y1062" t="s">
        <v>9851</v>
      </c>
    </row>
    <row r="1063" spans="1:25" x14ac:dyDescent="0.3">
      <c r="A1063" t="s">
        <v>9852</v>
      </c>
      <c r="B1063" t="s">
        <v>9853</v>
      </c>
      <c r="C1063" t="s">
        <v>9044</v>
      </c>
      <c r="H1063" s="6">
        <v>2199</v>
      </c>
      <c r="I1063" s="10" t="str">
        <f t="shared" si="49"/>
        <v>500</v>
      </c>
      <c r="J1063" s="6">
        <v>3190</v>
      </c>
      <c r="K1063" s="1">
        <v>0.31</v>
      </c>
      <c r="L1063" s="4" t="str">
        <f t="shared" si="50"/>
        <v>&lt;50%</v>
      </c>
      <c r="M1063" s="4" t="str">
        <f>IF(Table1[[#This Row],[discount_percentage]]&gt;=50%, "Yes","No")</f>
        <v>No</v>
      </c>
      <c r="N10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63">
        <v>4.3</v>
      </c>
      <c r="P1063" s="2">
        <v>9650</v>
      </c>
      <c r="Q1063" s="7">
        <f t="shared" si="48"/>
        <v>30783500</v>
      </c>
      <c r="R1063" t="s">
        <v>9854</v>
      </c>
      <c r="S1063" t="s">
        <v>9855</v>
      </c>
      <c r="T1063" t="s">
        <v>9856</v>
      </c>
      <c r="U1063" t="s">
        <v>9857</v>
      </c>
      <c r="V1063" t="s">
        <v>9858</v>
      </c>
      <c r="W1063" t="s">
        <v>9859</v>
      </c>
      <c r="X1063" t="s">
        <v>9860</v>
      </c>
      <c r="Y1063" t="s">
        <v>9861</v>
      </c>
    </row>
    <row r="1064" spans="1:25" x14ac:dyDescent="0.3">
      <c r="A1064" t="s">
        <v>9862</v>
      </c>
      <c r="B1064" t="s">
        <v>9863</v>
      </c>
      <c r="C1064" t="s">
        <v>9864</v>
      </c>
      <c r="H1064" s="6">
        <v>320</v>
      </c>
      <c r="I1064" s="10" t="str">
        <f t="shared" si="49"/>
        <v>200-500</v>
      </c>
      <c r="J1064" s="6">
        <v>799</v>
      </c>
      <c r="K1064" s="1">
        <v>0.6</v>
      </c>
      <c r="L1064" s="4" t="str">
        <f t="shared" si="50"/>
        <v xml:space="preserve"> 50%or More</v>
      </c>
      <c r="M1064" s="4" t="str">
        <f>IF(Table1[[#This Row],[discount_percentage]]&gt;=50%, "Yes","No")</f>
        <v>Yes</v>
      </c>
      <c r="N10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64">
        <v>4.2</v>
      </c>
      <c r="P1064" s="2">
        <v>3846</v>
      </c>
      <c r="Q1064" s="7">
        <f t="shared" si="48"/>
        <v>3072954</v>
      </c>
      <c r="R1064" t="s">
        <v>9865</v>
      </c>
      <c r="S1064" t="s">
        <v>9866</v>
      </c>
      <c r="T1064" t="s">
        <v>9867</v>
      </c>
      <c r="U1064" t="s">
        <v>9868</v>
      </c>
      <c r="V1064" t="s">
        <v>9869</v>
      </c>
      <c r="W1064" t="s">
        <v>9870</v>
      </c>
      <c r="X1064" t="s">
        <v>9871</v>
      </c>
      <c r="Y1064" t="s">
        <v>9872</v>
      </c>
    </row>
    <row r="1065" spans="1:25" x14ac:dyDescent="0.3">
      <c r="A1065" t="s">
        <v>9873</v>
      </c>
      <c r="B1065" t="s">
        <v>9874</v>
      </c>
      <c r="C1065" t="s">
        <v>8323</v>
      </c>
      <c r="H1065" s="6">
        <v>298</v>
      </c>
      <c r="I1065" s="10" t="str">
        <f t="shared" si="49"/>
        <v>200-500</v>
      </c>
      <c r="J1065" s="6">
        <v>499</v>
      </c>
      <c r="K1065" s="1">
        <v>0.4</v>
      </c>
      <c r="L1065" s="4" t="str">
        <f t="shared" si="50"/>
        <v>&lt;50%</v>
      </c>
      <c r="M1065" s="4" t="str">
        <f>IF(Table1[[#This Row],[discount_percentage]]&gt;=50%, "Yes","No")</f>
        <v>No</v>
      </c>
      <c r="N10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65">
        <v>4.4000000000000004</v>
      </c>
      <c r="P1065" s="2">
        <v>290</v>
      </c>
      <c r="Q1065" s="7">
        <f t="shared" si="48"/>
        <v>144710</v>
      </c>
      <c r="R1065" t="s">
        <v>9875</v>
      </c>
      <c r="S1065" t="s">
        <v>9876</v>
      </c>
      <c r="T1065" t="s">
        <v>9877</v>
      </c>
      <c r="U1065" t="s">
        <v>9878</v>
      </c>
      <c r="V1065" t="s">
        <v>9879</v>
      </c>
      <c r="W1065" t="s">
        <v>9880</v>
      </c>
      <c r="X1065" t="s">
        <v>9881</v>
      </c>
      <c r="Y1065" t="s">
        <v>9882</v>
      </c>
    </row>
    <row r="1066" spans="1:25" x14ac:dyDescent="0.3">
      <c r="A1066" t="s">
        <v>9883</v>
      </c>
      <c r="B1066" t="s">
        <v>9884</v>
      </c>
      <c r="C1066" t="s">
        <v>8687</v>
      </c>
      <c r="H1066" s="6">
        <v>1199</v>
      </c>
      <c r="I1066" s="10" t="str">
        <f t="shared" si="49"/>
        <v>500</v>
      </c>
      <c r="J1066" s="6">
        <v>1499</v>
      </c>
      <c r="K1066" s="1">
        <v>0.2</v>
      </c>
      <c r="L1066" s="4" t="str">
        <f t="shared" si="50"/>
        <v>&lt;50%</v>
      </c>
      <c r="M1066" s="4" t="str">
        <f>IF(Table1[[#This Row],[discount_percentage]]&gt;=50%, "Yes","No")</f>
        <v>No</v>
      </c>
      <c r="N10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66">
        <v>3.8</v>
      </c>
      <c r="P1066" s="2">
        <v>2206</v>
      </c>
      <c r="Q1066" s="7">
        <f t="shared" si="48"/>
        <v>3306794</v>
      </c>
      <c r="R1066" t="s">
        <v>9885</v>
      </c>
      <c r="S1066" t="s">
        <v>9886</v>
      </c>
      <c r="T1066" t="s">
        <v>9887</v>
      </c>
      <c r="U1066" t="s">
        <v>9888</v>
      </c>
      <c r="V1066" t="s">
        <v>9889</v>
      </c>
      <c r="W1066" t="s">
        <v>9890</v>
      </c>
      <c r="X1066" t="s">
        <v>9891</v>
      </c>
      <c r="Y1066" t="s">
        <v>9892</v>
      </c>
    </row>
    <row r="1067" spans="1:25" x14ac:dyDescent="0.3">
      <c r="A1067" t="s">
        <v>9893</v>
      </c>
      <c r="B1067" t="s">
        <v>9894</v>
      </c>
      <c r="C1067" t="s">
        <v>9044</v>
      </c>
      <c r="H1067" s="6">
        <v>1399</v>
      </c>
      <c r="I1067" s="10" t="str">
        <f t="shared" si="49"/>
        <v>500</v>
      </c>
      <c r="J1067" s="6">
        <v>2660</v>
      </c>
      <c r="K1067" s="1">
        <v>0.47</v>
      </c>
      <c r="L1067" s="4" t="str">
        <f t="shared" si="50"/>
        <v>&lt;50%</v>
      </c>
      <c r="M1067" s="4" t="str">
        <f>IF(Table1[[#This Row],[discount_percentage]]&gt;=50%, "Yes","No")</f>
        <v>No</v>
      </c>
      <c r="N10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67">
        <v>4.0999999999999996</v>
      </c>
      <c r="P1067" s="2">
        <v>9349</v>
      </c>
      <c r="Q1067" s="7">
        <f t="shared" si="48"/>
        <v>24868340</v>
      </c>
      <c r="R1067" t="s">
        <v>9895</v>
      </c>
      <c r="S1067" t="s">
        <v>9896</v>
      </c>
      <c r="T1067" t="s">
        <v>9897</v>
      </c>
      <c r="U1067" t="s">
        <v>9898</v>
      </c>
      <c r="V1067" t="s">
        <v>9899</v>
      </c>
      <c r="W1067" t="s">
        <v>9900</v>
      </c>
      <c r="X1067" t="s">
        <v>9901</v>
      </c>
      <c r="Y1067" t="s">
        <v>9902</v>
      </c>
    </row>
    <row r="1068" spans="1:25" x14ac:dyDescent="0.3">
      <c r="A1068" t="s">
        <v>9903</v>
      </c>
      <c r="B1068" t="s">
        <v>9904</v>
      </c>
      <c r="C1068" t="s">
        <v>8334</v>
      </c>
      <c r="H1068" s="6">
        <v>599</v>
      </c>
      <c r="I1068" s="10" t="str">
        <f t="shared" si="49"/>
        <v>500</v>
      </c>
      <c r="J1068" s="6">
        <v>2799</v>
      </c>
      <c r="K1068" s="1">
        <v>0.79</v>
      </c>
      <c r="L1068" s="4" t="str">
        <f t="shared" si="50"/>
        <v xml:space="preserve"> 50%or More</v>
      </c>
      <c r="M1068" s="4" t="str">
        <f>IF(Table1[[#This Row],[discount_percentage]]&gt;=50%, "Yes","No")</f>
        <v>Yes</v>
      </c>
      <c r="N10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68">
        <v>3.9</v>
      </c>
      <c r="P1068" s="2">
        <v>578</v>
      </c>
      <c r="Q1068" s="7">
        <f t="shared" si="48"/>
        <v>1617822</v>
      </c>
      <c r="R1068" t="s">
        <v>9905</v>
      </c>
      <c r="S1068" t="s">
        <v>9906</v>
      </c>
      <c r="T1068" t="s">
        <v>9907</v>
      </c>
      <c r="U1068" t="s">
        <v>9908</v>
      </c>
      <c r="V1068" t="s">
        <v>9909</v>
      </c>
      <c r="W1068" t="s">
        <v>9910</v>
      </c>
      <c r="X1068" t="s">
        <v>9911</v>
      </c>
      <c r="Y1068" t="s">
        <v>9912</v>
      </c>
    </row>
    <row r="1069" spans="1:25" x14ac:dyDescent="0.3">
      <c r="A1069" t="s">
        <v>9913</v>
      </c>
      <c r="B1069" t="s">
        <v>9914</v>
      </c>
      <c r="C1069" t="s">
        <v>9207</v>
      </c>
      <c r="H1069" s="6">
        <v>1499</v>
      </c>
      <c r="I1069" s="10" t="str">
        <f t="shared" si="49"/>
        <v>500</v>
      </c>
      <c r="J1069" s="6">
        <v>1499</v>
      </c>
      <c r="K1069" s="1">
        <v>0</v>
      </c>
      <c r="L1069" s="4" t="str">
        <f t="shared" si="50"/>
        <v>&lt;50%</v>
      </c>
      <c r="M1069" s="4" t="str">
        <f>IF(Table1[[#This Row],[discount_percentage]]&gt;=50%, "Yes","No")</f>
        <v>No</v>
      </c>
      <c r="N10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069">
        <v>4.3</v>
      </c>
      <c r="P1069" s="2">
        <v>9331</v>
      </c>
      <c r="Q1069" s="7">
        <f t="shared" si="48"/>
        <v>13987169</v>
      </c>
      <c r="R1069" t="s">
        <v>9915</v>
      </c>
      <c r="S1069" t="s">
        <v>9916</v>
      </c>
      <c r="T1069" t="s">
        <v>9917</v>
      </c>
      <c r="U1069" t="s">
        <v>9918</v>
      </c>
      <c r="V1069" t="s">
        <v>9919</v>
      </c>
      <c r="W1069" t="s">
        <v>9920</v>
      </c>
      <c r="X1069" t="s">
        <v>9921</v>
      </c>
      <c r="Y1069" t="s">
        <v>9922</v>
      </c>
    </row>
    <row r="1070" spans="1:25" x14ac:dyDescent="0.3">
      <c r="A1070" t="s">
        <v>9923</v>
      </c>
      <c r="B1070" t="s">
        <v>9924</v>
      </c>
      <c r="C1070" t="s">
        <v>9832</v>
      </c>
      <c r="H1070" s="6">
        <v>14400</v>
      </c>
      <c r="I1070" s="10" t="str">
        <f t="shared" si="49"/>
        <v>500</v>
      </c>
      <c r="J1070" s="6">
        <v>59900</v>
      </c>
      <c r="K1070" s="1">
        <v>0.76</v>
      </c>
      <c r="L1070" s="4" t="str">
        <f t="shared" si="50"/>
        <v xml:space="preserve"> 50%or More</v>
      </c>
      <c r="M1070" s="4" t="str">
        <f>IF(Table1[[#This Row],[discount_percentage]]&gt;=50%, "Yes","No")</f>
        <v>Yes</v>
      </c>
      <c r="N10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70">
        <v>4.4000000000000004</v>
      </c>
      <c r="P1070" s="2">
        <v>3837</v>
      </c>
      <c r="Q1070" s="7">
        <f t="shared" si="48"/>
        <v>229836300</v>
      </c>
      <c r="R1070" t="s">
        <v>9925</v>
      </c>
      <c r="S1070" t="s">
        <v>9926</v>
      </c>
      <c r="T1070" t="s">
        <v>9927</v>
      </c>
      <c r="U1070" t="s">
        <v>9928</v>
      </c>
      <c r="V1070" t="s">
        <v>9929</v>
      </c>
      <c r="W1070" t="s">
        <v>9930</v>
      </c>
      <c r="X1070" t="s">
        <v>9931</v>
      </c>
      <c r="Y1070" t="s">
        <v>9932</v>
      </c>
    </row>
    <row r="1071" spans="1:25" x14ac:dyDescent="0.3">
      <c r="A1071" t="s">
        <v>9933</v>
      </c>
      <c r="B1071" t="s">
        <v>9934</v>
      </c>
      <c r="C1071" t="s">
        <v>9843</v>
      </c>
      <c r="H1071" s="6">
        <v>1699</v>
      </c>
      <c r="I1071" s="10" t="str">
        <f t="shared" si="49"/>
        <v>500</v>
      </c>
      <c r="J1071" s="6">
        <v>1900</v>
      </c>
      <c r="K1071" s="1">
        <v>0.11</v>
      </c>
      <c r="L1071" s="4" t="str">
        <f t="shared" si="50"/>
        <v>&lt;50%</v>
      </c>
      <c r="M1071" s="4" t="str">
        <f>IF(Table1[[#This Row],[discount_percentage]]&gt;=50%, "Yes","No")</f>
        <v>No</v>
      </c>
      <c r="N10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71">
        <v>3.6</v>
      </c>
      <c r="P1071" s="2">
        <v>11456</v>
      </c>
      <c r="Q1071" s="7">
        <f t="shared" si="48"/>
        <v>21766400</v>
      </c>
      <c r="R1071" t="s">
        <v>9935</v>
      </c>
      <c r="S1071" t="s">
        <v>9936</v>
      </c>
      <c r="T1071" t="s">
        <v>9937</v>
      </c>
      <c r="U1071" t="s">
        <v>9938</v>
      </c>
      <c r="V1071" t="s">
        <v>9939</v>
      </c>
      <c r="W1071" t="s">
        <v>9940</v>
      </c>
      <c r="X1071" t="s">
        <v>9941</v>
      </c>
      <c r="Y1071" t="s">
        <v>9942</v>
      </c>
    </row>
    <row r="1072" spans="1:25" x14ac:dyDescent="0.3">
      <c r="A1072" t="s">
        <v>9943</v>
      </c>
      <c r="B1072" t="s">
        <v>9944</v>
      </c>
      <c r="C1072" t="s">
        <v>8301</v>
      </c>
      <c r="H1072" s="6">
        <v>649</v>
      </c>
      <c r="I1072" s="10" t="str">
        <f t="shared" si="49"/>
        <v>500</v>
      </c>
      <c r="J1072" s="6">
        <v>999</v>
      </c>
      <c r="K1072" s="1">
        <v>0.35</v>
      </c>
      <c r="L1072" s="4" t="str">
        <f t="shared" si="50"/>
        <v>&lt;50%</v>
      </c>
      <c r="M1072" s="4" t="str">
        <f>IF(Table1[[#This Row],[discount_percentage]]&gt;=50%, "Yes","No")</f>
        <v>No</v>
      </c>
      <c r="N10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72">
        <v>3.8</v>
      </c>
      <c r="P1072" s="2">
        <v>49</v>
      </c>
      <c r="Q1072" s="7">
        <f t="shared" si="48"/>
        <v>48951</v>
      </c>
      <c r="R1072" t="s">
        <v>9945</v>
      </c>
      <c r="S1072" t="s">
        <v>9946</v>
      </c>
      <c r="T1072" t="s">
        <v>9947</v>
      </c>
      <c r="U1072" t="s">
        <v>9948</v>
      </c>
      <c r="V1072" t="s">
        <v>9949</v>
      </c>
      <c r="W1072" t="s">
        <v>9950</v>
      </c>
      <c r="X1072" t="s">
        <v>9951</v>
      </c>
      <c r="Y1072" t="s">
        <v>9952</v>
      </c>
    </row>
    <row r="1073" spans="1:25" x14ac:dyDescent="0.3">
      <c r="A1073" t="s">
        <v>9953</v>
      </c>
      <c r="B1073" t="s">
        <v>9954</v>
      </c>
      <c r="C1073" t="s">
        <v>8459</v>
      </c>
      <c r="H1073" s="6">
        <v>3249</v>
      </c>
      <c r="I1073" s="10" t="str">
        <f t="shared" si="49"/>
        <v>500</v>
      </c>
      <c r="J1073" s="6">
        <v>6375</v>
      </c>
      <c r="K1073" s="1">
        <v>0.49</v>
      </c>
      <c r="L1073" s="4" t="str">
        <f t="shared" si="50"/>
        <v>&lt;50%</v>
      </c>
      <c r="M1073" s="4" t="str">
        <f>IF(Table1[[#This Row],[discount_percentage]]&gt;=50%, "Yes","No")</f>
        <v>No</v>
      </c>
      <c r="N10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73">
        <v>4</v>
      </c>
      <c r="P1073" s="2">
        <v>4978</v>
      </c>
      <c r="Q1073" s="7">
        <f t="shared" si="48"/>
        <v>31734750</v>
      </c>
      <c r="R1073" t="s">
        <v>9955</v>
      </c>
      <c r="S1073" t="s">
        <v>9956</v>
      </c>
      <c r="T1073" t="s">
        <v>9957</v>
      </c>
      <c r="U1073" t="s">
        <v>9958</v>
      </c>
      <c r="V1073" t="s">
        <v>9959</v>
      </c>
      <c r="W1073" t="s">
        <v>9960</v>
      </c>
      <c r="X1073" t="s">
        <v>9961</v>
      </c>
      <c r="Y1073" t="s">
        <v>9962</v>
      </c>
    </row>
    <row r="1074" spans="1:25" x14ac:dyDescent="0.3">
      <c r="A1074" t="s">
        <v>9963</v>
      </c>
      <c r="B1074" t="s">
        <v>9964</v>
      </c>
      <c r="C1074" t="s">
        <v>8635</v>
      </c>
      <c r="H1074" s="6">
        <v>199</v>
      </c>
      <c r="I1074" s="10" t="str">
        <f t="shared" si="49"/>
        <v>&lt;200</v>
      </c>
      <c r="J1074" s="6">
        <v>499</v>
      </c>
      <c r="K1074" s="1">
        <v>0.6</v>
      </c>
      <c r="L1074" s="4" t="str">
        <f t="shared" si="50"/>
        <v xml:space="preserve"> 50%or More</v>
      </c>
      <c r="M1074" s="4" t="str">
        <f>IF(Table1[[#This Row],[discount_percentage]]&gt;=50%, "Yes","No")</f>
        <v>Yes</v>
      </c>
      <c r="N10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74">
        <v>4.0999999999999996</v>
      </c>
      <c r="P1074" s="2">
        <v>1996</v>
      </c>
      <c r="Q1074" s="7">
        <f t="shared" si="48"/>
        <v>996004</v>
      </c>
      <c r="R1074" t="s">
        <v>9965</v>
      </c>
      <c r="S1074" t="s">
        <v>9966</v>
      </c>
      <c r="T1074" t="s">
        <v>9967</v>
      </c>
      <c r="U1074" t="s">
        <v>9968</v>
      </c>
      <c r="V1074" t="s">
        <v>9969</v>
      </c>
      <c r="W1074" t="s">
        <v>9970</v>
      </c>
      <c r="X1074" t="s">
        <v>9971</v>
      </c>
      <c r="Y1074" t="s">
        <v>9972</v>
      </c>
    </row>
    <row r="1075" spans="1:25" x14ac:dyDescent="0.3">
      <c r="A1075" t="s">
        <v>9973</v>
      </c>
      <c r="B1075" t="s">
        <v>9974</v>
      </c>
      <c r="C1075" t="s">
        <v>8779</v>
      </c>
      <c r="H1075" s="6">
        <v>1099</v>
      </c>
      <c r="I1075" s="10" t="str">
        <f t="shared" si="49"/>
        <v>500</v>
      </c>
      <c r="J1075" s="6">
        <v>1899</v>
      </c>
      <c r="K1075" s="1">
        <v>0.42</v>
      </c>
      <c r="L1075" s="4" t="str">
        <f t="shared" si="50"/>
        <v>&lt;50%</v>
      </c>
      <c r="M1075" s="4" t="str">
        <f>IF(Table1[[#This Row],[discount_percentage]]&gt;=50%, "Yes","No")</f>
        <v>No</v>
      </c>
      <c r="N10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75">
        <v>4.3</v>
      </c>
      <c r="P1075" s="2">
        <v>1811</v>
      </c>
      <c r="Q1075" s="7">
        <f t="shared" si="48"/>
        <v>3439089</v>
      </c>
      <c r="R1075" t="s">
        <v>9975</v>
      </c>
      <c r="S1075" t="s">
        <v>9976</v>
      </c>
      <c r="T1075" t="s">
        <v>9977</v>
      </c>
      <c r="U1075" t="s">
        <v>9978</v>
      </c>
      <c r="V1075" t="s">
        <v>9979</v>
      </c>
      <c r="W1075" t="s">
        <v>9980</v>
      </c>
      <c r="X1075" t="s">
        <v>9981</v>
      </c>
      <c r="Y1075" t="s">
        <v>9982</v>
      </c>
    </row>
    <row r="1076" spans="1:25" x14ac:dyDescent="0.3">
      <c r="A1076" t="s">
        <v>9983</v>
      </c>
      <c r="B1076" t="s">
        <v>9984</v>
      </c>
      <c r="C1076" t="s">
        <v>8290</v>
      </c>
      <c r="H1076" s="6">
        <v>664</v>
      </c>
      <c r="I1076" s="10" t="str">
        <f t="shared" si="49"/>
        <v>500</v>
      </c>
      <c r="J1076" s="6">
        <v>1490</v>
      </c>
      <c r="K1076" s="1">
        <v>0.55000000000000004</v>
      </c>
      <c r="L1076" s="4" t="str">
        <f t="shared" si="50"/>
        <v xml:space="preserve"> 50%or More</v>
      </c>
      <c r="M1076" s="4" t="str">
        <f>IF(Table1[[#This Row],[discount_percentage]]&gt;=50%, "Yes","No")</f>
        <v>Yes</v>
      </c>
      <c r="N10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76">
        <v>4</v>
      </c>
      <c r="P1076" s="2">
        <v>2198</v>
      </c>
      <c r="Q1076" s="7">
        <f t="shared" si="48"/>
        <v>3275020</v>
      </c>
      <c r="R1076" t="s">
        <v>9985</v>
      </c>
      <c r="S1076" t="s">
        <v>9986</v>
      </c>
      <c r="T1076" t="s">
        <v>9987</v>
      </c>
      <c r="U1076" t="s">
        <v>9988</v>
      </c>
      <c r="V1076" t="s">
        <v>9989</v>
      </c>
      <c r="W1076" t="s">
        <v>9990</v>
      </c>
      <c r="X1076" t="s">
        <v>9991</v>
      </c>
      <c r="Y1076" t="s">
        <v>9992</v>
      </c>
    </row>
    <row r="1077" spans="1:25" x14ac:dyDescent="0.3">
      <c r="A1077" t="s">
        <v>9993</v>
      </c>
      <c r="B1077" t="s">
        <v>9994</v>
      </c>
      <c r="C1077" t="s">
        <v>8810</v>
      </c>
      <c r="H1077" s="6">
        <v>260</v>
      </c>
      <c r="I1077" s="10" t="str">
        <f t="shared" si="49"/>
        <v>200-500</v>
      </c>
      <c r="J1077" s="6">
        <v>350</v>
      </c>
      <c r="K1077" s="1">
        <v>0.26</v>
      </c>
      <c r="L1077" s="4" t="str">
        <f t="shared" si="50"/>
        <v>&lt;50%</v>
      </c>
      <c r="M1077" s="4" t="str">
        <f>IF(Table1[[#This Row],[discount_percentage]]&gt;=50%, "Yes","No")</f>
        <v>No</v>
      </c>
      <c r="N10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77">
        <v>3.9</v>
      </c>
      <c r="P1077" s="2">
        <v>13127</v>
      </c>
      <c r="Q1077" s="7">
        <f t="shared" si="48"/>
        <v>4594450</v>
      </c>
      <c r="R1077" t="s">
        <v>9995</v>
      </c>
      <c r="S1077" t="s">
        <v>9996</v>
      </c>
      <c r="T1077" t="s">
        <v>9997</v>
      </c>
      <c r="U1077" t="s">
        <v>9998</v>
      </c>
      <c r="V1077" t="s">
        <v>9999</v>
      </c>
      <c r="W1077" t="s">
        <v>10000</v>
      </c>
      <c r="X1077" t="s">
        <v>10001</v>
      </c>
      <c r="Y1077" t="s">
        <v>10002</v>
      </c>
    </row>
    <row r="1078" spans="1:25" x14ac:dyDescent="0.3">
      <c r="A1078" t="s">
        <v>10003</v>
      </c>
      <c r="B1078" t="s">
        <v>10004</v>
      </c>
      <c r="C1078" t="s">
        <v>8522</v>
      </c>
      <c r="H1078" s="6">
        <v>6499</v>
      </c>
      <c r="I1078" s="10" t="str">
        <f t="shared" si="49"/>
        <v>500</v>
      </c>
      <c r="J1078" s="6">
        <v>8500</v>
      </c>
      <c r="K1078" s="1">
        <v>0.24</v>
      </c>
      <c r="L1078" s="4" t="str">
        <f t="shared" si="50"/>
        <v>&lt;50%</v>
      </c>
      <c r="M1078" s="4" t="str">
        <f>IF(Table1[[#This Row],[discount_percentage]]&gt;=50%, "Yes","No")</f>
        <v>No</v>
      </c>
      <c r="N10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78">
        <v>4.4000000000000004</v>
      </c>
      <c r="P1078" s="2">
        <v>5865</v>
      </c>
      <c r="Q1078" s="7">
        <f t="shared" si="48"/>
        <v>49852500</v>
      </c>
      <c r="R1078" t="s">
        <v>10005</v>
      </c>
      <c r="S1078" t="s">
        <v>10006</v>
      </c>
      <c r="T1078" t="s">
        <v>10007</v>
      </c>
      <c r="U1078" t="s">
        <v>10008</v>
      </c>
      <c r="V1078" t="s">
        <v>10009</v>
      </c>
      <c r="W1078" t="s">
        <v>10010</v>
      </c>
      <c r="X1078" t="s">
        <v>10011</v>
      </c>
      <c r="Y1078" t="s">
        <v>10012</v>
      </c>
    </row>
    <row r="1079" spans="1:25" x14ac:dyDescent="0.3">
      <c r="A1079" t="s">
        <v>10013</v>
      </c>
      <c r="B1079" t="s">
        <v>10014</v>
      </c>
      <c r="C1079" t="s">
        <v>10015</v>
      </c>
      <c r="H1079" s="6">
        <v>1484</v>
      </c>
      <c r="I1079" s="10" t="str">
        <f t="shared" si="49"/>
        <v>500</v>
      </c>
      <c r="J1079" s="6">
        <v>2499</v>
      </c>
      <c r="K1079" s="1">
        <v>0.41</v>
      </c>
      <c r="L1079" s="4" t="str">
        <f t="shared" si="50"/>
        <v>&lt;50%</v>
      </c>
      <c r="M1079" s="4" t="str">
        <f>IF(Table1[[#This Row],[discount_percentage]]&gt;=50%, "Yes","No")</f>
        <v>No</v>
      </c>
      <c r="N10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79">
        <v>3.7</v>
      </c>
      <c r="P1079" s="2">
        <v>1067</v>
      </c>
      <c r="Q1079" s="7">
        <f t="shared" si="48"/>
        <v>2666433</v>
      </c>
      <c r="R1079" t="s">
        <v>10016</v>
      </c>
      <c r="S1079" t="s">
        <v>10017</v>
      </c>
      <c r="T1079" t="s">
        <v>10018</v>
      </c>
      <c r="U1079" t="s">
        <v>10019</v>
      </c>
      <c r="V1079" t="s">
        <v>10020</v>
      </c>
      <c r="W1079" t="s">
        <v>10021</v>
      </c>
      <c r="X1079" t="s">
        <v>10022</v>
      </c>
      <c r="Y1079" t="s">
        <v>10023</v>
      </c>
    </row>
    <row r="1080" spans="1:25" x14ac:dyDescent="0.3">
      <c r="A1080" t="s">
        <v>10024</v>
      </c>
      <c r="B1080" t="s">
        <v>10025</v>
      </c>
      <c r="C1080" t="s">
        <v>8646</v>
      </c>
      <c r="H1080" s="6">
        <v>999</v>
      </c>
      <c r="I1080" s="10" t="str">
        <f t="shared" si="49"/>
        <v>500</v>
      </c>
      <c r="J1080" s="6">
        <v>1560</v>
      </c>
      <c r="K1080" s="1">
        <v>0.36</v>
      </c>
      <c r="L1080" s="4" t="str">
        <f t="shared" si="50"/>
        <v>&lt;50%</v>
      </c>
      <c r="M1080" s="4" t="str">
        <f>IF(Table1[[#This Row],[discount_percentage]]&gt;=50%, "Yes","No")</f>
        <v>No</v>
      </c>
      <c r="N10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80">
        <v>3.6</v>
      </c>
      <c r="P1080" s="2">
        <v>4881</v>
      </c>
      <c r="Q1080" s="7">
        <f t="shared" si="48"/>
        <v>7614360</v>
      </c>
      <c r="R1080" t="s">
        <v>10026</v>
      </c>
      <c r="S1080" t="s">
        <v>10027</v>
      </c>
      <c r="T1080" t="s">
        <v>10028</v>
      </c>
      <c r="U1080" t="s">
        <v>10029</v>
      </c>
      <c r="V1080" t="s">
        <v>10030</v>
      </c>
      <c r="W1080" t="s">
        <v>10031</v>
      </c>
      <c r="X1080" t="s">
        <v>10032</v>
      </c>
      <c r="Y1080" t="s">
        <v>10033</v>
      </c>
    </row>
    <row r="1081" spans="1:25" x14ac:dyDescent="0.3">
      <c r="A1081" t="s">
        <v>10034</v>
      </c>
      <c r="B1081" t="s">
        <v>10035</v>
      </c>
      <c r="C1081" t="s">
        <v>8687</v>
      </c>
      <c r="H1081" s="6">
        <v>3299</v>
      </c>
      <c r="I1081" s="10" t="str">
        <f t="shared" si="49"/>
        <v>500</v>
      </c>
      <c r="J1081" s="6">
        <v>6500</v>
      </c>
      <c r="K1081" s="1">
        <v>0.49</v>
      </c>
      <c r="L1081" s="4" t="str">
        <f t="shared" si="50"/>
        <v>&lt;50%</v>
      </c>
      <c r="M1081" s="4" t="str">
        <f>IF(Table1[[#This Row],[discount_percentage]]&gt;=50%, "Yes","No")</f>
        <v>No</v>
      </c>
      <c r="N10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81">
        <v>3.7</v>
      </c>
      <c r="P1081" s="2">
        <v>11217</v>
      </c>
      <c r="Q1081" s="7">
        <f t="shared" si="48"/>
        <v>72910500</v>
      </c>
      <c r="R1081" t="s">
        <v>10036</v>
      </c>
      <c r="S1081" t="s">
        <v>10037</v>
      </c>
      <c r="T1081" t="s">
        <v>10038</v>
      </c>
      <c r="U1081" t="s">
        <v>10039</v>
      </c>
      <c r="V1081" t="s">
        <v>10040</v>
      </c>
      <c r="W1081" t="s">
        <v>10041</v>
      </c>
      <c r="X1081" t="s">
        <v>10042</v>
      </c>
      <c r="Y1081" t="s">
        <v>10043</v>
      </c>
    </row>
    <row r="1082" spans="1:25" x14ac:dyDescent="0.3">
      <c r="A1082" t="s">
        <v>10044</v>
      </c>
      <c r="B1082" t="s">
        <v>10045</v>
      </c>
      <c r="C1082" t="s">
        <v>8437</v>
      </c>
      <c r="H1082" s="6">
        <v>259</v>
      </c>
      <c r="I1082" s="10" t="str">
        <f t="shared" si="49"/>
        <v>200-500</v>
      </c>
      <c r="J1082" s="6">
        <v>999</v>
      </c>
      <c r="K1082" s="1">
        <v>0.74</v>
      </c>
      <c r="L1082" s="4" t="str">
        <f t="shared" si="50"/>
        <v xml:space="preserve"> 50%or More</v>
      </c>
      <c r="M1082" s="4" t="str">
        <f>IF(Table1[[#This Row],[discount_percentage]]&gt;=50%, "Yes","No")</f>
        <v>Yes</v>
      </c>
      <c r="N10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82">
        <v>4</v>
      </c>
      <c r="P1082" s="2">
        <v>43</v>
      </c>
      <c r="Q1082" s="7">
        <f t="shared" si="48"/>
        <v>42957</v>
      </c>
      <c r="R1082" t="s">
        <v>10046</v>
      </c>
      <c r="S1082" t="s">
        <v>10047</v>
      </c>
      <c r="T1082" t="s">
        <v>10048</v>
      </c>
      <c r="U1082" t="s">
        <v>10049</v>
      </c>
      <c r="V1082" t="s">
        <v>10050</v>
      </c>
      <c r="W1082" t="s">
        <v>10051</v>
      </c>
      <c r="X1082" t="s">
        <v>10052</v>
      </c>
      <c r="Y1082" t="s">
        <v>10053</v>
      </c>
    </row>
    <row r="1083" spans="1:25" x14ac:dyDescent="0.3">
      <c r="A1083" t="s">
        <v>10054</v>
      </c>
      <c r="B1083" t="s">
        <v>10055</v>
      </c>
      <c r="C1083" t="s">
        <v>8459</v>
      </c>
      <c r="H1083" s="6">
        <v>3249</v>
      </c>
      <c r="I1083" s="10" t="str">
        <f t="shared" si="49"/>
        <v>500</v>
      </c>
      <c r="J1083" s="6">
        <v>7795</v>
      </c>
      <c r="K1083" s="1">
        <v>0.57999999999999996</v>
      </c>
      <c r="L1083" s="4" t="str">
        <f t="shared" si="50"/>
        <v xml:space="preserve"> 50%or More</v>
      </c>
      <c r="M1083" s="4" t="str">
        <f>IF(Table1[[#This Row],[discount_percentage]]&gt;=50%, "Yes","No")</f>
        <v>Yes</v>
      </c>
      <c r="N10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83">
        <v>4.2</v>
      </c>
      <c r="P1083" s="2">
        <v>4664</v>
      </c>
      <c r="Q1083" s="7">
        <f t="shared" si="48"/>
        <v>36355880</v>
      </c>
      <c r="R1083" t="s">
        <v>10056</v>
      </c>
      <c r="S1083" t="s">
        <v>10057</v>
      </c>
      <c r="T1083" t="s">
        <v>10058</v>
      </c>
      <c r="U1083" t="s">
        <v>10059</v>
      </c>
      <c r="V1083" t="s">
        <v>10060</v>
      </c>
      <c r="W1083" t="s">
        <v>10061</v>
      </c>
      <c r="X1083" t="s">
        <v>10062</v>
      </c>
      <c r="Y1083" t="s">
        <v>10063</v>
      </c>
    </row>
    <row r="1084" spans="1:25" x14ac:dyDescent="0.3">
      <c r="A1084" t="s">
        <v>10064</v>
      </c>
      <c r="B1084" t="s">
        <v>10065</v>
      </c>
      <c r="C1084" t="s">
        <v>8646</v>
      </c>
      <c r="H1084" s="6">
        <v>4280</v>
      </c>
      <c r="I1084" s="10" t="str">
        <f t="shared" si="49"/>
        <v>500</v>
      </c>
      <c r="J1084" s="6">
        <v>5995</v>
      </c>
      <c r="K1084" s="1">
        <v>0.28999999999999998</v>
      </c>
      <c r="L1084" s="4" t="str">
        <f t="shared" si="50"/>
        <v>&lt;50%</v>
      </c>
      <c r="M1084" s="4" t="str">
        <f>IF(Table1[[#This Row],[discount_percentage]]&gt;=50%, "Yes","No")</f>
        <v>No</v>
      </c>
      <c r="N10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84">
        <v>3.8</v>
      </c>
      <c r="P1084" s="2">
        <v>2112</v>
      </c>
      <c r="Q1084" s="7">
        <f t="shared" si="48"/>
        <v>12661440</v>
      </c>
      <c r="R1084" t="s">
        <v>10066</v>
      </c>
      <c r="S1084" t="s">
        <v>10067</v>
      </c>
      <c r="T1084" t="s">
        <v>10068</v>
      </c>
      <c r="U1084" t="s">
        <v>10069</v>
      </c>
      <c r="V1084" t="s">
        <v>10070</v>
      </c>
      <c r="W1084" t="s">
        <v>10071</v>
      </c>
      <c r="X1084" t="s">
        <v>10072</v>
      </c>
      <c r="Y1084" t="s">
        <v>10073</v>
      </c>
    </row>
    <row r="1085" spans="1:25" x14ac:dyDescent="0.3">
      <c r="A1085" t="s">
        <v>10074</v>
      </c>
      <c r="B1085" t="s">
        <v>10075</v>
      </c>
      <c r="C1085" t="s">
        <v>10076</v>
      </c>
      <c r="H1085" s="6">
        <v>189</v>
      </c>
      <c r="I1085" s="10" t="str">
        <f t="shared" si="49"/>
        <v>&lt;200</v>
      </c>
      <c r="J1085" s="6">
        <v>299</v>
      </c>
      <c r="K1085" s="1">
        <v>0.37</v>
      </c>
      <c r="L1085" s="4" t="str">
        <f t="shared" si="50"/>
        <v>&lt;50%</v>
      </c>
      <c r="M1085" s="4" t="str">
        <f>IF(Table1[[#This Row],[discount_percentage]]&gt;=50%, "Yes","No")</f>
        <v>No</v>
      </c>
      <c r="N10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85">
        <v>4.2</v>
      </c>
      <c r="P1085" s="2">
        <v>2737</v>
      </c>
      <c r="Q1085" s="7">
        <f t="shared" si="48"/>
        <v>818363</v>
      </c>
      <c r="R1085" t="s">
        <v>10077</v>
      </c>
      <c r="S1085" t="s">
        <v>10078</v>
      </c>
      <c r="T1085" t="s">
        <v>10079</v>
      </c>
      <c r="U1085" t="s">
        <v>10080</v>
      </c>
      <c r="V1085" t="s">
        <v>10081</v>
      </c>
      <c r="W1085" t="s">
        <v>10082</v>
      </c>
      <c r="X1085" t="s">
        <v>10083</v>
      </c>
      <c r="Y1085" t="s">
        <v>10084</v>
      </c>
    </row>
    <row r="1086" spans="1:25" x14ac:dyDescent="0.3">
      <c r="A1086" t="s">
        <v>10085</v>
      </c>
      <c r="B1086" t="s">
        <v>10086</v>
      </c>
      <c r="C1086" t="s">
        <v>9044</v>
      </c>
      <c r="H1086" s="6">
        <v>1449</v>
      </c>
      <c r="I1086" s="10" t="str">
        <f t="shared" si="49"/>
        <v>500</v>
      </c>
      <c r="J1086" s="6">
        <v>2349</v>
      </c>
      <c r="K1086" s="1">
        <v>0.38</v>
      </c>
      <c r="L1086" s="4" t="str">
        <f t="shared" si="50"/>
        <v>&lt;50%</v>
      </c>
      <c r="M1086" s="4" t="str">
        <f>IF(Table1[[#This Row],[discount_percentage]]&gt;=50%, "Yes","No")</f>
        <v>No</v>
      </c>
      <c r="N10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86">
        <v>3.9</v>
      </c>
      <c r="P1086" s="2">
        <v>9019</v>
      </c>
      <c r="Q1086" s="7">
        <f t="shared" si="48"/>
        <v>21185631</v>
      </c>
      <c r="R1086" t="s">
        <v>10087</v>
      </c>
      <c r="S1086" t="s">
        <v>10088</v>
      </c>
      <c r="T1086" t="s">
        <v>10089</v>
      </c>
      <c r="U1086" t="s">
        <v>10090</v>
      </c>
      <c r="V1086" t="s">
        <v>10091</v>
      </c>
      <c r="W1086" t="s">
        <v>10092</v>
      </c>
      <c r="X1086" t="s">
        <v>10093</v>
      </c>
      <c r="Y1086" t="s">
        <v>10094</v>
      </c>
    </row>
    <row r="1087" spans="1:25" x14ac:dyDescent="0.3">
      <c r="A1087" t="s">
        <v>10095</v>
      </c>
      <c r="B1087" t="s">
        <v>10096</v>
      </c>
      <c r="C1087" t="s">
        <v>8635</v>
      </c>
      <c r="H1087" s="6">
        <v>199</v>
      </c>
      <c r="I1087" s="10" t="str">
        <f t="shared" si="49"/>
        <v>&lt;200</v>
      </c>
      <c r="J1087" s="6">
        <v>499</v>
      </c>
      <c r="K1087" s="1">
        <v>0.6</v>
      </c>
      <c r="L1087" s="4" t="str">
        <f t="shared" si="50"/>
        <v xml:space="preserve"> 50%or More</v>
      </c>
      <c r="M1087" s="4" t="str">
        <f>IF(Table1[[#This Row],[discount_percentage]]&gt;=50%, "Yes","No")</f>
        <v>Yes</v>
      </c>
      <c r="N10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87">
        <v>4</v>
      </c>
      <c r="P1087" s="2">
        <v>10234</v>
      </c>
      <c r="Q1087" s="7">
        <f t="shared" si="48"/>
        <v>5106766</v>
      </c>
      <c r="R1087" t="s">
        <v>10097</v>
      </c>
      <c r="S1087" t="s">
        <v>10098</v>
      </c>
      <c r="T1087" t="s">
        <v>10099</v>
      </c>
      <c r="U1087" t="s">
        <v>10100</v>
      </c>
      <c r="V1087" t="s">
        <v>10101</v>
      </c>
      <c r="W1087" t="s">
        <v>10102</v>
      </c>
      <c r="X1087" t="s">
        <v>10103</v>
      </c>
      <c r="Y1087" t="s">
        <v>10104</v>
      </c>
    </row>
    <row r="1088" spans="1:25" x14ac:dyDescent="0.3">
      <c r="A1088" t="s">
        <v>10105</v>
      </c>
      <c r="B1088" t="s">
        <v>10106</v>
      </c>
      <c r="C1088" t="s">
        <v>10107</v>
      </c>
      <c r="H1088" s="6">
        <v>474</v>
      </c>
      <c r="I1088" s="10" t="str">
        <f t="shared" si="49"/>
        <v>200-500</v>
      </c>
      <c r="J1088" s="6">
        <v>1299</v>
      </c>
      <c r="K1088" s="1">
        <v>0.64</v>
      </c>
      <c r="L1088" s="4" t="str">
        <f t="shared" si="50"/>
        <v xml:space="preserve"> 50%or More</v>
      </c>
      <c r="M1088" s="4" t="str">
        <f>IF(Table1[[#This Row],[discount_percentage]]&gt;=50%, "Yes","No")</f>
        <v>Yes</v>
      </c>
      <c r="N10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088">
        <v>4.0999999999999996</v>
      </c>
      <c r="P1088" s="2">
        <v>550</v>
      </c>
      <c r="Q1088" s="7">
        <f t="shared" si="48"/>
        <v>714450</v>
      </c>
      <c r="R1088" t="s">
        <v>10108</v>
      </c>
      <c r="S1088" t="s">
        <v>10109</v>
      </c>
      <c r="T1088" t="s">
        <v>10110</v>
      </c>
      <c r="U1088" t="s">
        <v>10111</v>
      </c>
      <c r="V1088" t="s">
        <v>10112</v>
      </c>
      <c r="W1088" t="s">
        <v>10113</v>
      </c>
      <c r="X1088" t="s">
        <v>10114</v>
      </c>
      <c r="Y1088" t="s">
        <v>10115</v>
      </c>
    </row>
    <row r="1089" spans="1:25" x14ac:dyDescent="0.3">
      <c r="A1089" t="s">
        <v>10116</v>
      </c>
      <c r="B1089" t="s">
        <v>10117</v>
      </c>
      <c r="C1089" t="s">
        <v>8437</v>
      </c>
      <c r="H1089" s="6">
        <v>279</v>
      </c>
      <c r="I1089" s="10" t="str">
        <f t="shared" si="49"/>
        <v>200-500</v>
      </c>
      <c r="J1089" s="6">
        <v>499</v>
      </c>
      <c r="K1089" s="1">
        <v>0.44</v>
      </c>
      <c r="L1089" s="4" t="str">
        <f t="shared" si="50"/>
        <v>&lt;50%</v>
      </c>
      <c r="M1089" s="4" t="str">
        <f>IF(Table1[[#This Row],[discount_percentage]]&gt;=50%, "Yes","No")</f>
        <v>No</v>
      </c>
      <c r="N10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89">
        <v>4.8</v>
      </c>
      <c r="P1089" s="2">
        <v>28</v>
      </c>
      <c r="Q1089" s="7">
        <f t="shared" si="48"/>
        <v>13972</v>
      </c>
      <c r="R1089" t="s">
        <v>10118</v>
      </c>
      <c r="S1089" t="s">
        <v>10119</v>
      </c>
      <c r="T1089" t="s">
        <v>10120</v>
      </c>
      <c r="U1089" t="s">
        <v>10121</v>
      </c>
      <c r="V1089" t="s">
        <v>10122</v>
      </c>
      <c r="W1089" t="s">
        <v>10123</v>
      </c>
      <c r="X1089" t="s">
        <v>10124</v>
      </c>
      <c r="Y1089" t="s">
        <v>10125</v>
      </c>
    </row>
    <row r="1090" spans="1:25" x14ac:dyDescent="0.3">
      <c r="A1090" t="s">
        <v>10126</v>
      </c>
      <c r="B1090" t="s">
        <v>10127</v>
      </c>
      <c r="C1090" t="s">
        <v>9044</v>
      </c>
      <c r="H1090" s="6">
        <v>1999</v>
      </c>
      <c r="I1090" s="10" t="str">
        <f t="shared" si="49"/>
        <v>500</v>
      </c>
      <c r="J1090" s="6">
        <v>4775</v>
      </c>
      <c r="K1090" s="1">
        <v>0.57999999999999996</v>
      </c>
      <c r="L1090" s="4" t="str">
        <f t="shared" si="50"/>
        <v xml:space="preserve"> 50%or More</v>
      </c>
      <c r="M1090" s="4" t="str">
        <f>IF(Table1[[#This Row],[discount_percentage]]&gt;=50%, "Yes","No")</f>
        <v>Yes</v>
      </c>
      <c r="N10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90">
        <v>4.2</v>
      </c>
      <c r="P1090" s="2">
        <v>1353</v>
      </c>
      <c r="Q1090" s="7">
        <f t="shared" ref="Q1090:Q1153" si="51">J1090*P1090</f>
        <v>6460575</v>
      </c>
      <c r="R1090" t="s">
        <v>10128</v>
      </c>
      <c r="S1090" t="s">
        <v>10129</v>
      </c>
      <c r="T1090" t="s">
        <v>10130</v>
      </c>
      <c r="U1090" t="s">
        <v>10131</v>
      </c>
      <c r="V1090" t="s">
        <v>10132</v>
      </c>
      <c r="W1090" t="s">
        <v>10133</v>
      </c>
      <c r="X1090" t="s">
        <v>10134</v>
      </c>
      <c r="Y1090" t="s">
        <v>10135</v>
      </c>
    </row>
    <row r="1091" spans="1:25" x14ac:dyDescent="0.3">
      <c r="A1091" t="s">
        <v>10136</v>
      </c>
      <c r="B1091" t="s">
        <v>10137</v>
      </c>
      <c r="C1091" t="s">
        <v>8323</v>
      </c>
      <c r="H1091" s="6">
        <v>799</v>
      </c>
      <c r="I1091" s="10" t="str">
        <f t="shared" ref="I1091:I1154" si="52">IF(H1091&lt;200,"&lt;200",IF(OR(H1091&lt;=200,H1091&lt;=500),"200-500","500"))</f>
        <v>500</v>
      </c>
      <c r="J1091" s="6">
        <v>1230</v>
      </c>
      <c r="K1091" s="1">
        <v>0.35</v>
      </c>
      <c r="L1091" s="4" t="str">
        <f t="shared" ref="L1091:L1154" si="53">IF(K1091&gt;=50%," 50%or More","&lt;50%")</f>
        <v>&lt;50%</v>
      </c>
      <c r="M1091" s="4" t="str">
        <f>IF(Table1[[#This Row],[discount_percentage]]&gt;=50%, "Yes","No")</f>
        <v>No</v>
      </c>
      <c r="N10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91">
        <v>4.0999999999999996</v>
      </c>
      <c r="P1091" s="2">
        <v>2138</v>
      </c>
      <c r="Q1091" s="7">
        <f t="shared" si="51"/>
        <v>2629740</v>
      </c>
      <c r="R1091" t="s">
        <v>10138</v>
      </c>
      <c r="S1091" t="s">
        <v>10139</v>
      </c>
      <c r="T1091" t="s">
        <v>10140</v>
      </c>
      <c r="U1091" t="s">
        <v>10141</v>
      </c>
      <c r="V1091" t="s">
        <v>10142</v>
      </c>
      <c r="W1091" t="s">
        <v>10143</v>
      </c>
      <c r="X1091" t="s">
        <v>10144</v>
      </c>
      <c r="Y1091" t="s">
        <v>10145</v>
      </c>
    </row>
    <row r="1092" spans="1:25" x14ac:dyDescent="0.3">
      <c r="A1092" t="s">
        <v>10146</v>
      </c>
      <c r="B1092" t="s">
        <v>10147</v>
      </c>
      <c r="C1092" t="s">
        <v>8941</v>
      </c>
      <c r="H1092" s="6">
        <v>949</v>
      </c>
      <c r="I1092" s="10" t="str">
        <f t="shared" si="52"/>
        <v>500</v>
      </c>
      <c r="J1092" s="6">
        <v>1999</v>
      </c>
      <c r="K1092" s="1">
        <v>0.53</v>
      </c>
      <c r="L1092" s="4" t="str">
        <f t="shared" si="53"/>
        <v xml:space="preserve"> 50%or More</v>
      </c>
      <c r="M1092" s="4" t="str">
        <f>IF(Table1[[#This Row],[discount_percentage]]&gt;=50%, "Yes","No")</f>
        <v>Yes</v>
      </c>
      <c r="N10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092">
        <v>4</v>
      </c>
      <c r="P1092" s="2">
        <v>1679</v>
      </c>
      <c r="Q1092" s="7">
        <f t="shared" si="51"/>
        <v>3356321</v>
      </c>
      <c r="R1092" t="s">
        <v>10148</v>
      </c>
      <c r="S1092" t="s">
        <v>10149</v>
      </c>
      <c r="T1092" t="s">
        <v>10150</v>
      </c>
      <c r="U1092" t="s">
        <v>10151</v>
      </c>
      <c r="V1092" t="s">
        <v>10152</v>
      </c>
      <c r="W1092" t="s">
        <v>10153</v>
      </c>
      <c r="X1092" t="s">
        <v>10154</v>
      </c>
      <c r="Y1092" t="s">
        <v>10155</v>
      </c>
    </row>
    <row r="1093" spans="1:25" x14ac:dyDescent="0.3">
      <c r="A1093" t="s">
        <v>10156</v>
      </c>
      <c r="B1093" t="s">
        <v>10157</v>
      </c>
      <c r="C1093" t="s">
        <v>10158</v>
      </c>
      <c r="H1093" s="6">
        <v>3657.66</v>
      </c>
      <c r="I1093" s="10" t="str">
        <f t="shared" si="52"/>
        <v>500</v>
      </c>
      <c r="J1093" s="6">
        <v>5156</v>
      </c>
      <c r="K1093" s="1">
        <v>0.28999999999999998</v>
      </c>
      <c r="L1093" s="4" t="str">
        <f t="shared" si="53"/>
        <v>&lt;50%</v>
      </c>
      <c r="M1093" s="4" t="str">
        <f>IF(Table1[[#This Row],[discount_percentage]]&gt;=50%, "Yes","No")</f>
        <v>No</v>
      </c>
      <c r="N10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093">
        <v>3.9</v>
      </c>
      <c r="P1093" s="2">
        <v>12837</v>
      </c>
      <c r="Q1093" s="7">
        <f t="shared" si="51"/>
        <v>66187572</v>
      </c>
      <c r="R1093" t="s">
        <v>10159</v>
      </c>
      <c r="S1093" t="s">
        <v>10160</v>
      </c>
      <c r="T1093" t="s">
        <v>10161</v>
      </c>
      <c r="U1093" t="s">
        <v>10162</v>
      </c>
      <c r="V1093" t="s">
        <v>10163</v>
      </c>
      <c r="W1093" t="s">
        <v>10164</v>
      </c>
      <c r="X1093" t="s">
        <v>10165</v>
      </c>
      <c r="Y1093" t="s">
        <v>10166</v>
      </c>
    </row>
    <row r="1094" spans="1:25" x14ac:dyDescent="0.3">
      <c r="A1094" t="s">
        <v>10167</v>
      </c>
      <c r="B1094" t="s">
        <v>10168</v>
      </c>
      <c r="C1094" t="s">
        <v>10169</v>
      </c>
      <c r="H1094" s="6">
        <v>1699</v>
      </c>
      <c r="I1094" s="10" t="str">
        <f t="shared" si="52"/>
        <v>500</v>
      </c>
      <c r="J1094" s="6">
        <v>1999</v>
      </c>
      <c r="K1094" s="1">
        <v>0.15</v>
      </c>
      <c r="L1094" s="4" t="str">
        <f t="shared" si="53"/>
        <v>&lt;50%</v>
      </c>
      <c r="M1094" s="4" t="str">
        <f>IF(Table1[[#This Row],[discount_percentage]]&gt;=50%, "Yes","No")</f>
        <v>No</v>
      </c>
      <c r="N10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94">
        <v>4.0999999999999996</v>
      </c>
      <c r="P1094" s="2">
        <v>8873</v>
      </c>
      <c r="Q1094" s="7">
        <f t="shared" si="51"/>
        <v>17737127</v>
      </c>
      <c r="R1094" t="s">
        <v>10170</v>
      </c>
      <c r="S1094" t="s">
        <v>10171</v>
      </c>
      <c r="T1094" t="s">
        <v>10172</v>
      </c>
      <c r="U1094" t="s">
        <v>10173</v>
      </c>
      <c r="V1094" t="s">
        <v>10174</v>
      </c>
      <c r="W1094" t="s">
        <v>10175</v>
      </c>
      <c r="X1094" t="s">
        <v>10176</v>
      </c>
      <c r="Y1094" t="s">
        <v>10177</v>
      </c>
    </row>
    <row r="1095" spans="1:25" x14ac:dyDescent="0.3">
      <c r="A1095" t="s">
        <v>10178</v>
      </c>
      <c r="B1095" t="s">
        <v>10179</v>
      </c>
      <c r="C1095" t="s">
        <v>8646</v>
      </c>
      <c r="H1095" s="6">
        <v>1849</v>
      </c>
      <c r="I1095" s="10" t="str">
        <f t="shared" si="52"/>
        <v>500</v>
      </c>
      <c r="J1095" s="6">
        <v>2095</v>
      </c>
      <c r="K1095" s="1">
        <v>0.12</v>
      </c>
      <c r="L1095" s="4" t="str">
        <f t="shared" si="53"/>
        <v>&lt;50%</v>
      </c>
      <c r="M1095" s="4" t="str">
        <f>IF(Table1[[#This Row],[discount_percentage]]&gt;=50%, "Yes","No")</f>
        <v>No</v>
      </c>
      <c r="N10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095">
        <v>4.3</v>
      </c>
      <c r="P1095" s="2">
        <v>7681</v>
      </c>
      <c r="Q1095" s="7">
        <f t="shared" si="51"/>
        <v>16091695</v>
      </c>
      <c r="R1095" t="s">
        <v>10180</v>
      </c>
      <c r="S1095" t="s">
        <v>10181</v>
      </c>
      <c r="T1095" t="s">
        <v>10182</v>
      </c>
      <c r="U1095" t="s">
        <v>10183</v>
      </c>
      <c r="V1095" t="s">
        <v>10184</v>
      </c>
      <c r="W1095" t="s">
        <v>10185</v>
      </c>
      <c r="X1095" t="s">
        <v>10186</v>
      </c>
      <c r="Y1095" t="s">
        <v>10187</v>
      </c>
    </row>
    <row r="1096" spans="1:25" x14ac:dyDescent="0.3">
      <c r="A1096" t="s">
        <v>10188</v>
      </c>
      <c r="B1096" t="s">
        <v>10189</v>
      </c>
      <c r="C1096" t="s">
        <v>8312</v>
      </c>
      <c r="H1096" s="6">
        <v>12499</v>
      </c>
      <c r="I1096" s="10" t="str">
        <f t="shared" si="52"/>
        <v>500</v>
      </c>
      <c r="J1096" s="6">
        <v>19825</v>
      </c>
      <c r="K1096" s="1">
        <v>0.37</v>
      </c>
      <c r="L1096" s="4" t="str">
        <f t="shared" si="53"/>
        <v>&lt;50%</v>
      </c>
      <c r="M1096" s="4" t="str">
        <f>IF(Table1[[#This Row],[discount_percentage]]&gt;=50%, "Yes","No")</f>
        <v>No</v>
      </c>
      <c r="N10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096">
        <v>4.0999999999999996</v>
      </c>
      <c r="P1096" s="2">
        <v>322</v>
      </c>
      <c r="Q1096" s="7">
        <f t="shared" si="51"/>
        <v>6383650</v>
      </c>
      <c r="R1096" t="s">
        <v>10190</v>
      </c>
      <c r="S1096" t="s">
        <v>10191</v>
      </c>
      <c r="T1096" t="s">
        <v>10192</v>
      </c>
      <c r="U1096" t="s">
        <v>10193</v>
      </c>
      <c r="V1096" t="s">
        <v>10194</v>
      </c>
      <c r="W1096" t="s">
        <v>10195</v>
      </c>
      <c r="X1096" t="s">
        <v>10196</v>
      </c>
      <c r="Y1096" t="s">
        <v>10197</v>
      </c>
    </row>
    <row r="1097" spans="1:25" x14ac:dyDescent="0.3">
      <c r="A1097" t="s">
        <v>10198</v>
      </c>
      <c r="B1097" t="s">
        <v>10199</v>
      </c>
      <c r="C1097" t="s">
        <v>8448</v>
      </c>
      <c r="H1097" s="6">
        <v>1099</v>
      </c>
      <c r="I1097" s="10" t="str">
        <f t="shared" si="52"/>
        <v>500</v>
      </c>
      <c r="J1097" s="6">
        <v>1920</v>
      </c>
      <c r="K1097" s="1">
        <v>0.43</v>
      </c>
      <c r="L1097" s="4" t="str">
        <f t="shared" si="53"/>
        <v>&lt;50%</v>
      </c>
      <c r="M1097" s="4" t="str">
        <f>IF(Table1[[#This Row],[discount_percentage]]&gt;=50%, "Yes","No")</f>
        <v>No</v>
      </c>
      <c r="N10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97">
        <v>4.2</v>
      </c>
      <c r="P1097" s="2">
        <v>9772</v>
      </c>
      <c r="Q1097" s="7">
        <f t="shared" si="51"/>
        <v>18762240</v>
      </c>
      <c r="R1097" t="s">
        <v>10200</v>
      </c>
      <c r="S1097" t="s">
        <v>10201</v>
      </c>
      <c r="T1097" t="s">
        <v>10202</v>
      </c>
      <c r="U1097" t="s">
        <v>10203</v>
      </c>
      <c r="V1097" t="s">
        <v>10204</v>
      </c>
      <c r="W1097" t="s">
        <v>10205</v>
      </c>
      <c r="X1097" t="s">
        <v>10206</v>
      </c>
      <c r="Y1097" t="s">
        <v>10207</v>
      </c>
    </row>
    <row r="1098" spans="1:25" x14ac:dyDescent="0.3">
      <c r="A1098" t="s">
        <v>10208</v>
      </c>
      <c r="B1098" t="s">
        <v>10209</v>
      </c>
      <c r="C1098" t="s">
        <v>9843</v>
      </c>
      <c r="H1098" s="6">
        <v>8199</v>
      </c>
      <c r="I1098" s="10" t="str">
        <f t="shared" si="52"/>
        <v>500</v>
      </c>
      <c r="J1098" s="6">
        <v>16000</v>
      </c>
      <c r="K1098" s="1">
        <v>0.49</v>
      </c>
      <c r="L1098" s="4" t="str">
        <f t="shared" si="53"/>
        <v>&lt;50%</v>
      </c>
      <c r="M1098" s="4" t="str">
        <f>IF(Table1[[#This Row],[discount_percentage]]&gt;=50%, "Yes","No")</f>
        <v>No</v>
      </c>
      <c r="N10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098">
        <v>3.9</v>
      </c>
      <c r="P1098" s="2">
        <v>18497</v>
      </c>
      <c r="Q1098" s="7">
        <f t="shared" si="51"/>
        <v>295952000</v>
      </c>
      <c r="R1098" t="s">
        <v>10210</v>
      </c>
      <c r="S1098" t="s">
        <v>10211</v>
      </c>
      <c r="T1098" t="s">
        <v>10212</v>
      </c>
      <c r="U1098" t="s">
        <v>10213</v>
      </c>
      <c r="V1098" t="s">
        <v>10214</v>
      </c>
      <c r="W1098" t="s">
        <v>10215</v>
      </c>
      <c r="X1098" t="s">
        <v>10216</v>
      </c>
      <c r="Y1098" t="s">
        <v>10217</v>
      </c>
    </row>
    <row r="1099" spans="1:25" x14ac:dyDescent="0.3">
      <c r="A1099" t="s">
        <v>10218</v>
      </c>
      <c r="B1099" t="s">
        <v>10219</v>
      </c>
      <c r="C1099" t="s">
        <v>8687</v>
      </c>
      <c r="H1099" s="6">
        <v>499</v>
      </c>
      <c r="I1099" s="10" t="str">
        <f t="shared" si="52"/>
        <v>200-500</v>
      </c>
      <c r="J1099" s="6">
        <v>2199</v>
      </c>
      <c r="K1099" s="1">
        <v>0.77</v>
      </c>
      <c r="L1099" s="4" t="str">
        <f t="shared" si="53"/>
        <v xml:space="preserve"> 50%or More</v>
      </c>
      <c r="M1099" s="4" t="str">
        <f>IF(Table1[[#This Row],[discount_percentage]]&gt;=50%, "Yes","No")</f>
        <v>Yes</v>
      </c>
      <c r="N10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099">
        <v>3.7</v>
      </c>
      <c r="P1099" s="2">
        <v>53</v>
      </c>
      <c r="Q1099" s="7">
        <f t="shared" si="51"/>
        <v>116547</v>
      </c>
      <c r="R1099" t="s">
        <v>10220</v>
      </c>
      <c r="S1099" t="s">
        <v>10221</v>
      </c>
      <c r="T1099" t="s">
        <v>10222</v>
      </c>
      <c r="U1099" t="s">
        <v>10223</v>
      </c>
      <c r="V1099" t="s">
        <v>10224</v>
      </c>
      <c r="W1099" t="s">
        <v>10225</v>
      </c>
      <c r="X1099" t="s">
        <v>10226</v>
      </c>
      <c r="Y1099" t="s">
        <v>10227</v>
      </c>
    </row>
    <row r="1100" spans="1:25" x14ac:dyDescent="0.3">
      <c r="A1100" t="s">
        <v>10228</v>
      </c>
      <c r="B1100" t="s">
        <v>10229</v>
      </c>
      <c r="C1100" t="s">
        <v>8718</v>
      </c>
      <c r="H1100" s="6">
        <v>6999</v>
      </c>
      <c r="I1100" s="10" t="str">
        <f t="shared" si="52"/>
        <v>500</v>
      </c>
      <c r="J1100" s="6">
        <v>14999</v>
      </c>
      <c r="K1100" s="1">
        <v>0.53</v>
      </c>
      <c r="L1100" s="4" t="str">
        <f t="shared" si="53"/>
        <v xml:space="preserve"> 50%or More</v>
      </c>
      <c r="M1100" s="4" t="str">
        <f>IF(Table1[[#This Row],[discount_percentage]]&gt;=50%, "Yes","No")</f>
        <v>Yes</v>
      </c>
      <c r="N11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00">
        <v>4.0999999999999996</v>
      </c>
      <c r="P1100" s="2">
        <v>1728</v>
      </c>
      <c r="Q1100" s="7">
        <f t="shared" si="51"/>
        <v>25918272</v>
      </c>
      <c r="R1100" t="s">
        <v>10230</v>
      </c>
      <c r="S1100" t="s">
        <v>10231</v>
      </c>
      <c r="T1100" t="s">
        <v>10232</v>
      </c>
      <c r="U1100" t="s">
        <v>10233</v>
      </c>
      <c r="V1100" t="s">
        <v>10234</v>
      </c>
      <c r="W1100" t="s">
        <v>10235</v>
      </c>
      <c r="X1100" t="s">
        <v>10236</v>
      </c>
      <c r="Y1100" t="s">
        <v>10237</v>
      </c>
    </row>
    <row r="1101" spans="1:25" x14ac:dyDescent="0.3">
      <c r="A1101" t="s">
        <v>10238</v>
      </c>
      <c r="B1101" t="s">
        <v>10239</v>
      </c>
      <c r="C1101" t="s">
        <v>9033</v>
      </c>
      <c r="H1101" s="6">
        <v>1595</v>
      </c>
      <c r="I1101" s="10" t="str">
        <f t="shared" si="52"/>
        <v>500</v>
      </c>
      <c r="J1101" s="6">
        <v>1799</v>
      </c>
      <c r="K1101" s="1">
        <v>0.11</v>
      </c>
      <c r="L1101" s="4" t="str">
        <f t="shared" si="53"/>
        <v>&lt;50%</v>
      </c>
      <c r="M1101" s="4" t="str">
        <f>IF(Table1[[#This Row],[discount_percentage]]&gt;=50%, "Yes","No")</f>
        <v>No</v>
      </c>
      <c r="N11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01">
        <v>4</v>
      </c>
      <c r="P1101" s="2">
        <v>2877</v>
      </c>
      <c r="Q1101" s="7">
        <f t="shared" si="51"/>
        <v>5175723</v>
      </c>
      <c r="R1101" t="s">
        <v>10240</v>
      </c>
      <c r="S1101" t="s">
        <v>10241</v>
      </c>
      <c r="T1101" t="s">
        <v>10242</v>
      </c>
      <c r="U1101" t="s">
        <v>10243</v>
      </c>
      <c r="V1101" t="s">
        <v>10244</v>
      </c>
      <c r="W1101" t="s">
        <v>10245</v>
      </c>
      <c r="X1101" t="s">
        <v>10246</v>
      </c>
      <c r="Y1101" t="s">
        <v>10247</v>
      </c>
    </row>
    <row r="1102" spans="1:25" x14ac:dyDescent="0.3">
      <c r="A1102" t="s">
        <v>10248</v>
      </c>
      <c r="B1102" t="s">
        <v>10249</v>
      </c>
      <c r="C1102" t="s">
        <v>8448</v>
      </c>
      <c r="H1102" s="6">
        <v>1049</v>
      </c>
      <c r="I1102" s="10" t="str">
        <f t="shared" si="52"/>
        <v>500</v>
      </c>
      <c r="J1102" s="6">
        <v>1950</v>
      </c>
      <c r="K1102" s="1">
        <v>0.46</v>
      </c>
      <c r="L1102" s="4" t="str">
        <f t="shared" si="53"/>
        <v>&lt;50%</v>
      </c>
      <c r="M1102" s="4" t="str">
        <f>IF(Table1[[#This Row],[discount_percentage]]&gt;=50%, "Yes","No")</f>
        <v>No</v>
      </c>
      <c r="N11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02">
        <v>3.8</v>
      </c>
      <c r="P1102" s="2">
        <v>250</v>
      </c>
      <c r="Q1102" s="7">
        <f t="shared" si="51"/>
        <v>487500</v>
      </c>
      <c r="R1102" t="s">
        <v>10250</v>
      </c>
      <c r="S1102" t="s">
        <v>10251</v>
      </c>
      <c r="T1102" t="s">
        <v>10252</v>
      </c>
      <c r="U1102" t="s">
        <v>10253</v>
      </c>
      <c r="V1102" t="s">
        <v>10254</v>
      </c>
      <c r="W1102" t="s">
        <v>10255</v>
      </c>
      <c r="X1102" t="s">
        <v>10256</v>
      </c>
      <c r="Y1102" t="s">
        <v>10257</v>
      </c>
    </row>
    <row r="1103" spans="1:25" x14ac:dyDescent="0.3">
      <c r="A1103" t="s">
        <v>10258</v>
      </c>
      <c r="B1103" t="s">
        <v>10259</v>
      </c>
      <c r="C1103" t="s">
        <v>8511</v>
      </c>
      <c r="H1103" s="6">
        <v>1182</v>
      </c>
      <c r="I1103" s="10" t="str">
        <f t="shared" si="52"/>
        <v>500</v>
      </c>
      <c r="J1103" s="6">
        <v>2995</v>
      </c>
      <c r="K1103" s="1">
        <v>0.61</v>
      </c>
      <c r="L1103" s="4" t="str">
        <f t="shared" si="53"/>
        <v xml:space="preserve"> 50%or More</v>
      </c>
      <c r="M1103" s="4" t="str">
        <f>IF(Table1[[#This Row],[discount_percentage]]&gt;=50%, "Yes","No")</f>
        <v>Yes</v>
      </c>
      <c r="N11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03">
        <v>4.2</v>
      </c>
      <c r="P1103" s="2">
        <v>5178</v>
      </c>
      <c r="Q1103" s="7">
        <f t="shared" si="51"/>
        <v>15508110</v>
      </c>
      <c r="R1103" t="s">
        <v>10260</v>
      </c>
      <c r="S1103" t="s">
        <v>10261</v>
      </c>
      <c r="T1103" t="s">
        <v>10262</v>
      </c>
      <c r="U1103" t="s">
        <v>10263</v>
      </c>
      <c r="V1103" t="s">
        <v>10264</v>
      </c>
      <c r="W1103" t="s">
        <v>10265</v>
      </c>
      <c r="X1103" t="s">
        <v>10266</v>
      </c>
      <c r="Y1103" t="s">
        <v>10267</v>
      </c>
    </row>
    <row r="1104" spans="1:25" x14ac:dyDescent="0.3">
      <c r="A1104" t="s">
        <v>10268</v>
      </c>
      <c r="B1104" t="s">
        <v>10269</v>
      </c>
      <c r="C1104" t="s">
        <v>8323</v>
      </c>
      <c r="H1104" s="6">
        <v>499</v>
      </c>
      <c r="I1104" s="10" t="str">
        <f t="shared" si="52"/>
        <v>200-500</v>
      </c>
      <c r="J1104" s="6">
        <v>999</v>
      </c>
      <c r="K1104" s="1">
        <v>0.5</v>
      </c>
      <c r="L1104" s="4" t="str">
        <f t="shared" si="53"/>
        <v xml:space="preserve"> 50%or More</v>
      </c>
      <c r="M1104" s="4" t="str">
        <f>IF(Table1[[#This Row],[discount_percentage]]&gt;=50%, "Yes","No")</f>
        <v>Yes</v>
      </c>
      <c r="N11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04">
        <v>4.5999999999999996</v>
      </c>
      <c r="P1104" s="2">
        <v>79</v>
      </c>
      <c r="Q1104" s="7">
        <f t="shared" si="51"/>
        <v>78921</v>
      </c>
      <c r="R1104" t="s">
        <v>10270</v>
      </c>
      <c r="S1104" t="s">
        <v>10271</v>
      </c>
      <c r="T1104" t="s">
        <v>10272</v>
      </c>
      <c r="U1104" t="s">
        <v>10273</v>
      </c>
      <c r="V1104" t="s">
        <v>10274</v>
      </c>
      <c r="W1104" t="s">
        <v>10275</v>
      </c>
      <c r="X1104" t="s">
        <v>10276</v>
      </c>
      <c r="Y1104" t="s">
        <v>10277</v>
      </c>
    </row>
    <row r="1105" spans="1:25" x14ac:dyDescent="0.3">
      <c r="A1105" t="s">
        <v>10278</v>
      </c>
      <c r="B1105" t="s">
        <v>10279</v>
      </c>
      <c r="C1105" t="s">
        <v>9832</v>
      </c>
      <c r="H1105" s="6">
        <v>8799</v>
      </c>
      <c r="I1105" s="10" t="str">
        <f t="shared" si="52"/>
        <v>500</v>
      </c>
      <c r="J1105" s="6">
        <v>11995</v>
      </c>
      <c r="K1105" s="1">
        <v>0.27</v>
      </c>
      <c r="L1105" s="4" t="str">
        <f t="shared" si="53"/>
        <v>&lt;50%</v>
      </c>
      <c r="M1105" s="4" t="str">
        <f>IF(Table1[[#This Row],[discount_percentage]]&gt;=50%, "Yes","No")</f>
        <v>No</v>
      </c>
      <c r="N11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05">
        <v>4.0999999999999996</v>
      </c>
      <c r="P1105" s="2">
        <v>4157</v>
      </c>
      <c r="Q1105" s="7">
        <f t="shared" si="51"/>
        <v>49863215</v>
      </c>
      <c r="R1105" t="s">
        <v>10280</v>
      </c>
      <c r="S1105" t="s">
        <v>10281</v>
      </c>
      <c r="T1105" t="s">
        <v>10282</v>
      </c>
      <c r="U1105" t="s">
        <v>10283</v>
      </c>
      <c r="V1105" t="s">
        <v>10284</v>
      </c>
      <c r="W1105" t="s">
        <v>10285</v>
      </c>
      <c r="X1105" t="s">
        <v>10286</v>
      </c>
      <c r="Y1105" t="s">
        <v>10287</v>
      </c>
    </row>
    <row r="1106" spans="1:25" x14ac:dyDescent="0.3">
      <c r="A1106" t="s">
        <v>10288</v>
      </c>
      <c r="B1106" t="s">
        <v>10289</v>
      </c>
      <c r="C1106" t="s">
        <v>8301</v>
      </c>
      <c r="H1106" s="6">
        <v>1529</v>
      </c>
      <c r="I1106" s="10" t="str">
        <f t="shared" si="52"/>
        <v>500</v>
      </c>
      <c r="J1106" s="6">
        <v>2999</v>
      </c>
      <c r="K1106" s="1">
        <v>0.49</v>
      </c>
      <c r="L1106" s="4" t="str">
        <f t="shared" si="53"/>
        <v>&lt;50%</v>
      </c>
      <c r="M1106" s="4" t="str">
        <f>IF(Table1[[#This Row],[discount_percentage]]&gt;=50%, "Yes","No")</f>
        <v>No</v>
      </c>
      <c r="N11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06">
        <v>3.3</v>
      </c>
      <c r="P1106" s="2">
        <v>29</v>
      </c>
      <c r="Q1106" s="7">
        <f t="shared" si="51"/>
        <v>86971</v>
      </c>
      <c r="R1106" t="s">
        <v>10290</v>
      </c>
      <c r="S1106" t="s">
        <v>10291</v>
      </c>
      <c r="T1106" t="s">
        <v>10292</v>
      </c>
      <c r="U1106" t="s">
        <v>10293</v>
      </c>
      <c r="V1106" t="s">
        <v>10294</v>
      </c>
      <c r="W1106" t="s">
        <v>10295</v>
      </c>
      <c r="X1106" t="s">
        <v>10296</v>
      </c>
      <c r="Y1106" t="s">
        <v>10297</v>
      </c>
    </row>
    <row r="1107" spans="1:25" x14ac:dyDescent="0.3">
      <c r="A1107" t="s">
        <v>10298</v>
      </c>
      <c r="B1107" t="s">
        <v>10299</v>
      </c>
      <c r="C1107" t="s">
        <v>8448</v>
      </c>
      <c r="H1107" s="6">
        <v>1199</v>
      </c>
      <c r="I1107" s="10" t="str">
        <f t="shared" si="52"/>
        <v>500</v>
      </c>
      <c r="J1107" s="6">
        <v>1690</v>
      </c>
      <c r="K1107" s="1">
        <v>0.28999999999999998</v>
      </c>
      <c r="L1107" s="4" t="str">
        <f t="shared" si="53"/>
        <v>&lt;50%</v>
      </c>
      <c r="M1107" s="4" t="str">
        <f>IF(Table1[[#This Row],[discount_percentage]]&gt;=50%, "Yes","No")</f>
        <v>No</v>
      </c>
      <c r="N11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07">
        <v>4.2</v>
      </c>
      <c r="P1107" s="2">
        <v>4580</v>
      </c>
      <c r="Q1107" s="7">
        <f t="shared" si="51"/>
        <v>7740200</v>
      </c>
      <c r="R1107" t="s">
        <v>10300</v>
      </c>
      <c r="S1107" t="s">
        <v>10301</v>
      </c>
      <c r="T1107" t="s">
        <v>10302</v>
      </c>
      <c r="U1107" t="s">
        <v>10303</v>
      </c>
      <c r="V1107" t="s">
        <v>10304</v>
      </c>
      <c r="W1107" t="s">
        <v>10305</v>
      </c>
      <c r="X1107" t="s">
        <v>10306</v>
      </c>
      <c r="Y1107" t="s">
        <v>10307</v>
      </c>
    </row>
    <row r="1108" spans="1:25" x14ac:dyDescent="0.3">
      <c r="A1108" t="s">
        <v>10308</v>
      </c>
      <c r="B1108" t="s">
        <v>10309</v>
      </c>
      <c r="C1108" t="s">
        <v>8779</v>
      </c>
      <c r="H1108" s="6">
        <v>1052</v>
      </c>
      <c r="I1108" s="10" t="str">
        <f t="shared" si="52"/>
        <v>500</v>
      </c>
      <c r="J1108" s="6">
        <v>1790</v>
      </c>
      <c r="K1108" s="1">
        <v>0.41</v>
      </c>
      <c r="L1108" s="4" t="str">
        <f t="shared" si="53"/>
        <v>&lt;50%</v>
      </c>
      <c r="M1108" s="4" t="str">
        <f>IF(Table1[[#This Row],[discount_percentage]]&gt;=50%, "Yes","No")</f>
        <v>No</v>
      </c>
      <c r="N11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08">
        <v>4.3</v>
      </c>
      <c r="P1108" s="2">
        <v>1404</v>
      </c>
      <c r="Q1108" s="7">
        <f t="shared" si="51"/>
        <v>2513160</v>
      </c>
      <c r="R1108" t="s">
        <v>10310</v>
      </c>
      <c r="S1108" t="s">
        <v>10311</v>
      </c>
      <c r="T1108" t="s">
        <v>10312</v>
      </c>
      <c r="U1108" t="s">
        <v>10313</v>
      </c>
      <c r="V1108" t="s">
        <v>10314</v>
      </c>
      <c r="W1108" t="s">
        <v>10315</v>
      </c>
      <c r="X1108" t="s">
        <v>10316</v>
      </c>
      <c r="Y1108" t="s">
        <v>10317</v>
      </c>
    </row>
    <row r="1109" spans="1:25" x14ac:dyDescent="0.3">
      <c r="A1109" t="s">
        <v>10318</v>
      </c>
      <c r="B1109" t="s">
        <v>10319</v>
      </c>
      <c r="C1109" t="s">
        <v>10320</v>
      </c>
      <c r="H1109" s="6">
        <v>6499</v>
      </c>
      <c r="I1109" s="10" t="str">
        <f t="shared" si="52"/>
        <v>500</v>
      </c>
      <c r="J1109" s="6">
        <v>8995</v>
      </c>
      <c r="K1109" s="1">
        <v>0.28000000000000003</v>
      </c>
      <c r="L1109" s="4" t="str">
        <f t="shared" si="53"/>
        <v>&lt;50%</v>
      </c>
      <c r="M1109" s="4" t="str">
        <f>IF(Table1[[#This Row],[discount_percentage]]&gt;=50%, "Yes","No")</f>
        <v>No</v>
      </c>
      <c r="N11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09">
        <v>4.3</v>
      </c>
      <c r="P1109" s="2">
        <v>2810</v>
      </c>
      <c r="Q1109" s="7">
        <f t="shared" si="51"/>
        <v>25275950</v>
      </c>
      <c r="R1109" t="s">
        <v>10321</v>
      </c>
      <c r="S1109" t="s">
        <v>10322</v>
      </c>
      <c r="T1109" t="s">
        <v>10323</v>
      </c>
      <c r="U1109" t="s">
        <v>10324</v>
      </c>
      <c r="V1109" t="s">
        <v>10325</v>
      </c>
      <c r="W1109" t="s">
        <v>10326</v>
      </c>
      <c r="X1109" t="s">
        <v>10327</v>
      </c>
      <c r="Y1109" t="s">
        <v>10328</v>
      </c>
    </row>
    <row r="1110" spans="1:25" x14ac:dyDescent="0.3">
      <c r="A1110" t="s">
        <v>10329</v>
      </c>
      <c r="B1110" t="s">
        <v>10330</v>
      </c>
      <c r="C1110" t="s">
        <v>8992</v>
      </c>
      <c r="H1110" s="6">
        <v>239</v>
      </c>
      <c r="I1110" s="10" t="str">
        <f t="shared" si="52"/>
        <v>200-500</v>
      </c>
      <c r="J1110" s="6">
        <v>239</v>
      </c>
      <c r="K1110" s="1">
        <v>0</v>
      </c>
      <c r="L1110" s="4" t="str">
        <f t="shared" si="53"/>
        <v>&lt;50%</v>
      </c>
      <c r="M1110" s="4" t="str">
        <f>IF(Table1[[#This Row],[discount_percentage]]&gt;=50%, "Yes","No")</f>
        <v>No</v>
      </c>
      <c r="N11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10">
        <v>4.3</v>
      </c>
      <c r="P1110" s="2">
        <v>7</v>
      </c>
      <c r="Q1110" s="7">
        <f t="shared" si="51"/>
        <v>1673</v>
      </c>
      <c r="R1110" t="s">
        <v>10331</v>
      </c>
      <c r="S1110" t="s">
        <v>10332</v>
      </c>
      <c r="T1110" t="s">
        <v>10333</v>
      </c>
      <c r="U1110" t="s">
        <v>10334</v>
      </c>
      <c r="V1110" t="s">
        <v>10335</v>
      </c>
      <c r="W1110" t="s">
        <v>10336</v>
      </c>
      <c r="X1110" t="s">
        <v>10337</v>
      </c>
      <c r="Y1110" t="s">
        <v>10338</v>
      </c>
    </row>
    <row r="1111" spans="1:25" x14ac:dyDescent="0.3">
      <c r="A1111" t="s">
        <v>10339</v>
      </c>
      <c r="B1111" t="s">
        <v>10340</v>
      </c>
      <c r="C1111" t="s">
        <v>8437</v>
      </c>
      <c r="H1111" s="6">
        <v>699</v>
      </c>
      <c r="I1111" s="10" t="str">
        <f t="shared" si="52"/>
        <v>500</v>
      </c>
      <c r="J1111" s="6">
        <v>1599</v>
      </c>
      <c r="K1111" s="1">
        <v>0.56000000000000005</v>
      </c>
      <c r="L1111" s="4" t="str">
        <f t="shared" si="53"/>
        <v xml:space="preserve"> 50%or More</v>
      </c>
      <c r="M1111" s="4" t="str">
        <f>IF(Table1[[#This Row],[discount_percentage]]&gt;=50%, "Yes","No")</f>
        <v>Yes</v>
      </c>
      <c r="N11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11">
        <v>4.7</v>
      </c>
      <c r="P1111" s="2">
        <v>1729</v>
      </c>
      <c r="Q1111" s="7">
        <f t="shared" si="51"/>
        <v>2764671</v>
      </c>
      <c r="R1111" t="s">
        <v>10341</v>
      </c>
      <c r="S1111" t="s">
        <v>10342</v>
      </c>
      <c r="T1111" t="s">
        <v>10343</v>
      </c>
      <c r="U1111" t="s">
        <v>10344</v>
      </c>
      <c r="V1111" t="s">
        <v>10345</v>
      </c>
      <c r="W1111" t="s">
        <v>10346</v>
      </c>
      <c r="X1111" t="s">
        <v>10347</v>
      </c>
      <c r="Y1111" t="s">
        <v>10348</v>
      </c>
    </row>
    <row r="1112" spans="1:25" x14ac:dyDescent="0.3">
      <c r="A1112" t="s">
        <v>10349</v>
      </c>
      <c r="B1112" t="s">
        <v>10350</v>
      </c>
      <c r="C1112" t="s">
        <v>10351</v>
      </c>
      <c r="H1112" s="6">
        <v>2599</v>
      </c>
      <c r="I1112" s="10" t="str">
        <f t="shared" si="52"/>
        <v>500</v>
      </c>
      <c r="J1112" s="6">
        <v>4290</v>
      </c>
      <c r="K1112" s="1">
        <v>0.39</v>
      </c>
      <c r="L1112" s="4" t="str">
        <f t="shared" si="53"/>
        <v>&lt;50%</v>
      </c>
      <c r="M1112" s="4" t="str">
        <f>IF(Table1[[#This Row],[discount_percentage]]&gt;=50%, "Yes","No")</f>
        <v>No</v>
      </c>
      <c r="N11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12">
        <v>4.4000000000000004</v>
      </c>
      <c r="P1112" s="2">
        <v>2116</v>
      </c>
      <c r="Q1112" s="7">
        <f t="shared" si="51"/>
        <v>9077640</v>
      </c>
      <c r="R1112" t="s">
        <v>10352</v>
      </c>
      <c r="S1112" t="s">
        <v>10353</v>
      </c>
      <c r="T1112" t="s">
        <v>10354</v>
      </c>
      <c r="U1112" t="s">
        <v>10355</v>
      </c>
      <c r="V1112" t="s">
        <v>10356</v>
      </c>
      <c r="W1112" t="s">
        <v>10357</v>
      </c>
      <c r="X1112" t="s">
        <v>10358</v>
      </c>
      <c r="Y1112" t="s">
        <v>10359</v>
      </c>
    </row>
    <row r="1113" spans="1:25" x14ac:dyDescent="0.3">
      <c r="A1113" t="s">
        <v>10360</v>
      </c>
      <c r="B1113" t="s">
        <v>10361</v>
      </c>
      <c r="C1113" t="s">
        <v>8718</v>
      </c>
      <c r="H1113" s="6">
        <v>1547</v>
      </c>
      <c r="I1113" s="10" t="str">
        <f t="shared" si="52"/>
        <v>500</v>
      </c>
      <c r="J1113" s="6">
        <v>2890</v>
      </c>
      <c r="K1113" s="1">
        <v>0.46</v>
      </c>
      <c r="L1113" s="4" t="str">
        <f t="shared" si="53"/>
        <v>&lt;50%</v>
      </c>
      <c r="M1113" s="4" t="str">
        <f>IF(Table1[[#This Row],[discount_percentage]]&gt;=50%, "Yes","No")</f>
        <v>No</v>
      </c>
      <c r="N11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13">
        <v>3.9</v>
      </c>
      <c r="P1113" s="2">
        <v>463</v>
      </c>
      <c r="Q1113" s="7">
        <f t="shared" si="51"/>
        <v>1338070</v>
      </c>
      <c r="R1113" t="s">
        <v>10362</v>
      </c>
      <c r="S1113" t="s">
        <v>10363</v>
      </c>
      <c r="T1113" t="s">
        <v>10364</v>
      </c>
      <c r="U1113" t="s">
        <v>10365</v>
      </c>
      <c r="V1113" t="s">
        <v>10366</v>
      </c>
      <c r="W1113" t="s">
        <v>10367</v>
      </c>
      <c r="X1113" t="s">
        <v>10368</v>
      </c>
      <c r="Y1113" t="s">
        <v>10369</v>
      </c>
    </row>
    <row r="1114" spans="1:25" x14ac:dyDescent="0.3">
      <c r="A1114" t="s">
        <v>10370</v>
      </c>
      <c r="B1114" t="s">
        <v>10371</v>
      </c>
      <c r="C1114" t="s">
        <v>8437</v>
      </c>
      <c r="H1114" s="6">
        <v>499</v>
      </c>
      <c r="I1114" s="10" t="str">
        <f t="shared" si="52"/>
        <v>200-500</v>
      </c>
      <c r="J1114" s="6">
        <v>1299</v>
      </c>
      <c r="K1114" s="1">
        <v>0.62</v>
      </c>
      <c r="L1114" s="4" t="str">
        <f t="shared" si="53"/>
        <v xml:space="preserve"> 50%or More</v>
      </c>
      <c r="M1114" s="4" t="str">
        <f>IF(Table1[[#This Row],[discount_percentage]]&gt;=50%, "Yes","No")</f>
        <v>Yes</v>
      </c>
      <c r="N11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14">
        <v>4.7</v>
      </c>
      <c r="P1114" s="2">
        <v>54</v>
      </c>
      <c r="Q1114" s="7">
        <f t="shared" si="51"/>
        <v>70146</v>
      </c>
      <c r="R1114" t="s">
        <v>10372</v>
      </c>
      <c r="S1114" t="s">
        <v>10373</v>
      </c>
      <c r="T1114" t="s">
        <v>10374</v>
      </c>
      <c r="U1114" t="s">
        <v>10375</v>
      </c>
      <c r="V1114" t="s">
        <v>10376</v>
      </c>
      <c r="W1114" t="s">
        <v>10377</v>
      </c>
      <c r="X1114" t="s">
        <v>10378</v>
      </c>
      <c r="Y1114" t="s">
        <v>10379</v>
      </c>
    </row>
    <row r="1115" spans="1:25" x14ac:dyDescent="0.3">
      <c r="A1115" t="s">
        <v>10380</v>
      </c>
      <c r="B1115" t="s">
        <v>10381</v>
      </c>
      <c r="C1115" t="s">
        <v>8593</v>
      </c>
      <c r="H1115" s="6">
        <v>510</v>
      </c>
      <c r="I1115" s="10" t="str">
        <f t="shared" si="52"/>
        <v>500</v>
      </c>
      <c r="J1115" s="6">
        <v>640</v>
      </c>
      <c r="K1115" s="1">
        <v>0.2</v>
      </c>
      <c r="L1115" s="4" t="str">
        <f t="shared" si="53"/>
        <v>&lt;50%</v>
      </c>
      <c r="M1115" s="4" t="str">
        <f>IF(Table1[[#This Row],[discount_percentage]]&gt;=50%, "Yes","No")</f>
        <v>No</v>
      </c>
      <c r="N11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15">
        <v>4.0999999999999996</v>
      </c>
      <c r="P1115" s="2">
        <v>7229</v>
      </c>
      <c r="Q1115" s="7">
        <f t="shared" si="51"/>
        <v>4626560</v>
      </c>
      <c r="R1115" t="s">
        <v>10382</v>
      </c>
      <c r="S1115" t="s">
        <v>10383</v>
      </c>
      <c r="T1115" t="s">
        <v>10384</v>
      </c>
      <c r="U1115" t="s">
        <v>10385</v>
      </c>
      <c r="V1115" t="s">
        <v>10386</v>
      </c>
      <c r="W1115" t="s">
        <v>10387</v>
      </c>
      <c r="X1115" t="s">
        <v>10388</v>
      </c>
      <c r="Y1115" t="s">
        <v>10389</v>
      </c>
    </row>
    <row r="1116" spans="1:25" x14ac:dyDescent="0.3">
      <c r="A1116" t="s">
        <v>10390</v>
      </c>
      <c r="B1116" t="s">
        <v>10391</v>
      </c>
      <c r="C1116" t="s">
        <v>8470</v>
      </c>
      <c r="H1116" s="6">
        <v>1899</v>
      </c>
      <c r="I1116" s="10" t="str">
        <f t="shared" si="52"/>
        <v>500</v>
      </c>
      <c r="J1116" s="6">
        <v>3790</v>
      </c>
      <c r="K1116" s="1">
        <v>0.5</v>
      </c>
      <c r="L1116" s="4" t="str">
        <f t="shared" si="53"/>
        <v xml:space="preserve"> 50%or More</v>
      </c>
      <c r="M1116" s="4" t="str">
        <f>IF(Table1[[#This Row],[discount_percentage]]&gt;=50%, "Yes","No")</f>
        <v>Yes</v>
      </c>
      <c r="N11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16">
        <v>3.8</v>
      </c>
      <c r="P1116" s="2">
        <v>3842</v>
      </c>
      <c r="Q1116" s="7">
        <f t="shared" si="51"/>
        <v>14561180</v>
      </c>
      <c r="R1116" t="s">
        <v>10392</v>
      </c>
      <c r="S1116" t="s">
        <v>10393</v>
      </c>
      <c r="T1116" t="s">
        <v>10394</v>
      </c>
      <c r="U1116" t="s">
        <v>10395</v>
      </c>
      <c r="V1116" t="s">
        <v>10396</v>
      </c>
      <c r="W1116" t="s">
        <v>10397</v>
      </c>
      <c r="X1116" t="s">
        <v>10398</v>
      </c>
      <c r="Y1116" t="s">
        <v>10399</v>
      </c>
    </row>
    <row r="1117" spans="1:25" x14ac:dyDescent="0.3">
      <c r="A1117" t="s">
        <v>10400</v>
      </c>
      <c r="B1117" t="s">
        <v>10401</v>
      </c>
      <c r="C1117" t="s">
        <v>8470</v>
      </c>
      <c r="H1117" s="6">
        <v>2599</v>
      </c>
      <c r="I1117" s="10" t="str">
        <f t="shared" si="52"/>
        <v>500</v>
      </c>
      <c r="J1117" s="6">
        <v>4560</v>
      </c>
      <c r="K1117" s="1">
        <v>0.43</v>
      </c>
      <c r="L1117" s="4" t="str">
        <f t="shared" si="53"/>
        <v>&lt;50%</v>
      </c>
      <c r="M1117" s="4" t="str">
        <f>IF(Table1[[#This Row],[discount_percentage]]&gt;=50%, "Yes","No")</f>
        <v>No</v>
      </c>
      <c r="N11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17">
        <v>4.4000000000000004</v>
      </c>
      <c r="P1117" s="2">
        <v>646</v>
      </c>
      <c r="Q1117" s="7">
        <f t="shared" si="51"/>
        <v>2945760</v>
      </c>
      <c r="R1117" t="s">
        <v>10402</v>
      </c>
      <c r="S1117" t="s">
        <v>10403</v>
      </c>
      <c r="T1117" t="s">
        <v>10404</v>
      </c>
      <c r="U1117" t="s">
        <v>10405</v>
      </c>
      <c r="V1117" t="s">
        <v>10406</v>
      </c>
      <c r="W1117" t="s">
        <v>10407</v>
      </c>
      <c r="X1117" t="s">
        <v>8477</v>
      </c>
      <c r="Y1117" t="s">
        <v>10408</v>
      </c>
    </row>
    <row r="1118" spans="1:25" x14ac:dyDescent="0.3">
      <c r="A1118" t="s">
        <v>10409</v>
      </c>
      <c r="B1118" t="s">
        <v>10410</v>
      </c>
      <c r="C1118" t="s">
        <v>8779</v>
      </c>
      <c r="H1118" s="6">
        <v>1199</v>
      </c>
      <c r="I1118" s="10" t="str">
        <f t="shared" si="52"/>
        <v>500</v>
      </c>
      <c r="J1118" s="6">
        <v>3500</v>
      </c>
      <c r="K1118" s="1">
        <v>0.66</v>
      </c>
      <c r="L1118" s="4" t="str">
        <f t="shared" si="53"/>
        <v xml:space="preserve"> 50%or More</v>
      </c>
      <c r="M1118" s="4" t="str">
        <f>IF(Table1[[#This Row],[discount_percentage]]&gt;=50%, "Yes","No")</f>
        <v>Yes</v>
      </c>
      <c r="N11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18">
        <v>4.3</v>
      </c>
      <c r="P1118" s="2">
        <v>1802</v>
      </c>
      <c r="Q1118" s="7">
        <f t="shared" si="51"/>
        <v>6307000</v>
      </c>
      <c r="R1118" t="s">
        <v>10411</v>
      </c>
      <c r="S1118" t="s">
        <v>10412</v>
      </c>
      <c r="T1118" t="s">
        <v>10413</v>
      </c>
      <c r="U1118" t="s">
        <v>10414</v>
      </c>
      <c r="V1118" t="s">
        <v>10415</v>
      </c>
      <c r="W1118" t="s">
        <v>10416</v>
      </c>
      <c r="X1118" t="s">
        <v>10417</v>
      </c>
      <c r="Y1118" t="s">
        <v>10418</v>
      </c>
    </row>
    <row r="1119" spans="1:25" x14ac:dyDescent="0.3">
      <c r="A1119" t="s">
        <v>10419</v>
      </c>
      <c r="B1119" t="s">
        <v>10420</v>
      </c>
      <c r="C1119" t="s">
        <v>8470</v>
      </c>
      <c r="H1119" s="6">
        <v>999</v>
      </c>
      <c r="I1119" s="10" t="str">
        <f t="shared" si="52"/>
        <v>500</v>
      </c>
      <c r="J1119" s="6">
        <v>2600</v>
      </c>
      <c r="K1119" s="1">
        <v>0.62</v>
      </c>
      <c r="L1119" s="4" t="str">
        <f t="shared" si="53"/>
        <v xml:space="preserve"> 50%or More</v>
      </c>
      <c r="M1119" s="4" t="str">
        <f>IF(Table1[[#This Row],[discount_percentage]]&gt;=50%, "Yes","No")</f>
        <v>Yes</v>
      </c>
      <c r="N11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19">
        <v>3.4</v>
      </c>
      <c r="P1119" s="2">
        <v>252</v>
      </c>
      <c r="Q1119" s="7">
        <f t="shared" si="51"/>
        <v>655200</v>
      </c>
      <c r="R1119" t="s">
        <v>10421</v>
      </c>
      <c r="S1119" t="s">
        <v>10422</v>
      </c>
      <c r="T1119" t="s">
        <v>10423</v>
      </c>
      <c r="U1119" t="s">
        <v>10424</v>
      </c>
      <c r="V1119" t="s">
        <v>10425</v>
      </c>
      <c r="W1119" t="s">
        <v>10426</v>
      </c>
      <c r="X1119" t="s">
        <v>10427</v>
      </c>
      <c r="Y1119" t="s">
        <v>10428</v>
      </c>
    </row>
    <row r="1120" spans="1:25" x14ac:dyDescent="0.3">
      <c r="A1120" t="s">
        <v>10429</v>
      </c>
      <c r="B1120" t="s">
        <v>10430</v>
      </c>
      <c r="C1120" t="s">
        <v>8396</v>
      </c>
      <c r="H1120" s="6">
        <v>1999</v>
      </c>
      <c r="I1120" s="10" t="str">
        <f t="shared" si="52"/>
        <v>500</v>
      </c>
      <c r="J1120" s="6">
        <v>3300</v>
      </c>
      <c r="K1120" s="1">
        <v>0.39</v>
      </c>
      <c r="L1120" s="4" t="str">
        <f t="shared" si="53"/>
        <v>&lt;50%</v>
      </c>
      <c r="M1120" s="4" t="str">
        <f>IF(Table1[[#This Row],[discount_percentage]]&gt;=50%, "Yes","No")</f>
        <v>No</v>
      </c>
      <c r="N11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20">
        <v>4.2</v>
      </c>
      <c r="P1120" s="2">
        <v>780</v>
      </c>
      <c r="Q1120" s="7">
        <f t="shared" si="51"/>
        <v>2574000</v>
      </c>
      <c r="R1120" t="s">
        <v>10431</v>
      </c>
      <c r="S1120" t="s">
        <v>10432</v>
      </c>
      <c r="T1120" t="s">
        <v>10433</v>
      </c>
      <c r="U1120" t="s">
        <v>10434</v>
      </c>
      <c r="V1120" t="s">
        <v>10435</v>
      </c>
      <c r="W1120" t="s">
        <v>10436</v>
      </c>
      <c r="X1120" t="s">
        <v>10437</v>
      </c>
      <c r="Y1120" t="s">
        <v>10438</v>
      </c>
    </row>
    <row r="1121" spans="1:25" x14ac:dyDescent="0.3">
      <c r="A1121" t="s">
        <v>10439</v>
      </c>
      <c r="B1121" t="s">
        <v>10440</v>
      </c>
      <c r="C1121" t="s">
        <v>8437</v>
      </c>
      <c r="H1121" s="6">
        <v>210</v>
      </c>
      <c r="I1121" s="10" t="str">
        <f t="shared" si="52"/>
        <v>200-500</v>
      </c>
      <c r="J1121" s="6">
        <v>699</v>
      </c>
      <c r="K1121" s="1">
        <v>0.7</v>
      </c>
      <c r="L1121" s="4" t="str">
        <f t="shared" si="53"/>
        <v xml:space="preserve"> 50%or More</v>
      </c>
      <c r="M1121" s="4" t="str">
        <f>IF(Table1[[#This Row],[discount_percentage]]&gt;=50%, "Yes","No")</f>
        <v>Yes</v>
      </c>
      <c r="N11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21">
        <v>3.7</v>
      </c>
      <c r="P1121" s="2">
        <v>74</v>
      </c>
      <c r="Q1121" s="7">
        <f t="shared" si="51"/>
        <v>51726</v>
      </c>
      <c r="R1121" t="s">
        <v>10441</v>
      </c>
      <c r="S1121" t="s">
        <v>10442</v>
      </c>
      <c r="T1121" t="s">
        <v>10443</v>
      </c>
      <c r="U1121" t="s">
        <v>10444</v>
      </c>
      <c r="V1121" t="s">
        <v>10445</v>
      </c>
      <c r="W1121" t="s">
        <v>10446</v>
      </c>
      <c r="X1121" t="s">
        <v>10447</v>
      </c>
      <c r="Y1121" t="s">
        <v>10448</v>
      </c>
    </row>
    <row r="1122" spans="1:25" x14ac:dyDescent="0.3">
      <c r="A1122" t="s">
        <v>10449</v>
      </c>
      <c r="B1122" t="s">
        <v>10450</v>
      </c>
      <c r="C1122" t="s">
        <v>9832</v>
      </c>
      <c r="H1122" s="6">
        <v>14499</v>
      </c>
      <c r="I1122" s="10" t="str">
        <f t="shared" si="52"/>
        <v>500</v>
      </c>
      <c r="J1122" s="6">
        <v>23559</v>
      </c>
      <c r="K1122" s="1">
        <v>0.38</v>
      </c>
      <c r="L1122" s="4" t="str">
        <f t="shared" si="53"/>
        <v>&lt;50%</v>
      </c>
      <c r="M1122" s="4" t="str">
        <f>IF(Table1[[#This Row],[discount_percentage]]&gt;=50%, "Yes","No")</f>
        <v>No</v>
      </c>
      <c r="N11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22">
        <v>4.3</v>
      </c>
      <c r="P1122" s="2">
        <v>2026</v>
      </c>
      <c r="Q1122" s="7">
        <f t="shared" si="51"/>
        <v>47730534</v>
      </c>
      <c r="R1122" t="s">
        <v>10451</v>
      </c>
      <c r="S1122" t="s">
        <v>10452</v>
      </c>
      <c r="T1122" t="s">
        <v>10453</v>
      </c>
      <c r="U1122" t="s">
        <v>10454</v>
      </c>
      <c r="V1122" t="s">
        <v>10455</v>
      </c>
      <c r="W1122" t="s">
        <v>10456</v>
      </c>
      <c r="X1122" t="s">
        <v>10457</v>
      </c>
      <c r="Y1122" t="s">
        <v>10458</v>
      </c>
    </row>
    <row r="1123" spans="1:25" x14ac:dyDescent="0.3">
      <c r="A1123" t="s">
        <v>10459</v>
      </c>
      <c r="B1123" t="s">
        <v>10460</v>
      </c>
      <c r="C1123" t="s">
        <v>8635</v>
      </c>
      <c r="H1123" s="6">
        <v>950</v>
      </c>
      <c r="I1123" s="10" t="str">
        <f t="shared" si="52"/>
        <v>500</v>
      </c>
      <c r="J1123" s="6">
        <v>1599</v>
      </c>
      <c r="K1123" s="1">
        <v>0.41</v>
      </c>
      <c r="L1123" s="4" t="str">
        <f t="shared" si="53"/>
        <v>&lt;50%</v>
      </c>
      <c r="M1123" s="4" t="str">
        <f>IF(Table1[[#This Row],[discount_percentage]]&gt;=50%, "Yes","No")</f>
        <v>No</v>
      </c>
      <c r="N11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23">
        <v>4.3</v>
      </c>
      <c r="P1123" s="2">
        <v>5911</v>
      </c>
      <c r="Q1123" s="7">
        <f t="shared" si="51"/>
        <v>9451689</v>
      </c>
      <c r="R1123" t="s">
        <v>10461</v>
      </c>
      <c r="S1123" t="s">
        <v>10462</v>
      </c>
      <c r="T1123" t="s">
        <v>10463</v>
      </c>
      <c r="U1123" t="s">
        <v>10464</v>
      </c>
      <c r="V1123" t="s">
        <v>10465</v>
      </c>
      <c r="W1123" t="s">
        <v>10466</v>
      </c>
      <c r="X1123" t="s">
        <v>10467</v>
      </c>
      <c r="Y1123" t="s">
        <v>10468</v>
      </c>
    </row>
    <row r="1124" spans="1:25" x14ac:dyDescent="0.3">
      <c r="A1124" t="s">
        <v>10469</v>
      </c>
      <c r="B1124" t="s">
        <v>10470</v>
      </c>
      <c r="C1124" t="s">
        <v>8624</v>
      </c>
      <c r="H1124" s="6">
        <v>7199</v>
      </c>
      <c r="I1124" s="10" t="str">
        <f t="shared" si="52"/>
        <v>500</v>
      </c>
      <c r="J1124" s="6">
        <v>9995</v>
      </c>
      <c r="K1124" s="1">
        <v>0.28000000000000003</v>
      </c>
      <c r="L1124" s="4" t="str">
        <f t="shared" si="53"/>
        <v>&lt;50%</v>
      </c>
      <c r="M1124" s="4" t="str">
        <f>IF(Table1[[#This Row],[discount_percentage]]&gt;=50%, "Yes","No")</f>
        <v>No</v>
      </c>
      <c r="N11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24">
        <v>4.4000000000000004</v>
      </c>
      <c r="P1124" s="2">
        <v>1964</v>
      </c>
      <c r="Q1124" s="7">
        <f t="shared" si="51"/>
        <v>19630180</v>
      </c>
      <c r="R1124" t="s">
        <v>10471</v>
      </c>
      <c r="S1124" t="s">
        <v>10472</v>
      </c>
      <c r="T1124" t="s">
        <v>10473</v>
      </c>
      <c r="U1124" t="s">
        <v>10474</v>
      </c>
      <c r="V1124" t="s">
        <v>10475</v>
      </c>
      <c r="W1124" t="s">
        <v>10476</v>
      </c>
      <c r="X1124" t="s">
        <v>10477</v>
      </c>
      <c r="Y1124" t="s">
        <v>10478</v>
      </c>
    </row>
    <row r="1125" spans="1:25" x14ac:dyDescent="0.3">
      <c r="A1125" t="s">
        <v>10479</v>
      </c>
      <c r="B1125" t="s">
        <v>10480</v>
      </c>
      <c r="C1125" t="s">
        <v>8301</v>
      </c>
      <c r="H1125" s="6">
        <v>2439</v>
      </c>
      <c r="I1125" s="10" t="str">
        <f t="shared" si="52"/>
        <v>500</v>
      </c>
      <c r="J1125" s="6">
        <v>2545</v>
      </c>
      <c r="K1125" s="1">
        <v>0.04</v>
      </c>
      <c r="L1125" s="4" t="str">
        <f t="shared" si="53"/>
        <v>&lt;50%</v>
      </c>
      <c r="M1125" s="4" t="str">
        <f>IF(Table1[[#This Row],[discount_percentage]]&gt;=50%, "Yes","No")</f>
        <v>No</v>
      </c>
      <c r="N11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25">
        <v>4.0999999999999996</v>
      </c>
      <c r="P1125" s="2">
        <v>25</v>
      </c>
      <c r="Q1125" s="7">
        <f t="shared" si="51"/>
        <v>63625</v>
      </c>
      <c r="R1125" t="s">
        <v>10481</v>
      </c>
      <c r="S1125" t="s">
        <v>10482</v>
      </c>
      <c r="T1125" t="s">
        <v>10483</v>
      </c>
      <c r="U1125" t="s">
        <v>10484</v>
      </c>
      <c r="V1125" t="s">
        <v>10485</v>
      </c>
      <c r="W1125" t="s">
        <v>10486</v>
      </c>
      <c r="X1125" t="s">
        <v>10487</v>
      </c>
      <c r="Y1125" t="s">
        <v>10488</v>
      </c>
    </row>
    <row r="1126" spans="1:25" x14ac:dyDescent="0.3">
      <c r="A1126" t="s">
        <v>10489</v>
      </c>
      <c r="B1126" t="s">
        <v>10490</v>
      </c>
      <c r="C1126" t="s">
        <v>8646</v>
      </c>
      <c r="H1126" s="6">
        <v>7799</v>
      </c>
      <c r="I1126" s="10" t="str">
        <f t="shared" si="52"/>
        <v>500</v>
      </c>
      <c r="J1126" s="6">
        <v>8995</v>
      </c>
      <c r="K1126" s="1">
        <v>0.13</v>
      </c>
      <c r="L1126" s="4" t="str">
        <f t="shared" si="53"/>
        <v>&lt;50%</v>
      </c>
      <c r="M1126" s="4" t="str">
        <f>IF(Table1[[#This Row],[discount_percentage]]&gt;=50%, "Yes","No")</f>
        <v>No</v>
      </c>
      <c r="N11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26">
        <v>4</v>
      </c>
      <c r="P1126" s="2">
        <v>3160</v>
      </c>
      <c r="Q1126" s="7">
        <f t="shared" si="51"/>
        <v>28424200</v>
      </c>
      <c r="R1126" t="s">
        <v>10491</v>
      </c>
      <c r="S1126" t="s">
        <v>10492</v>
      </c>
      <c r="T1126" t="s">
        <v>10493</v>
      </c>
      <c r="U1126" t="s">
        <v>10494</v>
      </c>
      <c r="V1126" t="s">
        <v>10495</v>
      </c>
      <c r="W1126" t="s">
        <v>10496</v>
      </c>
      <c r="X1126" t="s">
        <v>10497</v>
      </c>
      <c r="Y1126" t="s">
        <v>10498</v>
      </c>
    </row>
    <row r="1127" spans="1:25" x14ac:dyDescent="0.3">
      <c r="A1127" t="s">
        <v>10499</v>
      </c>
      <c r="B1127" t="s">
        <v>10500</v>
      </c>
      <c r="C1127" t="s">
        <v>8941</v>
      </c>
      <c r="H1127" s="6">
        <v>1599</v>
      </c>
      <c r="I1127" s="10" t="str">
        <f t="shared" si="52"/>
        <v>500</v>
      </c>
      <c r="J1127" s="6">
        <v>1999</v>
      </c>
      <c r="K1127" s="1">
        <v>0.2</v>
      </c>
      <c r="L1127" s="4" t="str">
        <f t="shared" si="53"/>
        <v>&lt;50%</v>
      </c>
      <c r="M1127" s="4" t="str">
        <f>IF(Table1[[#This Row],[discount_percentage]]&gt;=50%, "Yes","No")</f>
        <v>No</v>
      </c>
      <c r="N11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27">
        <v>4.4000000000000004</v>
      </c>
      <c r="P1127" s="2">
        <v>1558</v>
      </c>
      <c r="Q1127" s="7">
        <f t="shared" si="51"/>
        <v>3114442</v>
      </c>
      <c r="R1127" t="s">
        <v>10501</v>
      </c>
      <c r="S1127" t="s">
        <v>10502</v>
      </c>
      <c r="T1127" t="s">
        <v>10503</v>
      </c>
      <c r="U1127" t="s">
        <v>10504</v>
      </c>
      <c r="V1127" t="s">
        <v>10505</v>
      </c>
      <c r="W1127" t="s">
        <v>10506</v>
      </c>
      <c r="X1127" t="s">
        <v>10507</v>
      </c>
      <c r="Y1127" t="s">
        <v>10508</v>
      </c>
    </row>
    <row r="1128" spans="1:25" x14ac:dyDescent="0.3">
      <c r="A1128" t="s">
        <v>10509</v>
      </c>
      <c r="B1128" t="s">
        <v>10510</v>
      </c>
      <c r="C1128" t="s">
        <v>8459</v>
      </c>
      <c r="H1128" s="6">
        <v>2899</v>
      </c>
      <c r="I1128" s="10" t="str">
        <f t="shared" si="52"/>
        <v>500</v>
      </c>
      <c r="J1128" s="6">
        <v>5500</v>
      </c>
      <c r="K1128" s="1">
        <v>0.47</v>
      </c>
      <c r="L1128" s="4" t="str">
        <f t="shared" si="53"/>
        <v>&lt;50%</v>
      </c>
      <c r="M1128" s="4" t="str">
        <f>IF(Table1[[#This Row],[discount_percentage]]&gt;=50%, "Yes","No")</f>
        <v>No</v>
      </c>
      <c r="N11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28">
        <v>3.8</v>
      </c>
      <c r="P1128" s="2">
        <v>8958</v>
      </c>
      <c r="Q1128" s="7">
        <f t="shared" si="51"/>
        <v>49269000</v>
      </c>
      <c r="R1128" t="s">
        <v>10511</v>
      </c>
      <c r="S1128" t="s">
        <v>10512</v>
      </c>
      <c r="T1128" t="s">
        <v>10513</v>
      </c>
      <c r="U1128" t="s">
        <v>10514</v>
      </c>
      <c r="V1128" t="s">
        <v>10515</v>
      </c>
      <c r="W1128" t="s">
        <v>10516</v>
      </c>
      <c r="X1128" t="s">
        <v>10517</v>
      </c>
      <c r="Y1128" t="s">
        <v>10518</v>
      </c>
    </row>
    <row r="1129" spans="1:25" x14ac:dyDescent="0.3">
      <c r="A1129" t="s">
        <v>10519</v>
      </c>
      <c r="B1129" t="s">
        <v>10520</v>
      </c>
      <c r="C1129" t="s">
        <v>10015</v>
      </c>
      <c r="H1129" s="6">
        <v>9799</v>
      </c>
      <c r="I1129" s="10" t="str">
        <f t="shared" si="52"/>
        <v>500</v>
      </c>
      <c r="J1129" s="6">
        <v>12150</v>
      </c>
      <c r="K1129" s="1">
        <v>0.19</v>
      </c>
      <c r="L1129" s="4" t="str">
        <f t="shared" si="53"/>
        <v>&lt;50%</v>
      </c>
      <c r="M1129" s="4" t="str">
        <f>IF(Table1[[#This Row],[discount_percentage]]&gt;=50%, "Yes","No")</f>
        <v>No</v>
      </c>
      <c r="N11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29">
        <v>4.3</v>
      </c>
      <c r="P1129" s="2">
        <v>13251</v>
      </c>
      <c r="Q1129" s="7">
        <f t="shared" si="51"/>
        <v>160999650</v>
      </c>
      <c r="R1129" t="s">
        <v>12818</v>
      </c>
      <c r="S1129" t="s">
        <v>10521</v>
      </c>
      <c r="T1129" t="s">
        <v>10522</v>
      </c>
      <c r="U1129" t="s">
        <v>10523</v>
      </c>
      <c r="V1129" t="s">
        <v>10524</v>
      </c>
      <c r="W1129" t="s">
        <v>10525</v>
      </c>
      <c r="X1129" t="s">
        <v>10526</v>
      </c>
      <c r="Y1129" t="s">
        <v>10527</v>
      </c>
    </row>
    <row r="1130" spans="1:25" x14ac:dyDescent="0.3">
      <c r="A1130" t="s">
        <v>10528</v>
      </c>
      <c r="B1130" t="s">
        <v>10529</v>
      </c>
      <c r="C1130" t="s">
        <v>8646</v>
      </c>
      <c r="H1130" s="6">
        <v>3299</v>
      </c>
      <c r="I1130" s="10" t="str">
        <f t="shared" si="52"/>
        <v>500</v>
      </c>
      <c r="J1130" s="6">
        <v>4995</v>
      </c>
      <c r="K1130" s="1">
        <v>0.34</v>
      </c>
      <c r="L1130" s="4" t="str">
        <f t="shared" si="53"/>
        <v>&lt;50%</v>
      </c>
      <c r="M1130" s="4" t="str">
        <f>IF(Table1[[#This Row],[discount_percentage]]&gt;=50%, "Yes","No")</f>
        <v>No</v>
      </c>
      <c r="N11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30">
        <v>3.8</v>
      </c>
      <c r="P1130" s="2">
        <v>1393</v>
      </c>
      <c r="Q1130" s="7">
        <f t="shared" si="51"/>
        <v>6958035</v>
      </c>
      <c r="R1130" t="s">
        <v>10530</v>
      </c>
      <c r="S1130" t="s">
        <v>10531</v>
      </c>
      <c r="T1130" t="s">
        <v>10532</v>
      </c>
      <c r="U1130" t="s">
        <v>10533</v>
      </c>
      <c r="V1130" t="s">
        <v>10534</v>
      </c>
      <c r="W1130" t="s">
        <v>10535</v>
      </c>
      <c r="X1130" t="s">
        <v>10536</v>
      </c>
      <c r="Y1130" t="s">
        <v>10537</v>
      </c>
    </row>
    <row r="1131" spans="1:25" x14ac:dyDescent="0.3">
      <c r="A1131" t="s">
        <v>10538</v>
      </c>
      <c r="B1131" t="s">
        <v>10539</v>
      </c>
      <c r="C1131" t="s">
        <v>8437</v>
      </c>
      <c r="H1131" s="6">
        <v>669</v>
      </c>
      <c r="I1131" s="10" t="str">
        <f t="shared" si="52"/>
        <v>500</v>
      </c>
      <c r="J1131" s="6">
        <v>1499</v>
      </c>
      <c r="K1131" s="1">
        <v>0.55000000000000004</v>
      </c>
      <c r="L1131" s="4" t="str">
        <f t="shared" si="53"/>
        <v xml:space="preserve"> 50%or More</v>
      </c>
      <c r="M1131" s="4" t="str">
        <f>IF(Table1[[#This Row],[discount_percentage]]&gt;=50%, "Yes","No")</f>
        <v>Yes</v>
      </c>
      <c r="N11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31">
        <v>2.2999999999999998</v>
      </c>
      <c r="P1131" s="2">
        <v>13</v>
      </c>
      <c r="Q1131" s="7">
        <f t="shared" si="51"/>
        <v>19487</v>
      </c>
      <c r="R1131" t="s">
        <v>10540</v>
      </c>
      <c r="S1131" t="s">
        <v>10541</v>
      </c>
      <c r="T1131" t="s">
        <v>10542</v>
      </c>
      <c r="U1131" t="s">
        <v>10543</v>
      </c>
      <c r="V1131" t="s">
        <v>10544</v>
      </c>
      <c r="W1131" t="s">
        <v>10545</v>
      </c>
      <c r="X1131" t="s">
        <v>10546</v>
      </c>
      <c r="Y1131" t="s">
        <v>10547</v>
      </c>
    </row>
    <row r="1132" spans="1:25" x14ac:dyDescent="0.3">
      <c r="A1132" t="s">
        <v>10548</v>
      </c>
      <c r="B1132" t="s">
        <v>10549</v>
      </c>
      <c r="C1132" t="s">
        <v>8687</v>
      </c>
      <c r="H1132" s="6">
        <v>5890</v>
      </c>
      <c r="I1132" s="10" t="str">
        <f t="shared" si="52"/>
        <v>500</v>
      </c>
      <c r="J1132" s="6">
        <v>7506</v>
      </c>
      <c r="K1132" s="1">
        <v>0.22</v>
      </c>
      <c r="L1132" s="4" t="str">
        <f t="shared" si="53"/>
        <v>&lt;50%</v>
      </c>
      <c r="M1132" s="4" t="str">
        <f>IF(Table1[[#This Row],[discount_percentage]]&gt;=50%, "Yes","No")</f>
        <v>No</v>
      </c>
      <c r="N11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32">
        <v>4.5</v>
      </c>
      <c r="P1132" s="2">
        <v>7241</v>
      </c>
      <c r="Q1132" s="7">
        <f t="shared" si="51"/>
        <v>54350946</v>
      </c>
      <c r="R1132" t="s">
        <v>10550</v>
      </c>
      <c r="S1132" t="s">
        <v>10551</v>
      </c>
      <c r="T1132" t="s">
        <v>10552</v>
      </c>
      <c r="U1132" t="s">
        <v>10553</v>
      </c>
      <c r="V1132" t="s">
        <v>10554</v>
      </c>
      <c r="W1132" t="s">
        <v>10555</v>
      </c>
      <c r="X1132" t="s">
        <v>10556</v>
      </c>
      <c r="Y1132" t="s">
        <v>10557</v>
      </c>
    </row>
    <row r="1133" spans="1:25" x14ac:dyDescent="0.3">
      <c r="A1133" t="s">
        <v>10558</v>
      </c>
      <c r="B1133" t="s">
        <v>10559</v>
      </c>
      <c r="C1133" t="s">
        <v>9843</v>
      </c>
      <c r="H1133" s="6">
        <v>9199</v>
      </c>
      <c r="I1133" s="10" t="str">
        <f t="shared" si="52"/>
        <v>500</v>
      </c>
      <c r="J1133" s="6">
        <v>18000</v>
      </c>
      <c r="K1133" s="1">
        <v>0.49</v>
      </c>
      <c r="L1133" s="4" t="str">
        <f t="shared" si="53"/>
        <v>&lt;50%</v>
      </c>
      <c r="M1133" s="4" t="str">
        <f>IF(Table1[[#This Row],[discount_percentage]]&gt;=50%, "Yes","No")</f>
        <v>No</v>
      </c>
      <c r="N11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33">
        <v>4</v>
      </c>
      <c r="P1133" s="2">
        <v>16020</v>
      </c>
      <c r="Q1133" s="7">
        <f t="shared" si="51"/>
        <v>288360000</v>
      </c>
      <c r="R1133" t="s">
        <v>10560</v>
      </c>
      <c r="S1133" t="s">
        <v>10561</v>
      </c>
      <c r="T1133" t="s">
        <v>10562</v>
      </c>
      <c r="U1133" t="s">
        <v>10563</v>
      </c>
      <c r="V1133" t="s">
        <v>10564</v>
      </c>
      <c r="W1133" t="s">
        <v>10565</v>
      </c>
      <c r="X1133" t="s">
        <v>10566</v>
      </c>
      <c r="Y1133" t="s">
        <v>10567</v>
      </c>
    </row>
    <row r="1134" spans="1:25" x14ac:dyDescent="0.3">
      <c r="A1134" t="s">
        <v>10568</v>
      </c>
      <c r="B1134" t="s">
        <v>10569</v>
      </c>
      <c r="C1134" t="s">
        <v>8635</v>
      </c>
      <c r="H1134" s="6">
        <v>351</v>
      </c>
      <c r="I1134" s="10" t="str">
        <f t="shared" si="52"/>
        <v>200-500</v>
      </c>
      <c r="J1134" s="6">
        <v>1099</v>
      </c>
      <c r="K1134" s="1">
        <v>0.68</v>
      </c>
      <c r="L1134" s="4" t="str">
        <f t="shared" si="53"/>
        <v xml:space="preserve"> 50%or More</v>
      </c>
      <c r="M1134" s="4" t="str">
        <f>IF(Table1[[#This Row],[discount_percentage]]&gt;=50%, "Yes","No")</f>
        <v>Yes</v>
      </c>
      <c r="N11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34">
        <v>3.7</v>
      </c>
      <c r="P1134" s="2">
        <v>1470</v>
      </c>
      <c r="Q1134" s="7">
        <f t="shared" si="51"/>
        <v>1615530</v>
      </c>
      <c r="R1134" t="s">
        <v>10570</v>
      </c>
      <c r="S1134" t="s">
        <v>10571</v>
      </c>
      <c r="T1134" t="s">
        <v>10572</v>
      </c>
      <c r="U1134" t="s">
        <v>10573</v>
      </c>
      <c r="V1134" t="s">
        <v>10574</v>
      </c>
      <c r="W1134" t="s">
        <v>10575</v>
      </c>
      <c r="X1134" t="s">
        <v>10576</v>
      </c>
      <c r="Y1134" t="s">
        <v>10577</v>
      </c>
    </row>
    <row r="1135" spans="1:25" x14ac:dyDescent="0.3">
      <c r="A1135" t="s">
        <v>10578</v>
      </c>
      <c r="B1135" t="s">
        <v>10579</v>
      </c>
      <c r="C1135" t="s">
        <v>10580</v>
      </c>
      <c r="H1135" s="6">
        <v>899</v>
      </c>
      <c r="I1135" s="10" t="str">
        <f t="shared" si="52"/>
        <v>500</v>
      </c>
      <c r="J1135" s="6">
        <v>1900</v>
      </c>
      <c r="K1135" s="1">
        <v>0.53</v>
      </c>
      <c r="L1135" s="4" t="str">
        <f t="shared" si="53"/>
        <v xml:space="preserve"> 50%or More</v>
      </c>
      <c r="M1135" s="4" t="str">
        <f>IF(Table1[[#This Row],[discount_percentage]]&gt;=50%, "Yes","No")</f>
        <v>Yes</v>
      </c>
      <c r="N11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35">
        <v>4</v>
      </c>
      <c r="P1135" s="2">
        <v>3663</v>
      </c>
      <c r="Q1135" s="7">
        <f t="shared" si="51"/>
        <v>6959700</v>
      </c>
      <c r="R1135" t="s">
        <v>10581</v>
      </c>
      <c r="S1135" t="s">
        <v>10582</v>
      </c>
      <c r="T1135" t="s">
        <v>10583</v>
      </c>
      <c r="U1135" t="s">
        <v>10584</v>
      </c>
      <c r="V1135" t="s">
        <v>10585</v>
      </c>
      <c r="W1135" t="s">
        <v>10586</v>
      </c>
      <c r="X1135" t="s">
        <v>10587</v>
      </c>
      <c r="Y1135" t="s">
        <v>10588</v>
      </c>
    </row>
    <row r="1136" spans="1:25" x14ac:dyDescent="0.3">
      <c r="A1136" t="s">
        <v>10589</v>
      </c>
      <c r="B1136" t="s">
        <v>10590</v>
      </c>
      <c r="C1136" t="s">
        <v>8511</v>
      </c>
      <c r="H1136" s="6">
        <v>1349</v>
      </c>
      <c r="I1136" s="10" t="str">
        <f t="shared" si="52"/>
        <v>500</v>
      </c>
      <c r="J1136" s="6">
        <v>1850</v>
      </c>
      <c r="K1136" s="1">
        <v>0.27</v>
      </c>
      <c r="L1136" s="4" t="str">
        <f t="shared" si="53"/>
        <v>&lt;50%</v>
      </c>
      <c r="M1136" s="4" t="str">
        <f>IF(Table1[[#This Row],[discount_percentage]]&gt;=50%, "Yes","No")</f>
        <v>No</v>
      </c>
      <c r="N11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36">
        <v>4.4000000000000004</v>
      </c>
      <c r="P1136" s="2">
        <v>638</v>
      </c>
      <c r="Q1136" s="7">
        <f t="shared" si="51"/>
        <v>1180300</v>
      </c>
      <c r="R1136" t="s">
        <v>10591</v>
      </c>
      <c r="S1136" t="s">
        <v>10592</v>
      </c>
      <c r="T1136" t="s">
        <v>10593</v>
      </c>
      <c r="U1136" t="s">
        <v>10594</v>
      </c>
      <c r="V1136" t="s">
        <v>10595</v>
      </c>
      <c r="W1136" t="s">
        <v>10596</v>
      </c>
      <c r="X1136" t="s">
        <v>10597</v>
      </c>
      <c r="Y1136" t="s">
        <v>10598</v>
      </c>
    </row>
    <row r="1137" spans="1:25" x14ac:dyDescent="0.3">
      <c r="A1137" t="s">
        <v>10599</v>
      </c>
      <c r="B1137" t="s">
        <v>10600</v>
      </c>
      <c r="C1137" t="s">
        <v>9693</v>
      </c>
      <c r="H1137" s="6">
        <v>6236</v>
      </c>
      <c r="I1137" s="10" t="str">
        <f t="shared" si="52"/>
        <v>500</v>
      </c>
      <c r="J1137" s="6">
        <v>9999</v>
      </c>
      <c r="K1137" s="1">
        <v>0.38</v>
      </c>
      <c r="L1137" s="4" t="str">
        <f t="shared" si="53"/>
        <v>&lt;50%</v>
      </c>
      <c r="M1137" s="4" t="str">
        <f>IF(Table1[[#This Row],[discount_percentage]]&gt;=50%, "Yes","No")</f>
        <v>No</v>
      </c>
      <c r="N11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37">
        <v>4.0999999999999996</v>
      </c>
      <c r="P1137" s="2">
        <v>3552</v>
      </c>
      <c r="Q1137" s="7">
        <f t="shared" si="51"/>
        <v>35516448</v>
      </c>
      <c r="R1137" t="s">
        <v>10601</v>
      </c>
      <c r="S1137" t="s">
        <v>10602</v>
      </c>
      <c r="T1137" t="s">
        <v>10603</v>
      </c>
      <c r="U1137" t="s">
        <v>10604</v>
      </c>
      <c r="V1137" t="s">
        <v>10605</v>
      </c>
      <c r="W1137" t="s">
        <v>10606</v>
      </c>
      <c r="X1137" t="s">
        <v>10607</v>
      </c>
      <c r="Y1137" t="s">
        <v>10608</v>
      </c>
    </row>
    <row r="1138" spans="1:25" x14ac:dyDescent="0.3">
      <c r="A1138" t="s">
        <v>10609</v>
      </c>
      <c r="B1138" t="s">
        <v>10610</v>
      </c>
      <c r="C1138" t="s">
        <v>8437</v>
      </c>
      <c r="H1138" s="6">
        <v>2742</v>
      </c>
      <c r="I1138" s="10" t="str">
        <f t="shared" si="52"/>
        <v>500</v>
      </c>
      <c r="J1138" s="6">
        <v>3995</v>
      </c>
      <c r="K1138" s="1">
        <v>0.31</v>
      </c>
      <c r="L1138" s="4" t="str">
        <f t="shared" si="53"/>
        <v>&lt;50%</v>
      </c>
      <c r="M1138" s="4" t="str">
        <f>IF(Table1[[#This Row],[discount_percentage]]&gt;=50%, "Yes","No")</f>
        <v>No</v>
      </c>
      <c r="N11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38">
        <v>4.4000000000000004</v>
      </c>
      <c r="P1138" s="2">
        <v>11148</v>
      </c>
      <c r="Q1138" s="7">
        <f t="shared" si="51"/>
        <v>44536260</v>
      </c>
      <c r="R1138" t="s">
        <v>10611</v>
      </c>
      <c r="S1138" t="s">
        <v>10612</v>
      </c>
      <c r="T1138" t="s">
        <v>10613</v>
      </c>
      <c r="U1138" t="s">
        <v>10614</v>
      </c>
      <c r="V1138" t="s">
        <v>10615</v>
      </c>
      <c r="W1138" t="s">
        <v>10616</v>
      </c>
      <c r="X1138" t="s">
        <v>10617</v>
      </c>
      <c r="Y1138" t="s">
        <v>10618</v>
      </c>
    </row>
    <row r="1139" spans="1:25" x14ac:dyDescent="0.3">
      <c r="A1139" t="s">
        <v>10619</v>
      </c>
      <c r="B1139" t="s">
        <v>10620</v>
      </c>
      <c r="C1139" t="s">
        <v>10015</v>
      </c>
      <c r="H1139" s="6">
        <v>721</v>
      </c>
      <c r="I1139" s="10" t="str">
        <f t="shared" si="52"/>
        <v>500</v>
      </c>
      <c r="J1139" s="6">
        <v>1499</v>
      </c>
      <c r="K1139" s="1">
        <v>0.52</v>
      </c>
      <c r="L1139" s="4" t="str">
        <f t="shared" si="53"/>
        <v xml:space="preserve"> 50%or More</v>
      </c>
      <c r="M1139" s="4" t="str">
        <f>IF(Table1[[#This Row],[discount_percentage]]&gt;=50%, "Yes","No")</f>
        <v>Yes</v>
      </c>
      <c r="N11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39">
        <v>3.1</v>
      </c>
      <c r="P1139" s="2">
        <v>2449</v>
      </c>
      <c r="Q1139" s="7">
        <f t="shared" si="51"/>
        <v>3671051</v>
      </c>
      <c r="R1139" t="s">
        <v>10621</v>
      </c>
      <c r="S1139" t="s">
        <v>10622</v>
      </c>
      <c r="T1139" t="s">
        <v>10623</v>
      </c>
      <c r="U1139" t="s">
        <v>10624</v>
      </c>
      <c r="V1139" t="s">
        <v>10625</v>
      </c>
      <c r="W1139" t="s">
        <v>10626</v>
      </c>
      <c r="X1139" t="s">
        <v>10627</v>
      </c>
      <c r="Y1139" t="s">
        <v>10628</v>
      </c>
    </row>
    <row r="1140" spans="1:25" x14ac:dyDescent="0.3">
      <c r="A1140" t="s">
        <v>10629</v>
      </c>
      <c r="B1140" t="s">
        <v>10630</v>
      </c>
      <c r="C1140" t="s">
        <v>8646</v>
      </c>
      <c r="H1140" s="6">
        <v>2903</v>
      </c>
      <c r="I1140" s="10" t="str">
        <f t="shared" si="52"/>
        <v>500</v>
      </c>
      <c r="J1140" s="6">
        <v>3295</v>
      </c>
      <c r="K1140" s="1">
        <v>0.12</v>
      </c>
      <c r="L1140" s="4" t="str">
        <f t="shared" si="53"/>
        <v>&lt;50%</v>
      </c>
      <c r="M1140" s="4" t="str">
        <f>IF(Table1[[#This Row],[discount_percentage]]&gt;=50%, "Yes","No")</f>
        <v>No</v>
      </c>
      <c r="N11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40">
        <v>4.3</v>
      </c>
      <c r="P1140" s="2">
        <v>2299</v>
      </c>
      <c r="Q1140" s="7">
        <f t="shared" si="51"/>
        <v>7575205</v>
      </c>
      <c r="R1140" t="s">
        <v>10631</v>
      </c>
      <c r="S1140" t="s">
        <v>10632</v>
      </c>
      <c r="T1140" t="s">
        <v>10633</v>
      </c>
      <c r="U1140" t="s">
        <v>10634</v>
      </c>
      <c r="V1140" t="s">
        <v>10635</v>
      </c>
      <c r="W1140" t="s">
        <v>10636</v>
      </c>
      <c r="X1140" t="s">
        <v>10637</v>
      </c>
      <c r="Y1140" t="s">
        <v>10638</v>
      </c>
    </row>
    <row r="1141" spans="1:25" x14ac:dyDescent="0.3">
      <c r="A1141" t="s">
        <v>10639</v>
      </c>
      <c r="B1141" t="s">
        <v>10640</v>
      </c>
      <c r="C1141" t="s">
        <v>8941</v>
      </c>
      <c r="H1141" s="6">
        <v>1656</v>
      </c>
      <c r="I1141" s="10" t="str">
        <f t="shared" si="52"/>
        <v>500</v>
      </c>
      <c r="J1141" s="6">
        <v>2695</v>
      </c>
      <c r="K1141" s="1">
        <v>0.39</v>
      </c>
      <c r="L1141" s="4" t="str">
        <f t="shared" si="53"/>
        <v>&lt;50%</v>
      </c>
      <c r="M1141" s="4" t="str">
        <f>IF(Table1[[#This Row],[discount_percentage]]&gt;=50%, "Yes","No")</f>
        <v>No</v>
      </c>
      <c r="N11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41">
        <v>4.4000000000000004</v>
      </c>
      <c r="P1141" s="2">
        <v>6027</v>
      </c>
      <c r="Q1141" s="7">
        <f t="shared" si="51"/>
        <v>16242765</v>
      </c>
      <c r="R1141" t="s">
        <v>10641</v>
      </c>
      <c r="S1141" t="s">
        <v>10642</v>
      </c>
      <c r="T1141" t="s">
        <v>10643</v>
      </c>
      <c r="U1141" t="s">
        <v>10644</v>
      </c>
      <c r="V1141" t="s">
        <v>10645</v>
      </c>
      <c r="W1141" t="s">
        <v>10646</v>
      </c>
      <c r="X1141" t="s">
        <v>10647</v>
      </c>
      <c r="Y1141" t="s">
        <v>10648</v>
      </c>
    </row>
    <row r="1142" spans="1:25" x14ac:dyDescent="0.3">
      <c r="A1142" t="s">
        <v>10649</v>
      </c>
      <c r="B1142" t="s">
        <v>10650</v>
      </c>
      <c r="C1142" t="s">
        <v>8779</v>
      </c>
      <c r="H1142" s="6">
        <v>1399</v>
      </c>
      <c r="I1142" s="10" t="str">
        <f t="shared" si="52"/>
        <v>500</v>
      </c>
      <c r="J1142" s="6">
        <v>2290</v>
      </c>
      <c r="K1142" s="1">
        <v>0.39</v>
      </c>
      <c r="L1142" s="4" t="str">
        <f t="shared" si="53"/>
        <v>&lt;50%</v>
      </c>
      <c r="M1142" s="4" t="str">
        <f>IF(Table1[[#This Row],[discount_percentage]]&gt;=50%, "Yes","No")</f>
        <v>No</v>
      </c>
      <c r="N11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42">
        <v>4.4000000000000004</v>
      </c>
      <c r="P1142" s="2">
        <v>461</v>
      </c>
      <c r="Q1142" s="7">
        <f t="shared" si="51"/>
        <v>1055690</v>
      </c>
      <c r="R1142" t="s">
        <v>10651</v>
      </c>
      <c r="S1142" t="s">
        <v>10652</v>
      </c>
      <c r="T1142" t="s">
        <v>10653</v>
      </c>
      <c r="U1142" t="s">
        <v>10654</v>
      </c>
      <c r="V1142" t="s">
        <v>10655</v>
      </c>
      <c r="W1142" t="s">
        <v>10656</v>
      </c>
      <c r="X1142" t="s">
        <v>10657</v>
      </c>
      <c r="Y1142" t="s">
        <v>10658</v>
      </c>
    </row>
    <row r="1143" spans="1:25" x14ac:dyDescent="0.3">
      <c r="A1143" t="s">
        <v>10659</v>
      </c>
      <c r="B1143" t="s">
        <v>10660</v>
      </c>
      <c r="C1143" t="s">
        <v>8810</v>
      </c>
      <c r="H1143" s="6">
        <v>2079</v>
      </c>
      <c r="I1143" s="10" t="str">
        <f t="shared" si="52"/>
        <v>500</v>
      </c>
      <c r="J1143" s="6">
        <v>3099</v>
      </c>
      <c r="K1143" s="1">
        <v>0.33</v>
      </c>
      <c r="L1143" s="4" t="str">
        <f t="shared" si="53"/>
        <v>&lt;50%</v>
      </c>
      <c r="M1143" s="4" t="str">
        <f>IF(Table1[[#This Row],[discount_percentage]]&gt;=50%, "Yes","No")</f>
        <v>No</v>
      </c>
      <c r="N11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43">
        <v>4.0999999999999996</v>
      </c>
      <c r="P1143" s="2">
        <v>282</v>
      </c>
      <c r="Q1143" s="7">
        <f t="shared" si="51"/>
        <v>873918</v>
      </c>
      <c r="R1143" t="s">
        <v>10661</v>
      </c>
      <c r="S1143" t="s">
        <v>10662</v>
      </c>
      <c r="T1143" t="s">
        <v>10663</v>
      </c>
      <c r="U1143" t="s">
        <v>10664</v>
      </c>
      <c r="V1143" t="s">
        <v>10665</v>
      </c>
      <c r="W1143" t="s">
        <v>10666</v>
      </c>
      <c r="X1143" t="s">
        <v>10667</v>
      </c>
      <c r="Y1143" t="s">
        <v>10668</v>
      </c>
    </row>
    <row r="1144" spans="1:25" x14ac:dyDescent="0.3">
      <c r="A1144" t="s">
        <v>10669</v>
      </c>
      <c r="B1144" t="s">
        <v>10670</v>
      </c>
      <c r="C1144" t="s">
        <v>8593</v>
      </c>
      <c r="H1144" s="6">
        <v>999</v>
      </c>
      <c r="I1144" s="10" t="str">
        <f t="shared" si="52"/>
        <v>500</v>
      </c>
      <c r="J1144" s="6">
        <v>1075</v>
      </c>
      <c r="K1144" s="1">
        <v>7.0000000000000007E-2</v>
      </c>
      <c r="L1144" s="4" t="str">
        <f t="shared" si="53"/>
        <v>&lt;50%</v>
      </c>
      <c r="M1144" s="4" t="str">
        <f>IF(Table1[[#This Row],[discount_percentage]]&gt;=50%, "Yes","No")</f>
        <v>No</v>
      </c>
      <c r="N11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44">
        <v>4.0999999999999996</v>
      </c>
      <c r="P1144" s="2">
        <v>9275</v>
      </c>
      <c r="Q1144" s="7">
        <f t="shared" si="51"/>
        <v>9970625</v>
      </c>
      <c r="R1144" t="s">
        <v>10671</v>
      </c>
      <c r="S1144" t="s">
        <v>10672</v>
      </c>
      <c r="T1144" t="s">
        <v>10673</v>
      </c>
      <c r="U1144" t="s">
        <v>10674</v>
      </c>
      <c r="V1144" t="s">
        <v>10675</v>
      </c>
      <c r="W1144" t="s">
        <v>10676</v>
      </c>
      <c r="X1144" t="s">
        <v>10677</v>
      </c>
      <c r="Y1144" t="s">
        <v>10678</v>
      </c>
    </row>
    <row r="1145" spans="1:25" x14ac:dyDescent="0.3">
      <c r="A1145" t="s">
        <v>10679</v>
      </c>
      <c r="B1145" t="s">
        <v>10680</v>
      </c>
      <c r="C1145" t="s">
        <v>8718</v>
      </c>
      <c r="H1145" s="6">
        <v>3179</v>
      </c>
      <c r="I1145" s="10" t="str">
        <f t="shared" si="52"/>
        <v>500</v>
      </c>
      <c r="J1145" s="6">
        <v>6999</v>
      </c>
      <c r="K1145" s="1">
        <v>0.55000000000000004</v>
      </c>
      <c r="L1145" s="4" t="str">
        <f t="shared" si="53"/>
        <v xml:space="preserve"> 50%or More</v>
      </c>
      <c r="M1145" s="4" t="str">
        <f>IF(Table1[[#This Row],[discount_percentage]]&gt;=50%, "Yes","No")</f>
        <v>Yes</v>
      </c>
      <c r="N11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45">
        <v>4</v>
      </c>
      <c r="P1145" s="2">
        <v>743</v>
      </c>
      <c r="Q1145" s="7">
        <f t="shared" si="51"/>
        <v>5200257</v>
      </c>
      <c r="R1145" t="s">
        <v>10681</v>
      </c>
      <c r="S1145" t="s">
        <v>10682</v>
      </c>
      <c r="T1145" t="s">
        <v>10683</v>
      </c>
      <c r="U1145" t="s">
        <v>10684</v>
      </c>
      <c r="V1145" t="s">
        <v>10685</v>
      </c>
      <c r="W1145" t="s">
        <v>10686</v>
      </c>
      <c r="X1145" t="s">
        <v>10687</v>
      </c>
      <c r="Y1145" t="s">
        <v>10688</v>
      </c>
    </row>
    <row r="1146" spans="1:25" x14ac:dyDescent="0.3">
      <c r="A1146" t="s">
        <v>10689</v>
      </c>
      <c r="B1146" t="s">
        <v>10690</v>
      </c>
      <c r="C1146" t="s">
        <v>8470</v>
      </c>
      <c r="H1146" s="6">
        <v>1049</v>
      </c>
      <c r="I1146" s="10" t="str">
        <f t="shared" si="52"/>
        <v>500</v>
      </c>
      <c r="J1146" s="6">
        <v>2499</v>
      </c>
      <c r="K1146" s="1">
        <v>0.57999999999999996</v>
      </c>
      <c r="L1146" s="4" t="str">
        <f t="shared" si="53"/>
        <v xml:space="preserve"> 50%or More</v>
      </c>
      <c r="M1146" s="4" t="str">
        <f>IF(Table1[[#This Row],[discount_percentage]]&gt;=50%, "Yes","No")</f>
        <v>Yes</v>
      </c>
      <c r="N11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46">
        <v>3.6</v>
      </c>
      <c r="P1146" s="2">
        <v>328</v>
      </c>
      <c r="Q1146" s="7">
        <f t="shared" si="51"/>
        <v>819672</v>
      </c>
      <c r="R1146" t="s">
        <v>10691</v>
      </c>
      <c r="S1146" t="s">
        <v>10692</v>
      </c>
      <c r="T1146" t="s">
        <v>10693</v>
      </c>
      <c r="U1146" t="s">
        <v>10694</v>
      </c>
      <c r="V1146" t="s">
        <v>10695</v>
      </c>
      <c r="W1146" t="s">
        <v>10696</v>
      </c>
      <c r="X1146" t="s">
        <v>10697</v>
      </c>
      <c r="Y1146" t="s">
        <v>10698</v>
      </c>
    </row>
    <row r="1147" spans="1:25" x14ac:dyDescent="0.3">
      <c r="A1147" t="s">
        <v>10699</v>
      </c>
      <c r="B1147" t="s">
        <v>10700</v>
      </c>
      <c r="C1147" t="s">
        <v>8470</v>
      </c>
      <c r="H1147" s="6">
        <v>3599</v>
      </c>
      <c r="I1147" s="10" t="str">
        <f t="shared" si="52"/>
        <v>500</v>
      </c>
      <c r="J1147" s="6">
        <v>7290</v>
      </c>
      <c r="K1147" s="1">
        <v>0.51</v>
      </c>
      <c r="L1147" s="4" t="str">
        <f t="shared" si="53"/>
        <v xml:space="preserve"> 50%or More</v>
      </c>
      <c r="M1147" s="4" t="str">
        <f>IF(Table1[[#This Row],[discount_percentage]]&gt;=50%, "Yes","No")</f>
        <v>Yes</v>
      </c>
      <c r="N11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47">
        <v>3.9</v>
      </c>
      <c r="P1147" s="2">
        <v>942</v>
      </c>
      <c r="Q1147" s="7">
        <f t="shared" si="51"/>
        <v>6867180</v>
      </c>
      <c r="R1147" t="s">
        <v>10701</v>
      </c>
      <c r="S1147" t="s">
        <v>10702</v>
      </c>
      <c r="T1147" t="s">
        <v>10703</v>
      </c>
      <c r="U1147" t="s">
        <v>10704</v>
      </c>
      <c r="V1147" t="s">
        <v>10705</v>
      </c>
      <c r="W1147" t="s">
        <v>10706</v>
      </c>
      <c r="X1147" t="s">
        <v>10707</v>
      </c>
      <c r="Y1147" t="s">
        <v>10708</v>
      </c>
    </row>
    <row r="1148" spans="1:25" x14ac:dyDescent="0.3">
      <c r="A1148" t="s">
        <v>10709</v>
      </c>
      <c r="B1148" t="s">
        <v>10710</v>
      </c>
      <c r="C1148" t="s">
        <v>10711</v>
      </c>
      <c r="H1148" s="6">
        <v>4799</v>
      </c>
      <c r="I1148" s="10" t="str">
        <f t="shared" si="52"/>
        <v>500</v>
      </c>
      <c r="J1148" s="6">
        <v>5795</v>
      </c>
      <c r="K1148" s="1">
        <v>0.17</v>
      </c>
      <c r="L1148" s="4" t="str">
        <f t="shared" si="53"/>
        <v>&lt;50%</v>
      </c>
      <c r="M1148" s="4" t="str">
        <f>IF(Table1[[#This Row],[discount_percentage]]&gt;=50%, "Yes","No")</f>
        <v>No</v>
      </c>
      <c r="N11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48">
        <v>3.9</v>
      </c>
      <c r="P1148" s="2">
        <v>3815</v>
      </c>
      <c r="Q1148" s="7">
        <f t="shared" si="51"/>
        <v>22107925</v>
      </c>
      <c r="R1148" t="s">
        <v>10712</v>
      </c>
      <c r="S1148" t="s">
        <v>10713</v>
      </c>
      <c r="T1148" t="s">
        <v>10714</v>
      </c>
      <c r="U1148" t="s">
        <v>10715</v>
      </c>
      <c r="V1148" t="s">
        <v>10716</v>
      </c>
      <c r="W1148" t="s">
        <v>10717</v>
      </c>
      <c r="X1148" t="s">
        <v>10718</v>
      </c>
      <c r="Y1148" t="s">
        <v>10719</v>
      </c>
    </row>
    <row r="1149" spans="1:25" x14ac:dyDescent="0.3">
      <c r="A1149" t="s">
        <v>10720</v>
      </c>
      <c r="B1149" t="s">
        <v>10721</v>
      </c>
      <c r="C1149" t="s">
        <v>8459</v>
      </c>
      <c r="H1149" s="6">
        <v>1699</v>
      </c>
      <c r="I1149" s="10" t="str">
        <f t="shared" si="52"/>
        <v>500</v>
      </c>
      <c r="J1149" s="6">
        <v>3398</v>
      </c>
      <c r="K1149" s="1">
        <v>0.5</v>
      </c>
      <c r="L1149" s="4" t="str">
        <f t="shared" si="53"/>
        <v xml:space="preserve"> 50%or More</v>
      </c>
      <c r="M1149" s="4" t="str">
        <f>IF(Table1[[#This Row],[discount_percentage]]&gt;=50%, "Yes","No")</f>
        <v>Yes</v>
      </c>
      <c r="N11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49">
        <v>3.8</v>
      </c>
      <c r="P1149" s="2">
        <v>7988</v>
      </c>
      <c r="Q1149" s="7">
        <f t="shared" si="51"/>
        <v>27143224</v>
      </c>
      <c r="R1149" t="s">
        <v>10722</v>
      </c>
      <c r="S1149" t="s">
        <v>10723</v>
      </c>
      <c r="T1149" t="s">
        <v>10724</v>
      </c>
      <c r="U1149" t="s">
        <v>10725</v>
      </c>
      <c r="V1149" t="s">
        <v>10726</v>
      </c>
      <c r="W1149" t="s">
        <v>10727</v>
      </c>
      <c r="X1149" t="s">
        <v>10728</v>
      </c>
      <c r="Y1149" t="s">
        <v>10729</v>
      </c>
    </row>
    <row r="1150" spans="1:25" x14ac:dyDescent="0.3">
      <c r="A1150" t="s">
        <v>10730</v>
      </c>
      <c r="B1150" t="s">
        <v>10731</v>
      </c>
      <c r="C1150" t="s">
        <v>8511</v>
      </c>
      <c r="H1150" s="6">
        <v>664</v>
      </c>
      <c r="I1150" s="10" t="str">
        <f t="shared" si="52"/>
        <v>500</v>
      </c>
      <c r="J1150" s="6">
        <v>1490</v>
      </c>
      <c r="K1150" s="1">
        <v>0.55000000000000004</v>
      </c>
      <c r="L1150" s="4" t="str">
        <f t="shared" si="53"/>
        <v xml:space="preserve"> 50%or More</v>
      </c>
      <c r="M1150" s="4" t="str">
        <f>IF(Table1[[#This Row],[discount_percentage]]&gt;=50%, "Yes","No")</f>
        <v>Yes</v>
      </c>
      <c r="N11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50">
        <v>4.0999999999999996</v>
      </c>
      <c r="P1150" s="2">
        <v>925</v>
      </c>
      <c r="Q1150" s="7">
        <f t="shared" si="51"/>
        <v>1378250</v>
      </c>
      <c r="R1150" t="s">
        <v>10732</v>
      </c>
      <c r="S1150" t="s">
        <v>10733</v>
      </c>
      <c r="T1150" t="s">
        <v>10734</v>
      </c>
      <c r="U1150" t="s">
        <v>10735</v>
      </c>
      <c r="V1150" t="s">
        <v>10736</v>
      </c>
      <c r="W1150" t="s">
        <v>10737</v>
      </c>
      <c r="X1150" t="s">
        <v>10738</v>
      </c>
      <c r="Y1150" t="s">
        <v>10739</v>
      </c>
    </row>
    <row r="1151" spans="1:25" x14ac:dyDescent="0.3">
      <c r="A1151" t="s">
        <v>10740</v>
      </c>
      <c r="B1151" t="s">
        <v>10741</v>
      </c>
      <c r="C1151" t="s">
        <v>10742</v>
      </c>
      <c r="H1151" s="6">
        <v>948</v>
      </c>
      <c r="I1151" s="10" t="str">
        <f t="shared" si="52"/>
        <v>500</v>
      </c>
      <c r="J1151" s="6">
        <v>1620</v>
      </c>
      <c r="K1151" s="1">
        <v>0.41</v>
      </c>
      <c r="L1151" s="4" t="str">
        <f t="shared" si="53"/>
        <v>&lt;50%</v>
      </c>
      <c r="M1151" s="4" t="str">
        <f>IF(Table1[[#This Row],[discount_percentage]]&gt;=50%, "Yes","No")</f>
        <v>No</v>
      </c>
      <c r="N11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51">
        <v>4.0999999999999996</v>
      </c>
      <c r="P1151" s="2">
        <v>4370</v>
      </c>
      <c r="Q1151" s="7">
        <f t="shared" si="51"/>
        <v>7079400</v>
      </c>
      <c r="R1151" t="s">
        <v>10743</v>
      </c>
      <c r="S1151" t="s">
        <v>10744</v>
      </c>
      <c r="T1151" t="s">
        <v>10745</v>
      </c>
      <c r="U1151" t="s">
        <v>10746</v>
      </c>
      <c r="V1151" t="s">
        <v>10747</v>
      </c>
      <c r="W1151" t="s">
        <v>10748</v>
      </c>
      <c r="X1151" t="s">
        <v>10749</v>
      </c>
      <c r="Y1151" t="s">
        <v>10750</v>
      </c>
    </row>
    <row r="1152" spans="1:25" x14ac:dyDescent="0.3">
      <c r="A1152" t="s">
        <v>10751</v>
      </c>
      <c r="B1152" t="s">
        <v>10752</v>
      </c>
      <c r="C1152" t="s">
        <v>8448</v>
      </c>
      <c r="H1152" s="6">
        <v>850</v>
      </c>
      <c r="I1152" s="10" t="str">
        <f t="shared" si="52"/>
        <v>500</v>
      </c>
      <c r="J1152" s="6">
        <v>1000</v>
      </c>
      <c r="K1152" s="1">
        <v>0.15</v>
      </c>
      <c r="L1152" s="4" t="str">
        <f t="shared" si="53"/>
        <v>&lt;50%</v>
      </c>
      <c r="M1152" s="4" t="str">
        <f>IF(Table1[[#This Row],[discount_percentage]]&gt;=50%, "Yes","No")</f>
        <v>No</v>
      </c>
      <c r="N11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52">
        <v>4.0999999999999996</v>
      </c>
      <c r="P1152" s="2">
        <v>7619</v>
      </c>
      <c r="Q1152" s="7">
        <f t="shared" si="51"/>
        <v>7619000</v>
      </c>
      <c r="R1152" t="s">
        <v>10753</v>
      </c>
      <c r="S1152" t="s">
        <v>10754</v>
      </c>
      <c r="T1152" t="s">
        <v>10755</v>
      </c>
      <c r="U1152" t="s">
        <v>10756</v>
      </c>
      <c r="V1152" t="s">
        <v>10757</v>
      </c>
      <c r="W1152" t="s">
        <v>10758</v>
      </c>
      <c r="X1152" t="s">
        <v>10759</v>
      </c>
      <c r="Y1152" t="s">
        <v>10760</v>
      </c>
    </row>
    <row r="1153" spans="1:25" x14ac:dyDescent="0.3">
      <c r="A1153" t="s">
        <v>10761</v>
      </c>
      <c r="B1153" t="s">
        <v>10762</v>
      </c>
      <c r="C1153" t="s">
        <v>9393</v>
      </c>
      <c r="H1153" s="6">
        <v>600</v>
      </c>
      <c r="I1153" s="10" t="str">
        <f t="shared" si="52"/>
        <v>500</v>
      </c>
      <c r="J1153" s="6">
        <v>640</v>
      </c>
      <c r="K1153" s="1">
        <v>0.06</v>
      </c>
      <c r="L1153" s="4" t="str">
        <f t="shared" si="53"/>
        <v>&lt;50%</v>
      </c>
      <c r="M1153" s="4" t="str">
        <f>IF(Table1[[#This Row],[discount_percentage]]&gt;=50%, "Yes","No")</f>
        <v>No</v>
      </c>
      <c r="N11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53">
        <v>3.8</v>
      </c>
      <c r="P1153" s="2">
        <v>2593</v>
      </c>
      <c r="Q1153" s="7">
        <f t="shared" si="51"/>
        <v>1659520</v>
      </c>
      <c r="R1153" t="s">
        <v>10763</v>
      </c>
      <c r="S1153" t="s">
        <v>10764</v>
      </c>
      <c r="T1153" t="s">
        <v>10765</v>
      </c>
      <c r="U1153" t="s">
        <v>10766</v>
      </c>
      <c r="V1153" t="s">
        <v>10767</v>
      </c>
      <c r="W1153" t="s">
        <v>10768</v>
      </c>
      <c r="X1153" t="s">
        <v>10769</v>
      </c>
      <c r="Y1153" t="s">
        <v>10770</v>
      </c>
    </row>
    <row r="1154" spans="1:25" x14ac:dyDescent="0.3">
      <c r="A1154" t="s">
        <v>10771</v>
      </c>
      <c r="B1154" t="s">
        <v>10772</v>
      </c>
      <c r="C1154" t="s">
        <v>8301</v>
      </c>
      <c r="H1154" s="6">
        <v>3711</v>
      </c>
      <c r="I1154" s="10" t="str">
        <f t="shared" si="52"/>
        <v>500</v>
      </c>
      <c r="J1154" s="6">
        <v>4495</v>
      </c>
      <c r="K1154" s="1">
        <v>0.17</v>
      </c>
      <c r="L1154" s="4" t="str">
        <f t="shared" si="53"/>
        <v>&lt;50%</v>
      </c>
      <c r="M1154" s="4" t="str">
        <f>IF(Table1[[#This Row],[discount_percentage]]&gt;=50%, "Yes","No")</f>
        <v>No</v>
      </c>
      <c r="N11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54">
        <v>4.3</v>
      </c>
      <c r="P1154" s="2">
        <v>356</v>
      </c>
      <c r="Q1154" s="7">
        <f t="shared" ref="Q1154:Q1217" si="54">J1154*P1154</f>
        <v>1600220</v>
      </c>
      <c r="R1154" t="s">
        <v>10773</v>
      </c>
      <c r="S1154" t="s">
        <v>10774</v>
      </c>
      <c r="T1154" t="s">
        <v>10775</v>
      </c>
      <c r="U1154" t="s">
        <v>10776</v>
      </c>
      <c r="V1154" t="s">
        <v>10777</v>
      </c>
      <c r="W1154" t="s">
        <v>10778</v>
      </c>
      <c r="X1154" t="s">
        <v>10779</v>
      </c>
      <c r="Y1154" t="s">
        <v>10780</v>
      </c>
    </row>
    <row r="1155" spans="1:25" x14ac:dyDescent="0.3">
      <c r="A1155" t="s">
        <v>10781</v>
      </c>
      <c r="B1155" t="s">
        <v>10782</v>
      </c>
      <c r="C1155" t="s">
        <v>8334</v>
      </c>
      <c r="H1155" s="6">
        <v>799</v>
      </c>
      <c r="I1155" s="10" t="str">
        <f t="shared" ref="I1155:I1218" si="55">IF(H1155&lt;200,"&lt;200",IF(OR(H1155&lt;=200,H1155&lt;=500),"200-500","500"))</f>
        <v>500</v>
      </c>
      <c r="J1155" s="6">
        <v>2999</v>
      </c>
      <c r="K1155" s="1">
        <v>0.73</v>
      </c>
      <c r="L1155" s="4" t="str">
        <f t="shared" ref="L1155:L1218" si="56">IF(K1155&gt;=50%," 50%or More","&lt;50%")</f>
        <v xml:space="preserve"> 50%or More</v>
      </c>
      <c r="M1155" s="4" t="str">
        <f>IF(Table1[[#This Row],[discount_percentage]]&gt;=50%, "Yes","No")</f>
        <v>Yes</v>
      </c>
      <c r="N11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55">
        <v>4.5</v>
      </c>
      <c r="P1155" s="2">
        <v>63</v>
      </c>
      <c r="Q1155" s="7">
        <f t="shared" si="54"/>
        <v>188937</v>
      </c>
      <c r="R1155" t="s">
        <v>10783</v>
      </c>
      <c r="S1155" t="s">
        <v>10784</v>
      </c>
      <c r="T1155" t="s">
        <v>10785</v>
      </c>
      <c r="U1155" t="s">
        <v>10786</v>
      </c>
      <c r="V1155" t="s">
        <v>10787</v>
      </c>
      <c r="W1155" t="s">
        <v>10788</v>
      </c>
      <c r="X1155" t="s">
        <v>10789</v>
      </c>
      <c r="Y1155" t="s">
        <v>10790</v>
      </c>
    </row>
    <row r="1156" spans="1:25" x14ac:dyDescent="0.3">
      <c r="A1156" t="s">
        <v>10791</v>
      </c>
      <c r="B1156" t="s">
        <v>10792</v>
      </c>
      <c r="C1156" t="s">
        <v>9382</v>
      </c>
      <c r="H1156" s="6">
        <v>980</v>
      </c>
      <c r="I1156" s="10" t="str">
        <f t="shared" si="55"/>
        <v>500</v>
      </c>
      <c r="J1156" s="6">
        <v>980</v>
      </c>
      <c r="K1156" s="1">
        <v>0</v>
      </c>
      <c r="L1156" s="4" t="str">
        <f t="shared" si="56"/>
        <v>&lt;50%</v>
      </c>
      <c r="M1156" s="4" t="str">
        <f>IF(Table1[[#This Row],[discount_percentage]]&gt;=50%, "Yes","No")</f>
        <v>No</v>
      </c>
      <c r="N11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56">
        <v>4.2</v>
      </c>
      <c r="P1156" s="2">
        <v>4740</v>
      </c>
      <c r="Q1156" s="7">
        <f t="shared" si="54"/>
        <v>4645200</v>
      </c>
      <c r="R1156" t="s">
        <v>10793</v>
      </c>
      <c r="S1156" t="s">
        <v>10794</v>
      </c>
      <c r="T1156" t="s">
        <v>10795</v>
      </c>
      <c r="U1156" t="s">
        <v>10796</v>
      </c>
      <c r="V1156" t="s">
        <v>10797</v>
      </c>
      <c r="W1156" t="s">
        <v>10798</v>
      </c>
      <c r="X1156" t="s">
        <v>10799</v>
      </c>
      <c r="Y1156" t="s">
        <v>10800</v>
      </c>
    </row>
    <row r="1157" spans="1:25" x14ac:dyDescent="0.3">
      <c r="A1157" t="s">
        <v>10801</v>
      </c>
      <c r="B1157" t="s">
        <v>10802</v>
      </c>
      <c r="C1157" t="s">
        <v>8635</v>
      </c>
      <c r="H1157" s="6">
        <v>351</v>
      </c>
      <c r="I1157" s="10" t="str">
        <f t="shared" si="55"/>
        <v>200-500</v>
      </c>
      <c r="J1157" s="6">
        <v>899</v>
      </c>
      <c r="K1157" s="1">
        <v>0.61</v>
      </c>
      <c r="L1157" s="4" t="str">
        <f t="shared" si="56"/>
        <v xml:space="preserve"> 50%or More</v>
      </c>
      <c r="M1157" s="4" t="str">
        <f>IF(Table1[[#This Row],[discount_percentage]]&gt;=50%, "Yes","No")</f>
        <v>Yes</v>
      </c>
      <c r="N11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57">
        <v>3.9</v>
      </c>
      <c r="P1157" s="2">
        <v>296</v>
      </c>
      <c r="Q1157" s="7">
        <f t="shared" si="54"/>
        <v>266104</v>
      </c>
      <c r="R1157" t="s">
        <v>10803</v>
      </c>
      <c r="S1157" t="s">
        <v>10804</v>
      </c>
      <c r="T1157" t="s">
        <v>10805</v>
      </c>
      <c r="U1157" t="s">
        <v>10806</v>
      </c>
      <c r="V1157" t="s">
        <v>10807</v>
      </c>
      <c r="W1157" t="s">
        <v>10808</v>
      </c>
      <c r="X1157" t="s">
        <v>10809</v>
      </c>
      <c r="Y1157" t="s">
        <v>10810</v>
      </c>
    </row>
    <row r="1158" spans="1:25" x14ac:dyDescent="0.3">
      <c r="A1158" t="s">
        <v>10811</v>
      </c>
      <c r="B1158" t="s">
        <v>10812</v>
      </c>
      <c r="C1158" t="s">
        <v>10813</v>
      </c>
      <c r="H1158" s="6">
        <v>229</v>
      </c>
      <c r="I1158" s="10" t="str">
        <f t="shared" si="55"/>
        <v>200-500</v>
      </c>
      <c r="J1158" s="6">
        <v>499</v>
      </c>
      <c r="K1158" s="1">
        <v>0.54</v>
      </c>
      <c r="L1158" s="4" t="str">
        <f t="shared" si="56"/>
        <v xml:space="preserve"> 50%or More</v>
      </c>
      <c r="M1158" s="4" t="str">
        <f>IF(Table1[[#This Row],[discount_percentage]]&gt;=50%, "Yes","No")</f>
        <v>Yes</v>
      </c>
      <c r="N11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58">
        <v>3.5</v>
      </c>
      <c r="P1158" s="2">
        <v>185</v>
      </c>
      <c r="Q1158" s="7">
        <f t="shared" si="54"/>
        <v>92315</v>
      </c>
      <c r="R1158" t="s">
        <v>10814</v>
      </c>
      <c r="S1158" t="s">
        <v>10815</v>
      </c>
      <c r="T1158" t="s">
        <v>10816</v>
      </c>
      <c r="U1158" t="s">
        <v>10817</v>
      </c>
      <c r="V1158" t="s">
        <v>10818</v>
      </c>
      <c r="W1158" t="s">
        <v>10819</v>
      </c>
      <c r="X1158" t="s">
        <v>10820</v>
      </c>
      <c r="Y1158" t="s">
        <v>10821</v>
      </c>
    </row>
    <row r="1159" spans="1:25" x14ac:dyDescent="0.3">
      <c r="A1159" t="s">
        <v>10822</v>
      </c>
      <c r="B1159" t="s">
        <v>10823</v>
      </c>
      <c r="C1159" t="s">
        <v>8646</v>
      </c>
      <c r="H1159" s="6">
        <v>3349</v>
      </c>
      <c r="I1159" s="10" t="str">
        <f t="shared" si="55"/>
        <v>500</v>
      </c>
      <c r="J1159" s="6">
        <v>3995</v>
      </c>
      <c r="K1159" s="1">
        <v>0.16</v>
      </c>
      <c r="L1159" s="4" t="str">
        <f t="shared" si="56"/>
        <v>&lt;50%</v>
      </c>
      <c r="M1159" s="4" t="str">
        <f>IF(Table1[[#This Row],[discount_percentage]]&gt;=50%, "Yes","No")</f>
        <v>No</v>
      </c>
      <c r="N11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59">
        <v>4.3</v>
      </c>
      <c r="P1159" s="2">
        <v>1954</v>
      </c>
      <c r="Q1159" s="7">
        <f t="shared" si="54"/>
        <v>7806230</v>
      </c>
      <c r="R1159" t="s">
        <v>10824</v>
      </c>
      <c r="S1159" t="s">
        <v>10825</v>
      </c>
      <c r="T1159" t="s">
        <v>10826</v>
      </c>
      <c r="U1159" t="s">
        <v>10827</v>
      </c>
      <c r="V1159" t="s">
        <v>10828</v>
      </c>
      <c r="W1159" t="s">
        <v>10829</v>
      </c>
      <c r="X1159" t="s">
        <v>10830</v>
      </c>
      <c r="Y1159" t="s">
        <v>10831</v>
      </c>
    </row>
    <row r="1160" spans="1:25" x14ac:dyDescent="0.3">
      <c r="A1160" t="s">
        <v>10832</v>
      </c>
      <c r="B1160" t="s">
        <v>10833</v>
      </c>
      <c r="C1160" t="s">
        <v>8522</v>
      </c>
      <c r="H1160" s="6">
        <v>5499</v>
      </c>
      <c r="I1160" s="10" t="str">
        <f t="shared" si="55"/>
        <v>500</v>
      </c>
      <c r="J1160" s="6">
        <v>11500</v>
      </c>
      <c r="K1160" s="1">
        <v>0.52</v>
      </c>
      <c r="L1160" s="4" t="str">
        <f t="shared" si="56"/>
        <v xml:space="preserve"> 50%or More</v>
      </c>
      <c r="M1160" s="4" t="str">
        <f>IF(Table1[[#This Row],[discount_percentage]]&gt;=50%, "Yes","No")</f>
        <v>Yes</v>
      </c>
      <c r="N11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60">
        <v>3.9</v>
      </c>
      <c r="P1160" s="2">
        <v>959</v>
      </c>
      <c r="Q1160" s="7">
        <f t="shared" si="54"/>
        <v>11028500</v>
      </c>
      <c r="R1160" t="s">
        <v>10834</v>
      </c>
      <c r="S1160" t="s">
        <v>10835</v>
      </c>
      <c r="T1160" t="s">
        <v>10836</v>
      </c>
      <c r="U1160" t="s">
        <v>10837</v>
      </c>
      <c r="V1160" t="s">
        <v>10838</v>
      </c>
      <c r="W1160" t="s">
        <v>10839</v>
      </c>
      <c r="X1160" t="s">
        <v>10840</v>
      </c>
      <c r="Y1160" t="s">
        <v>10841</v>
      </c>
    </row>
    <row r="1161" spans="1:25" x14ac:dyDescent="0.3">
      <c r="A1161" t="s">
        <v>10842</v>
      </c>
      <c r="B1161" t="s">
        <v>10843</v>
      </c>
      <c r="C1161" t="s">
        <v>8323</v>
      </c>
      <c r="H1161" s="6">
        <v>299</v>
      </c>
      <c r="I1161" s="10" t="str">
        <f t="shared" si="55"/>
        <v>200-500</v>
      </c>
      <c r="J1161" s="6">
        <v>499</v>
      </c>
      <c r="K1161" s="1">
        <v>0.4</v>
      </c>
      <c r="L1161" s="4" t="str">
        <f t="shared" si="56"/>
        <v>&lt;50%</v>
      </c>
      <c r="M1161" s="4" t="str">
        <f>IF(Table1[[#This Row],[discount_percentage]]&gt;=50%, "Yes","No")</f>
        <v>No</v>
      </c>
      <c r="N11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61">
        <v>3.9</v>
      </c>
      <c r="P1161" s="2">
        <v>1015</v>
      </c>
      <c r="Q1161" s="7">
        <f t="shared" si="54"/>
        <v>506485</v>
      </c>
      <c r="R1161" t="s">
        <v>10844</v>
      </c>
      <c r="S1161" t="s">
        <v>10845</v>
      </c>
      <c r="T1161" t="s">
        <v>10846</v>
      </c>
      <c r="U1161" t="s">
        <v>10847</v>
      </c>
      <c r="V1161" t="s">
        <v>10848</v>
      </c>
      <c r="W1161" t="s">
        <v>10849</v>
      </c>
      <c r="X1161" t="s">
        <v>10850</v>
      </c>
      <c r="Y1161" t="s">
        <v>10851</v>
      </c>
    </row>
    <row r="1162" spans="1:25" x14ac:dyDescent="0.3">
      <c r="A1162" t="s">
        <v>10852</v>
      </c>
      <c r="B1162" t="s">
        <v>10853</v>
      </c>
      <c r="C1162" t="s">
        <v>10854</v>
      </c>
      <c r="H1162" s="6">
        <v>2249</v>
      </c>
      <c r="I1162" s="10" t="str">
        <f t="shared" si="55"/>
        <v>500</v>
      </c>
      <c r="J1162" s="6">
        <v>3550</v>
      </c>
      <c r="K1162" s="1">
        <v>0.37</v>
      </c>
      <c r="L1162" s="4" t="str">
        <f t="shared" si="56"/>
        <v>&lt;50%</v>
      </c>
      <c r="M1162" s="4" t="str">
        <f>IF(Table1[[#This Row],[discount_percentage]]&gt;=50%, "Yes","No")</f>
        <v>No</v>
      </c>
      <c r="N11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62">
        <v>4</v>
      </c>
      <c r="P1162" s="2">
        <v>3973</v>
      </c>
      <c r="Q1162" s="7">
        <f t="shared" si="54"/>
        <v>14104150</v>
      </c>
      <c r="R1162" t="s">
        <v>10855</v>
      </c>
      <c r="S1162" t="s">
        <v>10856</v>
      </c>
      <c r="T1162" t="s">
        <v>10857</v>
      </c>
      <c r="U1162" t="s">
        <v>10858</v>
      </c>
      <c r="V1162" t="s">
        <v>10859</v>
      </c>
      <c r="W1162" t="s">
        <v>10860</v>
      </c>
      <c r="X1162" t="s">
        <v>10861</v>
      </c>
      <c r="Y1162" t="s">
        <v>10862</v>
      </c>
    </row>
    <row r="1163" spans="1:25" x14ac:dyDescent="0.3">
      <c r="A1163" t="s">
        <v>10863</v>
      </c>
      <c r="B1163" t="s">
        <v>10864</v>
      </c>
      <c r="C1163" t="s">
        <v>8779</v>
      </c>
      <c r="H1163" s="6">
        <v>699</v>
      </c>
      <c r="I1163" s="10" t="str">
        <f t="shared" si="55"/>
        <v>500</v>
      </c>
      <c r="J1163" s="6">
        <v>1599</v>
      </c>
      <c r="K1163" s="1">
        <v>0.56000000000000005</v>
      </c>
      <c r="L1163" s="4" t="str">
        <f t="shared" si="56"/>
        <v xml:space="preserve"> 50%or More</v>
      </c>
      <c r="M1163" s="4" t="str">
        <f>IF(Table1[[#This Row],[discount_percentage]]&gt;=50%, "Yes","No")</f>
        <v>Yes</v>
      </c>
      <c r="N11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63">
        <v>4.7</v>
      </c>
      <c r="P1163" s="2">
        <v>2300</v>
      </c>
      <c r="Q1163" s="7">
        <f t="shared" si="54"/>
        <v>3677700</v>
      </c>
      <c r="R1163" t="s">
        <v>10865</v>
      </c>
      <c r="S1163" t="s">
        <v>10866</v>
      </c>
      <c r="T1163" t="s">
        <v>10867</v>
      </c>
      <c r="U1163" t="s">
        <v>10868</v>
      </c>
      <c r="V1163" t="s">
        <v>10869</v>
      </c>
      <c r="W1163" t="s">
        <v>10870</v>
      </c>
      <c r="X1163" t="s">
        <v>10871</v>
      </c>
      <c r="Y1163" t="s">
        <v>10872</v>
      </c>
    </row>
    <row r="1164" spans="1:25" x14ac:dyDescent="0.3">
      <c r="A1164" t="s">
        <v>10873</v>
      </c>
      <c r="B1164" t="s">
        <v>10874</v>
      </c>
      <c r="C1164" t="s">
        <v>8301</v>
      </c>
      <c r="H1164" s="6">
        <v>1235</v>
      </c>
      <c r="I1164" s="10" t="str">
        <f t="shared" si="55"/>
        <v>500</v>
      </c>
      <c r="J1164" s="6">
        <v>1499</v>
      </c>
      <c r="K1164" s="1">
        <v>0.18</v>
      </c>
      <c r="L1164" s="4" t="str">
        <f t="shared" si="56"/>
        <v>&lt;50%</v>
      </c>
      <c r="M1164" s="4" t="str">
        <f>IF(Table1[[#This Row],[discount_percentage]]&gt;=50%, "Yes","No")</f>
        <v>No</v>
      </c>
      <c r="N11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64">
        <v>4.0999999999999996</v>
      </c>
      <c r="P1164" s="2">
        <v>203</v>
      </c>
      <c r="Q1164" s="7">
        <f t="shared" si="54"/>
        <v>304297</v>
      </c>
      <c r="R1164" t="s">
        <v>10875</v>
      </c>
      <c r="S1164" t="s">
        <v>10876</v>
      </c>
      <c r="T1164" t="s">
        <v>10877</v>
      </c>
      <c r="U1164" t="s">
        <v>10878</v>
      </c>
      <c r="V1164" t="s">
        <v>10879</v>
      </c>
      <c r="W1164" t="s">
        <v>10880</v>
      </c>
      <c r="X1164" t="s">
        <v>10881</v>
      </c>
      <c r="Y1164" t="s">
        <v>10882</v>
      </c>
    </row>
    <row r="1165" spans="1:25" x14ac:dyDescent="0.3">
      <c r="A1165" t="s">
        <v>10883</v>
      </c>
      <c r="B1165" t="s">
        <v>10884</v>
      </c>
      <c r="C1165" t="s">
        <v>8941</v>
      </c>
      <c r="H1165" s="6">
        <v>1349</v>
      </c>
      <c r="I1165" s="10" t="str">
        <f t="shared" si="55"/>
        <v>500</v>
      </c>
      <c r="J1165" s="6">
        <v>2999</v>
      </c>
      <c r="K1165" s="1">
        <v>0.55000000000000004</v>
      </c>
      <c r="L1165" s="4" t="str">
        <f t="shared" si="56"/>
        <v xml:space="preserve"> 50%or More</v>
      </c>
      <c r="M1165" s="4" t="str">
        <f>IF(Table1[[#This Row],[discount_percentage]]&gt;=50%, "Yes","No")</f>
        <v>Yes</v>
      </c>
      <c r="N11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65">
        <v>3.8</v>
      </c>
      <c r="P1165" s="2">
        <v>441</v>
      </c>
      <c r="Q1165" s="7">
        <f t="shared" si="54"/>
        <v>1322559</v>
      </c>
      <c r="R1165" t="s">
        <v>10885</v>
      </c>
      <c r="S1165" t="s">
        <v>10886</v>
      </c>
      <c r="T1165" t="s">
        <v>10887</v>
      </c>
      <c r="U1165" t="s">
        <v>10888</v>
      </c>
      <c r="V1165" t="s">
        <v>10889</v>
      </c>
      <c r="W1165" t="s">
        <v>10890</v>
      </c>
      <c r="X1165" t="s">
        <v>10891</v>
      </c>
      <c r="Y1165" t="s">
        <v>10892</v>
      </c>
    </row>
    <row r="1166" spans="1:25" x14ac:dyDescent="0.3">
      <c r="A1166" t="s">
        <v>10893</v>
      </c>
      <c r="B1166" t="s">
        <v>10894</v>
      </c>
      <c r="C1166" t="s">
        <v>8522</v>
      </c>
      <c r="H1166" s="6">
        <v>6800</v>
      </c>
      <c r="I1166" s="10" t="str">
        <f t="shared" si="55"/>
        <v>500</v>
      </c>
      <c r="J1166" s="6">
        <v>11500</v>
      </c>
      <c r="K1166" s="1">
        <v>0.41</v>
      </c>
      <c r="L1166" s="4" t="str">
        <f t="shared" si="56"/>
        <v>&lt;50%</v>
      </c>
      <c r="M1166" s="4" t="str">
        <f>IF(Table1[[#This Row],[discount_percentage]]&gt;=50%, "Yes","No")</f>
        <v>No</v>
      </c>
      <c r="N11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66">
        <v>4.0999999999999996</v>
      </c>
      <c r="P1166" s="2">
        <v>10308</v>
      </c>
      <c r="Q1166" s="7">
        <f t="shared" si="54"/>
        <v>118542000</v>
      </c>
      <c r="R1166" t="s">
        <v>10895</v>
      </c>
      <c r="S1166" t="s">
        <v>10896</v>
      </c>
      <c r="T1166" t="s">
        <v>10897</v>
      </c>
      <c r="U1166" t="s">
        <v>10898</v>
      </c>
      <c r="V1166" t="s">
        <v>10899</v>
      </c>
      <c r="W1166" t="s">
        <v>10900</v>
      </c>
      <c r="X1166" t="s">
        <v>10901</v>
      </c>
      <c r="Y1166" t="s">
        <v>10902</v>
      </c>
    </row>
    <row r="1167" spans="1:25" hidden="1" x14ac:dyDescent="0.3">
      <c r="I1167" s="10" t="str">
        <f t="shared" si="55"/>
        <v>&lt;200</v>
      </c>
      <c r="K1167" s="1"/>
      <c r="L1167" s="4" t="str">
        <f t="shared" si="56"/>
        <v>&lt;50%</v>
      </c>
      <c r="M1167" s="4" t="str">
        <f>IF(Table1[[#This Row],[discount_percentage]]&gt;=50%, "Yes","No")</f>
        <v>No</v>
      </c>
      <c r="N11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67"/>
      <c r="P1167" s="2"/>
      <c r="Q1167" s="7">
        <f t="shared" si="54"/>
        <v>0</v>
      </c>
    </row>
    <row r="1168" spans="1:25" x14ac:dyDescent="0.3">
      <c r="A1168" t="s">
        <v>10914</v>
      </c>
      <c r="B1168" t="s">
        <v>10915</v>
      </c>
      <c r="C1168" t="s">
        <v>8810</v>
      </c>
      <c r="H1168" s="6">
        <v>1699</v>
      </c>
      <c r="I1168" s="10" t="str">
        <f t="shared" si="55"/>
        <v>500</v>
      </c>
      <c r="J1168" s="6">
        <v>1975</v>
      </c>
      <c r="K1168" s="1">
        <v>0.14000000000000001</v>
      </c>
      <c r="L1168" s="4" t="str">
        <f t="shared" si="56"/>
        <v>&lt;50%</v>
      </c>
      <c r="M1168" s="4" t="str">
        <f>IF(Table1[[#This Row],[discount_percentage]]&gt;=50%, "Yes","No")</f>
        <v>No</v>
      </c>
      <c r="N11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168">
        <v>4.0999999999999996</v>
      </c>
      <c r="P1168" s="2">
        <v>4716</v>
      </c>
      <c r="Q1168" s="7">
        <f t="shared" si="54"/>
        <v>9314100</v>
      </c>
      <c r="R1168" t="s">
        <v>10916</v>
      </c>
      <c r="S1168" t="s">
        <v>10917</v>
      </c>
      <c r="T1168" t="s">
        <v>10918</v>
      </c>
      <c r="U1168" t="s">
        <v>10919</v>
      </c>
      <c r="V1168" t="s">
        <v>10920</v>
      </c>
      <c r="W1168" t="s">
        <v>10921</v>
      </c>
      <c r="X1168" t="s">
        <v>10922</v>
      </c>
      <c r="Y1168" t="s">
        <v>10923</v>
      </c>
    </row>
    <row r="1169" spans="1:25" x14ac:dyDescent="0.3">
      <c r="A1169" t="s">
        <v>10924</v>
      </c>
      <c r="B1169" t="s">
        <v>10925</v>
      </c>
      <c r="C1169" t="s">
        <v>8312</v>
      </c>
      <c r="H1169" s="6">
        <v>1069</v>
      </c>
      <c r="I1169" s="10" t="str">
        <f t="shared" si="55"/>
        <v>500</v>
      </c>
      <c r="J1169" s="6">
        <v>1699</v>
      </c>
      <c r="K1169" s="1">
        <v>0.37</v>
      </c>
      <c r="L1169" s="4" t="str">
        <f t="shared" si="56"/>
        <v>&lt;50%</v>
      </c>
      <c r="M1169" s="4" t="str">
        <f>IF(Table1[[#This Row],[discount_percentage]]&gt;=50%, "Yes","No")</f>
        <v>No</v>
      </c>
      <c r="N11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69">
        <v>3.9</v>
      </c>
      <c r="P1169" s="2">
        <v>313</v>
      </c>
      <c r="Q1169" s="7">
        <f t="shared" si="54"/>
        <v>531787</v>
      </c>
      <c r="R1169" t="s">
        <v>10926</v>
      </c>
      <c r="S1169" t="s">
        <v>10927</v>
      </c>
      <c r="T1169" t="s">
        <v>10928</v>
      </c>
      <c r="U1169" t="s">
        <v>10929</v>
      </c>
      <c r="V1169" t="s">
        <v>10930</v>
      </c>
      <c r="W1169" t="s">
        <v>10931</v>
      </c>
      <c r="X1169" t="s">
        <v>10932</v>
      </c>
      <c r="Y1169" t="s">
        <v>10933</v>
      </c>
    </row>
    <row r="1170" spans="1:25" x14ac:dyDescent="0.3">
      <c r="A1170" t="s">
        <v>10934</v>
      </c>
      <c r="B1170" t="s">
        <v>10935</v>
      </c>
      <c r="C1170" t="s">
        <v>8312</v>
      </c>
      <c r="H1170" s="6">
        <v>1349</v>
      </c>
      <c r="I1170" s="10" t="str">
        <f t="shared" si="55"/>
        <v>500</v>
      </c>
      <c r="J1170" s="6">
        <v>2495</v>
      </c>
      <c r="K1170" s="1">
        <v>0.46</v>
      </c>
      <c r="L1170" s="4" t="str">
        <f t="shared" si="56"/>
        <v>&lt;50%</v>
      </c>
      <c r="M1170" s="4" t="str">
        <f>IF(Table1[[#This Row],[discount_percentage]]&gt;=50%, "Yes","No")</f>
        <v>No</v>
      </c>
      <c r="N11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70">
        <v>3.8</v>
      </c>
      <c r="P1170" s="2">
        <v>166</v>
      </c>
      <c r="Q1170" s="7">
        <f t="shared" si="54"/>
        <v>414170</v>
      </c>
      <c r="R1170" t="s">
        <v>10936</v>
      </c>
      <c r="S1170" t="s">
        <v>10937</v>
      </c>
      <c r="T1170" t="s">
        <v>10938</v>
      </c>
      <c r="U1170" t="s">
        <v>10939</v>
      </c>
      <c r="V1170" t="s">
        <v>10940</v>
      </c>
      <c r="W1170" t="s">
        <v>10941</v>
      </c>
      <c r="X1170" t="s">
        <v>10942</v>
      </c>
      <c r="Y1170" t="s">
        <v>10943</v>
      </c>
    </row>
    <row r="1171" spans="1:25" x14ac:dyDescent="0.3">
      <c r="A1171" t="s">
        <v>10944</v>
      </c>
      <c r="B1171" t="s">
        <v>10945</v>
      </c>
      <c r="C1171" t="s">
        <v>8593</v>
      </c>
      <c r="H1171" s="6">
        <v>1499</v>
      </c>
      <c r="I1171" s="10" t="str">
        <f t="shared" si="55"/>
        <v>500</v>
      </c>
      <c r="J1171" s="6">
        <v>3500</v>
      </c>
      <c r="K1171" s="1">
        <v>0.56999999999999995</v>
      </c>
      <c r="L1171" s="4" t="str">
        <f t="shared" si="56"/>
        <v xml:space="preserve"> 50%or More</v>
      </c>
      <c r="M1171" s="4" t="str">
        <f>IF(Table1[[#This Row],[discount_percentage]]&gt;=50%, "Yes","No")</f>
        <v>Yes</v>
      </c>
      <c r="N11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71">
        <v>4.0999999999999996</v>
      </c>
      <c r="P1171" s="2">
        <v>303</v>
      </c>
      <c r="Q1171" s="7">
        <f t="shared" si="54"/>
        <v>1060500</v>
      </c>
      <c r="R1171" t="s">
        <v>10946</v>
      </c>
      <c r="S1171" t="s">
        <v>10947</v>
      </c>
      <c r="T1171" t="s">
        <v>10948</v>
      </c>
      <c r="U1171" t="s">
        <v>10949</v>
      </c>
      <c r="V1171" t="s">
        <v>10950</v>
      </c>
      <c r="W1171" t="s">
        <v>10951</v>
      </c>
      <c r="X1171" t="s">
        <v>10952</v>
      </c>
      <c r="Y1171" t="s">
        <v>10953</v>
      </c>
    </row>
    <row r="1172" spans="1:25" x14ac:dyDescent="0.3">
      <c r="A1172" t="s">
        <v>10954</v>
      </c>
      <c r="B1172" t="s">
        <v>10955</v>
      </c>
      <c r="C1172" t="s">
        <v>8810</v>
      </c>
      <c r="H1172" s="6">
        <v>2092</v>
      </c>
      <c r="I1172" s="10" t="str">
        <f t="shared" si="55"/>
        <v>500</v>
      </c>
      <c r="J1172" s="6">
        <v>4600</v>
      </c>
      <c r="K1172" s="1">
        <v>0.55000000000000004</v>
      </c>
      <c r="L1172" s="4" t="str">
        <f t="shared" si="56"/>
        <v xml:space="preserve"> 50%or More</v>
      </c>
      <c r="M1172" s="4" t="str">
        <f>IF(Table1[[#This Row],[discount_percentage]]&gt;=50%, "Yes","No")</f>
        <v>Yes</v>
      </c>
      <c r="N11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72">
        <v>4.3</v>
      </c>
      <c r="P1172" s="2">
        <v>562</v>
      </c>
      <c r="Q1172" s="7">
        <f t="shared" si="54"/>
        <v>2585200</v>
      </c>
      <c r="R1172" t="s">
        <v>10956</v>
      </c>
      <c r="S1172" t="s">
        <v>10957</v>
      </c>
      <c r="T1172" t="s">
        <v>10958</v>
      </c>
      <c r="U1172" t="s">
        <v>10959</v>
      </c>
      <c r="V1172" t="s">
        <v>10960</v>
      </c>
      <c r="W1172" t="s">
        <v>10961</v>
      </c>
      <c r="X1172" t="s">
        <v>10962</v>
      </c>
      <c r="Y1172" t="s">
        <v>10963</v>
      </c>
    </row>
    <row r="1173" spans="1:25" x14ac:dyDescent="0.3">
      <c r="A1173" t="s">
        <v>10964</v>
      </c>
      <c r="B1173" t="s">
        <v>10965</v>
      </c>
      <c r="C1173" t="s">
        <v>9693</v>
      </c>
      <c r="H1173" s="6">
        <v>3859</v>
      </c>
      <c r="I1173" s="10" t="str">
        <f t="shared" si="55"/>
        <v>500</v>
      </c>
      <c r="J1173" s="6">
        <v>10295</v>
      </c>
      <c r="K1173" s="1">
        <v>0.63</v>
      </c>
      <c r="L1173" s="4" t="str">
        <f t="shared" si="56"/>
        <v xml:space="preserve"> 50%or More</v>
      </c>
      <c r="M1173" s="4" t="str">
        <f>IF(Table1[[#This Row],[discount_percentage]]&gt;=50%, "Yes","No")</f>
        <v>Yes</v>
      </c>
      <c r="N11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73">
        <v>3.9</v>
      </c>
      <c r="P1173" s="2">
        <v>8095</v>
      </c>
      <c r="Q1173" s="7">
        <f t="shared" si="54"/>
        <v>83338025</v>
      </c>
      <c r="R1173" t="s">
        <v>10966</v>
      </c>
      <c r="S1173" t="s">
        <v>10967</v>
      </c>
      <c r="T1173" t="s">
        <v>10968</v>
      </c>
      <c r="U1173" t="s">
        <v>10969</v>
      </c>
      <c r="V1173" t="s">
        <v>10970</v>
      </c>
      <c r="W1173" t="s">
        <v>10971</v>
      </c>
      <c r="X1173" t="s">
        <v>10972</v>
      </c>
      <c r="Y1173" t="s">
        <v>10973</v>
      </c>
    </row>
    <row r="1174" spans="1:25" x14ac:dyDescent="0.3">
      <c r="A1174" t="s">
        <v>10974</v>
      </c>
      <c r="B1174" t="s">
        <v>10975</v>
      </c>
      <c r="C1174" t="s">
        <v>8687</v>
      </c>
      <c r="H1174" s="6">
        <v>499</v>
      </c>
      <c r="I1174" s="10" t="str">
        <f t="shared" si="55"/>
        <v>200-500</v>
      </c>
      <c r="J1174" s="6">
        <v>2199</v>
      </c>
      <c r="K1174" s="1">
        <v>0.77</v>
      </c>
      <c r="L1174" s="4" t="str">
        <f t="shared" si="56"/>
        <v xml:space="preserve"> 50%or More</v>
      </c>
      <c r="M1174" s="4" t="str">
        <f>IF(Table1[[#This Row],[discount_percentage]]&gt;=50%, "Yes","No")</f>
        <v>Yes</v>
      </c>
      <c r="N11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74">
        <v>2.8</v>
      </c>
      <c r="P1174" s="2">
        <v>109</v>
      </c>
      <c r="Q1174" s="7">
        <f t="shared" si="54"/>
        <v>239691</v>
      </c>
      <c r="R1174" t="s">
        <v>10976</v>
      </c>
      <c r="S1174" t="s">
        <v>10977</v>
      </c>
      <c r="T1174" t="s">
        <v>10978</v>
      </c>
      <c r="U1174" t="s">
        <v>10979</v>
      </c>
      <c r="V1174" t="s">
        <v>10980</v>
      </c>
      <c r="W1174" t="s">
        <v>10981</v>
      </c>
      <c r="X1174" t="s">
        <v>10982</v>
      </c>
      <c r="Y1174" t="s">
        <v>10983</v>
      </c>
    </row>
    <row r="1175" spans="1:25" x14ac:dyDescent="0.3">
      <c r="A1175" t="s">
        <v>10984</v>
      </c>
      <c r="B1175" t="s">
        <v>10985</v>
      </c>
      <c r="C1175" t="s">
        <v>9044</v>
      </c>
      <c r="H1175" s="6">
        <v>1804</v>
      </c>
      <c r="I1175" s="10" t="str">
        <f t="shared" si="55"/>
        <v>500</v>
      </c>
      <c r="J1175" s="6">
        <v>2380</v>
      </c>
      <c r="K1175" s="1">
        <v>0.24</v>
      </c>
      <c r="L1175" s="4" t="str">
        <f t="shared" si="56"/>
        <v>&lt;50%</v>
      </c>
      <c r="M1175" s="4" t="str">
        <f>IF(Table1[[#This Row],[discount_percentage]]&gt;=50%, "Yes","No")</f>
        <v>No</v>
      </c>
      <c r="N11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75">
        <v>4</v>
      </c>
      <c r="P1175" s="2">
        <v>15382</v>
      </c>
      <c r="Q1175" s="7">
        <f t="shared" si="54"/>
        <v>36609160</v>
      </c>
      <c r="R1175" t="s">
        <v>10986</v>
      </c>
      <c r="S1175" t="s">
        <v>10987</v>
      </c>
      <c r="T1175" t="s">
        <v>10988</v>
      </c>
      <c r="U1175" t="s">
        <v>10989</v>
      </c>
      <c r="V1175" t="s">
        <v>10990</v>
      </c>
      <c r="W1175" t="s">
        <v>10991</v>
      </c>
      <c r="X1175" t="s">
        <v>10992</v>
      </c>
      <c r="Y1175" t="s">
        <v>10993</v>
      </c>
    </row>
    <row r="1176" spans="1:25" x14ac:dyDescent="0.3">
      <c r="A1176" t="s">
        <v>10994</v>
      </c>
      <c r="B1176" t="s">
        <v>10995</v>
      </c>
      <c r="C1176" t="s">
        <v>8687</v>
      </c>
      <c r="H1176" s="6">
        <v>6525</v>
      </c>
      <c r="I1176" s="10" t="str">
        <f t="shared" si="55"/>
        <v>500</v>
      </c>
      <c r="J1176" s="6">
        <v>8820</v>
      </c>
      <c r="K1176" s="1">
        <v>0.26</v>
      </c>
      <c r="L1176" s="4" t="str">
        <f t="shared" si="56"/>
        <v>&lt;50%</v>
      </c>
      <c r="M1176" s="4" t="str">
        <f>IF(Table1[[#This Row],[discount_percentage]]&gt;=50%, "Yes","No")</f>
        <v>No</v>
      </c>
      <c r="N11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76">
        <v>4.5</v>
      </c>
      <c r="P1176" s="2">
        <v>5137</v>
      </c>
      <c r="Q1176" s="7">
        <f t="shared" si="54"/>
        <v>45308340</v>
      </c>
      <c r="R1176" t="s">
        <v>10996</v>
      </c>
      <c r="S1176" t="s">
        <v>10997</v>
      </c>
      <c r="T1176" t="s">
        <v>10998</v>
      </c>
      <c r="U1176" t="s">
        <v>10999</v>
      </c>
      <c r="V1176" t="s">
        <v>11000</v>
      </c>
      <c r="W1176" t="s">
        <v>11001</v>
      </c>
      <c r="X1176" t="s">
        <v>11002</v>
      </c>
      <c r="Y1176" t="s">
        <v>11003</v>
      </c>
    </row>
    <row r="1177" spans="1:25" x14ac:dyDescent="0.3">
      <c r="A1177" t="s">
        <v>11004</v>
      </c>
      <c r="B1177" t="s">
        <v>11005</v>
      </c>
      <c r="C1177" t="s">
        <v>9843</v>
      </c>
      <c r="H1177" s="6">
        <v>4999</v>
      </c>
      <c r="I1177" s="10" t="str">
        <f t="shared" si="55"/>
        <v>500</v>
      </c>
      <c r="J1177" s="6">
        <v>24999</v>
      </c>
      <c r="K1177" s="1">
        <v>0.8</v>
      </c>
      <c r="L1177" s="4" t="str">
        <f t="shared" si="56"/>
        <v xml:space="preserve"> 50%or More</v>
      </c>
      <c r="M1177" s="4" t="str">
        <f>IF(Table1[[#This Row],[discount_percentage]]&gt;=50%, "Yes","No")</f>
        <v>Yes</v>
      </c>
      <c r="N11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77">
        <v>4.5999999999999996</v>
      </c>
      <c r="P1177" s="2">
        <v>124</v>
      </c>
      <c r="Q1177" s="7">
        <f t="shared" si="54"/>
        <v>3099876</v>
      </c>
      <c r="R1177" t="s">
        <v>11006</v>
      </c>
      <c r="S1177" t="s">
        <v>11007</v>
      </c>
      <c r="T1177" t="s">
        <v>11008</v>
      </c>
      <c r="U1177" t="s">
        <v>11009</v>
      </c>
      <c r="V1177" t="s">
        <v>11010</v>
      </c>
      <c r="W1177" t="s">
        <v>11011</v>
      </c>
      <c r="X1177" t="s">
        <v>11012</v>
      </c>
      <c r="Y1177" t="s">
        <v>11013</v>
      </c>
    </row>
    <row r="1178" spans="1:25" x14ac:dyDescent="0.3">
      <c r="A1178" t="s">
        <v>11014</v>
      </c>
      <c r="B1178" t="s">
        <v>11015</v>
      </c>
      <c r="C1178" t="s">
        <v>9361</v>
      </c>
      <c r="H1178" s="6">
        <v>1189</v>
      </c>
      <c r="I1178" s="10" t="str">
        <f t="shared" si="55"/>
        <v>500</v>
      </c>
      <c r="J1178" s="6">
        <v>2400</v>
      </c>
      <c r="K1178" s="1">
        <v>0.5</v>
      </c>
      <c r="L1178" s="4" t="str">
        <f t="shared" si="56"/>
        <v xml:space="preserve"> 50%or More</v>
      </c>
      <c r="M1178" s="4" t="str">
        <f>IF(Table1[[#This Row],[discount_percentage]]&gt;=50%, "Yes","No")</f>
        <v>Yes</v>
      </c>
      <c r="N11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78">
        <v>4.0999999999999996</v>
      </c>
      <c r="P1178" s="2">
        <v>618</v>
      </c>
      <c r="Q1178" s="7">
        <f t="shared" si="54"/>
        <v>1483200</v>
      </c>
      <c r="R1178" t="s">
        <v>11016</v>
      </c>
      <c r="S1178" t="s">
        <v>11017</v>
      </c>
      <c r="T1178" t="s">
        <v>11018</v>
      </c>
      <c r="U1178" t="s">
        <v>11019</v>
      </c>
      <c r="V1178" t="s">
        <v>11020</v>
      </c>
      <c r="W1178" t="s">
        <v>11021</v>
      </c>
      <c r="X1178" t="s">
        <v>11022</v>
      </c>
      <c r="Y1178" t="s">
        <v>11023</v>
      </c>
    </row>
    <row r="1179" spans="1:25" x14ac:dyDescent="0.3">
      <c r="A1179" t="s">
        <v>11024</v>
      </c>
      <c r="B1179" t="s">
        <v>11025</v>
      </c>
      <c r="C1179" t="s">
        <v>8312</v>
      </c>
      <c r="H1179" s="6">
        <v>2590</v>
      </c>
      <c r="I1179" s="10" t="str">
        <f t="shared" si="55"/>
        <v>500</v>
      </c>
      <c r="J1179" s="6">
        <v>4200</v>
      </c>
      <c r="K1179" s="1">
        <v>0.38</v>
      </c>
      <c r="L1179" s="4" t="str">
        <f t="shared" si="56"/>
        <v>&lt;50%</v>
      </c>
      <c r="M1179" s="4" t="str">
        <f>IF(Table1[[#This Row],[discount_percentage]]&gt;=50%, "Yes","No")</f>
        <v>No</v>
      </c>
      <c r="N11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79">
        <v>4.0999999999999996</v>
      </c>
      <c r="P1179" s="2">
        <v>63</v>
      </c>
      <c r="Q1179" s="7">
        <f t="shared" si="54"/>
        <v>264600</v>
      </c>
      <c r="R1179" t="s">
        <v>11026</v>
      </c>
      <c r="S1179" t="s">
        <v>11027</v>
      </c>
      <c r="T1179" t="s">
        <v>11028</v>
      </c>
      <c r="U1179" t="s">
        <v>11029</v>
      </c>
      <c r="V1179" t="s">
        <v>11030</v>
      </c>
      <c r="W1179" t="s">
        <v>11031</v>
      </c>
      <c r="X1179" t="s">
        <v>11032</v>
      </c>
      <c r="Y1179" t="s">
        <v>11033</v>
      </c>
    </row>
    <row r="1180" spans="1:25" x14ac:dyDescent="0.3">
      <c r="A1180" t="s">
        <v>11034</v>
      </c>
      <c r="B1180" t="s">
        <v>11035</v>
      </c>
      <c r="C1180" t="s">
        <v>8312</v>
      </c>
      <c r="H1180" s="6">
        <v>899</v>
      </c>
      <c r="I1180" s="10" t="str">
        <f t="shared" si="55"/>
        <v>500</v>
      </c>
      <c r="J1180" s="6">
        <v>1599</v>
      </c>
      <c r="K1180" s="1">
        <v>0.44</v>
      </c>
      <c r="L1180" s="4" t="str">
        <f t="shared" si="56"/>
        <v>&lt;50%</v>
      </c>
      <c r="M1180" s="4" t="str">
        <f>IF(Table1[[#This Row],[discount_percentage]]&gt;=50%, "Yes","No")</f>
        <v>No</v>
      </c>
      <c r="N11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80">
        <v>3.4</v>
      </c>
      <c r="P1180" s="2">
        <v>15</v>
      </c>
      <c r="Q1180" s="7">
        <f t="shared" si="54"/>
        <v>23985</v>
      </c>
      <c r="R1180" t="s">
        <v>11036</v>
      </c>
      <c r="S1180" t="s">
        <v>11037</v>
      </c>
      <c r="T1180" t="s">
        <v>11038</v>
      </c>
      <c r="U1180" t="s">
        <v>11039</v>
      </c>
      <c r="V1180" t="s">
        <v>11040</v>
      </c>
      <c r="W1180" t="s">
        <v>11041</v>
      </c>
      <c r="X1180" t="s">
        <v>11042</v>
      </c>
      <c r="Y1180" t="s">
        <v>11043</v>
      </c>
    </row>
    <row r="1181" spans="1:25" x14ac:dyDescent="0.3">
      <c r="A1181" t="s">
        <v>11044</v>
      </c>
      <c r="B1181" t="s">
        <v>11045</v>
      </c>
      <c r="C1181" t="s">
        <v>8312</v>
      </c>
      <c r="H1181" s="6">
        <v>998</v>
      </c>
      <c r="I1181" s="10" t="str">
        <f t="shared" si="55"/>
        <v>500</v>
      </c>
      <c r="J1181" s="6">
        <v>2999</v>
      </c>
      <c r="K1181" s="1">
        <v>0.67</v>
      </c>
      <c r="L1181" s="4" t="str">
        <f t="shared" si="56"/>
        <v xml:space="preserve"> 50%or More</v>
      </c>
      <c r="M1181" s="4" t="str">
        <f>IF(Table1[[#This Row],[discount_percentage]]&gt;=50%, "Yes","No")</f>
        <v>Yes</v>
      </c>
      <c r="N11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181">
        <v>4.5999999999999996</v>
      </c>
      <c r="P1181" s="2">
        <v>9</v>
      </c>
      <c r="Q1181" s="7">
        <f t="shared" si="54"/>
        <v>26991</v>
      </c>
      <c r="R1181" t="s">
        <v>11046</v>
      </c>
      <c r="S1181" t="s">
        <v>11047</v>
      </c>
      <c r="T1181" t="s">
        <v>11048</v>
      </c>
      <c r="U1181" t="s">
        <v>11049</v>
      </c>
      <c r="V1181" t="s">
        <v>11050</v>
      </c>
      <c r="W1181" t="s">
        <v>11051</v>
      </c>
      <c r="X1181" t="s">
        <v>11052</v>
      </c>
      <c r="Y1181" t="s">
        <v>11053</v>
      </c>
    </row>
    <row r="1182" spans="1:25" x14ac:dyDescent="0.3">
      <c r="A1182" t="s">
        <v>11054</v>
      </c>
      <c r="B1182" t="s">
        <v>11055</v>
      </c>
      <c r="C1182" t="s">
        <v>8635</v>
      </c>
      <c r="H1182" s="6">
        <v>998.06</v>
      </c>
      <c r="I1182" s="10" t="str">
        <f t="shared" si="55"/>
        <v>500</v>
      </c>
      <c r="J1182" s="6">
        <v>1282</v>
      </c>
      <c r="K1182" s="1">
        <v>0.22</v>
      </c>
      <c r="L1182" s="4" t="str">
        <f t="shared" si="56"/>
        <v>&lt;50%</v>
      </c>
      <c r="M1182" s="4" t="str">
        <f>IF(Table1[[#This Row],[discount_percentage]]&gt;=50%, "Yes","No")</f>
        <v>No</v>
      </c>
      <c r="N11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82">
        <v>4.2</v>
      </c>
      <c r="P1182" s="2">
        <v>7274</v>
      </c>
      <c r="Q1182" s="7">
        <f t="shared" si="54"/>
        <v>9325268</v>
      </c>
      <c r="R1182" t="s">
        <v>11056</v>
      </c>
      <c r="S1182" t="s">
        <v>11057</v>
      </c>
      <c r="T1182" t="s">
        <v>11058</v>
      </c>
      <c r="U1182" t="s">
        <v>11059</v>
      </c>
      <c r="V1182" t="s">
        <v>11060</v>
      </c>
      <c r="W1182" t="s">
        <v>11061</v>
      </c>
      <c r="X1182" t="s">
        <v>11062</v>
      </c>
      <c r="Y1182" t="s">
        <v>11063</v>
      </c>
    </row>
    <row r="1183" spans="1:25" x14ac:dyDescent="0.3">
      <c r="A1183" t="s">
        <v>11064</v>
      </c>
      <c r="B1183" t="s">
        <v>11065</v>
      </c>
      <c r="C1183" t="s">
        <v>9044</v>
      </c>
      <c r="H1183" s="6">
        <v>1099</v>
      </c>
      <c r="I1183" s="10" t="str">
        <f t="shared" si="55"/>
        <v>500</v>
      </c>
      <c r="J1183" s="6">
        <v>1990</v>
      </c>
      <c r="K1183" s="1">
        <v>0.45</v>
      </c>
      <c r="L1183" s="4" t="str">
        <f t="shared" si="56"/>
        <v>&lt;50%</v>
      </c>
      <c r="M1183" s="4" t="str">
        <f>IF(Table1[[#This Row],[discount_percentage]]&gt;=50%, "Yes","No")</f>
        <v>No</v>
      </c>
      <c r="N11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83">
        <v>3.9</v>
      </c>
      <c r="P1183" s="2">
        <v>5911</v>
      </c>
      <c r="Q1183" s="7">
        <f t="shared" si="54"/>
        <v>11762890</v>
      </c>
      <c r="R1183" t="s">
        <v>11066</v>
      </c>
      <c r="S1183" t="s">
        <v>11067</v>
      </c>
      <c r="T1183" t="s">
        <v>11068</v>
      </c>
      <c r="U1183" t="s">
        <v>11069</v>
      </c>
      <c r="V1183" t="s">
        <v>11070</v>
      </c>
      <c r="W1183" t="s">
        <v>11071</v>
      </c>
      <c r="X1183" t="s">
        <v>11072</v>
      </c>
      <c r="Y1183" t="s">
        <v>11073</v>
      </c>
    </row>
    <row r="1184" spans="1:25" x14ac:dyDescent="0.3">
      <c r="A1184" t="s">
        <v>11074</v>
      </c>
      <c r="B1184" t="s">
        <v>11075</v>
      </c>
      <c r="C1184" t="s">
        <v>9135</v>
      </c>
      <c r="H1184" s="6">
        <v>5999</v>
      </c>
      <c r="I1184" s="10" t="str">
        <f t="shared" si="55"/>
        <v>500</v>
      </c>
      <c r="J1184" s="6">
        <v>9999</v>
      </c>
      <c r="K1184" s="1">
        <v>0.4</v>
      </c>
      <c r="L1184" s="4" t="str">
        <f t="shared" si="56"/>
        <v>&lt;50%</v>
      </c>
      <c r="M1184" s="4" t="str">
        <f>IF(Table1[[#This Row],[discount_percentage]]&gt;=50%, "Yes","No")</f>
        <v>No</v>
      </c>
      <c r="N11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184">
        <v>4.2</v>
      </c>
      <c r="P1184" s="2">
        <v>170</v>
      </c>
      <c r="Q1184" s="7">
        <f t="shared" si="54"/>
        <v>1699830</v>
      </c>
      <c r="R1184" t="s">
        <v>11076</v>
      </c>
      <c r="S1184" t="s">
        <v>11077</v>
      </c>
      <c r="T1184" t="s">
        <v>11078</v>
      </c>
      <c r="U1184" t="s">
        <v>11079</v>
      </c>
      <c r="V1184" t="s">
        <v>11080</v>
      </c>
      <c r="W1184" t="s">
        <v>11081</v>
      </c>
      <c r="X1184" t="s">
        <v>11082</v>
      </c>
      <c r="Y1184" t="s">
        <v>11083</v>
      </c>
    </row>
    <row r="1185" spans="1:25" x14ac:dyDescent="0.3">
      <c r="A1185" t="s">
        <v>11084</v>
      </c>
      <c r="B1185" t="s">
        <v>11085</v>
      </c>
      <c r="C1185" t="s">
        <v>9693</v>
      </c>
      <c r="H1185" s="6">
        <v>8886</v>
      </c>
      <c r="I1185" s="10" t="str">
        <f t="shared" si="55"/>
        <v>500</v>
      </c>
      <c r="J1185" s="6">
        <v>11850</v>
      </c>
      <c r="K1185" s="1">
        <v>0.25</v>
      </c>
      <c r="L1185" s="4" t="str">
        <f t="shared" si="56"/>
        <v>&lt;50%</v>
      </c>
      <c r="M1185" s="4" t="str">
        <f>IF(Table1[[#This Row],[discount_percentage]]&gt;=50%, "Yes","No")</f>
        <v>No</v>
      </c>
      <c r="N11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85">
        <v>4.2</v>
      </c>
      <c r="P1185" s="2">
        <v>3065</v>
      </c>
      <c r="Q1185" s="7">
        <f t="shared" si="54"/>
        <v>36320250</v>
      </c>
      <c r="R1185" t="s">
        <v>11086</v>
      </c>
      <c r="S1185" t="s">
        <v>11087</v>
      </c>
      <c r="T1185" t="s">
        <v>11088</v>
      </c>
      <c r="U1185" t="s">
        <v>11089</v>
      </c>
      <c r="V1185" t="s">
        <v>11090</v>
      </c>
      <c r="W1185" t="s">
        <v>11091</v>
      </c>
      <c r="X1185" t="s">
        <v>11092</v>
      </c>
      <c r="Y1185" t="s">
        <v>11093</v>
      </c>
    </row>
    <row r="1186" spans="1:25" x14ac:dyDescent="0.3">
      <c r="A1186" t="s">
        <v>11094</v>
      </c>
      <c r="B1186" t="s">
        <v>11095</v>
      </c>
      <c r="C1186" t="s">
        <v>8323</v>
      </c>
      <c r="H1186" s="6">
        <v>475</v>
      </c>
      <c r="I1186" s="10" t="str">
        <f t="shared" si="55"/>
        <v>200-500</v>
      </c>
      <c r="J1186" s="6">
        <v>999</v>
      </c>
      <c r="K1186" s="1">
        <v>0.52</v>
      </c>
      <c r="L1186" s="4" t="str">
        <f t="shared" si="56"/>
        <v xml:space="preserve"> 50%or More</v>
      </c>
      <c r="M1186" s="4" t="str">
        <f>IF(Table1[[#This Row],[discount_percentage]]&gt;=50%, "Yes","No")</f>
        <v>Yes</v>
      </c>
      <c r="N11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86">
        <v>4.0999999999999996</v>
      </c>
      <c r="P1186" s="2">
        <v>1021</v>
      </c>
      <c r="Q1186" s="7">
        <f t="shared" si="54"/>
        <v>1019979</v>
      </c>
      <c r="R1186" t="s">
        <v>11096</v>
      </c>
      <c r="S1186" t="s">
        <v>11097</v>
      </c>
      <c r="T1186" t="s">
        <v>11098</v>
      </c>
      <c r="U1186" t="s">
        <v>11099</v>
      </c>
      <c r="V1186" t="s">
        <v>11100</v>
      </c>
      <c r="W1186" t="s">
        <v>11101</v>
      </c>
      <c r="X1186" t="s">
        <v>11102</v>
      </c>
      <c r="Y1186" t="s">
        <v>11103</v>
      </c>
    </row>
    <row r="1187" spans="1:25" x14ac:dyDescent="0.3">
      <c r="A1187" t="s">
        <v>11104</v>
      </c>
      <c r="B1187" t="s">
        <v>11105</v>
      </c>
      <c r="C1187" t="s">
        <v>8624</v>
      </c>
      <c r="H1187" s="6">
        <v>4995</v>
      </c>
      <c r="I1187" s="10" t="str">
        <f t="shared" si="55"/>
        <v>500</v>
      </c>
      <c r="J1187" s="6">
        <v>20049</v>
      </c>
      <c r="K1187" s="1">
        <v>0.75</v>
      </c>
      <c r="L1187" s="4" t="str">
        <f t="shared" si="56"/>
        <v xml:space="preserve"> 50%or More</v>
      </c>
      <c r="M1187" s="4" t="str">
        <f>IF(Table1[[#This Row],[discount_percentage]]&gt;=50%, "Yes","No")</f>
        <v>Yes</v>
      </c>
      <c r="N11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187">
        <v>4.8</v>
      </c>
      <c r="P1187" s="2">
        <v>3964</v>
      </c>
      <c r="Q1187" s="7">
        <f t="shared" si="54"/>
        <v>79474236</v>
      </c>
      <c r="R1187" t="s">
        <v>11106</v>
      </c>
      <c r="S1187" t="s">
        <v>11107</v>
      </c>
      <c r="T1187" t="s">
        <v>11108</v>
      </c>
      <c r="U1187" t="s">
        <v>11109</v>
      </c>
      <c r="V1187" t="s">
        <v>11110</v>
      </c>
      <c r="W1187" t="s">
        <v>11111</v>
      </c>
      <c r="X1187" t="s">
        <v>11112</v>
      </c>
      <c r="Y1187" t="s">
        <v>11113</v>
      </c>
    </row>
    <row r="1188" spans="1:25" x14ac:dyDescent="0.3">
      <c r="A1188" t="s">
        <v>11114</v>
      </c>
      <c r="B1188" t="s">
        <v>11115</v>
      </c>
      <c r="C1188" t="s">
        <v>9843</v>
      </c>
      <c r="H1188" s="6">
        <v>13999</v>
      </c>
      <c r="I1188" s="10" t="str">
        <f t="shared" si="55"/>
        <v>500</v>
      </c>
      <c r="J1188" s="6">
        <v>24850</v>
      </c>
      <c r="K1188" s="1">
        <v>0.44</v>
      </c>
      <c r="L1188" s="4" t="str">
        <f t="shared" si="56"/>
        <v>&lt;50%</v>
      </c>
      <c r="M1188" s="4" t="str">
        <f>IF(Table1[[#This Row],[discount_percentage]]&gt;=50%, "Yes","No")</f>
        <v>No</v>
      </c>
      <c r="N11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88">
        <v>4.4000000000000004</v>
      </c>
      <c r="P1188" s="2">
        <v>8948</v>
      </c>
      <c r="Q1188" s="7">
        <f t="shared" si="54"/>
        <v>222357800</v>
      </c>
      <c r="R1188" t="s">
        <v>11116</v>
      </c>
      <c r="S1188" t="s">
        <v>11117</v>
      </c>
      <c r="T1188" t="s">
        <v>11118</v>
      </c>
      <c r="U1188" t="s">
        <v>11119</v>
      </c>
      <c r="V1188" t="s">
        <v>11120</v>
      </c>
      <c r="W1188" t="s">
        <v>11121</v>
      </c>
      <c r="X1188" t="s">
        <v>11122</v>
      </c>
      <c r="Y1188" t="s">
        <v>11123</v>
      </c>
    </row>
    <row r="1189" spans="1:25" x14ac:dyDescent="0.3">
      <c r="A1189" t="s">
        <v>11124</v>
      </c>
      <c r="B1189" t="s">
        <v>11125</v>
      </c>
      <c r="C1189" t="s">
        <v>9843</v>
      </c>
      <c r="H1189" s="6">
        <v>8499</v>
      </c>
      <c r="I1189" s="10" t="str">
        <f t="shared" si="55"/>
        <v>500</v>
      </c>
      <c r="J1189" s="6">
        <v>16490</v>
      </c>
      <c r="K1189" s="1">
        <v>0.48</v>
      </c>
      <c r="L1189" s="4" t="str">
        <f t="shared" si="56"/>
        <v>&lt;50%</v>
      </c>
      <c r="M1189" s="4" t="str">
        <f>IF(Table1[[#This Row],[discount_percentage]]&gt;=50%, "Yes","No")</f>
        <v>No</v>
      </c>
      <c r="N11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89">
        <v>4.3</v>
      </c>
      <c r="P1189" s="2">
        <v>97</v>
      </c>
      <c r="Q1189" s="7">
        <f t="shared" si="54"/>
        <v>1599530</v>
      </c>
      <c r="R1189" t="s">
        <v>11126</v>
      </c>
      <c r="S1189" t="s">
        <v>11127</v>
      </c>
      <c r="T1189" t="s">
        <v>11128</v>
      </c>
      <c r="U1189" t="s">
        <v>11129</v>
      </c>
      <c r="V1189" t="s">
        <v>11130</v>
      </c>
      <c r="W1189" t="s">
        <v>11131</v>
      </c>
      <c r="X1189" t="s">
        <v>11132</v>
      </c>
      <c r="Y1189" t="s">
        <v>11133</v>
      </c>
    </row>
    <row r="1190" spans="1:25" x14ac:dyDescent="0.3">
      <c r="A1190" t="s">
        <v>11134</v>
      </c>
      <c r="B1190" t="s">
        <v>11135</v>
      </c>
      <c r="C1190" t="s">
        <v>8448</v>
      </c>
      <c r="H1190" s="6">
        <v>949</v>
      </c>
      <c r="I1190" s="10" t="str">
        <f t="shared" si="55"/>
        <v>500</v>
      </c>
      <c r="J1190" s="6">
        <v>975</v>
      </c>
      <c r="K1190" s="1">
        <v>0.03</v>
      </c>
      <c r="L1190" s="4" t="str">
        <f t="shared" si="56"/>
        <v>&lt;50%</v>
      </c>
      <c r="M1190" s="4" t="str">
        <f>IF(Table1[[#This Row],[discount_percentage]]&gt;=50%, "Yes","No")</f>
        <v>No</v>
      </c>
      <c r="N11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90">
        <v>4.3</v>
      </c>
      <c r="P1190" s="2">
        <v>7223</v>
      </c>
      <c r="Q1190" s="7">
        <f t="shared" si="54"/>
        <v>7042425</v>
      </c>
      <c r="R1190" t="s">
        <v>11136</v>
      </c>
      <c r="S1190" t="s">
        <v>11137</v>
      </c>
      <c r="T1190" t="s">
        <v>11138</v>
      </c>
      <c r="U1190" t="s">
        <v>11139</v>
      </c>
      <c r="V1190" t="s">
        <v>11140</v>
      </c>
      <c r="W1190" t="s">
        <v>11141</v>
      </c>
      <c r="X1190" t="s">
        <v>11142</v>
      </c>
      <c r="Y1190" t="s">
        <v>11143</v>
      </c>
    </row>
    <row r="1191" spans="1:25" x14ac:dyDescent="0.3">
      <c r="A1191" t="s">
        <v>11144</v>
      </c>
      <c r="B1191" t="s">
        <v>11145</v>
      </c>
      <c r="C1191" t="s">
        <v>8635</v>
      </c>
      <c r="H1191" s="6">
        <v>395</v>
      </c>
      <c r="I1191" s="10" t="str">
        <f t="shared" si="55"/>
        <v>200-500</v>
      </c>
      <c r="J1191" s="6">
        <v>499</v>
      </c>
      <c r="K1191" s="1">
        <v>0.21</v>
      </c>
      <c r="L1191" s="4" t="str">
        <f t="shared" si="56"/>
        <v>&lt;50%</v>
      </c>
      <c r="M1191" s="4" t="str">
        <f>IF(Table1[[#This Row],[discount_percentage]]&gt;=50%, "Yes","No")</f>
        <v>No</v>
      </c>
      <c r="N11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91">
        <v>4</v>
      </c>
      <c r="P1191" s="2">
        <v>330</v>
      </c>
      <c r="Q1191" s="7">
        <f t="shared" si="54"/>
        <v>164670</v>
      </c>
      <c r="R1191" t="s">
        <v>11146</v>
      </c>
      <c r="S1191" t="s">
        <v>11147</v>
      </c>
      <c r="T1191" t="s">
        <v>11148</v>
      </c>
      <c r="U1191" t="s">
        <v>11149</v>
      </c>
      <c r="V1191" t="s">
        <v>11150</v>
      </c>
      <c r="W1191" t="s">
        <v>11151</v>
      </c>
      <c r="X1191" t="s">
        <v>11152</v>
      </c>
      <c r="Y1191" t="s">
        <v>11153</v>
      </c>
    </row>
    <row r="1192" spans="1:25" x14ac:dyDescent="0.3">
      <c r="A1192" t="s">
        <v>11154</v>
      </c>
      <c r="B1192" t="s">
        <v>11155</v>
      </c>
      <c r="C1192" t="s">
        <v>11156</v>
      </c>
      <c r="H1192" s="6">
        <v>635</v>
      </c>
      <c r="I1192" s="10" t="str">
        <f t="shared" si="55"/>
        <v>500</v>
      </c>
      <c r="J1192" s="6">
        <v>635</v>
      </c>
      <c r="K1192" s="1">
        <v>0</v>
      </c>
      <c r="L1192" s="4" t="str">
        <f t="shared" si="56"/>
        <v>&lt;50%</v>
      </c>
      <c r="M1192" s="4" t="str">
        <f>IF(Table1[[#This Row],[discount_percentage]]&gt;=50%, "Yes","No")</f>
        <v>No</v>
      </c>
      <c r="N11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92">
        <v>4.3</v>
      </c>
      <c r="P1192" s="2">
        <v>4570</v>
      </c>
      <c r="Q1192" s="7">
        <f t="shared" si="54"/>
        <v>2901950</v>
      </c>
      <c r="R1192" t="s">
        <v>11157</v>
      </c>
      <c r="S1192" t="s">
        <v>11158</v>
      </c>
      <c r="T1192" t="s">
        <v>11159</v>
      </c>
      <c r="U1192" t="s">
        <v>11160</v>
      </c>
      <c r="V1192" t="s">
        <v>11161</v>
      </c>
      <c r="W1192" t="s">
        <v>11162</v>
      </c>
      <c r="X1192" t="s">
        <v>11163</v>
      </c>
      <c r="Y1192" t="s">
        <v>11164</v>
      </c>
    </row>
    <row r="1193" spans="1:25" x14ac:dyDescent="0.3">
      <c r="A1193" t="s">
        <v>11165</v>
      </c>
      <c r="B1193" t="s">
        <v>11166</v>
      </c>
      <c r="C1193" t="s">
        <v>8448</v>
      </c>
      <c r="H1193" s="6">
        <v>717</v>
      </c>
      <c r="I1193" s="10" t="str">
        <f t="shared" si="55"/>
        <v>500</v>
      </c>
      <c r="J1193" s="6">
        <v>1390</v>
      </c>
      <c r="K1193" s="1">
        <v>0.48</v>
      </c>
      <c r="L1193" s="4" t="str">
        <f t="shared" si="56"/>
        <v>&lt;50%</v>
      </c>
      <c r="M1193" s="4" t="str">
        <f>IF(Table1[[#This Row],[discount_percentage]]&gt;=50%, "Yes","No")</f>
        <v>No</v>
      </c>
      <c r="N11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93">
        <v>4</v>
      </c>
      <c r="P1193" s="2">
        <v>4867</v>
      </c>
      <c r="Q1193" s="7">
        <f t="shared" si="54"/>
        <v>6765130</v>
      </c>
      <c r="R1193" t="s">
        <v>11167</v>
      </c>
      <c r="S1193" t="s">
        <v>11168</v>
      </c>
      <c r="T1193" t="s">
        <v>11169</v>
      </c>
      <c r="U1193" t="s">
        <v>11170</v>
      </c>
      <c r="V1193" t="s">
        <v>11171</v>
      </c>
      <c r="W1193" t="s">
        <v>11172</v>
      </c>
      <c r="X1193" t="s">
        <v>11173</v>
      </c>
      <c r="Y1193" t="s">
        <v>11174</v>
      </c>
    </row>
    <row r="1194" spans="1:25" x14ac:dyDescent="0.3">
      <c r="A1194" t="s">
        <v>11175</v>
      </c>
      <c r="B1194" t="s">
        <v>11176</v>
      </c>
      <c r="C1194" t="s">
        <v>11177</v>
      </c>
      <c r="H1194" s="6">
        <v>27900</v>
      </c>
      <c r="I1194" s="10" t="str">
        <f t="shared" si="55"/>
        <v>500</v>
      </c>
      <c r="J1194" s="6">
        <v>59900</v>
      </c>
      <c r="K1194" s="1">
        <v>0.53</v>
      </c>
      <c r="L1194" s="4" t="str">
        <f t="shared" si="56"/>
        <v xml:space="preserve"> 50%or More</v>
      </c>
      <c r="M1194" s="4" t="str">
        <f>IF(Table1[[#This Row],[discount_percentage]]&gt;=50%, "Yes","No")</f>
        <v>Yes</v>
      </c>
      <c r="N11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94">
        <v>4.4000000000000004</v>
      </c>
      <c r="P1194" s="2">
        <v>5298</v>
      </c>
      <c r="Q1194" s="7">
        <f t="shared" si="54"/>
        <v>317350200</v>
      </c>
      <c r="R1194" t="s">
        <v>11178</v>
      </c>
      <c r="S1194" t="s">
        <v>11179</v>
      </c>
      <c r="T1194" t="s">
        <v>11180</v>
      </c>
      <c r="U1194" t="s">
        <v>11181</v>
      </c>
      <c r="V1194" t="s">
        <v>11182</v>
      </c>
      <c r="W1194" t="s">
        <v>11183</v>
      </c>
      <c r="X1194" t="s">
        <v>11184</v>
      </c>
      <c r="Y1194" t="s">
        <v>11185</v>
      </c>
    </row>
    <row r="1195" spans="1:25" x14ac:dyDescent="0.3">
      <c r="A1195" t="s">
        <v>11186</v>
      </c>
      <c r="B1195" t="s">
        <v>11187</v>
      </c>
      <c r="C1195" t="s">
        <v>9393</v>
      </c>
      <c r="H1195" s="6">
        <v>649</v>
      </c>
      <c r="I1195" s="10" t="str">
        <f t="shared" si="55"/>
        <v>500</v>
      </c>
      <c r="J1195" s="6">
        <v>670</v>
      </c>
      <c r="K1195" s="1">
        <v>0.03</v>
      </c>
      <c r="L1195" s="4" t="str">
        <f t="shared" si="56"/>
        <v>&lt;50%</v>
      </c>
      <c r="M1195" s="4" t="str">
        <f>IF(Table1[[#This Row],[discount_percentage]]&gt;=50%, "Yes","No")</f>
        <v>No</v>
      </c>
      <c r="N11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195">
        <v>4.0999999999999996</v>
      </c>
      <c r="P1195" s="2">
        <v>7786</v>
      </c>
      <c r="Q1195" s="7">
        <f t="shared" si="54"/>
        <v>5216620</v>
      </c>
      <c r="R1195" t="s">
        <v>11188</v>
      </c>
      <c r="S1195" t="s">
        <v>11189</v>
      </c>
      <c r="T1195" t="s">
        <v>11190</v>
      </c>
      <c r="U1195" t="s">
        <v>11191</v>
      </c>
      <c r="V1195" t="s">
        <v>11192</v>
      </c>
      <c r="W1195" t="s">
        <v>11193</v>
      </c>
      <c r="X1195" t="s">
        <v>11194</v>
      </c>
      <c r="Y1195" t="s">
        <v>11195</v>
      </c>
    </row>
    <row r="1196" spans="1:25" x14ac:dyDescent="0.3">
      <c r="A1196" t="s">
        <v>11196</v>
      </c>
      <c r="B1196" t="s">
        <v>11197</v>
      </c>
      <c r="C1196" t="s">
        <v>9382</v>
      </c>
      <c r="H1196" s="6">
        <v>193</v>
      </c>
      <c r="I1196" s="10" t="str">
        <f t="shared" si="55"/>
        <v>&lt;200</v>
      </c>
      <c r="J1196" s="6">
        <v>399</v>
      </c>
      <c r="K1196" s="1">
        <v>0.52</v>
      </c>
      <c r="L1196" s="4" t="str">
        <f t="shared" si="56"/>
        <v xml:space="preserve"> 50%or More</v>
      </c>
      <c r="M1196" s="4" t="str">
        <f>IF(Table1[[#This Row],[discount_percentage]]&gt;=50%, "Yes","No")</f>
        <v>Yes</v>
      </c>
      <c r="N11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96">
        <v>3.6</v>
      </c>
      <c r="P1196" s="2">
        <v>37</v>
      </c>
      <c r="Q1196" s="7">
        <f t="shared" si="54"/>
        <v>14763</v>
      </c>
      <c r="R1196" t="s">
        <v>11198</v>
      </c>
      <c r="S1196" t="s">
        <v>11199</v>
      </c>
      <c r="T1196" t="s">
        <v>11200</v>
      </c>
      <c r="U1196" t="s">
        <v>11201</v>
      </c>
      <c r="V1196" t="s">
        <v>11202</v>
      </c>
      <c r="W1196" t="s">
        <v>11203</v>
      </c>
      <c r="X1196" t="s">
        <v>11204</v>
      </c>
      <c r="Y1196" t="s">
        <v>11205</v>
      </c>
    </row>
    <row r="1197" spans="1:25" x14ac:dyDescent="0.3">
      <c r="A1197" t="s">
        <v>11206</v>
      </c>
      <c r="B1197" t="s">
        <v>11207</v>
      </c>
      <c r="C1197" t="s">
        <v>8312</v>
      </c>
      <c r="H1197" s="6">
        <v>1299</v>
      </c>
      <c r="I1197" s="10" t="str">
        <f t="shared" si="55"/>
        <v>500</v>
      </c>
      <c r="J1197" s="6">
        <v>2495</v>
      </c>
      <c r="K1197" s="1">
        <v>0.48</v>
      </c>
      <c r="L1197" s="4" t="str">
        <f t="shared" si="56"/>
        <v>&lt;50%</v>
      </c>
      <c r="M1197" s="4" t="str">
        <f>IF(Table1[[#This Row],[discount_percentage]]&gt;=50%, "Yes","No")</f>
        <v>No</v>
      </c>
      <c r="N11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197">
        <v>2</v>
      </c>
      <c r="P1197" s="2">
        <v>2</v>
      </c>
      <c r="Q1197" s="7">
        <f t="shared" si="54"/>
        <v>4990</v>
      </c>
      <c r="R1197" t="s">
        <v>11208</v>
      </c>
      <c r="S1197" t="s">
        <v>11209</v>
      </c>
      <c r="T1197" t="s">
        <v>11210</v>
      </c>
      <c r="U1197" t="s">
        <v>11211</v>
      </c>
      <c r="V1197" t="s">
        <v>11212</v>
      </c>
      <c r="W1197" t="s">
        <v>11213</v>
      </c>
      <c r="X1197" t="s">
        <v>11214</v>
      </c>
      <c r="Y1197" t="s">
        <v>11215</v>
      </c>
    </row>
    <row r="1198" spans="1:25" x14ac:dyDescent="0.3">
      <c r="A1198" t="s">
        <v>11216</v>
      </c>
      <c r="B1198" t="s">
        <v>11217</v>
      </c>
      <c r="C1198" t="s">
        <v>8459</v>
      </c>
      <c r="H1198" s="6">
        <v>2449</v>
      </c>
      <c r="I1198" s="10" t="str">
        <f t="shared" si="55"/>
        <v>500</v>
      </c>
      <c r="J1198" s="6">
        <v>3390</v>
      </c>
      <c r="K1198" s="1">
        <v>0.28000000000000003</v>
      </c>
      <c r="L1198" s="4" t="str">
        <f t="shared" si="56"/>
        <v>&lt;50%</v>
      </c>
      <c r="M1198" s="4" t="str">
        <f>IF(Table1[[#This Row],[discount_percentage]]&gt;=50%, "Yes","No")</f>
        <v>No</v>
      </c>
      <c r="N11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198">
        <v>4</v>
      </c>
      <c r="P1198" s="2">
        <v>5206</v>
      </c>
      <c r="Q1198" s="7">
        <f t="shared" si="54"/>
        <v>17648340</v>
      </c>
      <c r="R1198" t="s">
        <v>11218</v>
      </c>
      <c r="S1198" t="s">
        <v>11219</v>
      </c>
      <c r="T1198" t="s">
        <v>11220</v>
      </c>
      <c r="U1198" t="s">
        <v>11221</v>
      </c>
      <c r="V1198" t="s">
        <v>11222</v>
      </c>
      <c r="W1198" t="s">
        <v>11223</v>
      </c>
      <c r="X1198" t="s">
        <v>11224</v>
      </c>
      <c r="Y1198" t="s">
        <v>11225</v>
      </c>
    </row>
    <row r="1199" spans="1:25" x14ac:dyDescent="0.3">
      <c r="A1199" t="s">
        <v>11226</v>
      </c>
      <c r="B1199" t="s">
        <v>11227</v>
      </c>
      <c r="C1199" t="s">
        <v>8470</v>
      </c>
      <c r="H1199" s="6">
        <v>1049</v>
      </c>
      <c r="I1199" s="10" t="str">
        <f t="shared" si="55"/>
        <v>500</v>
      </c>
      <c r="J1199" s="6">
        <v>2499</v>
      </c>
      <c r="K1199" s="1">
        <v>0.57999999999999996</v>
      </c>
      <c r="L1199" s="4" t="str">
        <f t="shared" si="56"/>
        <v xml:space="preserve"> 50%or More</v>
      </c>
      <c r="M1199" s="4" t="str">
        <f>IF(Table1[[#This Row],[discount_percentage]]&gt;=50%, "Yes","No")</f>
        <v>Yes</v>
      </c>
      <c r="N11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199">
        <v>3.7</v>
      </c>
      <c r="P1199" s="2">
        <v>638</v>
      </c>
      <c r="Q1199" s="7">
        <f t="shared" si="54"/>
        <v>1594362</v>
      </c>
      <c r="R1199" t="s">
        <v>10691</v>
      </c>
      <c r="S1199" t="s">
        <v>11228</v>
      </c>
      <c r="T1199" t="s">
        <v>11229</v>
      </c>
      <c r="U1199" t="s">
        <v>11230</v>
      </c>
      <c r="V1199" t="s">
        <v>11231</v>
      </c>
      <c r="W1199" t="s">
        <v>11232</v>
      </c>
      <c r="X1199" t="s">
        <v>11233</v>
      </c>
      <c r="Y1199" t="s">
        <v>11234</v>
      </c>
    </row>
    <row r="1200" spans="1:25" x14ac:dyDescent="0.3">
      <c r="A1200" t="s">
        <v>11235</v>
      </c>
      <c r="B1200" t="s">
        <v>11236</v>
      </c>
      <c r="C1200" t="s">
        <v>10742</v>
      </c>
      <c r="H1200" s="6">
        <v>2399</v>
      </c>
      <c r="I1200" s="10" t="str">
        <f t="shared" si="55"/>
        <v>500</v>
      </c>
      <c r="J1200" s="6">
        <v>4200</v>
      </c>
      <c r="K1200" s="1">
        <v>0.43</v>
      </c>
      <c r="L1200" s="4" t="str">
        <f t="shared" si="56"/>
        <v>&lt;50%</v>
      </c>
      <c r="M1200" s="4" t="str">
        <f>IF(Table1[[#This Row],[discount_percentage]]&gt;=50%, "Yes","No")</f>
        <v>No</v>
      </c>
      <c r="N12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00">
        <v>3.8</v>
      </c>
      <c r="P1200" s="2">
        <v>397</v>
      </c>
      <c r="Q1200" s="7">
        <f t="shared" si="54"/>
        <v>1667400</v>
      </c>
      <c r="R1200" t="s">
        <v>11237</v>
      </c>
      <c r="S1200" t="s">
        <v>11238</v>
      </c>
      <c r="T1200" t="s">
        <v>11239</v>
      </c>
      <c r="U1200" t="s">
        <v>11240</v>
      </c>
      <c r="V1200" t="s">
        <v>11241</v>
      </c>
      <c r="W1200" t="s">
        <v>11242</v>
      </c>
      <c r="X1200" t="s">
        <v>11243</v>
      </c>
      <c r="Y1200" t="s">
        <v>11244</v>
      </c>
    </row>
    <row r="1201" spans="1:25" x14ac:dyDescent="0.3">
      <c r="A1201" t="s">
        <v>11245</v>
      </c>
      <c r="B1201" t="s">
        <v>11246</v>
      </c>
      <c r="C1201" t="s">
        <v>8718</v>
      </c>
      <c r="H1201" s="6">
        <v>2286</v>
      </c>
      <c r="I1201" s="10" t="str">
        <f t="shared" si="55"/>
        <v>500</v>
      </c>
      <c r="J1201" s="6">
        <v>4495</v>
      </c>
      <c r="K1201" s="1">
        <v>0.49</v>
      </c>
      <c r="L1201" s="4" t="str">
        <f t="shared" si="56"/>
        <v>&lt;50%</v>
      </c>
      <c r="M1201" s="4" t="str">
        <f>IF(Table1[[#This Row],[discount_percentage]]&gt;=50%, "Yes","No")</f>
        <v>No</v>
      </c>
      <c r="N12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01">
        <v>3.9</v>
      </c>
      <c r="P1201" s="2">
        <v>326</v>
      </c>
      <c r="Q1201" s="7">
        <f t="shared" si="54"/>
        <v>1465370</v>
      </c>
      <c r="R1201" t="s">
        <v>11247</v>
      </c>
      <c r="S1201" t="s">
        <v>11248</v>
      </c>
      <c r="T1201" t="s">
        <v>11249</v>
      </c>
      <c r="U1201" t="s">
        <v>11250</v>
      </c>
      <c r="V1201" t="s">
        <v>11251</v>
      </c>
      <c r="W1201" t="s">
        <v>11252</v>
      </c>
      <c r="X1201" t="s">
        <v>11253</v>
      </c>
      <c r="Y1201" t="s">
        <v>11254</v>
      </c>
    </row>
    <row r="1202" spans="1:25" x14ac:dyDescent="0.3">
      <c r="A1202" t="s">
        <v>11255</v>
      </c>
      <c r="B1202" t="s">
        <v>11256</v>
      </c>
      <c r="C1202" t="s">
        <v>10320</v>
      </c>
      <c r="H1202" s="6">
        <v>499</v>
      </c>
      <c r="I1202" s="10" t="str">
        <f t="shared" si="55"/>
        <v>200-500</v>
      </c>
      <c r="J1202" s="6">
        <v>2199</v>
      </c>
      <c r="K1202" s="1">
        <v>0.77</v>
      </c>
      <c r="L1202" s="4" t="str">
        <f t="shared" si="56"/>
        <v xml:space="preserve"> 50%or More</v>
      </c>
      <c r="M1202" s="4" t="str">
        <f>IF(Table1[[#This Row],[discount_percentage]]&gt;=50%, "Yes","No")</f>
        <v>Yes</v>
      </c>
      <c r="N12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02">
        <v>3.1</v>
      </c>
      <c r="P1202" s="2">
        <v>3527</v>
      </c>
      <c r="Q1202" s="7">
        <f t="shared" si="54"/>
        <v>7755873</v>
      </c>
      <c r="R1202" t="s">
        <v>11257</v>
      </c>
      <c r="S1202" t="s">
        <v>11258</v>
      </c>
      <c r="T1202" t="s">
        <v>11259</v>
      </c>
      <c r="U1202" t="s">
        <v>11260</v>
      </c>
      <c r="V1202" t="s">
        <v>11261</v>
      </c>
      <c r="W1202" t="s">
        <v>11262</v>
      </c>
      <c r="X1202" t="s">
        <v>11263</v>
      </c>
      <c r="Y1202" t="s">
        <v>11264</v>
      </c>
    </row>
    <row r="1203" spans="1:25" x14ac:dyDescent="0.3">
      <c r="A1203" t="s">
        <v>11265</v>
      </c>
      <c r="B1203" t="s">
        <v>11266</v>
      </c>
      <c r="C1203" t="s">
        <v>9033</v>
      </c>
      <c r="H1203" s="6">
        <v>429</v>
      </c>
      <c r="I1203" s="10" t="str">
        <f t="shared" si="55"/>
        <v>200-500</v>
      </c>
      <c r="J1203" s="6">
        <v>999</v>
      </c>
      <c r="K1203" s="1">
        <v>0.56999999999999995</v>
      </c>
      <c r="L1203" s="4" t="str">
        <f t="shared" si="56"/>
        <v xml:space="preserve"> 50%or More</v>
      </c>
      <c r="M1203" s="4" t="str">
        <f>IF(Table1[[#This Row],[discount_percentage]]&gt;=50%, "Yes","No")</f>
        <v>Yes</v>
      </c>
      <c r="N12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03">
        <v>3</v>
      </c>
      <c r="P1203" s="2">
        <v>617</v>
      </c>
      <c r="Q1203" s="7">
        <f t="shared" si="54"/>
        <v>616383</v>
      </c>
      <c r="R1203" t="s">
        <v>11267</v>
      </c>
      <c r="S1203" t="s">
        <v>11268</v>
      </c>
      <c r="T1203" t="s">
        <v>11269</v>
      </c>
      <c r="U1203" t="s">
        <v>11270</v>
      </c>
      <c r="V1203" t="s">
        <v>11271</v>
      </c>
      <c r="W1203" t="s">
        <v>11272</v>
      </c>
      <c r="X1203" t="s">
        <v>11273</v>
      </c>
      <c r="Y1203" t="s">
        <v>11274</v>
      </c>
    </row>
    <row r="1204" spans="1:25" x14ac:dyDescent="0.3">
      <c r="A1204" t="s">
        <v>11275</v>
      </c>
      <c r="B1204" t="s">
        <v>11276</v>
      </c>
      <c r="C1204" t="s">
        <v>8810</v>
      </c>
      <c r="H1204" s="6">
        <v>299</v>
      </c>
      <c r="I1204" s="10" t="str">
        <f t="shared" si="55"/>
        <v>200-500</v>
      </c>
      <c r="J1204" s="6">
        <v>595</v>
      </c>
      <c r="K1204" s="1">
        <v>0.5</v>
      </c>
      <c r="L1204" s="4" t="str">
        <f t="shared" si="56"/>
        <v xml:space="preserve"> 50%or More</v>
      </c>
      <c r="M1204" s="4" t="str">
        <f>IF(Table1[[#This Row],[discount_percentage]]&gt;=50%, "Yes","No")</f>
        <v>Yes</v>
      </c>
      <c r="N12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04">
        <v>4</v>
      </c>
      <c r="P1204" s="2">
        <v>314</v>
      </c>
      <c r="Q1204" s="7">
        <f t="shared" si="54"/>
        <v>186830</v>
      </c>
      <c r="R1204" t="s">
        <v>11277</v>
      </c>
      <c r="S1204" t="s">
        <v>11278</v>
      </c>
      <c r="T1204" t="s">
        <v>11279</v>
      </c>
      <c r="U1204" t="s">
        <v>11280</v>
      </c>
      <c r="V1204" t="s">
        <v>11281</v>
      </c>
      <c r="W1204" t="s">
        <v>11282</v>
      </c>
      <c r="X1204" t="s">
        <v>11283</v>
      </c>
      <c r="Y1204" t="s">
        <v>11284</v>
      </c>
    </row>
    <row r="1205" spans="1:25" x14ac:dyDescent="0.3">
      <c r="A1205" t="s">
        <v>11285</v>
      </c>
      <c r="B1205" t="s">
        <v>11286</v>
      </c>
      <c r="C1205" t="s">
        <v>9843</v>
      </c>
      <c r="H1205" s="6">
        <v>5395</v>
      </c>
      <c r="I1205" s="10" t="str">
        <f t="shared" si="55"/>
        <v>500</v>
      </c>
      <c r="J1205" s="6">
        <v>19990</v>
      </c>
      <c r="K1205" s="1">
        <v>0.73</v>
      </c>
      <c r="L1205" s="4" t="str">
        <f t="shared" si="56"/>
        <v xml:space="preserve"> 50%or More</v>
      </c>
      <c r="M1205" s="4" t="str">
        <f>IF(Table1[[#This Row],[discount_percentage]]&gt;=50%, "Yes","No")</f>
        <v>Yes</v>
      </c>
      <c r="N12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05">
        <v>4.4000000000000004</v>
      </c>
      <c r="P1205" s="2">
        <v>535</v>
      </c>
      <c r="Q1205" s="7">
        <f t="shared" si="54"/>
        <v>10694650</v>
      </c>
      <c r="R1205" t="s">
        <v>11287</v>
      </c>
      <c r="S1205" t="s">
        <v>11288</v>
      </c>
      <c r="T1205" t="s">
        <v>11289</v>
      </c>
      <c r="U1205" t="s">
        <v>11290</v>
      </c>
      <c r="V1205" t="s">
        <v>11291</v>
      </c>
      <c r="W1205" t="s">
        <v>11292</v>
      </c>
      <c r="X1205" t="s">
        <v>11293</v>
      </c>
      <c r="Y1205" t="s">
        <v>11294</v>
      </c>
    </row>
    <row r="1206" spans="1:25" x14ac:dyDescent="0.3">
      <c r="A1206" t="s">
        <v>11295</v>
      </c>
      <c r="B1206" t="s">
        <v>11296</v>
      </c>
      <c r="C1206" t="s">
        <v>8448</v>
      </c>
      <c r="H1206" s="6">
        <v>559</v>
      </c>
      <c r="I1206" s="10" t="str">
        <f t="shared" si="55"/>
        <v>500</v>
      </c>
      <c r="J1206" s="6">
        <v>1010</v>
      </c>
      <c r="K1206" s="1">
        <v>0.45</v>
      </c>
      <c r="L1206" s="4" t="str">
        <f t="shared" si="56"/>
        <v>&lt;50%</v>
      </c>
      <c r="M1206" s="4" t="str">
        <f>IF(Table1[[#This Row],[discount_percentage]]&gt;=50%, "Yes","No")</f>
        <v>No</v>
      </c>
      <c r="N12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06">
        <v>4.0999999999999996</v>
      </c>
      <c r="P1206" s="2">
        <v>17325</v>
      </c>
      <c r="Q1206" s="7">
        <f t="shared" si="54"/>
        <v>17498250</v>
      </c>
      <c r="R1206" t="s">
        <v>11297</v>
      </c>
      <c r="S1206" t="s">
        <v>11298</v>
      </c>
      <c r="T1206" t="s">
        <v>11299</v>
      </c>
      <c r="U1206" t="s">
        <v>11300</v>
      </c>
      <c r="V1206" t="s">
        <v>11301</v>
      </c>
      <c r="W1206" t="s">
        <v>11302</v>
      </c>
      <c r="X1206" t="s">
        <v>11303</v>
      </c>
      <c r="Y1206" t="s">
        <v>11304</v>
      </c>
    </row>
    <row r="1207" spans="1:25" x14ac:dyDescent="0.3">
      <c r="A1207" t="s">
        <v>11305</v>
      </c>
      <c r="B1207" t="s">
        <v>11306</v>
      </c>
      <c r="C1207" t="s">
        <v>8448</v>
      </c>
      <c r="H1207" s="6">
        <v>660</v>
      </c>
      <c r="I1207" s="10" t="str">
        <f t="shared" si="55"/>
        <v>500</v>
      </c>
      <c r="J1207" s="6">
        <v>1100</v>
      </c>
      <c r="K1207" s="1">
        <v>0.4</v>
      </c>
      <c r="L1207" s="4" t="str">
        <f t="shared" si="56"/>
        <v>&lt;50%</v>
      </c>
      <c r="M1207" s="4" t="str">
        <f>IF(Table1[[#This Row],[discount_percentage]]&gt;=50%, "Yes","No")</f>
        <v>No</v>
      </c>
      <c r="N12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07">
        <v>3.6</v>
      </c>
      <c r="P1207" s="2">
        <v>91</v>
      </c>
      <c r="Q1207" s="7">
        <f t="shared" si="54"/>
        <v>100100</v>
      </c>
      <c r="R1207" t="s">
        <v>11307</v>
      </c>
      <c r="S1207" t="s">
        <v>11308</v>
      </c>
      <c r="T1207" t="s">
        <v>11309</v>
      </c>
      <c r="U1207" t="s">
        <v>11310</v>
      </c>
      <c r="V1207" t="s">
        <v>11311</v>
      </c>
      <c r="W1207" t="s">
        <v>11312</v>
      </c>
      <c r="X1207" t="s">
        <v>11313</v>
      </c>
      <c r="Y1207" t="s">
        <v>11314</v>
      </c>
    </row>
    <row r="1208" spans="1:25" x14ac:dyDescent="0.3">
      <c r="A1208" t="s">
        <v>11315</v>
      </c>
      <c r="B1208" t="s">
        <v>11316</v>
      </c>
      <c r="C1208" t="s">
        <v>8779</v>
      </c>
      <c r="H1208" s="6">
        <v>419</v>
      </c>
      <c r="I1208" s="10" t="str">
        <f t="shared" si="55"/>
        <v>200-500</v>
      </c>
      <c r="J1208" s="6">
        <v>999</v>
      </c>
      <c r="K1208" s="1">
        <v>0.57999999999999996</v>
      </c>
      <c r="L1208" s="4" t="str">
        <f t="shared" si="56"/>
        <v xml:space="preserve"> 50%or More</v>
      </c>
      <c r="M1208" s="4" t="str">
        <f>IF(Table1[[#This Row],[discount_percentage]]&gt;=50%, "Yes","No")</f>
        <v>Yes</v>
      </c>
      <c r="N12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08">
        <v>4.4000000000000004</v>
      </c>
      <c r="P1208" s="2">
        <v>227</v>
      </c>
      <c r="Q1208" s="7">
        <f t="shared" si="54"/>
        <v>226773</v>
      </c>
      <c r="R1208" t="s">
        <v>11317</v>
      </c>
      <c r="S1208" t="s">
        <v>11318</v>
      </c>
      <c r="T1208" t="s">
        <v>11319</v>
      </c>
      <c r="U1208" t="s">
        <v>11320</v>
      </c>
      <c r="V1208" t="s">
        <v>11321</v>
      </c>
      <c r="W1208" t="s">
        <v>11322</v>
      </c>
      <c r="X1208" t="s">
        <v>11323</v>
      </c>
      <c r="Y1208" t="s">
        <v>11324</v>
      </c>
    </row>
    <row r="1209" spans="1:25" x14ac:dyDescent="0.3">
      <c r="A1209" t="s">
        <v>11325</v>
      </c>
      <c r="B1209" t="s">
        <v>11326</v>
      </c>
      <c r="C1209" t="s">
        <v>8522</v>
      </c>
      <c r="H1209" s="6">
        <v>7349</v>
      </c>
      <c r="I1209" s="10" t="str">
        <f t="shared" si="55"/>
        <v>500</v>
      </c>
      <c r="J1209" s="6">
        <v>10900</v>
      </c>
      <c r="K1209" s="1">
        <v>0.33</v>
      </c>
      <c r="L1209" s="4" t="str">
        <f t="shared" si="56"/>
        <v>&lt;50%</v>
      </c>
      <c r="M1209" s="4" t="str">
        <f>IF(Table1[[#This Row],[discount_percentage]]&gt;=50%, "Yes","No")</f>
        <v>No</v>
      </c>
      <c r="N12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09">
        <v>4.2</v>
      </c>
      <c r="P1209" s="2">
        <v>11957</v>
      </c>
      <c r="Q1209" s="7">
        <f t="shared" si="54"/>
        <v>130331300</v>
      </c>
      <c r="R1209" t="s">
        <v>11327</v>
      </c>
      <c r="S1209" t="s">
        <v>11328</v>
      </c>
      <c r="T1209" t="s">
        <v>11329</v>
      </c>
      <c r="U1209" t="s">
        <v>11330</v>
      </c>
      <c r="V1209" t="s">
        <v>11331</v>
      </c>
      <c r="W1209" t="s">
        <v>11332</v>
      </c>
      <c r="X1209" t="s">
        <v>11333</v>
      </c>
      <c r="Y1209" t="s">
        <v>11334</v>
      </c>
    </row>
    <row r="1210" spans="1:25" x14ac:dyDescent="0.3">
      <c r="A1210" t="s">
        <v>11335</v>
      </c>
      <c r="B1210" t="s">
        <v>11336</v>
      </c>
      <c r="C1210" t="s">
        <v>9044</v>
      </c>
      <c r="H1210" s="6">
        <v>2899</v>
      </c>
      <c r="I1210" s="10" t="str">
        <f t="shared" si="55"/>
        <v>500</v>
      </c>
      <c r="J1210" s="6">
        <v>4005</v>
      </c>
      <c r="K1210" s="1">
        <v>0.28000000000000003</v>
      </c>
      <c r="L1210" s="4" t="str">
        <f t="shared" si="56"/>
        <v>&lt;50%</v>
      </c>
      <c r="M1210" s="4" t="str">
        <f>IF(Table1[[#This Row],[discount_percentage]]&gt;=50%, "Yes","No")</f>
        <v>No</v>
      </c>
      <c r="N12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10">
        <v>4.3</v>
      </c>
      <c r="P1210" s="2">
        <v>7140</v>
      </c>
      <c r="Q1210" s="7">
        <f t="shared" si="54"/>
        <v>28595700</v>
      </c>
      <c r="R1210" t="s">
        <v>11337</v>
      </c>
      <c r="S1210" t="s">
        <v>11338</v>
      </c>
      <c r="T1210" t="s">
        <v>11339</v>
      </c>
      <c r="U1210" t="s">
        <v>11340</v>
      </c>
      <c r="V1210" t="s">
        <v>11341</v>
      </c>
      <c r="W1210" t="s">
        <v>11342</v>
      </c>
      <c r="X1210" t="s">
        <v>11343</v>
      </c>
      <c r="Y1210" t="s">
        <v>11344</v>
      </c>
    </row>
    <row r="1211" spans="1:25" x14ac:dyDescent="0.3">
      <c r="A1211" t="s">
        <v>11345</v>
      </c>
      <c r="B1211" t="s">
        <v>11346</v>
      </c>
      <c r="C1211" t="s">
        <v>8718</v>
      </c>
      <c r="H1211" s="6">
        <v>1799</v>
      </c>
      <c r="I1211" s="10" t="str">
        <f t="shared" si="55"/>
        <v>500</v>
      </c>
      <c r="J1211" s="6">
        <v>3295</v>
      </c>
      <c r="K1211" s="1">
        <v>0.45</v>
      </c>
      <c r="L1211" s="4" t="str">
        <f t="shared" si="56"/>
        <v>&lt;50%</v>
      </c>
      <c r="M1211" s="4" t="str">
        <f>IF(Table1[[#This Row],[discount_percentage]]&gt;=50%, "Yes","No")</f>
        <v>No</v>
      </c>
      <c r="N12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11">
        <v>3.8</v>
      </c>
      <c r="P1211" s="2">
        <v>687</v>
      </c>
      <c r="Q1211" s="7">
        <f t="shared" si="54"/>
        <v>2263665</v>
      </c>
      <c r="R1211" t="s">
        <v>11347</v>
      </c>
      <c r="S1211" t="s">
        <v>11348</v>
      </c>
      <c r="T1211" t="s">
        <v>11349</v>
      </c>
      <c r="U1211" t="s">
        <v>11350</v>
      </c>
      <c r="V1211" t="s">
        <v>11351</v>
      </c>
      <c r="W1211" t="s">
        <v>11352</v>
      </c>
      <c r="X1211" t="s">
        <v>11353</v>
      </c>
      <c r="Y1211" t="s">
        <v>11354</v>
      </c>
    </row>
    <row r="1212" spans="1:25" x14ac:dyDescent="0.3">
      <c r="A1212" t="s">
        <v>11355</v>
      </c>
      <c r="B1212" t="s">
        <v>11356</v>
      </c>
      <c r="C1212" t="s">
        <v>8810</v>
      </c>
      <c r="H1212" s="6">
        <v>1474</v>
      </c>
      <c r="I1212" s="10" t="str">
        <f t="shared" si="55"/>
        <v>500</v>
      </c>
      <c r="J1212" s="6">
        <v>4650</v>
      </c>
      <c r="K1212" s="1">
        <v>0.68</v>
      </c>
      <c r="L1212" s="4" t="str">
        <f t="shared" si="56"/>
        <v xml:space="preserve"> 50%or More</v>
      </c>
      <c r="M1212" s="4" t="str">
        <f>IF(Table1[[#This Row],[discount_percentage]]&gt;=50%, "Yes","No")</f>
        <v>Yes</v>
      </c>
      <c r="N12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12">
        <v>4.0999999999999996</v>
      </c>
      <c r="P1212" s="2">
        <v>1045</v>
      </c>
      <c r="Q1212" s="7">
        <f t="shared" si="54"/>
        <v>4859250</v>
      </c>
      <c r="R1212" t="s">
        <v>11357</v>
      </c>
      <c r="S1212" t="s">
        <v>11358</v>
      </c>
      <c r="T1212" t="s">
        <v>11359</v>
      </c>
      <c r="U1212" t="s">
        <v>11360</v>
      </c>
      <c r="V1212" t="s">
        <v>11361</v>
      </c>
      <c r="W1212" t="s">
        <v>11362</v>
      </c>
      <c r="X1212" t="s">
        <v>11363</v>
      </c>
      <c r="Y1212" t="s">
        <v>11364</v>
      </c>
    </row>
    <row r="1213" spans="1:25" x14ac:dyDescent="0.3">
      <c r="A1213" t="s">
        <v>11365</v>
      </c>
      <c r="B1213" t="s">
        <v>11366</v>
      </c>
      <c r="C1213" t="s">
        <v>9843</v>
      </c>
      <c r="H1213" s="6">
        <v>15999</v>
      </c>
      <c r="I1213" s="10" t="str">
        <f t="shared" si="55"/>
        <v>500</v>
      </c>
      <c r="J1213" s="6">
        <v>24500</v>
      </c>
      <c r="K1213" s="1">
        <v>0.35</v>
      </c>
      <c r="L1213" s="4" t="str">
        <f t="shared" si="56"/>
        <v>&lt;50%</v>
      </c>
      <c r="M1213" s="4" t="str">
        <f>IF(Table1[[#This Row],[discount_percentage]]&gt;=50%, "Yes","No")</f>
        <v>No</v>
      </c>
      <c r="N12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13">
        <v>4</v>
      </c>
      <c r="P1213" s="2">
        <v>11206</v>
      </c>
      <c r="Q1213" s="7">
        <f t="shared" si="54"/>
        <v>274547000</v>
      </c>
      <c r="R1213" t="s">
        <v>11367</v>
      </c>
      <c r="S1213" t="s">
        <v>11368</v>
      </c>
      <c r="T1213" t="s">
        <v>11369</v>
      </c>
      <c r="U1213" t="s">
        <v>11370</v>
      </c>
      <c r="V1213" t="s">
        <v>11371</v>
      </c>
      <c r="W1213" t="s">
        <v>11372</v>
      </c>
      <c r="X1213" t="s">
        <v>11373</v>
      </c>
      <c r="Y1213" t="s">
        <v>11374</v>
      </c>
    </row>
    <row r="1214" spans="1:25" x14ac:dyDescent="0.3">
      <c r="A1214" t="s">
        <v>11375</v>
      </c>
      <c r="B1214" t="s">
        <v>11376</v>
      </c>
      <c r="C1214" t="s">
        <v>8470</v>
      </c>
      <c r="H1214" s="6">
        <v>3645</v>
      </c>
      <c r="I1214" s="10" t="str">
        <f t="shared" si="55"/>
        <v>500</v>
      </c>
      <c r="J1214" s="6">
        <v>6070</v>
      </c>
      <c r="K1214" s="1">
        <v>0.4</v>
      </c>
      <c r="L1214" s="4" t="str">
        <f t="shared" si="56"/>
        <v>&lt;50%</v>
      </c>
      <c r="M1214" s="4" t="str">
        <f>IF(Table1[[#This Row],[discount_percentage]]&gt;=50%, "Yes","No")</f>
        <v>No</v>
      </c>
      <c r="N12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14">
        <v>4.2</v>
      </c>
      <c r="P1214" s="2">
        <v>561</v>
      </c>
      <c r="Q1214" s="7">
        <f t="shared" si="54"/>
        <v>3405270</v>
      </c>
      <c r="R1214" t="s">
        <v>11377</v>
      </c>
      <c r="S1214" t="s">
        <v>11378</v>
      </c>
      <c r="T1214" t="s">
        <v>11379</v>
      </c>
      <c r="U1214" t="s">
        <v>11380</v>
      </c>
      <c r="V1214" t="s">
        <v>11381</v>
      </c>
      <c r="W1214" t="s">
        <v>11382</v>
      </c>
      <c r="X1214" t="s">
        <v>11383</v>
      </c>
      <c r="Y1214" t="s">
        <v>11384</v>
      </c>
    </row>
    <row r="1215" spans="1:25" x14ac:dyDescent="0.3">
      <c r="A1215" t="s">
        <v>11385</v>
      </c>
      <c r="B1215" t="s">
        <v>11386</v>
      </c>
      <c r="C1215" t="s">
        <v>8437</v>
      </c>
      <c r="H1215" s="6">
        <v>375</v>
      </c>
      <c r="I1215" s="10" t="str">
        <f t="shared" si="55"/>
        <v>200-500</v>
      </c>
      <c r="J1215" s="6">
        <v>999</v>
      </c>
      <c r="K1215" s="1">
        <v>0.62</v>
      </c>
      <c r="L1215" s="4" t="str">
        <f t="shared" si="56"/>
        <v xml:space="preserve"> 50%or More</v>
      </c>
      <c r="M1215" s="4" t="str">
        <f>IF(Table1[[#This Row],[discount_percentage]]&gt;=50%, "Yes","No")</f>
        <v>Yes</v>
      </c>
      <c r="N12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15">
        <v>3.6</v>
      </c>
      <c r="P1215" s="2">
        <v>1988</v>
      </c>
      <c r="Q1215" s="7">
        <f t="shared" si="54"/>
        <v>1986012</v>
      </c>
      <c r="R1215" t="s">
        <v>11387</v>
      </c>
      <c r="S1215" t="s">
        <v>11388</v>
      </c>
      <c r="T1215" t="s">
        <v>11389</v>
      </c>
      <c r="U1215" t="s">
        <v>11390</v>
      </c>
      <c r="V1215" t="s">
        <v>11391</v>
      </c>
      <c r="W1215" t="s">
        <v>11392</v>
      </c>
      <c r="X1215" t="s">
        <v>11393</v>
      </c>
      <c r="Y1215" t="s">
        <v>11394</v>
      </c>
    </row>
    <row r="1216" spans="1:25" x14ac:dyDescent="0.3">
      <c r="A1216" t="s">
        <v>11395</v>
      </c>
      <c r="B1216" t="s">
        <v>11396</v>
      </c>
      <c r="C1216" t="s">
        <v>9444</v>
      </c>
      <c r="H1216" s="6">
        <v>2976</v>
      </c>
      <c r="I1216" s="10" t="str">
        <f t="shared" si="55"/>
        <v>500</v>
      </c>
      <c r="J1216" s="6">
        <v>3945</v>
      </c>
      <c r="K1216" s="1">
        <v>0.25</v>
      </c>
      <c r="L1216" s="4" t="str">
        <f t="shared" si="56"/>
        <v>&lt;50%</v>
      </c>
      <c r="M1216" s="4" t="str">
        <f>IF(Table1[[#This Row],[discount_percentage]]&gt;=50%, "Yes","No")</f>
        <v>No</v>
      </c>
      <c r="N12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16">
        <v>4.2</v>
      </c>
      <c r="P1216" s="2">
        <v>3740</v>
      </c>
      <c r="Q1216" s="7">
        <f t="shared" si="54"/>
        <v>14754300</v>
      </c>
      <c r="R1216" t="s">
        <v>11397</v>
      </c>
      <c r="S1216" t="s">
        <v>11398</v>
      </c>
      <c r="T1216" t="s">
        <v>11399</v>
      </c>
      <c r="U1216" t="s">
        <v>11400</v>
      </c>
      <c r="V1216" t="s">
        <v>11401</v>
      </c>
      <c r="W1216" t="s">
        <v>11402</v>
      </c>
      <c r="X1216" t="s">
        <v>11403</v>
      </c>
      <c r="Y1216" t="s">
        <v>11404</v>
      </c>
    </row>
    <row r="1217" spans="1:25" x14ac:dyDescent="0.3">
      <c r="A1217" t="s">
        <v>11405</v>
      </c>
      <c r="B1217" t="s">
        <v>11406</v>
      </c>
      <c r="C1217" t="s">
        <v>10813</v>
      </c>
      <c r="H1217" s="6">
        <v>1099</v>
      </c>
      <c r="I1217" s="10" t="str">
        <f t="shared" si="55"/>
        <v>500</v>
      </c>
      <c r="J1217" s="6">
        <v>1499</v>
      </c>
      <c r="K1217" s="1">
        <v>0.27</v>
      </c>
      <c r="L1217" s="4" t="str">
        <f t="shared" si="56"/>
        <v>&lt;50%</v>
      </c>
      <c r="M1217" s="4" t="str">
        <f>IF(Table1[[#This Row],[discount_percentage]]&gt;=50%, "Yes","No")</f>
        <v>No</v>
      </c>
      <c r="N12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17">
        <v>4.0999999999999996</v>
      </c>
      <c r="P1217" s="2">
        <v>4401</v>
      </c>
      <c r="Q1217" s="7">
        <f t="shared" si="54"/>
        <v>6597099</v>
      </c>
      <c r="R1217" t="s">
        <v>11407</v>
      </c>
      <c r="S1217" t="s">
        <v>11408</v>
      </c>
      <c r="T1217" t="s">
        <v>11409</v>
      </c>
      <c r="U1217" t="s">
        <v>11410</v>
      </c>
      <c r="V1217" t="s">
        <v>11411</v>
      </c>
      <c r="W1217" t="s">
        <v>11412</v>
      </c>
      <c r="X1217" t="s">
        <v>11413</v>
      </c>
      <c r="Y1217" t="s">
        <v>11414</v>
      </c>
    </row>
    <row r="1218" spans="1:25" x14ac:dyDescent="0.3">
      <c r="A1218" t="s">
        <v>11415</v>
      </c>
      <c r="B1218" t="s">
        <v>11416</v>
      </c>
      <c r="C1218" t="s">
        <v>8646</v>
      </c>
      <c r="H1218" s="6">
        <v>2575</v>
      </c>
      <c r="I1218" s="10" t="str">
        <f t="shared" si="55"/>
        <v>500</v>
      </c>
      <c r="J1218" s="6">
        <v>6700</v>
      </c>
      <c r="K1218" s="1">
        <v>0.62</v>
      </c>
      <c r="L1218" s="4" t="str">
        <f t="shared" si="56"/>
        <v xml:space="preserve"> 50%or More</v>
      </c>
      <c r="M1218" s="4" t="str">
        <f>IF(Table1[[#This Row],[discount_percentage]]&gt;=50%, "Yes","No")</f>
        <v>Yes</v>
      </c>
      <c r="N12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18">
        <v>4.2</v>
      </c>
      <c r="P1218" s="2">
        <v>611</v>
      </c>
      <c r="Q1218" s="7">
        <f t="shared" ref="Q1218:Q1281" si="57">J1218*P1218</f>
        <v>4093700</v>
      </c>
      <c r="R1218" t="s">
        <v>11417</v>
      </c>
      <c r="S1218" t="s">
        <v>11418</v>
      </c>
      <c r="T1218" t="s">
        <v>11419</v>
      </c>
      <c r="U1218" t="s">
        <v>11420</v>
      </c>
      <c r="V1218" t="s">
        <v>11421</v>
      </c>
      <c r="W1218" t="s">
        <v>11422</v>
      </c>
      <c r="X1218" t="s">
        <v>11423</v>
      </c>
      <c r="Y1218" t="s">
        <v>11424</v>
      </c>
    </row>
    <row r="1219" spans="1:25" x14ac:dyDescent="0.3">
      <c r="A1219" t="s">
        <v>11425</v>
      </c>
      <c r="B1219" t="s">
        <v>11426</v>
      </c>
      <c r="C1219" t="s">
        <v>8459</v>
      </c>
      <c r="H1219" s="6">
        <v>1649</v>
      </c>
      <c r="I1219" s="10" t="str">
        <f t="shared" ref="I1219:I1282" si="58">IF(H1219&lt;200,"&lt;200",IF(OR(H1219&lt;=200,H1219&lt;=500),"200-500","500"))</f>
        <v>500</v>
      </c>
      <c r="J1219" s="6">
        <v>2800</v>
      </c>
      <c r="K1219" s="1">
        <v>0.41</v>
      </c>
      <c r="L1219" s="4" t="str">
        <f t="shared" ref="L1219:L1282" si="59">IF(K1219&gt;=50%," 50%or More","&lt;50%")</f>
        <v>&lt;50%</v>
      </c>
      <c r="M1219" s="4" t="str">
        <f>IF(Table1[[#This Row],[discount_percentage]]&gt;=50%, "Yes","No")</f>
        <v>No</v>
      </c>
      <c r="N12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19">
        <v>3.9</v>
      </c>
      <c r="P1219" s="2">
        <v>2162</v>
      </c>
      <c r="Q1219" s="7">
        <f t="shared" si="57"/>
        <v>6053600</v>
      </c>
      <c r="R1219" t="s">
        <v>11427</v>
      </c>
      <c r="S1219" t="s">
        <v>11428</v>
      </c>
      <c r="T1219" t="s">
        <v>11429</v>
      </c>
      <c r="U1219" t="s">
        <v>11430</v>
      </c>
      <c r="V1219" t="s">
        <v>11431</v>
      </c>
      <c r="W1219" t="s">
        <v>11432</v>
      </c>
      <c r="X1219" t="s">
        <v>11433</v>
      </c>
      <c r="Y1219" t="s">
        <v>11434</v>
      </c>
    </row>
    <row r="1220" spans="1:25" x14ac:dyDescent="0.3">
      <c r="A1220" t="s">
        <v>11435</v>
      </c>
      <c r="B1220" t="s">
        <v>11436</v>
      </c>
      <c r="C1220" t="s">
        <v>8437</v>
      </c>
      <c r="H1220" s="6">
        <v>799</v>
      </c>
      <c r="I1220" s="10" t="str">
        <f t="shared" si="58"/>
        <v>500</v>
      </c>
      <c r="J1220" s="6">
        <v>1699</v>
      </c>
      <c r="K1220" s="1">
        <v>0.53</v>
      </c>
      <c r="L1220" s="4" t="str">
        <f t="shared" si="59"/>
        <v xml:space="preserve"> 50%or More</v>
      </c>
      <c r="M1220" s="4" t="str">
        <f>IF(Table1[[#This Row],[discount_percentage]]&gt;=50%, "Yes","No")</f>
        <v>Yes</v>
      </c>
      <c r="N12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20">
        <v>4</v>
      </c>
      <c r="P1220" s="2">
        <v>97</v>
      </c>
      <c r="Q1220" s="7">
        <f t="shared" si="57"/>
        <v>164803</v>
      </c>
      <c r="R1220" t="s">
        <v>11437</v>
      </c>
      <c r="S1220" t="s">
        <v>11438</v>
      </c>
      <c r="T1220" t="s">
        <v>11439</v>
      </c>
      <c r="U1220" t="s">
        <v>11440</v>
      </c>
      <c r="V1220" t="s">
        <v>11441</v>
      </c>
      <c r="W1220" t="s">
        <v>11442</v>
      </c>
      <c r="X1220" t="s">
        <v>11443</v>
      </c>
      <c r="Y1220" t="s">
        <v>11444</v>
      </c>
    </row>
    <row r="1221" spans="1:25" x14ac:dyDescent="0.3">
      <c r="A1221" t="s">
        <v>11445</v>
      </c>
      <c r="B1221" t="s">
        <v>11446</v>
      </c>
      <c r="C1221" t="s">
        <v>8437</v>
      </c>
      <c r="H1221" s="6">
        <v>765</v>
      </c>
      <c r="I1221" s="10" t="str">
        <f t="shared" si="58"/>
        <v>500</v>
      </c>
      <c r="J1221" s="6">
        <v>970</v>
      </c>
      <c r="K1221" s="1">
        <v>0.21</v>
      </c>
      <c r="L1221" s="4" t="str">
        <f t="shared" si="59"/>
        <v>&lt;50%</v>
      </c>
      <c r="M1221" s="4" t="str">
        <f>IF(Table1[[#This Row],[discount_percentage]]&gt;=50%, "Yes","No")</f>
        <v>No</v>
      </c>
      <c r="N12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21">
        <v>4.2</v>
      </c>
      <c r="P1221" s="2">
        <v>6055</v>
      </c>
      <c r="Q1221" s="7">
        <f t="shared" si="57"/>
        <v>5873350</v>
      </c>
      <c r="R1221" t="s">
        <v>11447</v>
      </c>
      <c r="S1221" t="s">
        <v>11448</v>
      </c>
      <c r="T1221" t="s">
        <v>11449</v>
      </c>
      <c r="U1221" t="s">
        <v>11450</v>
      </c>
      <c r="V1221" t="s">
        <v>11451</v>
      </c>
      <c r="W1221" t="s">
        <v>11452</v>
      </c>
      <c r="X1221" t="s">
        <v>11453</v>
      </c>
      <c r="Y1221" t="s">
        <v>11454</v>
      </c>
    </row>
    <row r="1222" spans="1:25" x14ac:dyDescent="0.3">
      <c r="A1222" t="s">
        <v>11455</v>
      </c>
      <c r="B1222" t="s">
        <v>11456</v>
      </c>
      <c r="C1222" t="s">
        <v>8323</v>
      </c>
      <c r="H1222" s="6">
        <v>999</v>
      </c>
      <c r="I1222" s="10" t="str">
        <f t="shared" si="58"/>
        <v>500</v>
      </c>
      <c r="J1222" s="6">
        <v>1500</v>
      </c>
      <c r="K1222" s="1">
        <v>0.33</v>
      </c>
      <c r="L1222" s="4" t="str">
        <f t="shared" si="59"/>
        <v>&lt;50%</v>
      </c>
      <c r="M1222" s="4" t="str">
        <f>IF(Table1[[#This Row],[discount_percentage]]&gt;=50%, "Yes","No")</f>
        <v>No</v>
      </c>
      <c r="N12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22">
        <v>4.2</v>
      </c>
      <c r="P1222" s="2">
        <v>386</v>
      </c>
      <c r="Q1222" s="7">
        <f t="shared" si="57"/>
        <v>579000</v>
      </c>
      <c r="R1222" t="s">
        <v>11457</v>
      </c>
      <c r="S1222" t="s">
        <v>11458</v>
      </c>
      <c r="T1222" t="s">
        <v>11459</v>
      </c>
      <c r="U1222" t="s">
        <v>11460</v>
      </c>
      <c r="V1222" t="s">
        <v>11461</v>
      </c>
      <c r="W1222" t="s">
        <v>11462</v>
      </c>
      <c r="X1222" t="s">
        <v>11463</v>
      </c>
      <c r="Y1222" t="s">
        <v>11464</v>
      </c>
    </row>
    <row r="1223" spans="1:25" x14ac:dyDescent="0.3">
      <c r="A1223" t="s">
        <v>11465</v>
      </c>
      <c r="B1223" t="s">
        <v>11466</v>
      </c>
      <c r="C1223" t="s">
        <v>11467</v>
      </c>
      <c r="H1223" s="6">
        <v>587</v>
      </c>
      <c r="I1223" s="10" t="str">
        <f t="shared" si="58"/>
        <v>500</v>
      </c>
      <c r="J1223" s="6">
        <v>1295</v>
      </c>
      <c r="K1223" s="1">
        <v>0.55000000000000004</v>
      </c>
      <c r="L1223" s="4" t="str">
        <f t="shared" si="59"/>
        <v xml:space="preserve"> 50%or More</v>
      </c>
      <c r="M1223" s="4" t="str">
        <f>IF(Table1[[#This Row],[discount_percentage]]&gt;=50%, "Yes","No")</f>
        <v>Yes</v>
      </c>
      <c r="N12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23">
        <v>4.0999999999999996</v>
      </c>
      <c r="P1223" s="2">
        <v>557</v>
      </c>
      <c r="Q1223" s="7">
        <f t="shared" si="57"/>
        <v>721315</v>
      </c>
      <c r="R1223" t="s">
        <v>11468</v>
      </c>
      <c r="S1223" t="s">
        <v>11469</v>
      </c>
      <c r="T1223" t="s">
        <v>11470</v>
      </c>
      <c r="U1223" t="s">
        <v>11471</v>
      </c>
      <c r="V1223" t="s">
        <v>11472</v>
      </c>
      <c r="W1223" t="s">
        <v>11473</v>
      </c>
      <c r="X1223" t="s">
        <v>11474</v>
      </c>
      <c r="Y1223" t="s">
        <v>11475</v>
      </c>
    </row>
    <row r="1224" spans="1:25" x14ac:dyDescent="0.3">
      <c r="A1224" t="s">
        <v>11476</v>
      </c>
      <c r="B1224" t="s">
        <v>11477</v>
      </c>
      <c r="C1224" t="s">
        <v>11478</v>
      </c>
      <c r="H1224" s="6">
        <v>12609</v>
      </c>
      <c r="I1224" s="10" t="str">
        <f t="shared" si="58"/>
        <v>500</v>
      </c>
      <c r="J1224" s="6">
        <v>23999</v>
      </c>
      <c r="K1224" s="1">
        <v>0.47</v>
      </c>
      <c r="L1224" s="4" t="str">
        <f t="shared" si="59"/>
        <v>&lt;50%</v>
      </c>
      <c r="M1224" s="4" t="str">
        <f>IF(Table1[[#This Row],[discount_percentage]]&gt;=50%, "Yes","No")</f>
        <v>No</v>
      </c>
      <c r="N12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24">
        <v>4.4000000000000004</v>
      </c>
      <c r="P1224" s="2">
        <v>2288</v>
      </c>
      <c r="Q1224" s="7">
        <f t="shared" si="57"/>
        <v>54909712</v>
      </c>
      <c r="R1224" t="s">
        <v>11479</v>
      </c>
      <c r="S1224" t="s">
        <v>11480</v>
      </c>
      <c r="T1224" t="s">
        <v>11481</v>
      </c>
      <c r="U1224" t="s">
        <v>11482</v>
      </c>
      <c r="V1224" t="s">
        <v>11483</v>
      </c>
      <c r="W1224" t="s">
        <v>11484</v>
      </c>
      <c r="X1224" t="s">
        <v>11485</v>
      </c>
      <c r="Y1224" t="s">
        <v>11486</v>
      </c>
    </row>
    <row r="1225" spans="1:25" x14ac:dyDescent="0.3">
      <c r="A1225" t="s">
        <v>11487</v>
      </c>
      <c r="B1225" t="s">
        <v>11488</v>
      </c>
      <c r="C1225" t="s">
        <v>8448</v>
      </c>
      <c r="H1225" s="6">
        <v>699</v>
      </c>
      <c r="I1225" s="10" t="str">
        <f t="shared" si="58"/>
        <v>500</v>
      </c>
      <c r="J1225" s="6">
        <v>850</v>
      </c>
      <c r="K1225" s="1">
        <v>0.18</v>
      </c>
      <c r="L1225" s="4" t="str">
        <f t="shared" si="59"/>
        <v>&lt;50%</v>
      </c>
      <c r="M1225" s="4" t="str">
        <f>IF(Table1[[#This Row],[discount_percentage]]&gt;=50%, "Yes","No")</f>
        <v>No</v>
      </c>
      <c r="N12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225">
        <v>4.0999999999999996</v>
      </c>
      <c r="P1225" s="2">
        <v>1106</v>
      </c>
      <c r="Q1225" s="7">
        <f t="shared" si="57"/>
        <v>940100</v>
      </c>
      <c r="R1225" t="s">
        <v>11489</v>
      </c>
      <c r="S1225" t="s">
        <v>11490</v>
      </c>
      <c r="T1225" t="s">
        <v>11491</v>
      </c>
      <c r="U1225" t="s">
        <v>11492</v>
      </c>
      <c r="V1225" t="s">
        <v>12819</v>
      </c>
      <c r="W1225" t="s">
        <v>12820</v>
      </c>
      <c r="X1225" t="s">
        <v>11493</v>
      </c>
      <c r="Y1225" t="s">
        <v>11494</v>
      </c>
    </row>
    <row r="1226" spans="1:25" x14ac:dyDescent="0.3">
      <c r="A1226" t="s">
        <v>11495</v>
      </c>
      <c r="B1226" t="s">
        <v>11496</v>
      </c>
      <c r="C1226" t="s">
        <v>9075</v>
      </c>
      <c r="H1226" s="6">
        <v>3799</v>
      </c>
      <c r="I1226" s="10" t="str">
        <f t="shared" si="58"/>
        <v>500</v>
      </c>
      <c r="J1226" s="6">
        <v>6000</v>
      </c>
      <c r="K1226" s="1">
        <v>0.37</v>
      </c>
      <c r="L1226" s="4" t="str">
        <f t="shared" si="59"/>
        <v>&lt;50%</v>
      </c>
      <c r="M1226" s="4" t="str">
        <f>IF(Table1[[#This Row],[discount_percentage]]&gt;=50%, "Yes","No")</f>
        <v>No</v>
      </c>
      <c r="N12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26">
        <v>4.2</v>
      </c>
      <c r="P1226" s="2">
        <v>11935</v>
      </c>
      <c r="Q1226" s="7">
        <f t="shared" si="57"/>
        <v>71610000</v>
      </c>
      <c r="R1226" t="s">
        <v>11497</v>
      </c>
      <c r="S1226" t="s">
        <v>11498</v>
      </c>
      <c r="T1226" t="s">
        <v>11499</v>
      </c>
      <c r="U1226" t="s">
        <v>11500</v>
      </c>
      <c r="V1226" t="s">
        <v>11501</v>
      </c>
      <c r="W1226" t="s">
        <v>11502</v>
      </c>
      <c r="X1226" t="s">
        <v>11503</v>
      </c>
      <c r="Y1226" t="s">
        <v>11504</v>
      </c>
    </row>
    <row r="1227" spans="1:25" x14ac:dyDescent="0.3">
      <c r="A1227" t="s">
        <v>11505</v>
      </c>
      <c r="B1227" t="s">
        <v>11506</v>
      </c>
      <c r="C1227" t="s">
        <v>8593</v>
      </c>
      <c r="H1227" s="6">
        <v>640</v>
      </c>
      <c r="I1227" s="10" t="str">
        <f t="shared" si="58"/>
        <v>500</v>
      </c>
      <c r="J1227" s="6">
        <v>1020</v>
      </c>
      <c r="K1227" s="1">
        <v>0.37</v>
      </c>
      <c r="L1227" s="4" t="str">
        <f t="shared" si="59"/>
        <v>&lt;50%</v>
      </c>
      <c r="M1227" s="4" t="str">
        <f>IF(Table1[[#This Row],[discount_percentage]]&gt;=50%, "Yes","No")</f>
        <v>No</v>
      </c>
      <c r="N12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27">
        <v>4.0999999999999996</v>
      </c>
      <c r="P1227" s="2">
        <v>5059</v>
      </c>
      <c r="Q1227" s="7">
        <f t="shared" si="57"/>
        <v>5160180</v>
      </c>
      <c r="R1227" t="s">
        <v>11507</v>
      </c>
      <c r="S1227" t="s">
        <v>11508</v>
      </c>
      <c r="T1227" t="s">
        <v>11509</v>
      </c>
      <c r="U1227" t="s">
        <v>11510</v>
      </c>
      <c r="V1227" t="s">
        <v>11511</v>
      </c>
      <c r="W1227" t="s">
        <v>11512</v>
      </c>
      <c r="X1227" t="s">
        <v>11513</v>
      </c>
      <c r="Y1227" t="s">
        <v>11514</v>
      </c>
    </row>
    <row r="1228" spans="1:25" x14ac:dyDescent="0.3">
      <c r="A1228" t="s">
        <v>11515</v>
      </c>
      <c r="B1228" t="s">
        <v>11516</v>
      </c>
      <c r="C1228" t="s">
        <v>8312</v>
      </c>
      <c r="H1228" s="6">
        <v>979</v>
      </c>
      <c r="I1228" s="10" t="str">
        <f t="shared" si="58"/>
        <v>500</v>
      </c>
      <c r="J1228" s="6">
        <v>1999</v>
      </c>
      <c r="K1228" s="1">
        <v>0.51</v>
      </c>
      <c r="L1228" s="4" t="str">
        <f t="shared" si="59"/>
        <v xml:space="preserve"> 50%or More</v>
      </c>
      <c r="M1228" s="4" t="str">
        <f>IF(Table1[[#This Row],[discount_percentage]]&gt;=50%, "Yes","No")</f>
        <v>Yes</v>
      </c>
      <c r="N12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28">
        <v>3.9</v>
      </c>
      <c r="P1228" s="2">
        <v>157</v>
      </c>
      <c r="Q1228" s="7">
        <f t="shared" si="57"/>
        <v>313843</v>
      </c>
      <c r="R1228" t="s">
        <v>11517</v>
      </c>
      <c r="S1228" t="s">
        <v>11518</v>
      </c>
      <c r="T1228" t="s">
        <v>11519</v>
      </c>
      <c r="U1228" t="s">
        <v>11520</v>
      </c>
      <c r="V1228" t="s">
        <v>11521</v>
      </c>
      <c r="W1228" t="s">
        <v>11522</v>
      </c>
      <c r="X1228" t="s">
        <v>11523</v>
      </c>
      <c r="Y1228" t="s">
        <v>11524</v>
      </c>
    </row>
    <row r="1229" spans="1:25" x14ac:dyDescent="0.3">
      <c r="A1229" t="s">
        <v>11525</v>
      </c>
      <c r="B1229" t="s">
        <v>11526</v>
      </c>
      <c r="C1229" t="s">
        <v>8470</v>
      </c>
      <c r="H1229" s="6">
        <v>5365</v>
      </c>
      <c r="I1229" s="10" t="str">
        <f t="shared" si="58"/>
        <v>500</v>
      </c>
      <c r="J1229" s="6">
        <v>7445</v>
      </c>
      <c r="K1229" s="1">
        <v>0.28000000000000003</v>
      </c>
      <c r="L1229" s="4" t="str">
        <f t="shared" si="59"/>
        <v>&lt;50%</v>
      </c>
      <c r="M1229" s="4" t="str">
        <f>IF(Table1[[#This Row],[discount_percentage]]&gt;=50%, "Yes","No")</f>
        <v>No</v>
      </c>
      <c r="N12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29">
        <v>3.9</v>
      </c>
      <c r="P1229" s="2">
        <v>3584</v>
      </c>
      <c r="Q1229" s="7">
        <f t="shared" si="57"/>
        <v>26682880</v>
      </c>
      <c r="R1229" t="s">
        <v>11527</v>
      </c>
      <c r="S1229" t="s">
        <v>11528</v>
      </c>
      <c r="T1229" t="s">
        <v>11529</v>
      </c>
      <c r="U1229" t="s">
        <v>11530</v>
      </c>
      <c r="V1229" t="s">
        <v>11531</v>
      </c>
      <c r="W1229" t="s">
        <v>11532</v>
      </c>
      <c r="X1229" t="s">
        <v>11533</v>
      </c>
      <c r="Y1229" t="s">
        <v>11534</v>
      </c>
    </row>
    <row r="1230" spans="1:25" x14ac:dyDescent="0.3">
      <c r="A1230" t="s">
        <v>11535</v>
      </c>
      <c r="B1230" t="s">
        <v>11536</v>
      </c>
      <c r="C1230" t="s">
        <v>8646</v>
      </c>
      <c r="H1230" s="6">
        <v>3199</v>
      </c>
      <c r="I1230" s="10" t="str">
        <f t="shared" si="58"/>
        <v>500</v>
      </c>
      <c r="J1230" s="6">
        <v>3500</v>
      </c>
      <c r="K1230" s="1">
        <v>0.09</v>
      </c>
      <c r="L1230" s="4" t="str">
        <f t="shared" si="59"/>
        <v>&lt;50%</v>
      </c>
      <c r="M1230" s="4" t="str">
        <f>IF(Table1[[#This Row],[discount_percentage]]&gt;=50%, "Yes","No")</f>
        <v>No</v>
      </c>
      <c r="N12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30">
        <v>4.2</v>
      </c>
      <c r="P1230" s="2">
        <v>1899</v>
      </c>
      <c r="Q1230" s="7">
        <f t="shared" si="57"/>
        <v>6646500</v>
      </c>
      <c r="R1230" t="s">
        <v>11537</v>
      </c>
      <c r="S1230" t="s">
        <v>11538</v>
      </c>
      <c r="T1230" t="s">
        <v>11539</v>
      </c>
      <c r="U1230" t="s">
        <v>11540</v>
      </c>
      <c r="V1230" t="s">
        <v>11541</v>
      </c>
      <c r="W1230" t="s">
        <v>11542</v>
      </c>
      <c r="X1230" t="s">
        <v>11543</v>
      </c>
      <c r="Y1230" t="s">
        <v>11544</v>
      </c>
    </row>
    <row r="1231" spans="1:25" x14ac:dyDescent="0.3">
      <c r="A1231" t="s">
        <v>11545</v>
      </c>
      <c r="B1231" t="s">
        <v>11546</v>
      </c>
      <c r="C1231" t="s">
        <v>10107</v>
      </c>
      <c r="H1231" s="6">
        <v>979</v>
      </c>
      <c r="I1231" s="10" t="str">
        <f t="shared" si="58"/>
        <v>500</v>
      </c>
      <c r="J1231" s="6">
        <v>1395</v>
      </c>
      <c r="K1231" s="1">
        <v>0.3</v>
      </c>
      <c r="L1231" s="4" t="str">
        <f t="shared" si="59"/>
        <v>&lt;50%</v>
      </c>
      <c r="M1231" s="4" t="str">
        <f>IF(Table1[[#This Row],[discount_percentage]]&gt;=50%, "Yes","No")</f>
        <v>No</v>
      </c>
      <c r="N12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31">
        <v>4.2</v>
      </c>
      <c r="P1231" s="2">
        <v>15252</v>
      </c>
      <c r="Q1231" s="7">
        <f t="shared" si="57"/>
        <v>21276540</v>
      </c>
      <c r="R1231" t="s">
        <v>11547</v>
      </c>
      <c r="S1231" t="s">
        <v>11548</v>
      </c>
      <c r="T1231" t="s">
        <v>11549</v>
      </c>
      <c r="U1231" t="s">
        <v>11550</v>
      </c>
      <c r="V1231" t="s">
        <v>11551</v>
      </c>
      <c r="W1231" t="s">
        <v>11552</v>
      </c>
      <c r="X1231" t="s">
        <v>11553</v>
      </c>
      <c r="Y1231" t="s">
        <v>11554</v>
      </c>
    </row>
    <row r="1232" spans="1:25" x14ac:dyDescent="0.3">
      <c r="A1232" t="s">
        <v>11555</v>
      </c>
      <c r="B1232" t="s">
        <v>11556</v>
      </c>
      <c r="C1232" t="s">
        <v>8301</v>
      </c>
      <c r="H1232" s="6">
        <v>929</v>
      </c>
      <c r="I1232" s="10" t="str">
        <f t="shared" si="58"/>
        <v>500</v>
      </c>
      <c r="J1232" s="6">
        <v>2199</v>
      </c>
      <c r="K1232" s="1">
        <v>0.57999999999999996</v>
      </c>
      <c r="L1232" s="4" t="str">
        <f t="shared" si="59"/>
        <v xml:space="preserve"> 50%or More</v>
      </c>
      <c r="M1232" s="4" t="str">
        <f>IF(Table1[[#This Row],[discount_percentage]]&gt;=50%, "Yes","No")</f>
        <v>Yes</v>
      </c>
      <c r="N12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32">
        <v>3.7</v>
      </c>
      <c r="P1232" s="2">
        <v>4</v>
      </c>
      <c r="Q1232" s="7">
        <f t="shared" si="57"/>
        <v>8796</v>
      </c>
      <c r="R1232" t="s">
        <v>11557</v>
      </c>
      <c r="S1232" t="s">
        <v>11558</v>
      </c>
      <c r="T1232" t="s">
        <v>11559</v>
      </c>
      <c r="U1232" t="s">
        <v>11560</v>
      </c>
      <c r="V1232" t="s">
        <v>11561</v>
      </c>
      <c r="W1232" t="s">
        <v>11562</v>
      </c>
      <c r="X1232" t="s">
        <v>11563</v>
      </c>
      <c r="Y1232" t="s">
        <v>11564</v>
      </c>
    </row>
    <row r="1233" spans="1:25" x14ac:dyDescent="0.3">
      <c r="A1233" t="s">
        <v>11565</v>
      </c>
      <c r="B1233" t="s">
        <v>11566</v>
      </c>
      <c r="C1233" t="s">
        <v>10158</v>
      </c>
      <c r="H1233" s="6">
        <v>3710</v>
      </c>
      <c r="I1233" s="10" t="str">
        <f t="shared" si="58"/>
        <v>500</v>
      </c>
      <c r="J1233" s="6">
        <v>4330</v>
      </c>
      <c r="K1233" s="1">
        <v>0.14000000000000001</v>
      </c>
      <c r="L1233" s="4" t="str">
        <f t="shared" si="59"/>
        <v>&lt;50%</v>
      </c>
      <c r="M1233" s="4" t="str">
        <f>IF(Table1[[#This Row],[discount_percentage]]&gt;=50%, "Yes","No")</f>
        <v>No</v>
      </c>
      <c r="N12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233">
        <v>3.7</v>
      </c>
      <c r="P1233" s="2">
        <v>1662</v>
      </c>
      <c r="Q1233" s="7">
        <f t="shared" si="57"/>
        <v>7196460</v>
      </c>
      <c r="R1233" t="s">
        <v>11567</v>
      </c>
      <c r="S1233" t="s">
        <v>11568</v>
      </c>
      <c r="T1233" t="s">
        <v>11569</v>
      </c>
      <c r="U1233" t="s">
        <v>11570</v>
      </c>
      <c r="V1233" t="s">
        <v>11571</v>
      </c>
      <c r="W1233" t="s">
        <v>11572</v>
      </c>
      <c r="X1233" t="s">
        <v>11573</v>
      </c>
      <c r="Y1233" t="s">
        <v>11574</v>
      </c>
    </row>
    <row r="1234" spans="1:25" x14ac:dyDescent="0.3">
      <c r="A1234" t="s">
        <v>11575</v>
      </c>
      <c r="B1234" t="s">
        <v>11576</v>
      </c>
      <c r="C1234" t="s">
        <v>8459</v>
      </c>
      <c r="H1234" s="6">
        <v>2033</v>
      </c>
      <c r="I1234" s="10" t="str">
        <f t="shared" si="58"/>
        <v>500</v>
      </c>
      <c r="J1234" s="6">
        <v>4295</v>
      </c>
      <c r="K1234" s="1">
        <v>0.53</v>
      </c>
      <c r="L1234" s="4" t="str">
        <f t="shared" si="59"/>
        <v xml:space="preserve"> 50%or More</v>
      </c>
      <c r="M1234" s="4" t="str">
        <f>IF(Table1[[#This Row],[discount_percentage]]&gt;=50%, "Yes","No")</f>
        <v>Yes</v>
      </c>
      <c r="N12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34">
        <v>3.4</v>
      </c>
      <c r="P1234" s="2">
        <v>422</v>
      </c>
      <c r="Q1234" s="7">
        <f t="shared" si="57"/>
        <v>1812490</v>
      </c>
      <c r="R1234" t="s">
        <v>11577</v>
      </c>
      <c r="S1234" t="s">
        <v>11578</v>
      </c>
      <c r="T1234" t="s">
        <v>11579</v>
      </c>
      <c r="U1234" t="s">
        <v>11580</v>
      </c>
      <c r="V1234" t="s">
        <v>11581</v>
      </c>
      <c r="W1234" t="s">
        <v>11582</v>
      </c>
      <c r="X1234" t="s">
        <v>11583</v>
      </c>
      <c r="Y1234" t="s">
        <v>11584</v>
      </c>
    </row>
    <row r="1235" spans="1:25" x14ac:dyDescent="0.3">
      <c r="A1235" t="s">
        <v>11585</v>
      </c>
      <c r="B1235" t="s">
        <v>11586</v>
      </c>
      <c r="C1235" t="s">
        <v>8301</v>
      </c>
      <c r="H1235" s="6">
        <v>9495</v>
      </c>
      <c r="I1235" s="10" t="str">
        <f t="shared" si="58"/>
        <v>500</v>
      </c>
      <c r="J1235" s="6">
        <v>18990</v>
      </c>
      <c r="K1235" s="1">
        <v>0.5</v>
      </c>
      <c r="L1235" s="4" t="str">
        <f t="shared" si="59"/>
        <v xml:space="preserve"> 50%or More</v>
      </c>
      <c r="M1235" s="4" t="str">
        <f>IF(Table1[[#This Row],[discount_percentage]]&gt;=50%, "Yes","No")</f>
        <v>Yes</v>
      </c>
      <c r="N12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35">
        <v>4.2</v>
      </c>
      <c r="P1235" s="2">
        <v>79</v>
      </c>
      <c r="Q1235" s="7">
        <f t="shared" si="57"/>
        <v>1500210</v>
      </c>
      <c r="R1235" t="s">
        <v>11587</v>
      </c>
      <c r="S1235" t="s">
        <v>11588</v>
      </c>
      <c r="T1235" t="s">
        <v>11589</v>
      </c>
      <c r="U1235" t="s">
        <v>11590</v>
      </c>
      <c r="V1235" t="s">
        <v>11591</v>
      </c>
      <c r="W1235" t="s">
        <v>11592</v>
      </c>
      <c r="X1235" t="s">
        <v>11593</v>
      </c>
      <c r="Y1235" t="s">
        <v>11594</v>
      </c>
    </row>
    <row r="1236" spans="1:25" x14ac:dyDescent="0.3">
      <c r="A1236" t="s">
        <v>11595</v>
      </c>
      <c r="B1236" t="s">
        <v>11596</v>
      </c>
      <c r="C1236" t="s">
        <v>8522</v>
      </c>
      <c r="H1236" s="6">
        <v>7799</v>
      </c>
      <c r="I1236" s="10" t="str">
        <f t="shared" si="58"/>
        <v>500</v>
      </c>
      <c r="J1236" s="6">
        <v>12500</v>
      </c>
      <c r="K1236" s="1">
        <v>0.38</v>
      </c>
      <c r="L1236" s="4" t="str">
        <f t="shared" si="59"/>
        <v>&lt;50%</v>
      </c>
      <c r="M1236" s="4" t="str">
        <f>IF(Table1[[#This Row],[discount_percentage]]&gt;=50%, "Yes","No")</f>
        <v>No</v>
      </c>
      <c r="N12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36">
        <v>4</v>
      </c>
      <c r="P1236" s="2">
        <v>5160</v>
      </c>
      <c r="Q1236" s="7">
        <f t="shared" si="57"/>
        <v>64500000</v>
      </c>
      <c r="R1236" t="s">
        <v>11597</v>
      </c>
      <c r="S1236" t="s">
        <v>11598</v>
      </c>
      <c r="T1236" t="s">
        <v>11599</v>
      </c>
      <c r="U1236" t="s">
        <v>11600</v>
      </c>
      <c r="V1236" t="s">
        <v>11601</v>
      </c>
      <c r="W1236" t="s">
        <v>11602</v>
      </c>
      <c r="X1236" t="s">
        <v>11603</v>
      </c>
      <c r="Y1236" t="s">
        <v>11604</v>
      </c>
    </row>
    <row r="1237" spans="1:25" x14ac:dyDescent="0.3">
      <c r="A1237" t="s">
        <v>11605</v>
      </c>
      <c r="B1237" t="s">
        <v>11606</v>
      </c>
      <c r="C1237" t="s">
        <v>8290</v>
      </c>
      <c r="H1237" s="6">
        <v>949</v>
      </c>
      <c r="I1237" s="10" t="str">
        <f t="shared" si="58"/>
        <v>500</v>
      </c>
      <c r="J1237" s="6">
        <v>2385</v>
      </c>
      <c r="K1237" s="1">
        <v>0.6</v>
      </c>
      <c r="L1237" s="4" t="str">
        <f t="shared" si="59"/>
        <v xml:space="preserve"> 50%or More</v>
      </c>
      <c r="M1237" s="4" t="str">
        <f>IF(Table1[[#This Row],[discount_percentage]]&gt;=50%, "Yes","No")</f>
        <v>Yes</v>
      </c>
      <c r="N12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37">
        <v>4.0999999999999996</v>
      </c>
      <c r="P1237" s="2">
        <v>2311</v>
      </c>
      <c r="Q1237" s="7">
        <f t="shared" si="57"/>
        <v>5511735</v>
      </c>
      <c r="R1237" t="s">
        <v>11607</v>
      </c>
      <c r="S1237" t="s">
        <v>11608</v>
      </c>
      <c r="T1237" t="s">
        <v>11609</v>
      </c>
      <c r="U1237" t="s">
        <v>11610</v>
      </c>
      <c r="V1237" t="s">
        <v>11611</v>
      </c>
      <c r="W1237" t="s">
        <v>11612</v>
      </c>
      <c r="X1237" t="s">
        <v>11613</v>
      </c>
      <c r="Y1237" t="s">
        <v>11614</v>
      </c>
    </row>
    <row r="1238" spans="1:25" x14ac:dyDescent="0.3">
      <c r="A1238" t="s">
        <v>11615</v>
      </c>
      <c r="B1238" t="s">
        <v>11616</v>
      </c>
      <c r="C1238" t="s">
        <v>8470</v>
      </c>
      <c r="H1238" s="6">
        <v>2790</v>
      </c>
      <c r="I1238" s="10" t="str">
        <f t="shared" si="58"/>
        <v>500</v>
      </c>
      <c r="J1238" s="6">
        <v>4890</v>
      </c>
      <c r="K1238" s="1">
        <v>0.43</v>
      </c>
      <c r="L1238" s="4" t="str">
        <f t="shared" si="59"/>
        <v>&lt;50%</v>
      </c>
      <c r="M1238" s="4" t="str">
        <f>IF(Table1[[#This Row],[discount_percentage]]&gt;=50%, "Yes","No")</f>
        <v>No</v>
      </c>
      <c r="N12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38">
        <v>3.9</v>
      </c>
      <c r="P1238" s="2">
        <v>588</v>
      </c>
      <c r="Q1238" s="7">
        <f t="shared" si="57"/>
        <v>2875320</v>
      </c>
      <c r="R1238" t="s">
        <v>11617</v>
      </c>
      <c r="S1238" t="s">
        <v>11618</v>
      </c>
      <c r="T1238" t="s">
        <v>11619</v>
      </c>
      <c r="U1238" t="s">
        <v>11620</v>
      </c>
      <c r="V1238" t="s">
        <v>11621</v>
      </c>
      <c r="W1238" t="s">
        <v>11622</v>
      </c>
      <c r="X1238" t="s">
        <v>11623</v>
      </c>
      <c r="Y1238" t="s">
        <v>11624</v>
      </c>
    </row>
    <row r="1239" spans="1:25" x14ac:dyDescent="0.3">
      <c r="A1239" t="s">
        <v>11625</v>
      </c>
      <c r="B1239" t="s">
        <v>11626</v>
      </c>
      <c r="C1239" t="s">
        <v>8448</v>
      </c>
      <c r="H1239" s="6">
        <v>645</v>
      </c>
      <c r="I1239" s="10" t="str">
        <f t="shared" si="58"/>
        <v>500</v>
      </c>
      <c r="J1239" s="6">
        <v>1100</v>
      </c>
      <c r="K1239" s="1">
        <v>0.41</v>
      </c>
      <c r="L1239" s="4" t="str">
        <f t="shared" si="59"/>
        <v>&lt;50%</v>
      </c>
      <c r="M1239" s="4" t="str">
        <f>IF(Table1[[#This Row],[discount_percentage]]&gt;=50%, "Yes","No")</f>
        <v>No</v>
      </c>
      <c r="N12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39">
        <v>4</v>
      </c>
      <c r="P1239" s="2">
        <v>3271</v>
      </c>
      <c r="Q1239" s="7">
        <f t="shared" si="57"/>
        <v>3598100</v>
      </c>
      <c r="R1239" t="s">
        <v>11627</v>
      </c>
      <c r="S1239" t="s">
        <v>11628</v>
      </c>
      <c r="T1239" t="s">
        <v>11629</v>
      </c>
      <c r="U1239" t="s">
        <v>11630</v>
      </c>
      <c r="V1239" t="s">
        <v>11631</v>
      </c>
      <c r="W1239" t="s">
        <v>11632</v>
      </c>
      <c r="X1239" t="s">
        <v>11633</v>
      </c>
      <c r="Y1239" t="s">
        <v>11634</v>
      </c>
    </row>
    <row r="1240" spans="1:25" x14ac:dyDescent="0.3">
      <c r="A1240" t="s">
        <v>11635</v>
      </c>
      <c r="B1240" t="s">
        <v>11636</v>
      </c>
      <c r="C1240" t="s">
        <v>8459</v>
      </c>
      <c r="H1240" s="6">
        <v>2237.81</v>
      </c>
      <c r="I1240" s="10" t="str">
        <f t="shared" si="58"/>
        <v>500</v>
      </c>
      <c r="J1240" s="6">
        <v>3899</v>
      </c>
      <c r="K1240" s="1">
        <v>0.43</v>
      </c>
      <c r="L1240" s="4" t="str">
        <f t="shared" si="59"/>
        <v>&lt;50%</v>
      </c>
      <c r="M1240" s="4" t="str">
        <f>IF(Table1[[#This Row],[discount_percentage]]&gt;=50%, "Yes","No")</f>
        <v>No</v>
      </c>
      <c r="N12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0">
        <v>3.9</v>
      </c>
      <c r="P1240" s="2">
        <v>11004</v>
      </c>
      <c r="Q1240" s="7">
        <f t="shared" si="57"/>
        <v>42904596</v>
      </c>
      <c r="R1240" t="s">
        <v>11637</v>
      </c>
      <c r="S1240" t="s">
        <v>11638</v>
      </c>
      <c r="T1240" t="s">
        <v>11639</v>
      </c>
      <c r="U1240" t="s">
        <v>11640</v>
      </c>
      <c r="V1240" t="s">
        <v>11641</v>
      </c>
      <c r="W1240" t="s">
        <v>11642</v>
      </c>
      <c r="X1240" t="s">
        <v>11643</v>
      </c>
      <c r="Y1240" t="s">
        <v>11644</v>
      </c>
    </row>
    <row r="1241" spans="1:25" x14ac:dyDescent="0.3">
      <c r="A1241" t="s">
        <v>11645</v>
      </c>
      <c r="B1241" t="s">
        <v>11646</v>
      </c>
      <c r="C1241" t="s">
        <v>8522</v>
      </c>
      <c r="H1241" s="6">
        <v>8699</v>
      </c>
      <c r="I1241" s="10" t="str">
        <f t="shared" si="58"/>
        <v>500</v>
      </c>
      <c r="J1241" s="6">
        <v>16899</v>
      </c>
      <c r="K1241" s="1">
        <v>0.49</v>
      </c>
      <c r="L1241" s="4" t="str">
        <f t="shared" si="59"/>
        <v>&lt;50%</v>
      </c>
      <c r="M1241" s="4" t="str">
        <f>IF(Table1[[#This Row],[discount_percentage]]&gt;=50%, "Yes","No")</f>
        <v>No</v>
      </c>
      <c r="N12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1">
        <v>4.2</v>
      </c>
      <c r="P1241" s="2">
        <v>3195</v>
      </c>
      <c r="Q1241" s="7">
        <f t="shared" si="57"/>
        <v>53992305</v>
      </c>
      <c r="R1241" t="s">
        <v>11647</v>
      </c>
      <c r="S1241" t="s">
        <v>11648</v>
      </c>
      <c r="T1241" t="s">
        <v>11649</v>
      </c>
      <c r="U1241" t="s">
        <v>11650</v>
      </c>
      <c r="V1241" t="s">
        <v>11651</v>
      </c>
      <c r="W1241" t="s">
        <v>11652</v>
      </c>
      <c r="X1241" t="s">
        <v>11653</v>
      </c>
      <c r="Y1241" t="s">
        <v>11654</v>
      </c>
    </row>
    <row r="1242" spans="1:25" x14ac:dyDescent="0.3">
      <c r="A1242" t="s">
        <v>11655</v>
      </c>
      <c r="B1242" t="s">
        <v>11656</v>
      </c>
      <c r="C1242" t="s">
        <v>11657</v>
      </c>
      <c r="H1242" s="6">
        <v>42990</v>
      </c>
      <c r="I1242" s="10" t="str">
        <f t="shared" si="58"/>
        <v>500</v>
      </c>
      <c r="J1242" s="6">
        <v>75990</v>
      </c>
      <c r="K1242" s="1">
        <v>0.43</v>
      </c>
      <c r="L1242" s="4" t="str">
        <f t="shared" si="59"/>
        <v>&lt;50%</v>
      </c>
      <c r="M1242" s="4" t="str">
        <f>IF(Table1[[#This Row],[discount_percentage]]&gt;=50%, "Yes","No")</f>
        <v>No</v>
      </c>
      <c r="N12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2">
        <v>4.3</v>
      </c>
      <c r="P1242" s="2">
        <v>3231</v>
      </c>
      <c r="Q1242" s="7">
        <f t="shared" si="57"/>
        <v>245523690</v>
      </c>
      <c r="R1242" t="s">
        <v>11658</v>
      </c>
      <c r="S1242" t="s">
        <v>11659</v>
      </c>
      <c r="T1242" t="s">
        <v>11660</v>
      </c>
      <c r="U1242" t="s">
        <v>11661</v>
      </c>
      <c r="V1242" t="s">
        <v>11662</v>
      </c>
      <c r="W1242" t="s">
        <v>11663</v>
      </c>
      <c r="X1242" t="s">
        <v>11664</v>
      </c>
      <c r="Y1242" t="s">
        <v>11665</v>
      </c>
    </row>
    <row r="1243" spans="1:25" x14ac:dyDescent="0.3">
      <c r="A1243" t="s">
        <v>11666</v>
      </c>
      <c r="B1243" t="s">
        <v>11667</v>
      </c>
      <c r="C1243" t="s">
        <v>9382</v>
      </c>
      <c r="H1243" s="6">
        <v>825</v>
      </c>
      <c r="I1243" s="10" t="str">
        <f t="shared" si="58"/>
        <v>500</v>
      </c>
      <c r="J1243" s="6">
        <v>825</v>
      </c>
      <c r="K1243" s="1">
        <v>0</v>
      </c>
      <c r="L1243" s="4" t="str">
        <f t="shared" si="59"/>
        <v>&lt;50%</v>
      </c>
      <c r="M1243" s="4" t="str">
        <f>IF(Table1[[#This Row],[discount_percentage]]&gt;=50%, "Yes","No")</f>
        <v>No</v>
      </c>
      <c r="N12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43">
        <v>4</v>
      </c>
      <c r="P1243" s="2">
        <v>3246</v>
      </c>
      <c r="Q1243" s="7">
        <f t="shared" si="57"/>
        <v>2677950</v>
      </c>
      <c r="R1243" t="s">
        <v>11668</v>
      </c>
      <c r="S1243" t="s">
        <v>11669</v>
      </c>
      <c r="T1243" t="s">
        <v>11670</v>
      </c>
      <c r="U1243" t="s">
        <v>11671</v>
      </c>
      <c r="V1243" t="s">
        <v>11672</v>
      </c>
      <c r="W1243" t="s">
        <v>11673</v>
      </c>
      <c r="X1243" t="s">
        <v>11674</v>
      </c>
      <c r="Y1243" t="s">
        <v>11675</v>
      </c>
    </row>
    <row r="1244" spans="1:25" x14ac:dyDescent="0.3">
      <c r="A1244" t="s">
        <v>11676</v>
      </c>
      <c r="B1244" t="s">
        <v>11677</v>
      </c>
      <c r="C1244" t="s">
        <v>9033</v>
      </c>
      <c r="H1244" s="6">
        <v>161</v>
      </c>
      <c r="I1244" s="10" t="str">
        <f t="shared" si="58"/>
        <v>&lt;200</v>
      </c>
      <c r="J1244" s="6">
        <v>300</v>
      </c>
      <c r="K1244" s="1">
        <v>0.46</v>
      </c>
      <c r="L1244" s="4" t="str">
        <f t="shared" si="59"/>
        <v>&lt;50%</v>
      </c>
      <c r="M1244" s="4" t="str">
        <f>IF(Table1[[#This Row],[discount_percentage]]&gt;=50%, "Yes","No")</f>
        <v>No</v>
      </c>
      <c r="N12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4">
        <v>2.6</v>
      </c>
      <c r="P1244" s="2">
        <v>24</v>
      </c>
      <c r="Q1244" s="7">
        <f t="shared" si="57"/>
        <v>7200</v>
      </c>
      <c r="R1244" t="s">
        <v>11678</v>
      </c>
      <c r="S1244" t="s">
        <v>11679</v>
      </c>
      <c r="T1244" t="s">
        <v>11680</v>
      </c>
      <c r="U1244" t="s">
        <v>11681</v>
      </c>
      <c r="V1244" t="s">
        <v>11682</v>
      </c>
      <c r="W1244" t="s">
        <v>11683</v>
      </c>
      <c r="X1244" t="s">
        <v>11684</v>
      </c>
      <c r="Y1244" t="s">
        <v>11685</v>
      </c>
    </row>
    <row r="1245" spans="1:25" x14ac:dyDescent="0.3">
      <c r="A1245" t="s">
        <v>11686</v>
      </c>
      <c r="B1245" t="s">
        <v>11687</v>
      </c>
      <c r="C1245" t="s">
        <v>8396</v>
      </c>
      <c r="H1245" s="6">
        <v>697</v>
      </c>
      <c r="I1245" s="10" t="str">
        <f t="shared" si="58"/>
        <v>500</v>
      </c>
      <c r="J1245" s="6">
        <v>1499</v>
      </c>
      <c r="K1245" s="1">
        <v>0.54</v>
      </c>
      <c r="L1245" s="4" t="str">
        <f t="shared" si="59"/>
        <v xml:space="preserve"> 50%or More</v>
      </c>
      <c r="M1245" s="4" t="str">
        <f>IF(Table1[[#This Row],[discount_percentage]]&gt;=50%, "Yes","No")</f>
        <v>Yes</v>
      </c>
      <c r="N12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45">
        <v>3.8</v>
      </c>
      <c r="P1245" s="2">
        <v>144</v>
      </c>
      <c r="Q1245" s="7">
        <f t="shared" si="57"/>
        <v>215856</v>
      </c>
      <c r="R1245" t="s">
        <v>11688</v>
      </c>
      <c r="S1245" t="s">
        <v>11689</v>
      </c>
      <c r="T1245" t="s">
        <v>11690</v>
      </c>
      <c r="U1245" t="s">
        <v>11691</v>
      </c>
      <c r="V1245" t="s">
        <v>11692</v>
      </c>
      <c r="W1245" t="s">
        <v>11693</v>
      </c>
      <c r="X1245" t="s">
        <v>11694</v>
      </c>
      <c r="Y1245" t="s">
        <v>11695</v>
      </c>
    </row>
    <row r="1246" spans="1:25" x14ac:dyDescent="0.3">
      <c r="A1246" t="s">
        <v>11696</v>
      </c>
      <c r="B1246" t="s">
        <v>11697</v>
      </c>
      <c r="C1246" t="s">
        <v>11698</v>
      </c>
      <c r="H1246" s="6">
        <v>688</v>
      </c>
      <c r="I1246" s="10" t="str">
        <f t="shared" si="58"/>
        <v>500</v>
      </c>
      <c r="J1246" s="6">
        <v>747</v>
      </c>
      <c r="K1246" s="1">
        <v>0.08</v>
      </c>
      <c r="L1246" s="4" t="str">
        <f t="shared" si="59"/>
        <v>&lt;50%</v>
      </c>
      <c r="M1246" s="4" t="str">
        <f>IF(Table1[[#This Row],[discount_percentage]]&gt;=50%, "Yes","No")</f>
        <v>No</v>
      </c>
      <c r="N12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46">
        <v>4.5</v>
      </c>
      <c r="P1246" s="2">
        <v>2280</v>
      </c>
      <c r="Q1246" s="7">
        <f t="shared" si="57"/>
        <v>1703160</v>
      </c>
      <c r="R1246" t="s">
        <v>11699</v>
      </c>
      <c r="S1246" t="s">
        <v>11700</v>
      </c>
      <c r="T1246" t="s">
        <v>11701</v>
      </c>
      <c r="U1246" t="s">
        <v>11702</v>
      </c>
      <c r="V1246" t="s">
        <v>11703</v>
      </c>
      <c r="W1246" t="s">
        <v>11704</v>
      </c>
      <c r="X1246" t="s">
        <v>11705</v>
      </c>
      <c r="Y1246" t="s">
        <v>11706</v>
      </c>
    </row>
    <row r="1247" spans="1:25" x14ac:dyDescent="0.3">
      <c r="A1247" t="s">
        <v>11707</v>
      </c>
      <c r="B1247" t="s">
        <v>11708</v>
      </c>
      <c r="C1247" t="s">
        <v>9146</v>
      </c>
      <c r="H1247" s="6">
        <v>2199</v>
      </c>
      <c r="I1247" s="10" t="str">
        <f t="shared" si="58"/>
        <v>500</v>
      </c>
      <c r="J1247" s="6">
        <v>3999</v>
      </c>
      <c r="K1247" s="1">
        <v>0.45</v>
      </c>
      <c r="L1247" s="4" t="str">
        <f t="shared" si="59"/>
        <v>&lt;50%</v>
      </c>
      <c r="M1247" s="4" t="str">
        <f>IF(Table1[[#This Row],[discount_percentage]]&gt;=50%, "Yes","No")</f>
        <v>No</v>
      </c>
      <c r="N12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7">
        <v>3.5</v>
      </c>
      <c r="P1247" s="2">
        <v>340</v>
      </c>
      <c r="Q1247" s="7">
        <f t="shared" si="57"/>
        <v>1359660</v>
      </c>
      <c r="R1247" t="s">
        <v>11709</v>
      </c>
      <c r="S1247" t="s">
        <v>11710</v>
      </c>
      <c r="T1247" t="s">
        <v>11711</v>
      </c>
      <c r="U1247" t="s">
        <v>11712</v>
      </c>
      <c r="V1247" t="s">
        <v>11713</v>
      </c>
      <c r="W1247" t="s">
        <v>11714</v>
      </c>
      <c r="X1247" t="s">
        <v>11715</v>
      </c>
      <c r="Y1247" t="s">
        <v>11716</v>
      </c>
    </row>
    <row r="1248" spans="1:25" x14ac:dyDescent="0.3">
      <c r="A1248" t="s">
        <v>11717</v>
      </c>
      <c r="B1248" t="s">
        <v>11718</v>
      </c>
      <c r="C1248" t="s">
        <v>8312</v>
      </c>
      <c r="H1248" s="6">
        <v>6850</v>
      </c>
      <c r="I1248" s="10" t="str">
        <f t="shared" si="58"/>
        <v>500</v>
      </c>
      <c r="J1248" s="6">
        <v>11990</v>
      </c>
      <c r="K1248" s="1">
        <v>0.43</v>
      </c>
      <c r="L1248" s="4" t="str">
        <f t="shared" si="59"/>
        <v>&lt;50%</v>
      </c>
      <c r="M1248" s="4" t="str">
        <f>IF(Table1[[#This Row],[discount_percentage]]&gt;=50%, "Yes","No")</f>
        <v>No</v>
      </c>
      <c r="N12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48">
        <v>3.9</v>
      </c>
      <c r="P1248" s="2">
        <v>144</v>
      </c>
      <c r="Q1248" s="7">
        <f t="shared" si="57"/>
        <v>1726560</v>
      </c>
      <c r="R1248" t="s">
        <v>11719</v>
      </c>
      <c r="S1248" t="s">
        <v>11720</v>
      </c>
      <c r="T1248" t="s">
        <v>11721</v>
      </c>
      <c r="U1248" t="s">
        <v>11722</v>
      </c>
      <c r="V1248" t="s">
        <v>11723</v>
      </c>
      <c r="W1248" t="s">
        <v>11724</v>
      </c>
      <c r="X1248" t="s">
        <v>11725</v>
      </c>
      <c r="Y1248" t="s">
        <v>11726</v>
      </c>
    </row>
    <row r="1249" spans="1:25" x14ac:dyDescent="0.3">
      <c r="A1249" t="s">
        <v>11727</v>
      </c>
      <c r="B1249" t="s">
        <v>11728</v>
      </c>
      <c r="C1249" t="s">
        <v>8470</v>
      </c>
      <c r="H1249" s="6">
        <v>2699</v>
      </c>
      <c r="I1249" s="10" t="str">
        <f t="shared" si="58"/>
        <v>500</v>
      </c>
      <c r="J1249" s="6">
        <v>3799</v>
      </c>
      <c r="K1249" s="1">
        <v>0.28999999999999998</v>
      </c>
      <c r="L1249" s="4" t="str">
        <f t="shared" si="59"/>
        <v>&lt;50%</v>
      </c>
      <c r="M1249" s="4" t="str">
        <f>IF(Table1[[#This Row],[discount_percentage]]&gt;=50%, "Yes","No")</f>
        <v>No</v>
      </c>
      <c r="N12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49">
        <v>4</v>
      </c>
      <c r="P1249" s="2">
        <v>727</v>
      </c>
      <c r="Q1249" s="7">
        <f t="shared" si="57"/>
        <v>2761873</v>
      </c>
      <c r="R1249" t="s">
        <v>11729</v>
      </c>
      <c r="S1249" t="s">
        <v>11730</v>
      </c>
      <c r="T1249" t="s">
        <v>11731</v>
      </c>
      <c r="U1249" t="s">
        <v>11732</v>
      </c>
      <c r="V1249" t="s">
        <v>11733</v>
      </c>
      <c r="W1249" t="s">
        <v>11734</v>
      </c>
      <c r="X1249" t="s">
        <v>11735</v>
      </c>
      <c r="Y1249" t="s">
        <v>11736</v>
      </c>
    </row>
    <row r="1250" spans="1:25" x14ac:dyDescent="0.3">
      <c r="A1250" t="s">
        <v>11737</v>
      </c>
      <c r="B1250" t="s">
        <v>11738</v>
      </c>
      <c r="C1250" t="s">
        <v>11739</v>
      </c>
      <c r="H1250" s="6">
        <v>899</v>
      </c>
      <c r="I1250" s="10" t="str">
        <f t="shared" si="58"/>
        <v>500</v>
      </c>
      <c r="J1250" s="6">
        <v>1999</v>
      </c>
      <c r="K1250" s="1">
        <v>0.55000000000000004</v>
      </c>
      <c r="L1250" s="4" t="str">
        <f t="shared" si="59"/>
        <v xml:space="preserve"> 50%or More</v>
      </c>
      <c r="M1250" s="4" t="str">
        <f>IF(Table1[[#This Row],[discount_percentage]]&gt;=50%, "Yes","No")</f>
        <v>Yes</v>
      </c>
      <c r="N12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50">
        <v>4</v>
      </c>
      <c r="P1250" s="2">
        <v>832</v>
      </c>
      <c r="Q1250" s="7">
        <f t="shared" si="57"/>
        <v>1663168</v>
      </c>
      <c r="R1250" t="s">
        <v>11740</v>
      </c>
      <c r="S1250" t="s">
        <v>11741</v>
      </c>
      <c r="T1250" t="s">
        <v>11742</v>
      </c>
      <c r="U1250" t="s">
        <v>11743</v>
      </c>
      <c r="V1250" t="s">
        <v>11744</v>
      </c>
      <c r="W1250" t="s">
        <v>11745</v>
      </c>
      <c r="X1250" t="s">
        <v>11746</v>
      </c>
      <c r="Y1250" t="s">
        <v>11747</v>
      </c>
    </row>
    <row r="1251" spans="1:25" x14ac:dyDescent="0.3">
      <c r="A1251" t="s">
        <v>11748</v>
      </c>
      <c r="B1251" t="s">
        <v>11749</v>
      </c>
      <c r="C1251" t="s">
        <v>8312</v>
      </c>
      <c r="H1251" s="6">
        <v>1090</v>
      </c>
      <c r="I1251" s="10" t="str">
        <f t="shared" si="58"/>
        <v>500</v>
      </c>
      <c r="J1251" s="6">
        <v>2999</v>
      </c>
      <c r="K1251" s="1">
        <v>0.64</v>
      </c>
      <c r="L1251" s="4" t="str">
        <f t="shared" si="59"/>
        <v xml:space="preserve"> 50%or More</v>
      </c>
      <c r="M1251" s="4" t="str">
        <f>IF(Table1[[#This Row],[discount_percentage]]&gt;=50%, "Yes","No")</f>
        <v>Yes</v>
      </c>
      <c r="N12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51">
        <v>3.5</v>
      </c>
      <c r="P1251" s="2">
        <v>57</v>
      </c>
      <c r="Q1251" s="7">
        <f t="shared" si="57"/>
        <v>170943</v>
      </c>
      <c r="R1251" t="s">
        <v>11750</v>
      </c>
      <c r="S1251" t="s">
        <v>11751</v>
      </c>
      <c r="T1251" t="s">
        <v>11752</v>
      </c>
      <c r="U1251" t="s">
        <v>11753</v>
      </c>
      <c r="V1251" t="s">
        <v>11754</v>
      </c>
      <c r="W1251" t="s">
        <v>11755</v>
      </c>
      <c r="X1251" t="s">
        <v>11756</v>
      </c>
      <c r="Y1251" t="s">
        <v>11757</v>
      </c>
    </row>
    <row r="1252" spans="1:25" x14ac:dyDescent="0.3">
      <c r="A1252" t="s">
        <v>11758</v>
      </c>
      <c r="B1252" t="s">
        <v>11759</v>
      </c>
      <c r="C1252" t="s">
        <v>8334</v>
      </c>
      <c r="H1252" s="6">
        <v>295</v>
      </c>
      <c r="I1252" s="10" t="str">
        <f t="shared" si="58"/>
        <v>200-500</v>
      </c>
      <c r="J1252" s="6">
        <v>599</v>
      </c>
      <c r="K1252" s="1">
        <v>0.51</v>
      </c>
      <c r="L1252" s="4" t="str">
        <f t="shared" si="59"/>
        <v xml:space="preserve"> 50%or More</v>
      </c>
      <c r="M1252" s="4" t="str">
        <f>IF(Table1[[#This Row],[discount_percentage]]&gt;=50%, "Yes","No")</f>
        <v>Yes</v>
      </c>
      <c r="N12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52">
        <v>4</v>
      </c>
      <c r="P1252" s="2">
        <v>1644</v>
      </c>
      <c r="Q1252" s="7">
        <f t="shared" si="57"/>
        <v>984756</v>
      </c>
      <c r="R1252" t="s">
        <v>11760</v>
      </c>
      <c r="S1252" t="s">
        <v>11761</v>
      </c>
      <c r="T1252" t="s">
        <v>11762</v>
      </c>
      <c r="U1252" t="s">
        <v>11763</v>
      </c>
      <c r="V1252" t="s">
        <v>11764</v>
      </c>
      <c r="W1252" t="s">
        <v>11765</v>
      </c>
      <c r="X1252" t="s">
        <v>11766</v>
      </c>
      <c r="Y1252" t="s">
        <v>11767</v>
      </c>
    </row>
    <row r="1253" spans="1:25" x14ac:dyDescent="0.3">
      <c r="A1253" t="s">
        <v>11768</v>
      </c>
      <c r="B1253" t="s">
        <v>11769</v>
      </c>
      <c r="C1253" t="s">
        <v>8511</v>
      </c>
      <c r="H1253" s="6">
        <v>479</v>
      </c>
      <c r="I1253" s="10" t="str">
        <f t="shared" si="58"/>
        <v>200-500</v>
      </c>
      <c r="J1253" s="6">
        <v>1999</v>
      </c>
      <c r="K1253" s="1">
        <v>0.76</v>
      </c>
      <c r="L1253" s="4" t="str">
        <f t="shared" si="59"/>
        <v xml:space="preserve"> 50%or More</v>
      </c>
      <c r="M1253" s="4" t="str">
        <f>IF(Table1[[#This Row],[discount_percentage]]&gt;=50%, "Yes","No")</f>
        <v>Yes</v>
      </c>
      <c r="N12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53">
        <v>3.4</v>
      </c>
      <c r="P1253" s="2">
        <v>1066</v>
      </c>
      <c r="Q1253" s="7">
        <f t="shared" si="57"/>
        <v>2130934</v>
      </c>
      <c r="R1253" t="s">
        <v>11770</v>
      </c>
      <c r="S1253" t="s">
        <v>11771</v>
      </c>
      <c r="T1253" t="s">
        <v>11772</v>
      </c>
      <c r="U1253" t="s">
        <v>11773</v>
      </c>
      <c r="V1253" t="s">
        <v>11774</v>
      </c>
      <c r="W1253" t="s">
        <v>11775</v>
      </c>
      <c r="X1253" t="s">
        <v>11776</v>
      </c>
      <c r="Y1253" t="s">
        <v>11777</v>
      </c>
    </row>
    <row r="1254" spans="1:25" x14ac:dyDescent="0.3">
      <c r="A1254" t="s">
        <v>11778</v>
      </c>
      <c r="B1254" t="s">
        <v>11779</v>
      </c>
      <c r="C1254" t="s">
        <v>8470</v>
      </c>
      <c r="H1254" s="6">
        <v>2949</v>
      </c>
      <c r="I1254" s="10" t="str">
        <f t="shared" si="58"/>
        <v>500</v>
      </c>
      <c r="J1254" s="6">
        <v>4849</v>
      </c>
      <c r="K1254" s="1">
        <v>0.39</v>
      </c>
      <c r="L1254" s="4" t="str">
        <f t="shared" si="59"/>
        <v>&lt;50%</v>
      </c>
      <c r="M1254" s="4" t="str">
        <f>IF(Table1[[#This Row],[discount_percentage]]&gt;=50%, "Yes","No")</f>
        <v>No</v>
      </c>
      <c r="N12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54">
        <v>4.2</v>
      </c>
      <c r="P1254" s="2">
        <v>7968</v>
      </c>
      <c r="Q1254" s="7">
        <f t="shared" si="57"/>
        <v>38636832</v>
      </c>
      <c r="R1254" t="s">
        <v>11780</v>
      </c>
      <c r="S1254" t="s">
        <v>11781</v>
      </c>
      <c r="T1254" t="s">
        <v>11782</v>
      </c>
      <c r="U1254" t="s">
        <v>11783</v>
      </c>
      <c r="V1254" t="s">
        <v>11784</v>
      </c>
      <c r="W1254" t="s">
        <v>11785</v>
      </c>
      <c r="X1254" t="s">
        <v>11786</v>
      </c>
      <c r="Y1254" t="s">
        <v>11787</v>
      </c>
    </row>
    <row r="1255" spans="1:25" x14ac:dyDescent="0.3">
      <c r="A1255" t="s">
        <v>11788</v>
      </c>
      <c r="B1255" t="s">
        <v>11789</v>
      </c>
      <c r="C1255" t="s">
        <v>8593</v>
      </c>
      <c r="H1255" s="6">
        <v>335</v>
      </c>
      <c r="I1255" s="10" t="str">
        <f t="shared" si="58"/>
        <v>200-500</v>
      </c>
      <c r="J1255" s="6">
        <v>510</v>
      </c>
      <c r="K1255" s="1">
        <v>0.34</v>
      </c>
      <c r="L1255" s="4" t="str">
        <f t="shared" si="59"/>
        <v>&lt;50%</v>
      </c>
      <c r="M1255" s="4" t="str">
        <f>IF(Table1[[#This Row],[discount_percentage]]&gt;=50%, "Yes","No")</f>
        <v>No</v>
      </c>
      <c r="N12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55">
        <v>3.8</v>
      </c>
      <c r="P1255" s="2">
        <v>3195</v>
      </c>
      <c r="Q1255" s="7">
        <f t="shared" si="57"/>
        <v>1629450</v>
      </c>
      <c r="R1255" t="s">
        <v>11790</v>
      </c>
      <c r="S1255" t="s">
        <v>11791</v>
      </c>
      <c r="T1255" t="s">
        <v>11792</v>
      </c>
      <c r="U1255" t="s">
        <v>11793</v>
      </c>
      <c r="V1255" t="s">
        <v>11794</v>
      </c>
      <c r="W1255" t="s">
        <v>11795</v>
      </c>
      <c r="X1255" t="s">
        <v>11796</v>
      </c>
      <c r="Y1255" t="s">
        <v>11797</v>
      </c>
    </row>
    <row r="1256" spans="1:25" x14ac:dyDescent="0.3">
      <c r="A1256" t="s">
        <v>11798</v>
      </c>
      <c r="B1256" t="s">
        <v>11799</v>
      </c>
      <c r="C1256" t="s">
        <v>9361</v>
      </c>
      <c r="H1256" s="6">
        <v>293</v>
      </c>
      <c r="I1256" s="10" t="str">
        <f t="shared" si="58"/>
        <v>200-500</v>
      </c>
      <c r="J1256" s="6">
        <v>499</v>
      </c>
      <c r="K1256" s="1">
        <v>0.41</v>
      </c>
      <c r="L1256" s="4" t="str">
        <f t="shared" si="59"/>
        <v>&lt;50%</v>
      </c>
      <c r="M1256" s="4" t="str">
        <f>IF(Table1[[#This Row],[discount_percentage]]&gt;=50%, "Yes","No")</f>
        <v>No</v>
      </c>
      <c r="N12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56">
        <v>4.0999999999999996</v>
      </c>
      <c r="P1256" s="2">
        <v>1456</v>
      </c>
      <c r="Q1256" s="7">
        <f t="shared" si="57"/>
        <v>726544</v>
      </c>
      <c r="R1256" t="s">
        <v>11800</v>
      </c>
      <c r="S1256" t="s">
        <v>11801</v>
      </c>
      <c r="T1256" t="s">
        <v>11802</v>
      </c>
      <c r="U1256" t="s">
        <v>11803</v>
      </c>
      <c r="V1256" t="s">
        <v>11804</v>
      </c>
      <c r="W1256" t="s">
        <v>11805</v>
      </c>
      <c r="X1256" t="s">
        <v>11806</v>
      </c>
      <c r="Y1256" t="s">
        <v>11807</v>
      </c>
    </row>
    <row r="1257" spans="1:25" x14ac:dyDescent="0.3">
      <c r="A1257" t="s">
        <v>11808</v>
      </c>
      <c r="B1257" t="s">
        <v>11809</v>
      </c>
      <c r="C1257" t="s">
        <v>11810</v>
      </c>
      <c r="H1257" s="6">
        <v>599</v>
      </c>
      <c r="I1257" s="10" t="str">
        <f t="shared" si="58"/>
        <v>500</v>
      </c>
      <c r="J1257" s="6">
        <v>1299</v>
      </c>
      <c r="K1257" s="1">
        <v>0.54</v>
      </c>
      <c r="L1257" s="4" t="str">
        <f t="shared" si="59"/>
        <v xml:space="preserve"> 50%or More</v>
      </c>
      <c r="M1257" s="4" t="str">
        <f>IF(Table1[[#This Row],[discount_percentage]]&gt;=50%, "Yes","No")</f>
        <v>Yes</v>
      </c>
      <c r="N12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57">
        <v>4.2</v>
      </c>
      <c r="P1257" s="2">
        <v>590</v>
      </c>
      <c r="Q1257" s="7">
        <f t="shared" si="57"/>
        <v>766410</v>
      </c>
      <c r="R1257" t="s">
        <v>11811</v>
      </c>
      <c r="S1257" t="s">
        <v>11812</v>
      </c>
      <c r="T1257" t="s">
        <v>11813</v>
      </c>
      <c r="U1257" t="s">
        <v>11814</v>
      </c>
      <c r="V1257" t="s">
        <v>11815</v>
      </c>
      <c r="W1257" t="s">
        <v>11816</v>
      </c>
      <c r="X1257" t="s">
        <v>11817</v>
      </c>
      <c r="Y1257" t="s">
        <v>11818</v>
      </c>
    </row>
    <row r="1258" spans="1:25" x14ac:dyDescent="0.3">
      <c r="A1258" t="s">
        <v>11819</v>
      </c>
      <c r="B1258" t="s">
        <v>11820</v>
      </c>
      <c r="C1258" t="s">
        <v>9382</v>
      </c>
      <c r="H1258" s="6">
        <v>499</v>
      </c>
      <c r="I1258" s="10" t="str">
        <f t="shared" si="58"/>
        <v>200-500</v>
      </c>
      <c r="J1258" s="6">
        <v>999</v>
      </c>
      <c r="K1258" s="1">
        <v>0.5</v>
      </c>
      <c r="L1258" s="4" t="str">
        <f t="shared" si="59"/>
        <v xml:space="preserve"> 50%or More</v>
      </c>
      <c r="M1258" s="4" t="str">
        <f>IF(Table1[[#This Row],[discount_percentage]]&gt;=50%, "Yes","No")</f>
        <v>Yes</v>
      </c>
      <c r="N12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58">
        <v>4.3</v>
      </c>
      <c r="P1258" s="2">
        <v>1436</v>
      </c>
      <c r="Q1258" s="7">
        <f t="shared" si="57"/>
        <v>1434564</v>
      </c>
      <c r="R1258" t="s">
        <v>11821</v>
      </c>
      <c r="S1258" t="s">
        <v>11822</v>
      </c>
      <c r="T1258" t="s">
        <v>11823</v>
      </c>
      <c r="U1258" t="s">
        <v>11824</v>
      </c>
      <c r="V1258" t="s">
        <v>11825</v>
      </c>
      <c r="W1258" t="s">
        <v>11826</v>
      </c>
      <c r="X1258" t="s">
        <v>11827</v>
      </c>
      <c r="Y1258" t="s">
        <v>11828</v>
      </c>
    </row>
    <row r="1259" spans="1:25" x14ac:dyDescent="0.3">
      <c r="A1259" t="s">
        <v>11829</v>
      </c>
      <c r="B1259" t="s">
        <v>11830</v>
      </c>
      <c r="C1259" t="s">
        <v>8448</v>
      </c>
      <c r="H1259" s="6">
        <v>849</v>
      </c>
      <c r="I1259" s="10" t="str">
        <f t="shared" si="58"/>
        <v>500</v>
      </c>
      <c r="J1259" s="6">
        <v>1190</v>
      </c>
      <c r="K1259" s="1">
        <v>0.28999999999999998</v>
      </c>
      <c r="L1259" s="4" t="str">
        <f t="shared" si="59"/>
        <v>&lt;50%</v>
      </c>
      <c r="M1259" s="4" t="str">
        <f>IF(Table1[[#This Row],[discount_percentage]]&gt;=50%, "Yes","No")</f>
        <v>No</v>
      </c>
      <c r="N12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59">
        <v>4.2</v>
      </c>
      <c r="P1259" s="2">
        <v>4184</v>
      </c>
      <c r="Q1259" s="7">
        <f t="shared" si="57"/>
        <v>4978960</v>
      </c>
      <c r="R1259" t="s">
        <v>11831</v>
      </c>
      <c r="S1259" t="s">
        <v>11832</v>
      </c>
      <c r="T1259" t="s">
        <v>11833</v>
      </c>
      <c r="U1259" t="s">
        <v>11834</v>
      </c>
      <c r="V1259" t="s">
        <v>11835</v>
      </c>
      <c r="W1259" t="s">
        <v>11836</v>
      </c>
      <c r="X1259" t="s">
        <v>11837</v>
      </c>
      <c r="Y1259" t="s">
        <v>11838</v>
      </c>
    </row>
    <row r="1260" spans="1:25" x14ac:dyDescent="0.3">
      <c r="A1260" t="s">
        <v>11839</v>
      </c>
      <c r="B1260" t="s">
        <v>11840</v>
      </c>
      <c r="C1260" t="s">
        <v>9361</v>
      </c>
      <c r="H1260" s="6">
        <v>249</v>
      </c>
      <c r="I1260" s="10" t="str">
        <f t="shared" si="58"/>
        <v>200-500</v>
      </c>
      <c r="J1260" s="6">
        <v>400</v>
      </c>
      <c r="K1260" s="1">
        <v>0.38</v>
      </c>
      <c r="L1260" s="4" t="str">
        <f t="shared" si="59"/>
        <v>&lt;50%</v>
      </c>
      <c r="M1260" s="4" t="str">
        <f>IF(Table1[[#This Row],[discount_percentage]]&gt;=50%, "Yes","No")</f>
        <v>No</v>
      </c>
      <c r="N12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60">
        <v>4.0999999999999996</v>
      </c>
      <c r="P1260" s="2">
        <v>693</v>
      </c>
      <c r="Q1260" s="7">
        <f t="shared" si="57"/>
        <v>277200</v>
      </c>
      <c r="R1260" t="s">
        <v>11841</v>
      </c>
      <c r="S1260" t="s">
        <v>11842</v>
      </c>
      <c r="T1260" t="s">
        <v>11843</v>
      </c>
      <c r="U1260" t="s">
        <v>11844</v>
      </c>
      <c r="V1260" t="s">
        <v>11845</v>
      </c>
      <c r="W1260" t="s">
        <v>11846</v>
      </c>
      <c r="X1260" t="s">
        <v>11847</v>
      </c>
      <c r="Y1260" t="s">
        <v>11848</v>
      </c>
    </row>
    <row r="1261" spans="1:25" x14ac:dyDescent="0.3">
      <c r="A1261" t="s">
        <v>11849</v>
      </c>
      <c r="B1261" t="s">
        <v>11850</v>
      </c>
      <c r="C1261" t="s">
        <v>9382</v>
      </c>
      <c r="H1261" s="6">
        <v>185</v>
      </c>
      <c r="I1261" s="10" t="str">
        <f t="shared" si="58"/>
        <v>&lt;200</v>
      </c>
      <c r="J1261" s="6">
        <v>599</v>
      </c>
      <c r="K1261" s="1">
        <v>0.69</v>
      </c>
      <c r="L1261" s="4" t="str">
        <f t="shared" si="59"/>
        <v xml:space="preserve"> 50%or More</v>
      </c>
      <c r="M1261" s="4" t="str">
        <f>IF(Table1[[#This Row],[discount_percentage]]&gt;=50%, "Yes","No")</f>
        <v>Yes</v>
      </c>
      <c r="N12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61">
        <v>3.9</v>
      </c>
      <c r="P1261" s="2">
        <v>1306</v>
      </c>
      <c r="Q1261" s="7">
        <f t="shared" si="57"/>
        <v>782294</v>
      </c>
      <c r="R1261" t="s">
        <v>11851</v>
      </c>
      <c r="S1261" t="s">
        <v>11852</v>
      </c>
      <c r="T1261" t="s">
        <v>11853</v>
      </c>
      <c r="U1261" t="s">
        <v>11854</v>
      </c>
      <c r="V1261" t="s">
        <v>11855</v>
      </c>
      <c r="W1261" t="s">
        <v>11856</v>
      </c>
      <c r="X1261" t="s">
        <v>11857</v>
      </c>
      <c r="Y1261" t="s">
        <v>11858</v>
      </c>
    </row>
    <row r="1262" spans="1:25" x14ac:dyDescent="0.3">
      <c r="A1262" t="s">
        <v>11859</v>
      </c>
      <c r="B1262" t="s">
        <v>11860</v>
      </c>
      <c r="C1262" t="s">
        <v>8312</v>
      </c>
      <c r="H1262" s="6">
        <v>778</v>
      </c>
      <c r="I1262" s="10" t="str">
        <f t="shared" si="58"/>
        <v>500</v>
      </c>
      <c r="J1262" s="6">
        <v>999</v>
      </c>
      <c r="K1262" s="1">
        <v>0.22</v>
      </c>
      <c r="L1262" s="4" t="str">
        <f t="shared" si="59"/>
        <v>&lt;50%</v>
      </c>
      <c r="M1262" s="4" t="str">
        <f>IF(Table1[[#This Row],[discount_percentage]]&gt;=50%, "Yes","No")</f>
        <v>No</v>
      </c>
      <c r="N12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62">
        <v>3.3</v>
      </c>
      <c r="P1262" s="2">
        <v>8</v>
      </c>
      <c r="Q1262" s="7">
        <f t="shared" si="57"/>
        <v>7992</v>
      </c>
      <c r="R1262" t="s">
        <v>11861</v>
      </c>
      <c r="S1262" t="s">
        <v>11862</v>
      </c>
      <c r="T1262" t="s">
        <v>11863</v>
      </c>
      <c r="U1262" t="s">
        <v>11864</v>
      </c>
      <c r="V1262" t="s">
        <v>11865</v>
      </c>
      <c r="W1262" t="s">
        <v>11866</v>
      </c>
      <c r="X1262" t="s">
        <v>11867</v>
      </c>
      <c r="Y1262" t="s">
        <v>11868</v>
      </c>
    </row>
    <row r="1263" spans="1:25" x14ac:dyDescent="0.3">
      <c r="A1263" t="s">
        <v>11869</v>
      </c>
      <c r="B1263" t="s">
        <v>11870</v>
      </c>
      <c r="C1263" t="s">
        <v>11871</v>
      </c>
      <c r="H1263" s="6">
        <v>279</v>
      </c>
      <c r="I1263" s="10" t="str">
        <f t="shared" si="58"/>
        <v>200-500</v>
      </c>
      <c r="J1263" s="6">
        <v>699</v>
      </c>
      <c r="K1263" s="1">
        <v>0.6</v>
      </c>
      <c r="L1263" s="4" t="str">
        <f t="shared" si="59"/>
        <v xml:space="preserve"> 50%or More</v>
      </c>
      <c r="M1263" s="4" t="str">
        <f>IF(Table1[[#This Row],[discount_percentage]]&gt;=50%, "Yes","No")</f>
        <v>Yes</v>
      </c>
      <c r="N12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63">
        <v>4.3</v>
      </c>
      <c r="P1263" s="2">
        <v>2326</v>
      </c>
      <c r="Q1263" s="7">
        <f t="shared" si="57"/>
        <v>1625874</v>
      </c>
      <c r="R1263" t="s">
        <v>11872</v>
      </c>
      <c r="S1263" t="s">
        <v>11873</v>
      </c>
      <c r="T1263" t="s">
        <v>11874</v>
      </c>
      <c r="U1263" t="s">
        <v>11875</v>
      </c>
      <c r="V1263" t="s">
        <v>11876</v>
      </c>
      <c r="W1263" t="s">
        <v>11877</v>
      </c>
      <c r="X1263" t="s">
        <v>11878</v>
      </c>
      <c r="Y1263" t="s">
        <v>11879</v>
      </c>
    </row>
    <row r="1264" spans="1:25" x14ac:dyDescent="0.3">
      <c r="A1264" t="s">
        <v>11880</v>
      </c>
      <c r="B1264" t="s">
        <v>11881</v>
      </c>
      <c r="C1264" t="s">
        <v>9382</v>
      </c>
      <c r="H1264" s="6">
        <v>215</v>
      </c>
      <c r="I1264" s="10" t="str">
        <f t="shared" si="58"/>
        <v>200-500</v>
      </c>
      <c r="J1264" s="6">
        <v>1499</v>
      </c>
      <c r="K1264" s="1">
        <v>0.86</v>
      </c>
      <c r="L1264" s="4" t="str">
        <f t="shared" si="59"/>
        <v xml:space="preserve"> 50%or More</v>
      </c>
      <c r="M1264" s="4" t="str">
        <f>IF(Table1[[#This Row],[discount_percentage]]&gt;=50%, "Yes","No")</f>
        <v>Yes</v>
      </c>
      <c r="N12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81-90%</v>
      </c>
      <c r="O1264">
        <v>3.9</v>
      </c>
      <c r="P1264" s="2">
        <v>1004</v>
      </c>
      <c r="Q1264" s="7">
        <f t="shared" si="57"/>
        <v>1504996</v>
      </c>
      <c r="R1264" t="s">
        <v>11882</v>
      </c>
      <c r="S1264" t="s">
        <v>11883</v>
      </c>
      <c r="T1264" t="s">
        <v>11884</v>
      </c>
      <c r="U1264" t="s">
        <v>11885</v>
      </c>
      <c r="V1264" t="s">
        <v>11886</v>
      </c>
      <c r="W1264" t="s">
        <v>11887</v>
      </c>
      <c r="X1264" t="s">
        <v>11888</v>
      </c>
      <c r="Y1264" t="s">
        <v>11889</v>
      </c>
    </row>
    <row r="1265" spans="1:25" x14ac:dyDescent="0.3">
      <c r="A1265" t="s">
        <v>11890</v>
      </c>
      <c r="B1265" t="s">
        <v>11891</v>
      </c>
      <c r="C1265" t="s">
        <v>8448</v>
      </c>
      <c r="H1265" s="6">
        <v>889</v>
      </c>
      <c r="I1265" s="10" t="str">
        <f t="shared" si="58"/>
        <v>500</v>
      </c>
      <c r="J1265" s="6">
        <v>1295</v>
      </c>
      <c r="K1265" s="1">
        <v>0.31</v>
      </c>
      <c r="L1265" s="4" t="str">
        <f t="shared" si="59"/>
        <v>&lt;50%</v>
      </c>
      <c r="M1265" s="4" t="str">
        <f>IF(Table1[[#This Row],[discount_percentage]]&gt;=50%, "Yes","No")</f>
        <v>No</v>
      </c>
      <c r="N12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65">
        <v>4.3</v>
      </c>
      <c r="P1265" s="2">
        <v>6400</v>
      </c>
      <c r="Q1265" s="7">
        <f t="shared" si="57"/>
        <v>8288000</v>
      </c>
      <c r="R1265" t="s">
        <v>11892</v>
      </c>
      <c r="S1265" t="s">
        <v>11893</v>
      </c>
      <c r="T1265" t="s">
        <v>11894</v>
      </c>
      <c r="U1265" t="s">
        <v>11895</v>
      </c>
      <c r="V1265" t="s">
        <v>11896</v>
      </c>
      <c r="W1265" t="s">
        <v>11897</v>
      </c>
      <c r="X1265" t="s">
        <v>11898</v>
      </c>
      <c r="Y1265" t="s">
        <v>11899</v>
      </c>
    </row>
    <row r="1266" spans="1:25" x14ac:dyDescent="0.3">
      <c r="A1266" t="s">
        <v>11900</v>
      </c>
      <c r="B1266" t="s">
        <v>11901</v>
      </c>
      <c r="C1266" t="s">
        <v>8470</v>
      </c>
      <c r="H1266" s="6">
        <v>1449</v>
      </c>
      <c r="I1266" s="10" t="str">
        <f t="shared" si="58"/>
        <v>500</v>
      </c>
      <c r="J1266" s="6">
        <v>4999</v>
      </c>
      <c r="K1266" s="1">
        <v>0.71</v>
      </c>
      <c r="L1266" s="4" t="str">
        <f t="shared" si="59"/>
        <v xml:space="preserve"> 50%or More</v>
      </c>
      <c r="M1266" s="4" t="str">
        <f>IF(Table1[[#This Row],[discount_percentage]]&gt;=50%, "Yes","No")</f>
        <v>Yes</v>
      </c>
      <c r="N12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66">
        <v>3.6</v>
      </c>
      <c r="P1266" s="2">
        <v>63</v>
      </c>
      <c r="Q1266" s="7">
        <f t="shared" si="57"/>
        <v>314937</v>
      </c>
      <c r="R1266" t="s">
        <v>11902</v>
      </c>
      <c r="S1266" t="s">
        <v>11903</v>
      </c>
      <c r="T1266" t="s">
        <v>11904</v>
      </c>
      <c r="U1266" t="s">
        <v>11905</v>
      </c>
      <c r="V1266" t="s">
        <v>11906</v>
      </c>
      <c r="W1266" t="s">
        <v>11907</v>
      </c>
      <c r="X1266" t="s">
        <v>11908</v>
      </c>
      <c r="Y1266" t="s">
        <v>11909</v>
      </c>
    </row>
    <row r="1267" spans="1:25" x14ac:dyDescent="0.3">
      <c r="A1267" t="s">
        <v>11910</v>
      </c>
      <c r="B1267" t="s">
        <v>11911</v>
      </c>
      <c r="C1267" t="s">
        <v>8470</v>
      </c>
      <c r="H1267" s="6">
        <v>1190</v>
      </c>
      <c r="I1267" s="10" t="str">
        <f t="shared" si="58"/>
        <v>500</v>
      </c>
      <c r="J1267" s="6">
        <v>2550</v>
      </c>
      <c r="K1267" s="1">
        <v>0.53</v>
      </c>
      <c r="L1267" s="4" t="str">
        <f t="shared" si="59"/>
        <v xml:space="preserve"> 50%or More</v>
      </c>
      <c r="M1267" s="4" t="str">
        <f>IF(Table1[[#This Row],[discount_percentage]]&gt;=50%, "Yes","No")</f>
        <v>Yes</v>
      </c>
      <c r="N12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67">
        <v>3.8</v>
      </c>
      <c r="P1267" s="2">
        <v>1181</v>
      </c>
      <c r="Q1267" s="7">
        <f t="shared" si="57"/>
        <v>3011550</v>
      </c>
      <c r="R1267" t="s">
        <v>11912</v>
      </c>
      <c r="S1267" t="s">
        <v>11913</v>
      </c>
      <c r="T1267" t="s">
        <v>11914</v>
      </c>
      <c r="U1267" t="s">
        <v>11915</v>
      </c>
      <c r="V1267" t="s">
        <v>11916</v>
      </c>
      <c r="W1267" t="s">
        <v>11917</v>
      </c>
      <c r="X1267" t="s">
        <v>11918</v>
      </c>
      <c r="Y1267" t="s">
        <v>11919</v>
      </c>
    </row>
    <row r="1268" spans="1:25" x14ac:dyDescent="0.3">
      <c r="A1268" t="s">
        <v>11920</v>
      </c>
      <c r="B1268" t="s">
        <v>11921</v>
      </c>
      <c r="C1268" t="s">
        <v>9843</v>
      </c>
      <c r="H1268" s="6">
        <v>1799</v>
      </c>
      <c r="I1268" s="10" t="str">
        <f t="shared" si="58"/>
        <v>500</v>
      </c>
      <c r="J1268" s="6">
        <v>1950</v>
      </c>
      <c r="K1268" s="1">
        <v>0.08</v>
      </c>
      <c r="L1268" s="4" t="str">
        <f t="shared" si="59"/>
        <v>&lt;50%</v>
      </c>
      <c r="M1268" s="4" t="str">
        <f>IF(Table1[[#This Row],[discount_percentage]]&gt;=50%, "Yes","No")</f>
        <v>No</v>
      </c>
      <c r="N12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68">
        <v>3.9</v>
      </c>
      <c r="P1268" s="2">
        <v>1888</v>
      </c>
      <c r="Q1268" s="7">
        <f t="shared" si="57"/>
        <v>3681600</v>
      </c>
      <c r="R1268" t="s">
        <v>11922</v>
      </c>
      <c r="S1268" t="s">
        <v>11923</v>
      </c>
      <c r="T1268" t="s">
        <v>11924</v>
      </c>
      <c r="U1268" t="s">
        <v>11925</v>
      </c>
      <c r="V1268" t="s">
        <v>11926</v>
      </c>
      <c r="W1268" t="s">
        <v>11927</v>
      </c>
      <c r="X1268" t="s">
        <v>11928</v>
      </c>
      <c r="Y1268" t="s">
        <v>11929</v>
      </c>
    </row>
    <row r="1269" spans="1:25" x14ac:dyDescent="0.3">
      <c r="A1269" t="s">
        <v>11930</v>
      </c>
      <c r="B1269" t="s">
        <v>11931</v>
      </c>
      <c r="C1269" t="s">
        <v>8459</v>
      </c>
      <c r="H1269" s="6">
        <v>6120</v>
      </c>
      <c r="I1269" s="10" t="str">
        <f t="shared" si="58"/>
        <v>500</v>
      </c>
      <c r="J1269" s="6">
        <v>8478</v>
      </c>
      <c r="K1269" s="1">
        <v>0.28000000000000003</v>
      </c>
      <c r="L1269" s="4" t="str">
        <f t="shared" si="59"/>
        <v>&lt;50%</v>
      </c>
      <c r="M1269" s="4" t="str">
        <f>IF(Table1[[#This Row],[discount_percentage]]&gt;=50%, "Yes","No")</f>
        <v>No</v>
      </c>
      <c r="N12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69">
        <v>4.5999999999999996</v>
      </c>
      <c r="P1269" s="2">
        <v>6550</v>
      </c>
      <c r="Q1269" s="7">
        <f t="shared" si="57"/>
        <v>55530900</v>
      </c>
      <c r="R1269" t="s">
        <v>11932</v>
      </c>
      <c r="S1269" t="s">
        <v>11933</v>
      </c>
      <c r="T1269" t="s">
        <v>11934</v>
      </c>
      <c r="U1269" t="s">
        <v>11935</v>
      </c>
      <c r="V1269" t="s">
        <v>11936</v>
      </c>
      <c r="W1269" t="s">
        <v>11937</v>
      </c>
      <c r="X1269" t="s">
        <v>11938</v>
      </c>
      <c r="Y1269" t="s">
        <v>11939</v>
      </c>
    </row>
    <row r="1270" spans="1:25" x14ac:dyDescent="0.3">
      <c r="A1270" t="s">
        <v>11940</v>
      </c>
      <c r="B1270" t="s">
        <v>11941</v>
      </c>
      <c r="C1270" t="s">
        <v>8459</v>
      </c>
      <c r="H1270" s="6">
        <v>1799</v>
      </c>
      <c r="I1270" s="10" t="str">
        <f t="shared" si="58"/>
        <v>500</v>
      </c>
      <c r="J1270" s="6">
        <v>3299</v>
      </c>
      <c r="K1270" s="1">
        <v>0.45</v>
      </c>
      <c r="L1270" s="4" t="str">
        <f t="shared" si="59"/>
        <v>&lt;50%</v>
      </c>
      <c r="M1270" s="4" t="str">
        <f>IF(Table1[[#This Row],[discount_percentage]]&gt;=50%, "Yes","No")</f>
        <v>No</v>
      </c>
      <c r="N12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70">
        <v>3.8</v>
      </c>
      <c r="P1270" s="2">
        <v>1846</v>
      </c>
      <c r="Q1270" s="7">
        <f t="shared" si="57"/>
        <v>6089954</v>
      </c>
      <c r="R1270" t="s">
        <v>11942</v>
      </c>
      <c r="S1270" t="s">
        <v>11943</v>
      </c>
      <c r="T1270" t="s">
        <v>11944</v>
      </c>
      <c r="U1270" t="s">
        <v>11945</v>
      </c>
      <c r="V1270" t="s">
        <v>11946</v>
      </c>
      <c r="W1270" t="s">
        <v>11947</v>
      </c>
      <c r="X1270" t="s">
        <v>11948</v>
      </c>
      <c r="Y1270" t="s">
        <v>11949</v>
      </c>
    </row>
    <row r="1271" spans="1:25" x14ac:dyDescent="0.3">
      <c r="A1271" t="s">
        <v>11950</v>
      </c>
      <c r="B1271" t="s">
        <v>11951</v>
      </c>
      <c r="C1271" t="s">
        <v>8459</v>
      </c>
      <c r="H1271" s="6">
        <v>2199</v>
      </c>
      <c r="I1271" s="10" t="str">
        <f t="shared" si="58"/>
        <v>500</v>
      </c>
      <c r="J1271" s="6">
        <v>3895</v>
      </c>
      <c r="K1271" s="1">
        <v>0.44</v>
      </c>
      <c r="L1271" s="4" t="str">
        <f t="shared" si="59"/>
        <v>&lt;50%</v>
      </c>
      <c r="M1271" s="4" t="str">
        <f>IF(Table1[[#This Row],[discount_percentage]]&gt;=50%, "Yes","No")</f>
        <v>No</v>
      </c>
      <c r="N12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71">
        <v>3.9</v>
      </c>
      <c r="P1271" s="2">
        <v>1085</v>
      </c>
      <c r="Q1271" s="7">
        <f t="shared" si="57"/>
        <v>4226075</v>
      </c>
      <c r="R1271" t="s">
        <v>11952</v>
      </c>
      <c r="S1271" t="s">
        <v>11953</v>
      </c>
      <c r="T1271" t="s">
        <v>11954</v>
      </c>
      <c r="U1271" t="s">
        <v>11955</v>
      </c>
      <c r="V1271" t="s">
        <v>11956</v>
      </c>
      <c r="W1271" t="s">
        <v>11957</v>
      </c>
      <c r="X1271" t="s">
        <v>11958</v>
      </c>
      <c r="Y1271" t="s">
        <v>11959</v>
      </c>
    </row>
    <row r="1272" spans="1:25" x14ac:dyDescent="0.3">
      <c r="A1272" t="s">
        <v>11960</v>
      </c>
      <c r="B1272" t="s">
        <v>11961</v>
      </c>
      <c r="C1272" t="s">
        <v>9444</v>
      </c>
      <c r="H1272" s="6">
        <v>3685</v>
      </c>
      <c r="I1272" s="10" t="str">
        <f t="shared" si="58"/>
        <v>500</v>
      </c>
      <c r="J1272" s="6">
        <v>5495</v>
      </c>
      <c r="K1272" s="1">
        <v>0.33</v>
      </c>
      <c r="L1272" s="4" t="str">
        <f t="shared" si="59"/>
        <v>&lt;50%</v>
      </c>
      <c r="M1272" s="4" t="str">
        <f>IF(Table1[[#This Row],[discount_percentage]]&gt;=50%, "Yes","No")</f>
        <v>No</v>
      </c>
      <c r="N12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72">
        <v>4.0999999999999996</v>
      </c>
      <c r="P1272" s="2">
        <v>290</v>
      </c>
      <c r="Q1272" s="7">
        <f t="shared" si="57"/>
        <v>1593550</v>
      </c>
      <c r="R1272" t="s">
        <v>11962</v>
      </c>
      <c r="S1272" t="s">
        <v>11963</v>
      </c>
      <c r="T1272" t="s">
        <v>11964</v>
      </c>
      <c r="U1272" t="s">
        <v>11965</v>
      </c>
      <c r="V1272" t="s">
        <v>11966</v>
      </c>
      <c r="W1272" t="s">
        <v>11967</v>
      </c>
      <c r="X1272" t="s">
        <v>11968</v>
      </c>
      <c r="Y1272" t="s">
        <v>11969</v>
      </c>
    </row>
    <row r="1273" spans="1:25" x14ac:dyDescent="0.3">
      <c r="A1273" t="s">
        <v>11970</v>
      </c>
      <c r="B1273" t="s">
        <v>11971</v>
      </c>
      <c r="C1273" t="s">
        <v>8687</v>
      </c>
      <c r="H1273" s="6">
        <v>649</v>
      </c>
      <c r="I1273" s="10" t="str">
        <f t="shared" si="58"/>
        <v>500</v>
      </c>
      <c r="J1273" s="6">
        <v>999</v>
      </c>
      <c r="K1273" s="1">
        <v>0.35</v>
      </c>
      <c r="L1273" s="4" t="str">
        <f t="shared" si="59"/>
        <v>&lt;50%</v>
      </c>
      <c r="M1273" s="4" t="str">
        <f>IF(Table1[[#This Row],[discount_percentage]]&gt;=50%, "Yes","No")</f>
        <v>No</v>
      </c>
      <c r="N12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73">
        <v>3.6</v>
      </c>
      <c r="P1273" s="2">
        <v>4</v>
      </c>
      <c r="Q1273" s="7">
        <f t="shared" si="57"/>
        <v>3996</v>
      </c>
      <c r="R1273" t="s">
        <v>11972</v>
      </c>
      <c r="S1273" t="s">
        <v>11973</v>
      </c>
      <c r="T1273" t="s">
        <v>11974</v>
      </c>
      <c r="U1273" t="s">
        <v>11975</v>
      </c>
      <c r="V1273" t="s">
        <v>11976</v>
      </c>
      <c r="W1273" t="s">
        <v>11977</v>
      </c>
      <c r="X1273" t="s">
        <v>11978</v>
      </c>
      <c r="Y1273" t="s">
        <v>11979</v>
      </c>
    </row>
    <row r="1274" spans="1:25" x14ac:dyDescent="0.3">
      <c r="A1274" t="s">
        <v>11980</v>
      </c>
      <c r="B1274" t="s">
        <v>11981</v>
      </c>
      <c r="C1274" t="s">
        <v>10169</v>
      </c>
      <c r="H1274" s="6">
        <v>8599</v>
      </c>
      <c r="I1274" s="10" t="str">
        <f t="shared" si="58"/>
        <v>500</v>
      </c>
      <c r="J1274" s="6">
        <v>8995</v>
      </c>
      <c r="K1274" s="1">
        <v>0.04</v>
      </c>
      <c r="L1274" s="4" t="str">
        <f t="shared" si="59"/>
        <v>&lt;50%</v>
      </c>
      <c r="M1274" s="4" t="str">
        <f>IF(Table1[[#This Row],[discount_percentage]]&gt;=50%, "Yes","No")</f>
        <v>No</v>
      </c>
      <c r="N12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74">
        <v>4.4000000000000004</v>
      </c>
      <c r="P1274" s="2">
        <v>9734</v>
      </c>
      <c r="Q1274" s="7">
        <f t="shared" si="57"/>
        <v>87557330</v>
      </c>
      <c r="R1274" t="s">
        <v>11982</v>
      </c>
      <c r="S1274" t="s">
        <v>11983</v>
      </c>
      <c r="T1274" t="s">
        <v>11984</v>
      </c>
      <c r="U1274" t="s">
        <v>11985</v>
      </c>
      <c r="V1274" t="s">
        <v>11986</v>
      </c>
      <c r="W1274" t="s">
        <v>11987</v>
      </c>
      <c r="X1274" t="s">
        <v>11988</v>
      </c>
      <c r="Y1274" t="s">
        <v>11989</v>
      </c>
    </row>
    <row r="1275" spans="1:25" x14ac:dyDescent="0.3">
      <c r="A1275" t="s">
        <v>11990</v>
      </c>
      <c r="B1275" t="s">
        <v>11991</v>
      </c>
      <c r="C1275" t="s">
        <v>8448</v>
      </c>
      <c r="H1275" s="6">
        <v>1110</v>
      </c>
      <c r="I1275" s="10" t="str">
        <f t="shared" si="58"/>
        <v>500</v>
      </c>
      <c r="J1275" s="6">
        <v>1599</v>
      </c>
      <c r="K1275" s="1">
        <v>0.31</v>
      </c>
      <c r="L1275" s="4" t="str">
        <f t="shared" si="59"/>
        <v>&lt;50%</v>
      </c>
      <c r="M1275" s="4" t="str">
        <f>IF(Table1[[#This Row],[discount_percentage]]&gt;=50%, "Yes","No")</f>
        <v>No</v>
      </c>
      <c r="N12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75">
        <v>4.3</v>
      </c>
      <c r="P1275" s="2">
        <v>4022</v>
      </c>
      <c r="Q1275" s="7">
        <f t="shared" si="57"/>
        <v>6431178</v>
      </c>
      <c r="R1275" t="s">
        <v>11992</v>
      </c>
      <c r="S1275" t="s">
        <v>11993</v>
      </c>
      <c r="T1275" t="s">
        <v>11994</v>
      </c>
      <c r="U1275" t="s">
        <v>11995</v>
      </c>
      <c r="V1275" t="s">
        <v>11996</v>
      </c>
      <c r="W1275" t="s">
        <v>11997</v>
      </c>
      <c r="X1275" t="s">
        <v>11998</v>
      </c>
      <c r="Y1275" t="s">
        <v>11999</v>
      </c>
    </row>
    <row r="1276" spans="1:25" x14ac:dyDescent="0.3">
      <c r="A1276" t="s">
        <v>12000</v>
      </c>
      <c r="B1276" t="s">
        <v>12001</v>
      </c>
      <c r="C1276" t="s">
        <v>8470</v>
      </c>
      <c r="H1276" s="6">
        <v>1499</v>
      </c>
      <c r="I1276" s="10" t="str">
        <f t="shared" si="58"/>
        <v>500</v>
      </c>
      <c r="J1276" s="6">
        <v>3500</v>
      </c>
      <c r="K1276" s="1">
        <v>0.56999999999999995</v>
      </c>
      <c r="L1276" s="4" t="str">
        <f t="shared" si="59"/>
        <v xml:space="preserve"> 50%or More</v>
      </c>
      <c r="M1276" s="4" t="str">
        <f>IF(Table1[[#This Row],[discount_percentage]]&gt;=50%, "Yes","No")</f>
        <v>Yes</v>
      </c>
      <c r="N12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76">
        <v>4.7</v>
      </c>
      <c r="P1276" s="2">
        <v>2591</v>
      </c>
      <c r="Q1276" s="7">
        <f t="shared" si="57"/>
        <v>9068500</v>
      </c>
      <c r="R1276" t="s">
        <v>12002</v>
      </c>
      <c r="S1276" t="s">
        <v>12003</v>
      </c>
      <c r="T1276" t="s">
        <v>12004</v>
      </c>
      <c r="U1276" t="s">
        <v>12005</v>
      </c>
      <c r="V1276" t="s">
        <v>12006</v>
      </c>
      <c r="W1276" t="s">
        <v>12007</v>
      </c>
      <c r="X1276" t="s">
        <v>12008</v>
      </c>
      <c r="Y1276" t="s">
        <v>12009</v>
      </c>
    </row>
    <row r="1277" spans="1:25" x14ac:dyDescent="0.3">
      <c r="A1277" t="s">
        <v>12010</v>
      </c>
      <c r="B1277" t="s">
        <v>12011</v>
      </c>
      <c r="C1277" t="s">
        <v>8334</v>
      </c>
      <c r="H1277" s="6">
        <v>759</v>
      </c>
      <c r="I1277" s="10" t="str">
        <f t="shared" si="58"/>
        <v>500</v>
      </c>
      <c r="J1277" s="6">
        <v>1999</v>
      </c>
      <c r="K1277" s="1">
        <v>0.62</v>
      </c>
      <c r="L1277" s="4" t="str">
        <f t="shared" si="59"/>
        <v xml:space="preserve"> 50%or More</v>
      </c>
      <c r="M1277" s="4" t="str">
        <f>IF(Table1[[#This Row],[discount_percentage]]&gt;=50%, "Yes","No")</f>
        <v>Yes</v>
      </c>
      <c r="N12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77">
        <v>4.3</v>
      </c>
      <c r="P1277" s="2">
        <v>532</v>
      </c>
      <c r="Q1277" s="7">
        <f t="shared" si="57"/>
        <v>1063468</v>
      </c>
      <c r="R1277" t="s">
        <v>12012</v>
      </c>
      <c r="S1277" t="s">
        <v>12013</v>
      </c>
      <c r="T1277" t="s">
        <v>12014</v>
      </c>
      <c r="U1277" t="s">
        <v>12015</v>
      </c>
      <c r="V1277" t="s">
        <v>12016</v>
      </c>
      <c r="W1277" t="s">
        <v>12017</v>
      </c>
      <c r="X1277" t="s">
        <v>12018</v>
      </c>
      <c r="Y1277" t="s">
        <v>12019</v>
      </c>
    </row>
    <row r="1278" spans="1:25" x14ac:dyDescent="0.3">
      <c r="A1278" t="s">
        <v>12020</v>
      </c>
      <c r="B1278" t="s">
        <v>12021</v>
      </c>
      <c r="C1278" t="s">
        <v>8718</v>
      </c>
      <c r="H1278" s="6">
        <v>2669</v>
      </c>
      <c r="I1278" s="10" t="str">
        <f t="shared" si="58"/>
        <v>500</v>
      </c>
      <c r="J1278" s="6">
        <v>3199</v>
      </c>
      <c r="K1278" s="1">
        <v>0.17</v>
      </c>
      <c r="L1278" s="4" t="str">
        <f t="shared" si="59"/>
        <v>&lt;50%</v>
      </c>
      <c r="M1278" s="4" t="str">
        <f>IF(Table1[[#This Row],[discount_percentage]]&gt;=50%, "Yes","No")</f>
        <v>No</v>
      </c>
      <c r="N12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278">
        <v>3.9</v>
      </c>
      <c r="P1278" s="2">
        <v>260</v>
      </c>
      <c r="Q1278" s="7">
        <f t="shared" si="57"/>
        <v>831740</v>
      </c>
      <c r="R1278" t="s">
        <v>12022</v>
      </c>
      <c r="S1278" t="s">
        <v>12023</v>
      </c>
      <c r="T1278" t="s">
        <v>12024</v>
      </c>
      <c r="U1278" t="s">
        <v>12025</v>
      </c>
      <c r="V1278" t="s">
        <v>12026</v>
      </c>
      <c r="W1278" t="s">
        <v>12027</v>
      </c>
      <c r="X1278" t="s">
        <v>12028</v>
      </c>
      <c r="Y1278" t="s">
        <v>12029</v>
      </c>
    </row>
    <row r="1279" spans="1:25" x14ac:dyDescent="0.3">
      <c r="A1279" t="s">
        <v>12030</v>
      </c>
      <c r="B1279" t="s">
        <v>12031</v>
      </c>
      <c r="C1279" t="s">
        <v>8810</v>
      </c>
      <c r="H1279" s="6">
        <v>929</v>
      </c>
      <c r="I1279" s="10" t="str">
        <f t="shared" si="58"/>
        <v>500</v>
      </c>
      <c r="J1279" s="6">
        <v>1300</v>
      </c>
      <c r="K1279" s="1">
        <v>0.28999999999999998</v>
      </c>
      <c r="L1279" s="4" t="str">
        <f t="shared" si="59"/>
        <v>&lt;50%</v>
      </c>
      <c r="M1279" s="4" t="str">
        <f>IF(Table1[[#This Row],[discount_percentage]]&gt;=50%, "Yes","No")</f>
        <v>No</v>
      </c>
      <c r="N12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79">
        <v>3.9</v>
      </c>
      <c r="P1279" s="2">
        <v>1672</v>
      </c>
      <c r="Q1279" s="7">
        <f t="shared" si="57"/>
        <v>2173600</v>
      </c>
      <c r="R1279" t="s">
        <v>12032</v>
      </c>
      <c r="S1279" t="s">
        <v>12033</v>
      </c>
      <c r="T1279" t="s">
        <v>12034</v>
      </c>
      <c r="U1279" t="s">
        <v>12035</v>
      </c>
      <c r="V1279" t="s">
        <v>12036</v>
      </c>
      <c r="W1279" t="s">
        <v>12037</v>
      </c>
      <c r="X1279" t="s">
        <v>12038</v>
      </c>
      <c r="Y1279" t="s">
        <v>12039</v>
      </c>
    </row>
    <row r="1280" spans="1:25" x14ac:dyDescent="0.3">
      <c r="A1280" t="s">
        <v>12040</v>
      </c>
      <c r="B1280" t="s">
        <v>12041</v>
      </c>
      <c r="C1280" t="s">
        <v>8635</v>
      </c>
      <c r="H1280" s="6">
        <v>199</v>
      </c>
      <c r="I1280" s="10" t="str">
        <f t="shared" si="58"/>
        <v>&lt;200</v>
      </c>
      <c r="J1280" s="6">
        <v>399</v>
      </c>
      <c r="K1280" s="1">
        <v>0.5</v>
      </c>
      <c r="L1280" s="4" t="str">
        <f t="shared" si="59"/>
        <v xml:space="preserve"> 50%or More</v>
      </c>
      <c r="M1280" s="4" t="str">
        <f>IF(Table1[[#This Row],[discount_percentage]]&gt;=50%, "Yes","No")</f>
        <v>Yes</v>
      </c>
      <c r="N12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80">
        <v>3.7</v>
      </c>
      <c r="P1280" s="2">
        <v>7945</v>
      </c>
      <c r="Q1280" s="7">
        <f t="shared" si="57"/>
        <v>3170055</v>
      </c>
      <c r="R1280" t="s">
        <v>12042</v>
      </c>
      <c r="S1280" t="s">
        <v>12043</v>
      </c>
      <c r="T1280" t="s">
        <v>12044</v>
      </c>
      <c r="U1280" t="s">
        <v>12045</v>
      </c>
      <c r="V1280" t="s">
        <v>12046</v>
      </c>
      <c r="W1280" t="s">
        <v>12047</v>
      </c>
      <c r="X1280" t="s">
        <v>12048</v>
      </c>
      <c r="Y1280" t="s">
        <v>12049</v>
      </c>
    </row>
    <row r="1281" spans="1:25" x14ac:dyDescent="0.3">
      <c r="A1281" t="s">
        <v>12050</v>
      </c>
      <c r="B1281" t="s">
        <v>12051</v>
      </c>
      <c r="C1281" t="s">
        <v>8323</v>
      </c>
      <c r="H1281" s="6">
        <v>279</v>
      </c>
      <c r="I1281" s="10" t="str">
        <f t="shared" si="58"/>
        <v>200-500</v>
      </c>
      <c r="J1281" s="6">
        <v>599</v>
      </c>
      <c r="K1281" s="1">
        <v>0.53</v>
      </c>
      <c r="L1281" s="4" t="str">
        <f t="shared" si="59"/>
        <v xml:space="preserve"> 50%or More</v>
      </c>
      <c r="M1281" s="4" t="str">
        <f>IF(Table1[[#This Row],[discount_percentage]]&gt;=50%, "Yes","No")</f>
        <v>Yes</v>
      </c>
      <c r="N12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81">
        <v>3.5</v>
      </c>
      <c r="P1281" s="2">
        <v>1367</v>
      </c>
      <c r="Q1281" s="7">
        <f t="shared" si="57"/>
        <v>818833</v>
      </c>
      <c r="R1281" t="s">
        <v>12052</v>
      </c>
      <c r="S1281" t="s">
        <v>12053</v>
      </c>
      <c r="T1281" t="s">
        <v>12054</v>
      </c>
      <c r="U1281" t="s">
        <v>12055</v>
      </c>
      <c r="V1281" t="s">
        <v>12056</v>
      </c>
      <c r="W1281" t="s">
        <v>12057</v>
      </c>
      <c r="X1281" t="s">
        <v>12058</v>
      </c>
      <c r="Y1281" t="s">
        <v>12059</v>
      </c>
    </row>
    <row r="1282" spans="1:25" x14ac:dyDescent="0.3">
      <c r="A1282" t="s">
        <v>12060</v>
      </c>
      <c r="B1282" t="s">
        <v>12061</v>
      </c>
      <c r="C1282" t="s">
        <v>8437</v>
      </c>
      <c r="H1282" s="6">
        <v>549</v>
      </c>
      <c r="I1282" s="10" t="str">
        <f t="shared" si="58"/>
        <v>500</v>
      </c>
      <c r="J1282" s="6">
        <v>999</v>
      </c>
      <c r="K1282" s="1">
        <v>0.45</v>
      </c>
      <c r="L1282" s="4" t="str">
        <f t="shared" si="59"/>
        <v>&lt;50%</v>
      </c>
      <c r="M1282" s="4" t="str">
        <f>IF(Table1[[#This Row],[discount_percentage]]&gt;=50%, "Yes","No")</f>
        <v>No</v>
      </c>
      <c r="N12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82">
        <v>4</v>
      </c>
      <c r="P1282" s="2">
        <v>1313</v>
      </c>
      <c r="Q1282" s="7">
        <f t="shared" ref="Q1282:Q1345" si="60">J1282*P1282</f>
        <v>1311687</v>
      </c>
      <c r="R1282" t="s">
        <v>12062</v>
      </c>
      <c r="S1282" t="s">
        <v>12063</v>
      </c>
      <c r="T1282" t="s">
        <v>12064</v>
      </c>
      <c r="U1282" t="s">
        <v>12065</v>
      </c>
      <c r="V1282" t="s">
        <v>12066</v>
      </c>
      <c r="W1282" t="s">
        <v>12067</v>
      </c>
      <c r="X1282" t="s">
        <v>12068</v>
      </c>
      <c r="Y1282" t="s">
        <v>12069</v>
      </c>
    </row>
    <row r="1283" spans="1:25" x14ac:dyDescent="0.3">
      <c r="A1283" t="s">
        <v>12070</v>
      </c>
      <c r="B1283" t="s">
        <v>12071</v>
      </c>
      <c r="C1283" t="s">
        <v>10076</v>
      </c>
      <c r="H1283" s="6">
        <v>85</v>
      </c>
      <c r="I1283" s="10" t="str">
        <f t="shared" ref="I1283:I1346" si="61">IF(H1283&lt;200,"&lt;200",IF(OR(H1283&lt;=200,H1283&lt;=500),"200-500","500"))</f>
        <v>&lt;200</v>
      </c>
      <c r="J1283" s="6">
        <v>199</v>
      </c>
      <c r="K1283" s="1">
        <v>0.56999999999999995</v>
      </c>
      <c r="L1283" s="4" t="str">
        <f t="shared" ref="L1283:L1346" si="62">IF(K1283&gt;=50%," 50%or More","&lt;50%")</f>
        <v xml:space="preserve"> 50%or More</v>
      </c>
      <c r="M1283" s="4" t="str">
        <f>IF(Table1[[#This Row],[discount_percentage]]&gt;=50%, "Yes","No")</f>
        <v>Yes</v>
      </c>
      <c r="N12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83">
        <v>4.0999999999999996</v>
      </c>
      <c r="P1283" s="2">
        <v>212</v>
      </c>
      <c r="Q1283" s="7">
        <f t="shared" si="60"/>
        <v>42188</v>
      </c>
      <c r="R1283" t="s">
        <v>12072</v>
      </c>
      <c r="S1283" t="s">
        <v>12073</v>
      </c>
      <c r="T1283" t="s">
        <v>12074</v>
      </c>
      <c r="U1283" t="s">
        <v>12075</v>
      </c>
      <c r="V1283" t="s">
        <v>12076</v>
      </c>
      <c r="W1283" t="s">
        <v>12077</v>
      </c>
      <c r="X1283" t="s">
        <v>12078</v>
      </c>
      <c r="Y1283" t="s">
        <v>12079</v>
      </c>
    </row>
    <row r="1284" spans="1:25" x14ac:dyDescent="0.3">
      <c r="A1284" t="s">
        <v>12080</v>
      </c>
      <c r="B1284" t="s">
        <v>12081</v>
      </c>
      <c r="C1284" t="s">
        <v>8687</v>
      </c>
      <c r="H1284" s="6">
        <v>499</v>
      </c>
      <c r="I1284" s="10" t="str">
        <f t="shared" si="61"/>
        <v>200-500</v>
      </c>
      <c r="J1284" s="6">
        <v>1299</v>
      </c>
      <c r="K1284" s="1">
        <v>0.62</v>
      </c>
      <c r="L1284" s="4" t="str">
        <f t="shared" si="62"/>
        <v xml:space="preserve"> 50%or More</v>
      </c>
      <c r="M1284" s="4" t="str">
        <f>IF(Table1[[#This Row],[discount_percentage]]&gt;=50%, "Yes","No")</f>
        <v>Yes</v>
      </c>
      <c r="N12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61-70%</v>
      </c>
      <c r="O1284">
        <v>3.9</v>
      </c>
      <c r="P1284" s="2">
        <v>65</v>
      </c>
      <c r="Q1284" s="7">
        <f t="shared" si="60"/>
        <v>84435</v>
      </c>
      <c r="R1284" t="s">
        <v>12082</v>
      </c>
      <c r="S1284" t="s">
        <v>12083</v>
      </c>
      <c r="T1284" t="s">
        <v>12084</v>
      </c>
      <c r="U1284" t="s">
        <v>12085</v>
      </c>
      <c r="V1284" t="s">
        <v>12086</v>
      </c>
      <c r="W1284" t="s">
        <v>12087</v>
      </c>
      <c r="X1284" t="s">
        <v>12088</v>
      </c>
      <c r="Y1284" t="s">
        <v>12089</v>
      </c>
    </row>
    <row r="1285" spans="1:25" x14ac:dyDescent="0.3">
      <c r="A1285" t="s">
        <v>12090</v>
      </c>
      <c r="B1285" t="s">
        <v>12091</v>
      </c>
      <c r="C1285" t="s">
        <v>8687</v>
      </c>
      <c r="H1285" s="6">
        <v>5865</v>
      </c>
      <c r="I1285" s="10" t="str">
        <f t="shared" si="61"/>
        <v>500</v>
      </c>
      <c r="J1285" s="6">
        <v>7776</v>
      </c>
      <c r="K1285" s="1">
        <v>0.25</v>
      </c>
      <c r="L1285" s="4" t="str">
        <f t="shared" si="62"/>
        <v>&lt;50%</v>
      </c>
      <c r="M1285" s="4" t="str">
        <f>IF(Table1[[#This Row],[discount_percentage]]&gt;=50%, "Yes","No")</f>
        <v>No</v>
      </c>
      <c r="N12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85">
        <v>4.4000000000000004</v>
      </c>
      <c r="P1285" s="2">
        <v>2737</v>
      </c>
      <c r="Q1285" s="7">
        <f t="shared" si="60"/>
        <v>21282912</v>
      </c>
      <c r="R1285" t="s">
        <v>12092</v>
      </c>
      <c r="S1285" t="s">
        <v>12093</v>
      </c>
      <c r="T1285" t="s">
        <v>12094</v>
      </c>
      <c r="U1285" t="s">
        <v>12095</v>
      </c>
      <c r="V1285" t="s">
        <v>12096</v>
      </c>
      <c r="W1285" t="s">
        <v>12097</v>
      </c>
      <c r="X1285" t="s">
        <v>12098</v>
      </c>
      <c r="Y1285" t="s">
        <v>12099</v>
      </c>
    </row>
    <row r="1286" spans="1:25" x14ac:dyDescent="0.3">
      <c r="A1286" t="s">
        <v>12100</v>
      </c>
      <c r="B1286" t="s">
        <v>12101</v>
      </c>
      <c r="C1286" t="s">
        <v>8290</v>
      </c>
      <c r="H1286" s="6">
        <v>1260</v>
      </c>
      <c r="I1286" s="10" t="str">
        <f t="shared" si="61"/>
        <v>500</v>
      </c>
      <c r="J1286" s="6">
        <v>2299</v>
      </c>
      <c r="K1286" s="1">
        <v>0.45</v>
      </c>
      <c r="L1286" s="4" t="str">
        <f t="shared" si="62"/>
        <v>&lt;50%</v>
      </c>
      <c r="M1286" s="4" t="str">
        <f>IF(Table1[[#This Row],[discount_percentage]]&gt;=50%, "Yes","No")</f>
        <v>No</v>
      </c>
      <c r="N12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86">
        <v>4.3</v>
      </c>
      <c r="P1286" s="2">
        <v>55</v>
      </c>
      <c r="Q1286" s="7">
        <f t="shared" si="60"/>
        <v>126445</v>
      </c>
      <c r="R1286" t="s">
        <v>12102</v>
      </c>
      <c r="S1286" t="s">
        <v>12103</v>
      </c>
      <c r="T1286" t="s">
        <v>12104</v>
      </c>
      <c r="U1286" t="s">
        <v>12105</v>
      </c>
      <c r="V1286" t="s">
        <v>12106</v>
      </c>
      <c r="W1286" t="s">
        <v>12107</v>
      </c>
      <c r="X1286" t="s">
        <v>12108</v>
      </c>
      <c r="Y1286" t="s">
        <v>12109</v>
      </c>
    </row>
    <row r="1287" spans="1:25" x14ac:dyDescent="0.3">
      <c r="A1287" t="s">
        <v>12110</v>
      </c>
      <c r="B1287" t="s">
        <v>12111</v>
      </c>
      <c r="C1287" t="s">
        <v>12112</v>
      </c>
      <c r="H1287" s="6">
        <v>1099</v>
      </c>
      <c r="I1287" s="10" t="str">
        <f t="shared" si="61"/>
        <v>500</v>
      </c>
      <c r="J1287" s="6">
        <v>1500</v>
      </c>
      <c r="K1287" s="1">
        <v>0.27</v>
      </c>
      <c r="L1287" s="4" t="str">
        <f t="shared" si="62"/>
        <v>&lt;50%</v>
      </c>
      <c r="M1287" s="4" t="str">
        <f>IF(Table1[[#This Row],[discount_percentage]]&gt;=50%, "Yes","No")</f>
        <v>No</v>
      </c>
      <c r="N12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87">
        <v>4.5</v>
      </c>
      <c r="P1287" s="2">
        <v>1065</v>
      </c>
      <c r="Q1287" s="7">
        <f t="shared" si="60"/>
        <v>1597500</v>
      </c>
      <c r="R1287" t="s">
        <v>12113</v>
      </c>
      <c r="S1287" t="s">
        <v>12114</v>
      </c>
      <c r="T1287" t="s">
        <v>12115</v>
      </c>
      <c r="U1287" t="s">
        <v>12116</v>
      </c>
      <c r="V1287" t="s">
        <v>12117</v>
      </c>
      <c r="W1287" t="s">
        <v>12118</v>
      </c>
      <c r="X1287" t="s">
        <v>12119</v>
      </c>
      <c r="Y1287" t="s">
        <v>12120</v>
      </c>
    </row>
    <row r="1288" spans="1:25" x14ac:dyDescent="0.3">
      <c r="A1288" t="s">
        <v>12121</v>
      </c>
      <c r="B1288" t="s">
        <v>12122</v>
      </c>
      <c r="C1288" t="s">
        <v>8810</v>
      </c>
      <c r="H1288" s="6">
        <v>1928</v>
      </c>
      <c r="I1288" s="10" t="str">
        <f t="shared" si="61"/>
        <v>500</v>
      </c>
      <c r="J1288" s="6">
        <v>2590</v>
      </c>
      <c r="K1288" s="1">
        <v>0.26</v>
      </c>
      <c r="L1288" s="4" t="str">
        <f t="shared" si="62"/>
        <v>&lt;50%</v>
      </c>
      <c r="M1288" s="4" t="str">
        <f>IF(Table1[[#This Row],[discount_percentage]]&gt;=50%, "Yes","No")</f>
        <v>No</v>
      </c>
      <c r="N12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88">
        <v>4</v>
      </c>
      <c r="P1288" s="2">
        <v>2377</v>
      </c>
      <c r="Q1288" s="7">
        <f t="shared" si="60"/>
        <v>6156430</v>
      </c>
      <c r="R1288" t="s">
        <v>12123</v>
      </c>
      <c r="S1288" t="s">
        <v>12124</v>
      </c>
      <c r="T1288" t="s">
        <v>12125</v>
      </c>
      <c r="U1288" t="s">
        <v>12126</v>
      </c>
      <c r="V1288" t="s">
        <v>12127</v>
      </c>
      <c r="W1288" t="s">
        <v>12128</v>
      </c>
      <c r="X1288" t="s">
        <v>12129</v>
      </c>
      <c r="Y1288" t="s">
        <v>12130</v>
      </c>
    </row>
    <row r="1289" spans="1:25" x14ac:dyDescent="0.3">
      <c r="A1289" t="s">
        <v>12131</v>
      </c>
      <c r="B1289" t="s">
        <v>12132</v>
      </c>
      <c r="C1289" t="s">
        <v>8522</v>
      </c>
      <c r="H1289" s="6">
        <v>3249</v>
      </c>
      <c r="I1289" s="10" t="str">
        <f t="shared" si="61"/>
        <v>500</v>
      </c>
      <c r="J1289" s="6">
        <v>6299</v>
      </c>
      <c r="K1289" s="1">
        <v>0.48</v>
      </c>
      <c r="L1289" s="4" t="str">
        <f t="shared" si="62"/>
        <v>&lt;50%</v>
      </c>
      <c r="M1289" s="4" t="str">
        <f>IF(Table1[[#This Row],[discount_percentage]]&gt;=50%, "Yes","No")</f>
        <v>No</v>
      </c>
      <c r="N12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89">
        <v>3.9</v>
      </c>
      <c r="P1289" s="2">
        <v>2569</v>
      </c>
      <c r="Q1289" s="7">
        <f t="shared" si="60"/>
        <v>16182131</v>
      </c>
      <c r="R1289" t="s">
        <v>12133</v>
      </c>
      <c r="S1289" t="s">
        <v>12134</v>
      </c>
      <c r="T1289" t="s">
        <v>12135</v>
      </c>
      <c r="U1289" t="s">
        <v>12136</v>
      </c>
      <c r="V1289" t="s">
        <v>12137</v>
      </c>
      <c r="W1289" t="s">
        <v>12138</v>
      </c>
      <c r="X1289" t="s">
        <v>12139</v>
      </c>
      <c r="Y1289" t="s">
        <v>12140</v>
      </c>
    </row>
    <row r="1290" spans="1:25" x14ac:dyDescent="0.3">
      <c r="A1290" t="s">
        <v>12141</v>
      </c>
      <c r="B1290" t="s">
        <v>12142</v>
      </c>
      <c r="C1290" t="s">
        <v>8810</v>
      </c>
      <c r="H1290" s="6">
        <v>1199</v>
      </c>
      <c r="I1290" s="10" t="str">
        <f t="shared" si="61"/>
        <v>500</v>
      </c>
      <c r="J1290" s="6">
        <v>1795</v>
      </c>
      <c r="K1290" s="1">
        <v>0.33</v>
      </c>
      <c r="L1290" s="4" t="str">
        <f t="shared" si="62"/>
        <v>&lt;50%</v>
      </c>
      <c r="M1290" s="4" t="str">
        <f>IF(Table1[[#This Row],[discount_percentage]]&gt;=50%, "Yes","No")</f>
        <v>No</v>
      </c>
      <c r="N12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90">
        <v>4.2</v>
      </c>
      <c r="P1290" s="2">
        <v>5967</v>
      </c>
      <c r="Q1290" s="7">
        <f t="shared" si="60"/>
        <v>10710765</v>
      </c>
      <c r="R1290" t="s">
        <v>12143</v>
      </c>
      <c r="S1290" t="s">
        <v>12144</v>
      </c>
      <c r="T1290" t="s">
        <v>12145</v>
      </c>
      <c r="U1290" t="s">
        <v>12146</v>
      </c>
      <c r="V1290" t="s">
        <v>12147</v>
      </c>
      <c r="W1290" t="s">
        <v>12148</v>
      </c>
      <c r="X1290" t="s">
        <v>12149</v>
      </c>
      <c r="Y1290" t="s">
        <v>12150</v>
      </c>
    </row>
    <row r="1291" spans="1:25" x14ac:dyDescent="0.3">
      <c r="A1291" t="s">
        <v>12151</v>
      </c>
      <c r="B1291" t="s">
        <v>12152</v>
      </c>
      <c r="C1291" t="s">
        <v>8290</v>
      </c>
      <c r="H1291" s="6">
        <v>1456</v>
      </c>
      <c r="I1291" s="10" t="str">
        <f t="shared" si="61"/>
        <v>500</v>
      </c>
      <c r="J1291" s="6">
        <v>3190</v>
      </c>
      <c r="K1291" s="1">
        <v>0.54</v>
      </c>
      <c r="L1291" s="4" t="str">
        <f t="shared" si="62"/>
        <v xml:space="preserve"> 50%or More</v>
      </c>
      <c r="M1291" s="4" t="str">
        <f>IF(Table1[[#This Row],[discount_percentage]]&gt;=50%, "Yes","No")</f>
        <v>Yes</v>
      </c>
      <c r="N12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291">
        <v>4.0999999999999996</v>
      </c>
      <c r="P1291" s="2">
        <v>1776</v>
      </c>
      <c r="Q1291" s="7">
        <f t="shared" si="60"/>
        <v>5665440</v>
      </c>
      <c r="R1291" t="s">
        <v>12153</v>
      </c>
      <c r="S1291" t="s">
        <v>12154</v>
      </c>
      <c r="T1291" t="s">
        <v>12155</v>
      </c>
      <c r="U1291" t="s">
        <v>12156</v>
      </c>
      <c r="V1291" t="s">
        <v>12157</v>
      </c>
      <c r="W1291" t="s">
        <v>12158</v>
      </c>
      <c r="X1291" t="s">
        <v>12159</v>
      </c>
      <c r="Y1291" t="s">
        <v>12160</v>
      </c>
    </row>
    <row r="1292" spans="1:25" x14ac:dyDescent="0.3">
      <c r="A1292" t="s">
        <v>12161</v>
      </c>
      <c r="B1292" t="s">
        <v>12162</v>
      </c>
      <c r="C1292" t="s">
        <v>8687</v>
      </c>
      <c r="H1292" s="6">
        <v>3349</v>
      </c>
      <c r="I1292" s="10" t="str">
        <f t="shared" si="61"/>
        <v>500</v>
      </c>
      <c r="J1292" s="6">
        <v>4799</v>
      </c>
      <c r="K1292" s="1">
        <v>0.3</v>
      </c>
      <c r="L1292" s="4" t="str">
        <f t="shared" si="62"/>
        <v>&lt;50%</v>
      </c>
      <c r="M1292" s="4" t="str">
        <f>IF(Table1[[#This Row],[discount_percentage]]&gt;=50%, "Yes","No")</f>
        <v>No</v>
      </c>
      <c r="N12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92">
        <v>3.7</v>
      </c>
      <c r="P1292" s="2">
        <v>4200</v>
      </c>
      <c r="Q1292" s="7">
        <f t="shared" si="60"/>
        <v>20155800</v>
      </c>
      <c r="R1292" t="s">
        <v>12163</v>
      </c>
      <c r="S1292" t="s">
        <v>12164</v>
      </c>
      <c r="T1292" t="s">
        <v>12165</v>
      </c>
      <c r="U1292" t="s">
        <v>12166</v>
      </c>
      <c r="V1292" t="s">
        <v>12167</v>
      </c>
      <c r="W1292" t="s">
        <v>12168</v>
      </c>
      <c r="X1292" t="s">
        <v>12169</v>
      </c>
      <c r="Y1292" t="s">
        <v>12170</v>
      </c>
    </row>
    <row r="1293" spans="1:25" x14ac:dyDescent="0.3">
      <c r="A1293" t="s">
        <v>12171</v>
      </c>
      <c r="B1293" t="s">
        <v>12172</v>
      </c>
      <c r="C1293" t="s">
        <v>9135</v>
      </c>
      <c r="H1293" s="6">
        <v>4899</v>
      </c>
      <c r="I1293" s="10" t="str">
        <f t="shared" si="61"/>
        <v>500</v>
      </c>
      <c r="J1293" s="6">
        <v>8999</v>
      </c>
      <c r="K1293" s="1">
        <v>0.46</v>
      </c>
      <c r="L1293" s="4" t="str">
        <f t="shared" si="62"/>
        <v>&lt;50%</v>
      </c>
      <c r="M1293" s="4" t="str">
        <f>IF(Table1[[#This Row],[discount_percentage]]&gt;=50%, "Yes","No")</f>
        <v>No</v>
      </c>
      <c r="N12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93">
        <v>4.0999999999999996</v>
      </c>
      <c r="P1293" s="2">
        <v>297</v>
      </c>
      <c r="Q1293" s="7">
        <f t="shared" si="60"/>
        <v>2672703</v>
      </c>
      <c r="R1293" t="s">
        <v>12173</v>
      </c>
      <c r="S1293" t="s">
        <v>12174</v>
      </c>
      <c r="T1293" t="s">
        <v>12175</v>
      </c>
      <c r="U1293" t="s">
        <v>12176</v>
      </c>
      <c r="V1293" t="s">
        <v>12177</v>
      </c>
      <c r="W1293" t="s">
        <v>12178</v>
      </c>
      <c r="X1293" t="s">
        <v>12179</v>
      </c>
      <c r="Y1293" t="s">
        <v>12180</v>
      </c>
    </row>
    <row r="1294" spans="1:25" x14ac:dyDescent="0.3">
      <c r="A1294" t="s">
        <v>12181</v>
      </c>
      <c r="B1294" t="s">
        <v>12182</v>
      </c>
      <c r="C1294" t="s">
        <v>8511</v>
      </c>
      <c r="H1294" s="6">
        <v>1199</v>
      </c>
      <c r="I1294" s="10" t="str">
        <f t="shared" si="61"/>
        <v>500</v>
      </c>
      <c r="J1294" s="6">
        <v>1899</v>
      </c>
      <c r="K1294" s="1">
        <v>0.37</v>
      </c>
      <c r="L1294" s="4" t="str">
        <f t="shared" si="62"/>
        <v>&lt;50%</v>
      </c>
      <c r="M1294" s="4" t="str">
        <f>IF(Table1[[#This Row],[discount_percentage]]&gt;=50%, "Yes","No")</f>
        <v>No</v>
      </c>
      <c r="N12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294">
        <v>4.2</v>
      </c>
      <c r="P1294" s="2">
        <v>3858</v>
      </c>
      <c r="Q1294" s="7">
        <f t="shared" si="60"/>
        <v>7326342</v>
      </c>
      <c r="R1294" t="s">
        <v>12183</v>
      </c>
      <c r="S1294" t="s">
        <v>12184</v>
      </c>
      <c r="T1294" t="s">
        <v>12185</v>
      </c>
      <c r="U1294" t="s">
        <v>12186</v>
      </c>
      <c r="V1294" t="s">
        <v>12187</v>
      </c>
      <c r="W1294" t="s">
        <v>12188</v>
      </c>
      <c r="X1294" t="s">
        <v>12189</v>
      </c>
      <c r="Y1294" t="s">
        <v>12190</v>
      </c>
    </row>
    <row r="1295" spans="1:25" x14ac:dyDescent="0.3">
      <c r="A1295" t="s">
        <v>12191</v>
      </c>
      <c r="B1295" t="s">
        <v>12192</v>
      </c>
      <c r="C1295" t="s">
        <v>10854</v>
      </c>
      <c r="H1295" s="6">
        <v>3290</v>
      </c>
      <c r="I1295" s="10" t="str">
        <f t="shared" si="61"/>
        <v>500</v>
      </c>
      <c r="J1295" s="6">
        <v>5799</v>
      </c>
      <c r="K1295" s="1">
        <v>0.43</v>
      </c>
      <c r="L1295" s="4" t="str">
        <f t="shared" si="62"/>
        <v>&lt;50%</v>
      </c>
      <c r="M1295" s="4" t="str">
        <f>IF(Table1[[#This Row],[discount_percentage]]&gt;=50%, "Yes","No")</f>
        <v>No</v>
      </c>
      <c r="N12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95">
        <v>4.3</v>
      </c>
      <c r="P1295" s="2">
        <v>168</v>
      </c>
      <c r="Q1295" s="7">
        <f t="shared" si="60"/>
        <v>974232</v>
      </c>
      <c r="R1295" t="s">
        <v>12193</v>
      </c>
      <c r="S1295" t="s">
        <v>12194</v>
      </c>
      <c r="T1295" t="s">
        <v>12195</v>
      </c>
      <c r="U1295" t="s">
        <v>12196</v>
      </c>
      <c r="V1295" t="s">
        <v>12197</v>
      </c>
      <c r="W1295" t="s">
        <v>12198</v>
      </c>
      <c r="X1295" t="s">
        <v>12199</v>
      </c>
      <c r="Y1295" t="s">
        <v>12200</v>
      </c>
    </row>
    <row r="1296" spans="1:25" x14ac:dyDescent="0.3">
      <c r="A1296" t="s">
        <v>12201</v>
      </c>
      <c r="B1296" t="s">
        <v>12202</v>
      </c>
      <c r="C1296" t="s">
        <v>8323</v>
      </c>
      <c r="H1296" s="6">
        <v>179</v>
      </c>
      <c r="I1296" s="10" t="str">
        <f t="shared" si="61"/>
        <v>&lt;200</v>
      </c>
      <c r="J1296" s="6">
        <v>799</v>
      </c>
      <c r="K1296" s="1">
        <v>0.78</v>
      </c>
      <c r="L1296" s="4" t="str">
        <f t="shared" si="62"/>
        <v xml:space="preserve"> 50%or More</v>
      </c>
      <c r="M1296" s="4" t="str">
        <f>IF(Table1[[#This Row],[discount_percentage]]&gt;=50%, "Yes","No")</f>
        <v>Yes</v>
      </c>
      <c r="N12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296">
        <v>3.6</v>
      </c>
      <c r="P1296" s="2">
        <v>101</v>
      </c>
      <c r="Q1296" s="7">
        <f t="shared" si="60"/>
        <v>80699</v>
      </c>
      <c r="R1296" t="s">
        <v>12203</v>
      </c>
      <c r="S1296" t="s">
        <v>12204</v>
      </c>
      <c r="T1296" t="s">
        <v>12205</v>
      </c>
      <c r="U1296" t="s">
        <v>12206</v>
      </c>
      <c r="V1296" t="s">
        <v>12207</v>
      </c>
      <c r="W1296" t="s">
        <v>12208</v>
      </c>
      <c r="X1296" t="s">
        <v>12209</v>
      </c>
      <c r="Y1296" t="s">
        <v>12210</v>
      </c>
    </row>
    <row r="1297" spans="1:25" x14ac:dyDescent="0.3">
      <c r="A1297" t="s">
        <v>12211</v>
      </c>
      <c r="B1297" t="s">
        <v>12212</v>
      </c>
      <c r="C1297" t="s">
        <v>11871</v>
      </c>
      <c r="H1297" s="6">
        <v>149</v>
      </c>
      <c r="I1297" s="10" t="str">
        <f t="shared" si="61"/>
        <v>&lt;200</v>
      </c>
      <c r="J1297" s="6">
        <v>300</v>
      </c>
      <c r="K1297" s="1">
        <v>0.5</v>
      </c>
      <c r="L1297" s="4" t="str">
        <f t="shared" si="62"/>
        <v xml:space="preserve"> 50%or More</v>
      </c>
      <c r="M1297" s="4" t="str">
        <f>IF(Table1[[#This Row],[discount_percentage]]&gt;=50%, "Yes","No")</f>
        <v>Yes</v>
      </c>
      <c r="N12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297">
        <v>4.0999999999999996</v>
      </c>
      <c r="P1297" s="2">
        <v>4074</v>
      </c>
      <c r="Q1297" s="7">
        <f t="shared" si="60"/>
        <v>1222200</v>
      </c>
      <c r="R1297" t="s">
        <v>12213</v>
      </c>
      <c r="S1297" t="s">
        <v>12214</v>
      </c>
      <c r="T1297" t="s">
        <v>12215</v>
      </c>
      <c r="U1297" t="s">
        <v>12216</v>
      </c>
      <c r="V1297" t="s">
        <v>12217</v>
      </c>
      <c r="W1297" t="s">
        <v>12218</v>
      </c>
      <c r="X1297" t="s">
        <v>12219</v>
      </c>
      <c r="Y1297" t="s">
        <v>12220</v>
      </c>
    </row>
    <row r="1298" spans="1:25" x14ac:dyDescent="0.3">
      <c r="A1298" t="s">
        <v>12221</v>
      </c>
      <c r="B1298" t="s">
        <v>12222</v>
      </c>
      <c r="C1298" t="s">
        <v>8459</v>
      </c>
      <c r="H1298" s="6">
        <v>5490</v>
      </c>
      <c r="I1298" s="10" t="str">
        <f t="shared" si="61"/>
        <v>500</v>
      </c>
      <c r="J1298" s="6">
        <v>7200</v>
      </c>
      <c r="K1298" s="1">
        <v>0.24</v>
      </c>
      <c r="L1298" s="4" t="str">
        <f t="shared" si="62"/>
        <v>&lt;50%</v>
      </c>
      <c r="M1298" s="4" t="str">
        <f>IF(Table1[[#This Row],[discount_percentage]]&gt;=50%, "Yes","No")</f>
        <v>No</v>
      </c>
      <c r="N12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298">
        <v>4.5</v>
      </c>
      <c r="P1298" s="2">
        <v>1408</v>
      </c>
      <c r="Q1298" s="7">
        <f t="shared" si="60"/>
        <v>10137600</v>
      </c>
      <c r="R1298" t="s">
        <v>12223</v>
      </c>
      <c r="S1298" t="s">
        <v>12224</v>
      </c>
      <c r="T1298" t="s">
        <v>12225</v>
      </c>
      <c r="U1298" t="s">
        <v>12226</v>
      </c>
      <c r="V1298" t="s">
        <v>12227</v>
      </c>
      <c r="W1298" t="s">
        <v>12228</v>
      </c>
      <c r="X1298" t="s">
        <v>12229</v>
      </c>
      <c r="Y1298" t="s">
        <v>12230</v>
      </c>
    </row>
    <row r="1299" spans="1:25" x14ac:dyDescent="0.3">
      <c r="A1299" t="s">
        <v>12231</v>
      </c>
      <c r="B1299" t="s">
        <v>12232</v>
      </c>
      <c r="C1299" t="s">
        <v>8334</v>
      </c>
      <c r="H1299" s="6">
        <v>379</v>
      </c>
      <c r="I1299" s="10" t="str">
        <f t="shared" si="61"/>
        <v>200-500</v>
      </c>
      <c r="J1299" s="6">
        <v>389</v>
      </c>
      <c r="K1299" s="1">
        <v>0.03</v>
      </c>
      <c r="L1299" s="4" t="str">
        <f t="shared" si="62"/>
        <v>&lt;50%</v>
      </c>
      <c r="M1299" s="4" t="str">
        <f>IF(Table1[[#This Row],[discount_percentage]]&gt;=50%, "Yes","No")</f>
        <v>No</v>
      </c>
      <c r="N12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299">
        <v>4.2</v>
      </c>
      <c r="P1299" s="2">
        <v>3739</v>
      </c>
      <c r="Q1299" s="7">
        <f t="shared" si="60"/>
        <v>1454471</v>
      </c>
      <c r="R1299" t="s">
        <v>12233</v>
      </c>
      <c r="S1299" t="s">
        <v>12234</v>
      </c>
      <c r="T1299" t="s">
        <v>12235</v>
      </c>
      <c r="U1299" t="s">
        <v>12236</v>
      </c>
      <c r="V1299" t="s">
        <v>12237</v>
      </c>
      <c r="W1299" t="s">
        <v>12238</v>
      </c>
      <c r="X1299" t="s">
        <v>12239</v>
      </c>
      <c r="Y1299" t="s">
        <v>12240</v>
      </c>
    </row>
    <row r="1300" spans="1:25" x14ac:dyDescent="0.3">
      <c r="A1300" t="s">
        <v>12241</v>
      </c>
      <c r="B1300" t="s">
        <v>12242</v>
      </c>
      <c r="C1300" t="s">
        <v>9843</v>
      </c>
      <c r="H1300" s="6">
        <v>8699</v>
      </c>
      <c r="I1300" s="10" t="str">
        <f t="shared" si="61"/>
        <v>500</v>
      </c>
      <c r="J1300" s="6">
        <v>13049</v>
      </c>
      <c r="K1300" s="1">
        <v>0.33</v>
      </c>
      <c r="L1300" s="4" t="str">
        <f t="shared" si="62"/>
        <v>&lt;50%</v>
      </c>
      <c r="M1300" s="4" t="str">
        <f>IF(Table1[[#This Row],[discount_percentage]]&gt;=50%, "Yes","No")</f>
        <v>No</v>
      </c>
      <c r="N13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00">
        <v>4.3</v>
      </c>
      <c r="P1300" s="2">
        <v>5891</v>
      </c>
      <c r="Q1300" s="7">
        <f t="shared" si="60"/>
        <v>76871659</v>
      </c>
      <c r="R1300" t="s">
        <v>12243</v>
      </c>
      <c r="S1300" t="s">
        <v>12244</v>
      </c>
      <c r="T1300" t="s">
        <v>12245</v>
      </c>
      <c r="U1300" t="s">
        <v>12246</v>
      </c>
      <c r="V1300" t="s">
        <v>12247</v>
      </c>
      <c r="W1300" t="s">
        <v>12248</v>
      </c>
      <c r="X1300" t="s">
        <v>12249</v>
      </c>
      <c r="Y1300" t="s">
        <v>12250</v>
      </c>
    </row>
    <row r="1301" spans="1:25" x14ac:dyDescent="0.3">
      <c r="A1301" t="s">
        <v>12251</v>
      </c>
      <c r="B1301" t="s">
        <v>12252</v>
      </c>
      <c r="C1301" t="s">
        <v>8459</v>
      </c>
      <c r="H1301" s="6">
        <v>3041.67</v>
      </c>
      <c r="I1301" s="10" t="str">
        <f t="shared" si="61"/>
        <v>500</v>
      </c>
      <c r="J1301" s="6">
        <v>5999</v>
      </c>
      <c r="K1301" s="1">
        <v>0.49</v>
      </c>
      <c r="L1301" s="4" t="str">
        <f t="shared" si="62"/>
        <v>&lt;50%</v>
      </c>
      <c r="M1301" s="4" t="str">
        <f>IF(Table1[[#This Row],[discount_percentage]]&gt;=50%, "Yes","No")</f>
        <v>No</v>
      </c>
      <c r="N13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01">
        <v>4</v>
      </c>
      <c r="P1301" s="2">
        <v>777</v>
      </c>
      <c r="Q1301" s="7">
        <f t="shared" si="60"/>
        <v>4661223</v>
      </c>
      <c r="R1301" t="s">
        <v>12253</v>
      </c>
      <c r="S1301" t="s">
        <v>12254</v>
      </c>
      <c r="T1301" t="s">
        <v>12255</v>
      </c>
      <c r="U1301" t="s">
        <v>12256</v>
      </c>
      <c r="V1301" t="s">
        <v>12257</v>
      </c>
      <c r="W1301" t="s">
        <v>12258</v>
      </c>
      <c r="X1301" t="s">
        <v>12259</v>
      </c>
      <c r="Y1301" t="s">
        <v>12260</v>
      </c>
    </row>
    <row r="1302" spans="1:25" x14ac:dyDescent="0.3">
      <c r="A1302" t="s">
        <v>12261</v>
      </c>
      <c r="B1302" t="s">
        <v>12262</v>
      </c>
      <c r="C1302" t="s">
        <v>8437</v>
      </c>
      <c r="H1302" s="6">
        <v>1745</v>
      </c>
      <c r="I1302" s="10" t="str">
        <f t="shared" si="61"/>
        <v>500</v>
      </c>
      <c r="J1302" s="6">
        <v>2400</v>
      </c>
      <c r="K1302" s="1">
        <v>0.27</v>
      </c>
      <c r="L1302" s="4" t="str">
        <f t="shared" si="62"/>
        <v>&lt;50%</v>
      </c>
      <c r="M1302" s="4" t="str">
        <f>IF(Table1[[#This Row],[discount_percentage]]&gt;=50%, "Yes","No")</f>
        <v>No</v>
      </c>
      <c r="N13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02">
        <v>4.2</v>
      </c>
      <c r="P1302" s="2">
        <v>14160</v>
      </c>
      <c r="Q1302" s="7">
        <f t="shared" si="60"/>
        <v>33984000</v>
      </c>
      <c r="R1302" t="s">
        <v>12263</v>
      </c>
      <c r="S1302" t="s">
        <v>12264</v>
      </c>
      <c r="T1302" t="s">
        <v>12265</v>
      </c>
      <c r="U1302" t="s">
        <v>12266</v>
      </c>
      <c r="V1302" t="s">
        <v>12267</v>
      </c>
      <c r="W1302" t="s">
        <v>12268</v>
      </c>
      <c r="X1302" t="s">
        <v>12269</v>
      </c>
      <c r="Y1302" t="s">
        <v>12270</v>
      </c>
    </row>
    <row r="1303" spans="1:25" x14ac:dyDescent="0.3">
      <c r="A1303" t="s">
        <v>12271</v>
      </c>
      <c r="B1303" t="s">
        <v>12272</v>
      </c>
      <c r="C1303" t="s">
        <v>8396</v>
      </c>
      <c r="H1303" s="6">
        <v>3180</v>
      </c>
      <c r="I1303" s="10" t="str">
        <f t="shared" si="61"/>
        <v>500</v>
      </c>
      <c r="J1303" s="6">
        <v>5295</v>
      </c>
      <c r="K1303" s="1">
        <v>0.4</v>
      </c>
      <c r="L1303" s="4" t="str">
        <f t="shared" si="62"/>
        <v>&lt;50%</v>
      </c>
      <c r="M1303" s="4" t="str">
        <f>IF(Table1[[#This Row],[discount_percentage]]&gt;=50%, "Yes","No")</f>
        <v>No</v>
      </c>
      <c r="N13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03">
        <v>4.2</v>
      </c>
      <c r="P1303" s="2">
        <v>6919</v>
      </c>
      <c r="Q1303" s="7">
        <f t="shared" si="60"/>
        <v>36636105</v>
      </c>
      <c r="R1303" t="s">
        <v>12273</v>
      </c>
      <c r="S1303" t="s">
        <v>12274</v>
      </c>
      <c r="T1303" t="s">
        <v>12275</v>
      </c>
      <c r="U1303" t="s">
        <v>12276</v>
      </c>
      <c r="V1303" t="s">
        <v>12277</v>
      </c>
      <c r="W1303" t="s">
        <v>12278</v>
      </c>
      <c r="X1303" t="s">
        <v>12279</v>
      </c>
      <c r="Y1303" t="s">
        <v>12280</v>
      </c>
    </row>
    <row r="1304" spans="1:25" x14ac:dyDescent="0.3">
      <c r="A1304" t="s">
        <v>12281</v>
      </c>
      <c r="B1304" t="s">
        <v>12282</v>
      </c>
      <c r="C1304" t="s">
        <v>9843</v>
      </c>
      <c r="H1304" s="6">
        <v>4999</v>
      </c>
      <c r="I1304" s="10" t="str">
        <f t="shared" si="61"/>
        <v>500</v>
      </c>
      <c r="J1304" s="6">
        <v>24999</v>
      </c>
      <c r="K1304" s="1">
        <v>0.8</v>
      </c>
      <c r="L1304" s="4" t="str">
        <f t="shared" si="62"/>
        <v xml:space="preserve"> 50%or More</v>
      </c>
      <c r="M1304" s="4" t="str">
        <f>IF(Table1[[#This Row],[discount_percentage]]&gt;=50%, "Yes","No")</f>
        <v>Yes</v>
      </c>
      <c r="N13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304">
        <v>4.5</v>
      </c>
      <c r="P1304" s="2">
        <v>287</v>
      </c>
      <c r="Q1304" s="7">
        <f t="shared" si="60"/>
        <v>7174713</v>
      </c>
      <c r="R1304" t="s">
        <v>12283</v>
      </c>
      <c r="S1304" t="s">
        <v>12284</v>
      </c>
      <c r="T1304" t="s">
        <v>12285</v>
      </c>
      <c r="U1304" t="s">
        <v>12286</v>
      </c>
      <c r="V1304" t="s">
        <v>12287</v>
      </c>
      <c r="W1304" t="s">
        <v>12288</v>
      </c>
      <c r="X1304" t="s">
        <v>12289</v>
      </c>
      <c r="Y1304" t="s">
        <v>12290</v>
      </c>
    </row>
    <row r="1305" spans="1:25" x14ac:dyDescent="0.3">
      <c r="A1305" t="s">
        <v>12291</v>
      </c>
      <c r="B1305" t="s">
        <v>12292</v>
      </c>
      <c r="C1305" t="s">
        <v>8635</v>
      </c>
      <c r="H1305" s="6">
        <v>390</v>
      </c>
      <c r="I1305" s="10" t="str">
        <f t="shared" si="61"/>
        <v>200-500</v>
      </c>
      <c r="J1305" s="6">
        <v>799</v>
      </c>
      <c r="K1305" s="1">
        <v>0.51</v>
      </c>
      <c r="L1305" s="4" t="str">
        <f t="shared" si="62"/>
        <v xml:space="preserve"> 50%or More</v>
      </c>
      <c r="M1305" s="4" t="str">
        <f>IF(Table1[[#This Row],[discount_percentage]]&gt;=50%, "Yes","No")</f>
        <v>Yes</v>
      </c>
      <c r="N13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05">
        <v>3.8</v>
      </c>
      <c r="P1305" s="2">
        <v>287</v>
      </c>
      <c r="Q1305" s="7">
        <f t="shared" si="60"/>
        <v>229313</v>
      </c>
      <c r="R1305" t="s">
        <v>12293</v>
      </c>
      <c r="S1305" t="s">
        <v>12294</v>
      </c>
      <c r="T1305" t="s">
        <v>12295</v>
      </c>
      <c r="U1305" t="s">
        <v>12296</v>
      </c>
      <c r="V1305" t="s">
        <v>12297</v>
      </c>
      <c r="W1305" t="s">
        <v>12298</v>
      </c>
      <c r="X1305" t="s">
        <v>12299</v>
      </c>
      <c r="Y1305" t="s">
        <v>12300</v>
      </c>
    </row>
    <row r="1306" spans="1:25" x14ac:dyDescent="0.3">
      <c r="A1306" t="s">
        <v>12301</v>
      </c>
      <c r="B1306" t="s">
        <v>12302</v>
      </c>
      <c r="C1306" t="s">
        <v>12303</v>
      </c>
      <c r="H1306" s="6">
        <v>1999</v>
      </c>
      <c r="I1306" s="10" t="str">
        <f t="shared" si="61"/>
        <v>500</v>
      </c>
      <c r="J1306" s="6">
        <v>2999</v>
      </c>
      <c r="K1306" s="1">
        <v>0.33</v>
      </c>
      <c r="L1306" s="4" t="str">
        <f t="shared" si="62"/>
        <v>&lt;50%</v>
      </c>
      <c r="M1306" s="4" t="str">
        <f>IF(Table1[[#This Row],[discount_percentage]]&gt;=50%, "Yes","No")</f>
        <v>No</v>
      </c>
      <c r="N13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06">
        <v>4.4000000000000004</v>
      </c>
      <c r="P1306" s="2">
        <v>388</v>
      </c>
      <c r="Q1306" s="7">
        <f t="shared" si="60"/>
        <v>1163612</v>
      </c>
      <c r="R1306" t="s">
        <v>12304</v>
      </c>
      <c r="S1306" t="s">
        <v>12305</v>
      </c>
      <c r="T1306" t="s">
        <v>12306</v>
      </c>
      <c r="U1306" t="s">
        <v>12307</v>
      </c>
      <c r="V1306" t="s">
        <v>12308</v>
      </c>
      <c r="W1306" t="s">
        <v>12309</v>
      </c>
      <c r="X1306" t="s">
        <v>12310</v>
      </c>
      <c r="Y1306" t="s">
        <v>12311</v>
      </c>
    </row>
    <row r="1307" spans="1:25" x14ac:dyDescent="0.3">
      <c r="A1307" t="s">
        <v>12312</v>
      </c>
      <c r="B1307" t="s">
        <v>12313</v>
      </c>
      <c r="C1307" t="s">
        <v>8779</v>
      </c>
      <c r="H1307" s="6">
        <v>1624</v>
      </c>
      <c r="I1307" s="10" t="str">
        <f t="shared" si="61"/>
        <v>500</v>
      </c>
      <c r="J1307" s="6">
        <v>2495</v>
      </c>
      <c r="K1307" s="1">
        <v>0.35</v>
      </c>
      <c r="L1307" s="4" t="str">
        <f t="shared" si="62"/>
        <v>&lt;50%</v>
      </c>
      <c r="M1307" s="4" t="str">
        <f>IF(Table1[[#This Row],[discount_percentage]]&gt;=50%, "Yes","No")</f>
        <v>No</v>
      </c>
      <c r="N13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07">
        <v>4.0999999999999996</v>
      </c>
      <c r="P1307" s="2">
        <v>827</v>
      </c>
      <c r="Q1307" s="7">
        <f t="shared" si="60"/>
        <v>2063365</v>
      </c>
      <c r="R1307" t="s">
        <v>12314</v>
      </c>
      <c r="S1307" t="s">
        <v>12315</v>
      </c>
      <c r="T1307" t="s">
        <v>12316</v>
      </c>
      <c r="U1307" t="s">
        <v>12317</v>
      </c>
      <c r="V1307" t="s">
        <v>12318</v>
      </c>
      <c r="W1307" t="s">
        <v>12319</v>
      </c>
      <c r="X1307" t="s">
        <v>12320</v>
      </c>
      <c r="Y1307" t="s">
        <v>12321</v>
      </c>
    </row>
    <row r="1308" spans="1:25" x14ac:dyDescent="0.3">
      <c r="A1308" t="s">
        <v>12322</v>
      </c>
      <c r="B1308" t="s">
        <v>12323</v>
      </c>
      <c r="C1308" t="s">
        <v>11871</v>
      </c>
      <c r="H1308" s="6">
        <v>184</v>
      </c>
      <c r="I1308" s="10" t="str">
        <f t="shared" si="61"/>
        <v>&lt;200</v>
      </c>
      <c r="J1308" s="6">
        <v>450</v>
      </c>
      <c r="K1308" s="1">
        <v>0.59</v>
      </c>
      <c r="L1308" s="4" t="str">
        <f t="shared" si="62"/>
        <v xml:space="preserve"> 50%or More</v>
      </c>
      <c r="M1308" s="4" t="str">
        <f>IF(Table1[[#This Row],[discount_percentage]]&gt;=50%, "Yes","No")</f>
        <v>Yes</v>
      </c>
      <c r="N13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08">
        <v>4.2</v>
      </c>
      <c r="P1308" s="2">
        <v>4971</v>
      </c>
      <c r="Q1308" s="7">
        <f t="shared" si="60"/>
        <v>2236950</v>
      </c>
      <c r="R1308" t="s">
        <v>12324</v>
      </c>
      <c r="S1308" t="s">
        <v>12325</v>
      </c>
      <c r="T1308" t="s">
        <v>12326</v>
      </c>
      <c r="U1308" t="s">
        <v>12327</v>
      </c>
      <c r="V1308" t="s">
        <v>12328</v>
      </c>
      <c r="W1308" t="s">
        <v>12329</v>
      </c>
      <c r="X1308" t="s">
        <v>12330</v>
      </c>
      <c r="Y1308" t="s">
        <v>12331</v>
      </c>
    </row>
    <row r="1309" spans="1:25" x14ac:dyDescent="0.3">
      <c r="A1309" t="s">
        <v>12332</v>
      </c>
      <c r="B1309" t="s">
        <v>12333</v>
      </c>
      <c r="C1309" t="s">
        <v>8323</v>
      </c>
      <c r="H1309" s="6">
        <v>445</v>
      </c>
      <c r="I1309" s="10" t="str">
        <f t="shared" si="61"/>
        <v>200-500</v>
      </c>
      <c r="J1309" s="6">
        <v>999</v>
      </c>
      <c r="K1309" s="1">
        <v>0.55000000000000004</v>
      </c>
      <c r="L1309" s="4" t="str">
        <f t="shared" si="62"/>
        <v xml:space="preserve"> 50%or More</v>
      </c>
      <c r="M1309" s="4" t="str">
        <f>IF(Table1[[#This Row],[discount_percentage]]&gt;=50%, "Yes","No")</f>
        <v>Yes</v>
      </c>
      <c r="N13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09">
        <v>4.3</v>
      </c>
      <c r="P1309" s="2">
        <v>229</v>
      </c>
      <c r="Q1309" s="7">
        <f t="shared" si="60"/>
        <v>228771</v>
      </c>
      <c r="R1309" t="s">
        <v>12334</v>
      </c>
      <c r="S1309" t="s">
        <v>12335</v>
      </c>
      <c r="T1309" t="s">
        <v>12336</v>
      </c>
      <c r="U1309" t="s">
        <v>12337</v>
      </c>
      <c r="V1309" t="s">
        <v>12338</v>
      </c>
      <c r="W1309" t="s">
        <v>12339</v>
      </c>
      <c r="X1309" t="s">
        <v>12340</v>
      </c>
      <c r="Y1309" t="s">
        <v>12341</v>
      </c>
    </row>
    <row r="1310" spans="1:25" x14ac:dyDescent="0.3">
      <c r="A1310" t="s">
        <v>12342</v>
      </c>
      <c r="B1310" t="s">
        <v>12343</v>
      </c>
      <c r="C1310" t="s">
        <v>12344</v>
      </c>
      <c r="H1310" s="6">
        <v>699</v>
      </c>
      <c r="I1310" s="10" t="str">
        <f t="shared" si="61"/>
        <v>500</v>
      </c>
      <c r="J1310" s="6">
        <v>1690</v>
      </c>
      <c r="K1310" s="1">
        <v>0.59</v>
      </c>
      <c r="L1310" s="4" t="str">
        <f t="shared" si="62"/>
        <v xml:space="preserve"> 50%or More</v>
      </c>
      <c r="M1310" s="4" t="str">
        <f>IF(Table1[[#This Row],[discount_percentage]]&gt;=50%, "Yes","No")</f>
        <v>Yes</v>
      </c>
      <c r="N13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10">
        <v>4.0999999999999996</v>
      </c>
      <c r="P1310" s="2">
        <v>3524</v>
      </c>
      <c r="Q1310" s="7">
        <f t="shared" si="60"/>
        <v>5955560</v>
      </c>
      <c r="R1310" t="s">
        <v>12345</v>
      </c>
      <c r="S1310" t="s">
        <v>12346</v>
      </c>
      <c r="T1310" t="s">
        <v>12347</v>
      </c>
      <c r="U1310" t="s">
        <v>12348</v>
      </c>
      <c r="V1310" t="s">
        <v>12349</v>
      </c>
      <c r="W1310" t="s">
        <v>12350</v>
      </c>
      <c r="X1310" t="s">
        <v>12351</v>
      </c>
      <c r="Y1310" t="s">
        <v>12352</v>
      </c>
    </row>
    <row r="1311" spans="1:25" x14ac:dyDescent="0.3">
      <c r="A1311" t="s">
        <v>12353</v>
      </c>
      <c r="B1311" t="s">
        <v>12354</v>
      </c>
      <c r="C1311" t="s">
        <v>8396</v>
      </c>
      <c r="H1311" s="6">
        <v>1601</v>
      </c>
      <c r="I1311" s="10" t="str">
        <f t="shared" si="61"/>
        <v>500</v>
      </c>
      <c r="J1311" s="6">
        <v>3890</v>
      </c>
      <c r="K1311" s="1">
        <v>0.59</v>
      </c>
      <c r="L1311" s="4" t="str">
        <f t="shared" si="62"/>
        <v xml:space="preserve"> 50%or More</v>
      </c>
      <c r="M1311" s="4" t="str">
        <f>IF(Table1[[#This Row],[discount_percentage]]&gt;=50%, "Yes","No")</f>
        <v>Yes</v>
      </c>
      <c r="N13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11">
        <v>4.2</v>
      </c>
      <c r="P1311" s="2">
        <v>156</v>
      </c>
      <c r="Q1311" s="7">
        <f t="shared" si="60"/>
        <v>606840</v>
      </c>
      <c r="R1311" t="s">
        <v>12355</v>
      </c>
      <c r="S1311" t="s">
        <v>12356</v>
      </c>
      <c r="T1311" t="s">
        <v>12357</v>
      </c>
      <c r="U1311" t="s">
        <v>12358</v>
      </c>
      <c r="V1311" t="s">
        <v>12359</v>
      </c>
      <c r="W1311" t="s">
        <v>12360</v>
      </c>
      <c r="X1311" t="s">
        <v>12361</v>
      </c>
      <c r="Y1311" t="s">
        <v>12362</v>
      </c>
    </row>
    <row r="1312" spans="1:25" x14ac:dyDescent="0.3">
      <c r="A1312" t="s">
        <v>12363</v>
      </c>
      <c r="B1312" t="s">
        <v>12364</v>
      </c>
      <c r="C1312" t="s">
        <v>9382</v>
      </c>
      <c r="H1312" s="6">
        <v>231</v>
      </c>
      <c r="I1312" s="10" t="str">
        <f t="shared" si="61"/>
        <v>200-500</v>
      </c>
      <c r="J1312" s="6">
        <v>260</v>
      </c>
      <c r="K1312" s="1">
        <v>0.11</v>
      </c>
      <c r="L1312" s="4" t="str">
        <f t="shared" si="62"/>
        <v>&lt;50%</v>
      </c>
      <c r="M1312" s="4" t="str">
        <f>IF(Table1[[#This Row],[discount_percentage]]&gt;=50%, "Yes","No")</f>
        <v>No</v>
      </c>
      <c r="N13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312">
        <v>4.0999999999999996</v>
      </c>
      <c r="P1312" s="2">
        <v>490</v>
      </c>
      <c r="Q1312" s="7">
        <f t="shared" si="60"/>
        <v>127400</v>
      </c>
      <c r="R1312" t="s">
        <v>12365</v>
      </c>
      <c r="S1312" t="s">
        <v>12366</v>
      </c>
      <c r="T1312" t="s">
        <v>12367</v>
      </c>
      <c r="U1312" t="s">
        <v>12368</v>
      </c>
      <c r="V1312" t="s">
        <v>12369</v>
      </c>
      <c r="W1312" t="s">
        <v>12821</v>
      </c>
      <c r="X1312" t="s">
        <v>12370</v>
      </c>
      <c r="Y1312" t="s">
        <v>12371</v>
      </c>
    </row>
    <row r="1313" spans="1:25" x14ac:dyDescent="0.3">
      <c r="A1313" t="s">
        <v>12372</v>
      </c>
      <c r="B1313" t="s">
        <v>12373</v>
      </c>
      <c r="C1313" t="s">
        <v>8323</v>
      </c>
      <c r="H1313" s="6">
        <v>369</v>
      </c>
      <c r="I1313" s="10" t="str">
        <f t="shared" si="61"/>
        <v>200-500</v>
      </c>
      <c r="J1313" s="6">
        <v>599</v>
      </c>
      <c r="K1313" s="1">
        <v>0.38</v>
      </c>
      <c r="L1313" s="4" t="str">
        <f t="shared" si="62"/>
        <v>&lt;50%</v>
      </c>
      <c r="M1313" s="4" t="str">
        <f>IF(Table1[[#This Row],[discount_percentage]]&gt;=50%, "Yes","No")</f>
        <v>No</v>
      </c>
      <c r="N13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13">
        <v>3.9</v>
      </c>
      <c r="P1313" s="2">
        <v>82</v>
      </c>
      <c r="Q1313" s="7">
        <f t="shared" si="60"/>
        <v>49118</v>
      </c>
      <c r="R1313" t="s">
        <v>12374</v>
      </c>
      <c r="S1313" t="s">
        <v>12375</v>
      </c>
      <c r="T1313" t="s">
        <v>12376</v>
      </c>
      <c r="U1313" t="s">
        <v>12377</v>
      </c>
      <c r="V1313" t="s">
        <v>12378</v>
      </c>
      <c r="W1313" t="s">
        <v>12379</v>
      </c>
      <c r="X1313" t="s">
        <v>12380</v>
      </c>
      <c r="Y1313" t="s">
        <v>12381</v>
      </c>
    </row>
    <row r="1314" spans="1:25" x14ac:dyDescent="0.3">
      <c r="A1314" t="s">
        <v>12382</v>
      </c>
      <c r="B1314" t="s">
        <v>12383</v>
      </c>
      <c r="C1314" t="s">
        <v>8290</v>
      </c>
      <c r="H1314" s="6">
        <v>809</v>
      </c>
      <c r="I1314" s="10" t="str">
        <f t="shared" si="61"/>
        <v>500</v>
      </c>
      <c r="J1314" s="6">
        <v>1950</v>
      </c>
      <c r="K1314" s="1">
        <v>0.59</v>
      </c>
      <c r="L1314" s="4" t="str">
        <f t="shared" si="62"/>
        <v xml:space="preserve"> 50%or More</v>
      </c>
      <c r="M1314" s="4" t="str">
        <f>IF(Table1[[#This Row],[discount_percentage]]&gt;=50%, "Yes","No")</f>
        <v>Yes</v>
      </c>
      <c r="N13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14">
        <v>3.9</v>
      </c>
      <c r="P1314" s="2">
        <v>710</v>
      </c>
      <c r="Q1314" s="7">
        <f t="shared" si="60"/>
        <v>1384500</v>
      </c>
      <c r="R1314" t="s">
        <v>12384</v>
      </c>
      <c r="S1314" t="s">
        <v>12385</v>
      </c>
      <c r="T1314" t="s">
        <v>12386</v>
      </c>
      <c r="U1314" t="s">
        <v>12387</v>
      </c>
      <c r="V1314" t="s">
        <v>12388</v>
      </c>
      <c r="W1314" t="s">
        <v>12389</v>
      </c>
      <c r="X1314" t="s">
        <v>12390</v>
      </c>
      <c r="Y1314" t="s">
        <v>12391</v>
      </c>
    </row>
    <row r="1315" spans="1:25" x14ac:dyDescent="0.3">
      <c r="A1315" t="s">
        <v>12392</v>
      </c>
      <c r="B1315" t="s">
        <v>12393</v>
      </c>
      <c r="C1315" t="s">
        <v>8459</v>
      </c>
      <c r="H1315" s="6">
        <v>1199</v>
      </c>
      <c r="I1315" s="10" t="str">
        <f t="shared" si="61"/>
        <v>500</v>
      </c>
      <c r="J1315" s="6">
        <v>2990</v>
      </c>
      <c r="K1315" s="1">
        <v>0.6</v>
      </c>
      <c r="L1315" s="4" t="str">
        <f t="shared" si="62"/>
        <v xml:space="preserve"> 50%or More</v>
      </c>
      <c r="M1315" s="4" t="str">
        <f>IF(Table1[[#This Row],[discount_percentage]]&gt;=50%, "Yes","No")</f>
        <v>Yes</v>
      </c>
      <c r="N13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15">
        <v>3.8</v>
      </c>
      <c r="P1315" s="2">
        <v>133</v>
      </c>
      <c r="Q1315" s="7">
        <f t="shared" si="60"/>
        <v>397670</v>
      </c>
      <c r="R1315" t="s">
        <v>12394</v>
      </c>
      <c r="S1315" t="s">
        <v>12395</v>
      </c>
      <c r="T1315" t="s">
        <v>12396</v>
      </c>
      <c r="U1315" t="s">
        <v>12397</v>
      </c>
      <c r="V1315" t="s">
        <v>12398</v>
      </c>
      <c r="W1315" t="s">
        <v>12399</v>
      </c>
      <c r="X1315" t="s">
        <v>12400</v>
      </c>
      <c r="Y1315" t="s">
        <v>12401</v>
      </c>
    </row>
    <row r="1316" spans="1:25" x14ac:dyDescent="0.3">
      <c r="A1316" t="s">
        <v>12402</v>
      </c>
      <c r="B1316" t="s">
        <v>12403</v>
      </c>
      <c r="C1316" t="s">
        <v>8459</v>
      </c>
      <c r="H1316" s="6">
        <v>6120</v>
      </c>
      <c r="I1316" s="10" t="str">
        <f t="shared" si="61"/>
        <v>500</v>
      </c>
      <c r="J1316" s="6">
        <v>8073</v>
      </c>
      <c r="K1316" s="1">
        <v>0.24</v>
      </c>
      <c r="L1316" s="4" t="str">
        <f t="shared" si="62"/>
        <v>&lt;50%</v>
      </c>
      <c r="M1316" s="4" t="str">
        <f>IF(Table1[[#This Row],[discount_percentage]]&gt;=50%, "Yes","No")</f>
        <v>No</v>
      </c>
      <c r="N13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16">
        <v>4.5999999999999996</v>
      </c>
      <c r="P1316" s="2">
        <v>2751</v>
      </c>
      <c r="Q1316" s="7">
        <f t="shared" si="60"/>
        <v>22208823</v>
      </c>
      <c r="R1316" t="s">
        <v>12404</v>
      </c>
      <c r="S1316" t="s">
        <v>12405</v>
      </c>
      <c r="T1316" t="s">
        <v>12406</v>
      </c>
      <c r="U1316" t="s">
        <v>12407</v>
      </c>
      <c r="V1316" t="s">
        <v>12408</v>
      </c>
      <c r="W1316" t="s">
        <v>12409</v>
      </c>
      <c r="X1316" t="s">
        <v>12410</v>
      </c>
      <c r="Y1316" t="s">
        <v>12411</v>
      </c>
    </row>
    <row r="1317" spans="1:25" x14ac:dyDescent="0.3">
      <c r="A1317" t="s">
        <v>12412</v>
      </c>
      <c r="B1317" t="s">
        <v>12413</v>
      </c>
      <c r="C1317" t="s">
        <v>8646</v>
      </c>
      <c r="H1317" s="6">
        <v>1799</v>
      </c>
      <c r="I1317" s="10" t="str">
        <f t="shared" si="61"/>
        <v>500</v>
      </c>
      <c r="J1317" s="6">
        <v>2599</v>
      </c>
      <c r="K1317" s="1">
        <v>0.31</v>
      </c>
      <c r="L1317" s="4" t="str">
        <f t="shared" si="62"/>
        <v>&lt;50%</v>
      </c>
      <c r="M1317" s="4" t="str">
        <f>IF(Table1[[#This Row],[discount_percentage]]&gt;=50%, "Yes","No")</f>
        <v>No</v>
      </c>
      <c r="N13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17">
        <v>3.6</v>
      </c>
      <c r="P1317" s="2">
        <v>771</v>
      </c>
      <c r="Q1317" s="7">
        <f t="shared" si="60"/>
        <v>2003829</v>
      </c>
      <c r="R1317" t="s">
        <v>12414</v>
      </c>
      <c r="S1317" t="s">
        <v>12415</v>
      </c>
      <c r="T1317" t="s">
        <v>12416</v>
      </c>
      <c r="U1317" t="s">
        <v>12417</v>
      </c>
      <c r="V1317" t="s">
        <v>12418</v>
      </c>
      <c r="W1317" t="s">
        <v>12419</v>
      </c>
      <c r="X1317" t="s">
        <v>12420</v>
      </c>
      <c r="Y1317" t="s">
        <v>12421</v>
      </c>
    </row>
    <row r="1318" spans="1:25" x14ac:dyDescent="0.3">
      <c r="A1318" t="s">
        <v>12422</v>
      </c>
      <c r="B1318" t="s">
        <v>12423</v>
      </c>
      <c r="C1318" t="s">
        <v>11177</v>
      </c>
      <c r="H1318" s="6">
        <v>18999</v>
      </c>
      <c r="I1318" s="10" t="str">
        <f t="shared" si="61"/>
        <v>500</v>
      </c>
      <c r="J1318" s="6">
        <v>29999</v>
      </c>
      <c r="K1318" s="1">
        <v>0.37</v>
      </c>
      <c r="L1318" s="4" t="str">
        <f t="shared" si="62"/>
        <v>&lt;50%</v>
      </c>
      <c r="M1318" s="4" t="str">
        <f>IF(Table1[[#This Row],[discount_percentage]]&gt;=50%, "Yes","No")</f>
        <v>No</v>
      </c>
      <c r="N13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18">
        <v>4.0999999999999996</v>
      </c>
      <c r="P1318" s="2">
        <v>2536</v>
      </c>
      <c r="Q1318" s="7">
        <f t="shared" si="60"/>
        <v>76077464</v>
      </c>
      <c r="R1318" t="s">
        <v>12424</v>
      </c>
      <c r="S1318" t="s">
        <v>12425</v>
      </c>
      <c r="T1318" t="s">
        <v>12426</v>
      </c>
      <c r="U1318" t="s">
        <v>12427</v>
      </c>
      <c r="V1318" t="s">
        <v>12428</v>
      </c>
      <c r="W1318" t="s">
        <v>12429</v>
      </c>
      <c r="X1318" t="s">
        <v>12430</v>
      </c>
      <c r="Y1318" t="s">
        <v>12431</v>
      </c>
    </row>
    <row r="1319" spans="1:25" x14ac:dyDescent="0.3">
      <c r="A1319" t="s">
        <v>12432</v>
      </c>
      <c r="B1319" t="s">
        <v>12433</v>
      </c>
      <c r="C1319" t="s">
        <v>9340</v>
      </c>
      <c r="H1319" s="6">
        <v>1999</v>
      </c>
      <c r="I1319" s="10" t="str">
        <f t="shared" si="61"/>
        <v>500</v>
      </c>
      <c r="J1319" s="6">
        <v>2360</v>
      </c>
      <c r="K1319" s="1">
        <v>0.15</v>
      </c>
      <c r="L1319" s="4" t="str">
        <f t="shared" si="62"/>
        <v>&lt;50%</v>
      </c>
      <c r="M1319" s="4" t="str">
        <f>IF(Table1[[#This Row],[discount_percentage]]&gt;=50%, "Yes","No")</f>
        <v>No</v>
      </c>
      <c r="N13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319">
        <v>4.2</v>
      </c>
      <c r="P1319" s="2">
        <v>7801</v>
      </c>
      <c r="Q1319" s="7">
        <f t="shared" si="60"/>
        <v>18410360</v>
      </c>
      <c r="R1319" t="s">
        <v>12434</v>
      </c>
      <c r="S1319" t="s">
        <v>12435</v>
      </c>
      <c r="T1319" t="s">
        <v>12436</v>
      </c>
      <c r="U1319" t="s">
        <v>12437</v>
      </c>
      <c r="V1319" t="s">
        <v>12438</v>
      </c>
      <c r="W1319" t="s">
        <v>12439</v>
      </c>
      <c r="X1319" t="s">
        <v>12440</v>
      </c>
      <c r="Y1319" t="s">
        <v>12441</v>
      </c>
    </row>
    <row r="1320" spans="1:25" x14ac:dyDescent="0.3">
      <c r="A1320" t="s">
        <v>12442</v>
      </c>
      <c r="B1320" t="s">
        <v>12443</v>
      </c>
      <c r="C1320" t="s">
        <v>12444</v>
      </c>
      <c r="H1320" s="6">
        <v>5999</v>
      </c>
      <c r="I1320" s="10" t="str">
        <f t="shared" si="61"/>
        <v>500</v>
      </c>
      <c r="J1320" s="6">
        <v>11495</v>
      </c>
      <c r="K1320" s="1">
        <v>0.48</v>
      </c>
      <c r="L1320" s="4" t="str">
        <f t="shared" si="62"/>
        <v>&lt;50%</v>
      </c>
      <c r="M1320" s="4" t="str">
        <f>IF(Table1[[#This Row],[discount_percentage]]&gt;=50%, "Yes","No")</f>
        <v>No</v>
      </c>
      <c r="N13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20">
        <v>4.3</v>
      </c>
      <c r="P1320" s="2">
        <v>534</v>
      </c>
      <c r="Q1320" s="7">
        <f t="shared" si="60"/>
        <v>6138330</v>
      </c>
      <c r="R1320" t="s">
        <v>12445</v>
      </c>
      <c r="S1320" t="s">
        <v>12446</v>
      </c>
      <c r="T1320" t="s">
        <v>12447</v>
      </c>
      <c r="U1320" t="s">
        <v>12448</v>
      </c>
      <c r="V1320" t="s">
        <v>12449</v>
      </c>
      <c r="W1320" t="s">
        <v>12450</v>
      </c>
      <c r="X1320" t="s">
        <v>12451</v>
      </c>
      <c r="Y1320" t="s">
        <v>12452</v>
      </c>
    </row>
    <row r="1321" spans="1:25" x14ac:dyDescent="0.3">
      <c r="A1321" t="s">
        <v>12453</v>
      </c>
      <c r="B1321" t="s">
        <v>12454</v>
      </c>
      <c r="C1321" t="s">
        <v>9044</v>
      </c>
      <c r="H1321" s="6">
        <v>2599</v>
      </c>
      <c r="I1321" s="10" t="str">
        <f t="shared" si="61"/>
        <v>500</v>
      </c>
      <c r="J1321" s="6">
        <v>4780</v>
      </c>
      <c r="K1321" s="1">
        <v>0.46</v>
      </c>
      <c r="L1321" s="4" t="str">
        <f t="shared" si="62"/>
        <v>&lt;50%</v>
      </c>
      <c r="M1321" s="4" t="str">
        <f>IF(Table1[[#This Row],[discount_percentage]]&gt;=50%, "Yes","No")</f>
        <v>No</v>
      </c>
      <c r="N13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21">
        <v>3.9</v>
      </c>
      <c r="P1321" s="2">
        <v>898</v>
      </c>
      <c r="Q1321" s="7">
        <f t="shared" si="60"/>
        <v>4292440</v>
      </c>
      <c r="R1321" t="s">
        <v>12455</v>
      </c>
      <c r="S1321" t="s">
        <v>12456</v>
      </c>
      <c r="T1321" t="s">
        <v>12457</v>
      </c>
      <c r="U1321" t="s">
        <v>12458</v>
      </c>
      <c r="V1321" t="s">
        <v>12459</v>
      </c>
      <c r="W1321" t="s">
        <v>12460</v>
      </c>
      <c r="X1321" t="s">
        <v>12461</v>
      </c>
      <c r="Y1321" t="s">
        <v>12462</v>
      </c>
    </row>
    <row r="1322" spans="1:25" x14ac:dyDescent="0.3">
      <c r="A1322" t="s">
        <v>12463</v>
      </c>
      <c r="B1322" t="s">
        <v>12464</v>
      </c>
      <c r="C1322" t="s">
        <v>11739</v>
      </c>
      <c r="H1322" s="6">
        <v>1199</v>
      </c>
      <c r="I1322" s="10" t="str">
        <f t="shared" si="61"/>
        <v>500</v>
      </c>
      <c r="J1322" s="6">
        <v>2400</v>
      </c>
      <c r="K1322" s="1">
        <v>0.5</v>
      </c>
      <c r="L1322" s="4" t="str">
        <f t="shared" si="62"/>
        <v xml:space="preserve"> 50%or More</v>
      </c>
      <c r="M1322" s="4" t="str">
        <f>IF(Table1[[#This Row],[discount_percentage]]&gt;=50%, "Yes","No")</f>
        <v>Yes</v>
      </c>
      <c r="N13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22">
        <v>3.9</v>
      </c>
      <c r="P1322" s="2">
        <v>1202</v>
      </c>
      <c r="Q1322" s="7">
        <f t="shared" si="60"/>
        <v>2884800</v>
      </c>
      <c r="R1322" t="s">
        <v>12465</v>
      </c>
      <c r="S1322" t="s">
        <v>12466</v>
      </c>
      <c r="T1322" t="s">
        <v>12467</v>
      </c>
      <c r="U1322" t="s">
        <v>12468</v>
      </c>
      <c r="V1322" t="s">
        <v>12469</v>
      </c>
      <c r="W1322" t="s">
        <v>12470</v>
      </c>
      <c r="X1322" t="s">
        <v>12471</v>
      </c>
      <c r="Y1322" t="s">
        <v>12472</v>
      </c>
    </row>
    <row r="1323" spans="1:25" x14ac:dyDescent="0.3">
      <c r="A1323" t="s">
        <v>12473</v>
      </c>
      <c r="B1323" t="s">
        <v>12474</v>
      </c>
      <c r="C1323" t="s">
        <v>8635</v>
      </c>
      <c r="H1323" s="6">
        <v>219</v>
      </c>
      <c r="I1323" s="10" t="str">
        <f t="shared" si="61"/>
        <v>200-500</v>
      </c>
      <c r="J1323" s="6">
        <v>249</v>
      </c>
      <c r="K1323" s="1">
        <v>0.12</v>
      </c>
      <c r="L1323" s="4" t="str">
        <f t="shared" si="62"/>
        <v>&lt;50%</v>
      </c>
      <c r="M1323" s="4" t="str">
        <f>IF(Table1[[#This Row],[discount_percentage]]&gt;=50%, "Yes","No")</f>
        <v>No</v>
      </c>
      <c r="N13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323">
        <v>4</v>
      </c>
      <c r="P1323" s="2">
        <v>1108</v>
      </c>
      <c r="Q1323" s="7">
        <f t="shared" si="60"/>
        <v>275892</v>
      </c>
      <c r="R1323" t="s">
        <v>12475</v>
      </c>
      <c r="S1323" t="s">
        <v>12476</v>
      </c>
      <c r="T1323" t="s">
        <v>12477</v>
      </c>
      <c r="U1323" t="s">
        <v>12478</v>
      </c>
      <c r="V1323" t="s">
        <v>12479</v>
      </c>
      <c r="W1323" t="s">
        <v>12480</v>
      </c>
      <c r="X1323" t="s">
        <v>12481</v>
      </c>
      <c r="Y1323" t="s">
        <v>12482</v>
      </c>
    </row>
    <row r="1324" spans="1:25" x14ac:dyDescent="0.3">
      <c r="A1324" t="s">
        <v>12483</v>
      </c>
      <c r="B1324" t="s">
        <v>12484</v>
      </c>
      <c r="C1324" t="s">
        <v>8312</v>
      </c>
      <c r="H1324" s="6">
        <v>799</v>
      </c>
      <c r="I1324" s="10" t="str">
        <f t="shared" si="61"/>
        <v>500</v>
      </c>
      <c r="J1324" s="6">
        <v>1199</v>
      </c>
      <c r="K1324" s="1">
        <v>0.33</v>
      </c>
      <c r="L1324" s="4" t="str">
        <f t="shared" si="62"/>
        <v>&lt;50%</v>
      </c>
      <c r="M1324" s="4" t="str">
        <f>IF(Table1[[#This Row],[discount_percentage]]&gt;=50%, "Yes","No")</f>
        <v>No</v>
      </c>
      <c r="N13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24">
        <v>4.4000000000000004</v>
      </c>
      <c r="P1324" s="2">
        <v>17</v>
      </c>
      <c r="Q1324" s="7">
        <f t="shared" si="60"/>
        <v>20383</v>
      </c>
      <c r="R1324" t="s">
        <v>8891</v>
      </c>
      <c r="S1324" t="s">
        <v>12485</v>
      </c>
      <c r="T1324" t="s">
        <v>12486</v>
      </c>
      <c r="U1324" t="s">
        <v>12487</v>
      </c>
      <c r="V1324" t="s">
        <v>12488</v>
      </c>
      <c r="W1324" t="s">
        <v>12489</v>
      </c>
      <c r="X1324" t="s">
        <v>8897</v>
      </c>
      <c r="Y1324" t="s">
        <v>12490</v>
      </c>
    </row>
    <row r="1325" spans="1:25" x14ac:dyDescent="0.3">
      <c r="A1325" t="s">
        <v>12491</v>
      </c>
      <c r="B1325" t="s">
        <v>12492</v>
      </c>
      <c r="C1325" t="s">
        <v>9693</v>
      </c>
      <c r="H1325" s="6">
        <v>6199</v>
      </c>
      <c r="I1325" s="10" t="str">
        <f t="shared" si="61"/>
        <v>500</v>
      </c>
      <c r="J1325" s="6">
        <v>10999</v>
      </c>
      <c r="K1325" s="1">
        <v>0.44</v>
      </c>
      <c r="L1325" s="4" t="str">
        <f t="shared" si="62"/>
        <v>&lt;50%</v>
      </c>
      <c r="M1325" s="4" t="str">
        <f>IF(Table1[[#This Row],[discount_percentage]]&gt;=50%, "Yes","No")</f>
        <v>No</v>
      </c>
      <c r="N13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25">
        <v>4.2</v>
      </c>
      <c r="P1325" s="2">
        <v>10429</v>
      </c>
      <c r="Q1325" s="7">
        <f t="shared" si="60"/>
        <v>114708571</v>
      </c>
      <c r="R1325" t="s">
        <v>12493</v>
      </c>
      <c r="S1325" t="s">
        <v>12494</v>
      </c>
      <c r="T1325" t="s">
        <v>12495</v>
      </c>
      <c r="U1325" t="s">
        <v>12496</v>
      </c>
      <c r="V1325" t="s">
        <v>12497</v>
      </c>
      <c r="W1325" t="s">
        <v>12498</v>
      </c>
      <c r="X1325" t="s">
        <v>12499</v>
      </c>
      <c r="Y1325" t="s">
        <v>12500</v>
      </c>
    </row>
    <row r="1326" spans="1:25" x14ac:dyDescent="0.3">
      <c r="A1326" t="s">
        <v>12501</v>
      </c>
      <c r="B1326" t="s">
        <v>12502</v>
      </c>
      <c r="C1326" t="s">
        <v>8624</v>
      </c>
      <c r="H1326" s="6">
        <v>6790</v>
      </c>
      <c r="I1326" s="10" t="str">
        <f t="shared" si="61"/>
        <v>500</v>
      </c>
      <c r="J1326" s="6">
        <v>10995</v>
      </c>
      <c r="K1326" s="1">
        <v>0.38</v>
      </c>
      <c r="L1326" s="4" t="str">
        <f t="shared" si="62"/>
        <v>&lt;50%</v>
      </c>
      <c r="M1326" s="4" t="str">
        <f>IF(Table1[[#This Row],[discount_percentage]]&gt;=50%, "Yes","No")</f>
        <v>No</v>
      </c>
      <c r="N13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26">
        <v>4.5</v>
      </c>
      <c r="P1326" s="2">
        <v>3192</v>
      </c>
      <c r="Q1326" s="7">
        <f t="shared" si="60"/>
        <v>35096040</v>
      </c>
      <c r="R1326" t="s">
        <v>12503</v>
      </c>
      <c r="S1326" t="s">
        <v>12504</v>
      </c>
      <c r="T1326" t="s">
        <v>12505</v>
      </c>
      <c r="U1326" t="s">
        <v>12506</v>
      </c>
      <c r="V1326" t="s">
        <v>12507</v>
      </c>
      <c r="W1326" t="s">
        <v>12508</v>
      </c>
      <c r="X1326" t="s">
        <v>12509</v>
      </c>
      <c r="Y1326" t="s">
        <v>12510</v>
      </c>
    </row>
    <row r="1327" spans="1:25" x14ac:dyDescent="0.3">
      <c r="A1327" t="s">
        <v>12511</v>
      </c>
      <c r="B1327" t="s">
        <v>12512</v>
      </c>
      <c r="C1327" t="s">
        <v>12513</v>
      </c>
      <c r="H1327" s="6">
        <v>1982.84</v>
      </c>
      <c r="I1327" s="10" t="str">
        <f t="shared" si="61"/>
        <v>500</v>
      </c>
      <c r="J1327" s="6">
        <v>3300</v>
      </c>
      <c r="K1327" s="1">
        <v>0.4</v>
      </c>
      <c r="L1327" s="4" t="str">
        <f t="shared" si="62"/>
        <v>&lt;50%</v>
      </c>
      <c r="M1327" s="4" t="str">
        <f>IF(Table1[[#This Row],[discount_percentage]]&gt;=50%, "Yes","No")</f>
        <v>No</v>
      </c>
      <c r="N13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27">
        <v>4.0999999999999996</v>
      </c>
      <c r="P1327" s="2">
        <v>5873</v>
      </c>
      <c r="Q1327" s="7">
        <f t="shared" si="60"/>
        <v>19380900</v>
      </c>
      <c r="R1327" t="s">
        <v>12514</v>
      </c>
      <c r="S1327" t="s">
        <v>12515</v>
      </c>
      <c r="T1327" t="s">
        <v>12516</v>
      </c>
      <c r="U1327" t="s">
        <v>12517</v>
      </c>
      <c r="V1327" t="s">
        <v>12518</v>
      </c>
      <c r="W1327" t="s">
        <v>12519</v>
      </c>
      <c r="X1327" t="s">
        <v>12520</v>
      </c>
      <c r="Y1327" t="s">
        <v>12521</v>
      </c>
    </row>
    <row r="1328" spans="1:25" x14ac:dyDescent="0.3">
      <c r="A1328" t="s">
        <v>12522</v>
      </c>
      <c r="B1328" t="s">
        <v>12523</v>
      </c>
      <c r="C1328" t="s">
        <v>9382</v>
      </c>
      <c r="H1328" s="6">
        <v>199</v>
      </c>
      <c r="I1328" s="10" t="str">
        <f t="shared" si="61"/>
        <v>&lt;200</v>
      </c>
      <c r="J1328" s="6">
        <v>400</v>
      </c>
      <c r="K1328" s="1">
        <v>0.5</v>
      </c>
      <c r="L1328" s="4" t="str">
        <f t="shared" si="62"/>
        <v xml:space="preserve"> 50%or More</v>
      </c>
      <c r="M1328" s="4" t="str">
        <f>IF(Table1[[#This Row],[discount_percentage]]&gt;=50%, "Yes","No")</f>
        <v>Yes</v>
      </c>
      <c r="N13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28">
        <v>4.0999999999999996</v>
      </c>
      <c r="P1328" s="2">
        <v>1379</v>
      </c>
      <c r="Q1328" s="7">
        <f t="shared" si="60"/>
        <v>551600</v>
      </c>
      <c r="R1328" t="s">
        <v>12524</v>
      </c>
      <c r="S1328" t="s">
        <v>12525</v>
      </c>
      <c r="T1328" t="s">
        <v>12526</v>
      </c>
      <c r="U1328" t="s">
        <v>12527</v>
      </c>
      <c r="V1328" t="s">
        <v>12528</v>
      </c>
      <c r="W1328" t="s">
        <v>12529</v>
      </c>
      <c r="X1328" t="s">
        <v>12530</v>
      </c>
      <c r="Y1328" t="s">
        <v>12531</v>
      </c>
    </row>
    <row r="1329" spans="1:25" x14ac:dyDescent="0.3">
      <c r="A1329" t="s">
        <v>12532</v>
      </c>
      <c r="B1329" t="s">
        <v>12533</v>
      </c>
      <c r="C1329" t="s">
        <v>8290</v>
      </c>
      <c r="H1329" s="6">
        <v>1180</v>
      </c>
      <c r="I1329" s="10" t="str">
        <f t="shared" si="61"/>
        <v>500</v>
      </c>
      <c r="J1329" s="6">
        <v>1440</v>
      </c>
      <c r="K1329" s="1">
        <v>0.18</v>
      </c>
      <c r="L1329" s="4" t="str">
        <f t="shared" si="62"/>
        <v>&lt;50%</v>
      </c>
      <c r="M1329" s="4" t="str">
        <f>IF(Table1[[#This Row],[discount_percentage]]&gt;=50%, "Yes","No")</f>
        <v>No</v>
      </c>
      <c r="N13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329">
        <v>4.2</v>
      </c>
      <c r="P1329" s="2">
        <v>1527</v>
      </c>
      <c r="Q1329" s="7">
        <f t="shared" si="60"/>
        <v>2198880</v>
      </c>
      <c r="R1329" t="s">
        <v>12534</v>
      </c>
      <c r="S1329" t="s">
        <v>12535</v>
      </c>
      <c r="T1329" t="s">
        <v>12536</v>
      </c>
      <c r="U1329" t="s">
        <v>12537</v>
      </c>
      <c r="V1329" t="s">
        <v>12538</v>
      </c>
      <c r="W1329" t="s">
        <v>12539</v>
      </c>
      <c r="X1329" t="s">
        <v>12540</v>
      </c>
      <c r="Y1329" t="s">
        <v>12541</v>
      </c>
    </row>
    <row r="1330" spans="1:25" x14ac:dyDescent="0.3">
      <c r="A1330" t="s">
        <v>12542</v>
      </c>
      <c r="B1330" t="s">
        <v>12543</v>
      </c>
      <c r="C1330" t="s">
        <v>9044</v>
      </c>
      <c r="H1330" s="6">
        <v>2199</v>
      </c>
      <c r="I1330" s="10" t="str">
        <f t="shared" si="61"/>
        <v>500</v>
      </c>
      <c r="J1330" s="6">
        <v>3045</v>
      </c>
      <c r="K1330" s="1">
        <v>0.28000000000000003</v>
      </c>
      <c r="L1330" s="4" t="str">
        <f t="shared" si="62"/>
        <v>&lt;50%</v>
      </c>
      <c r="M1330" s="4" t="str">
        <f>IF(Table1[[#This Row],[discount_percentage]]&gt;=50%, "Yes","No")</f>
        <v>No</v>
      </c>
      <c r="N13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30">
        <v>4.2</v>
      </c>
      <c r="P1330" s="2">
        <v>2686</v>
      </c>
      <c r="Q1330" s="7">
        <f t="shared" si="60"/>
        <v>8178870</v>
      </c>
      <c r="R1330" t="s">
        <v>12544</v>
      </c>
      <c r="S1330" t="s">
        <v>12545</v>
      </c>
      <c r="T1330" t="s">
        <v>12546</v>
      </c>
      <c r="U1330" t="s">
        <v>12547</v>
      </c>
      <c r="V1330" t="s">
        <v>12548</v>
      </c>
      <c r="W1330" t="s">
        <v>12549</v>
      </c>
      <c r="X1330" t="s">
        <v>12550</v>
      </c>
      <c r="Y1330" t="s">
        <v>12551</v>
      </c>
    </row>
    <row r="1331" spans="1:25" x14ac:dyDescent="0.3">
      <c r="A1331" t="s">
        <v>12552</v>
      </c>
      <c r="B1331" t="s">
        <v>12553</v>
      </c>
      <c r="C1331" t="s">
        <v>9361</v>
      </c>
      <c r="H1331" s="6">
        <v>2999</v>
      </c>
      <c r="I1331" s="10" t="str">
        <f t="shared" si="61"/>
        <v>500</v>
      </c>
      <c r="J1331" s="6">
        <v>3595</v>
      </c>
      <c r="K1331" s="1">
        <v>0.17</v>
      </c>
      <c r="L1331" s="4" t="str">
        <f t="shared" si="62"/>
        <v>&lt;50%</v>
      </c>
      <c r="M1331" s="4" t="str">
        <f>IF(Table1[[#This Row],[discount_percentage]]&gt;=50%, "Yes","No")</f>
        <v>No</v>
      </c>
      <c r="N13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11-20%</v>
      </c>
      <c r="O1331">
        <v>4</v>
      </c>
      <c r="P1331" s="2">
        <v>178</v>
      </c>
      <c r="Q1331" s="7">
        <f t="shared" si="60"/>
        <v>639910</v>
      </c>
      <c r="R1331" t="s">
        <v>12554</v>
      </c>
      <c r="S1331" t="s">
        <v>12555</v>
      </c>
      <c r="T1331" t="s">
        <v>12556</v>
      </c>
      <c r="U1331" t="s">
        <v>12557</v>
      </c>
      <c r="V1331" t="s">
        <v>12558</v>
      </c>
      <c r="W1331" t="s">
        <v>12559</v>
      </c>
      <c r="X1331" t="s">
        <v>12560</v>
      </c>
      <c r="Y1331" t="s">
        <v>12561</v>
      </c>
    </row>
    <row r="1332" spans="1:25" x14ac:dyDescent="0.3">
      <c r="A1332" t="s">
        <v>12562</v>
      </c>
      <c r="B1332" t="s">
        <v>12563</v>
      </c>
      <c r="C1332" t="s">
        <v>12564</v>
      </c>
      <c r="H1332" s="6">
        <v>253</v>
      </c>
      <c r="I1332" s="10" t="str">
        <f t="shared" si="61"/>
        <v>200-500</v>
      </c>
      <c r="J1332" s="6">
        <v>500</v>
      </c>
      <c r="K1332" s="1">
        <v>0.49</v>
      </c>
      <c r="L1332" s="4" t="str">
        <f t="shared" si="62"/>
        <v>&lt;50%</v>
      </c>
      <c r="M1332" s="4" t="str">
        <f>IF(Table1[[#This Row],[discount_percentage]]&gt;=50%, "Yes","No")</f>
        <v>No</v>
      </c>
      <c r="N13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32">
        <v>4.3</v>
      </c>
      <c r="P1332" s="2">
        <v>2664</v>
      </c>
      <c r="Q1332" s="7">
        <f t="shared" si="60"/>
        <v>1332000</v>
      </c>
      <c r="R1332" t="s">
        <v>12565</v>
      </c>
      <c r="S1332" t="s">
        <v>12566</v>
      </c>
      <c r="T1332" t="s">
        <v>12567</v>
      </c>
      <c r="U1332" t="s">
        <v>12568</v>
      </c>
      <c r="V1332" t="s">
        <v>12569</v>
      </c>
      <c r="W1332" t="s">
        <v>12570</v>
      </c>
      <c r="X1332" t="s">
        <v>12571</v>
      </c>
      <c r="Y1332" t="s">
        <v>12572</v>
      </c>
    </row>
    <row r="1333" spans="1:25" x14ac:dyDescent="0.3">
      <c r="A1333" t="s">
        <v>12573</v>
      </c>
      <c r="B1333" t="s">
        <v>12574</v>
      </c>
      <c r="C1333" t="s">
        <v>10854</v>
      </c>
      <c r="H1333" s="6">
        <v>499</v>
      </c>
      <c r="I1333" s="10" t="str">
        <f t="shared" si="61"/>
        <v>200-500</v>
      </c>
      <c r="J1333" s="6">
        <v>799</v>
      </c>
      <c r="K1333" s="1">
        <v>0.38</v>
      </c>
      <c r="L1333" s="4" t="str">
        <f t="shared" si="62"/>
        <v>&lt;50%</v>
      </c>
      <c r="M1333" s="4" t="str">
        <f>IF(Table1[[#This Row],[discount_percentage]]&gt;=50%, "Yes","No")</f>
        <v>No</v>
      </c>
      <c r="N13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33">
        <v>3.6</v>
      </c>
      <c r="P1333" s="2">
        <v>212</v>
      </c>
      <c r="Q1333" s="7">
        <f t="shared" si="60"/>
        <v>169388</v>
      </c>
      <c r="R1333" t="s">
        <v>12575</v>
      </c>
      <c r="S1333" t="s">
        <v>12576</v>
      </c>
      <c r="T1333" t="s">
        <v>12577</v>
      </c>
      <c r="U1333" t="s">
        <v>12578</v>
      </c>
      <c r="V1333" t="s">
        <v>12579</v>
      </c>
      <c r="W1333" t="s">
        <v>12580</v>
      </c>
      <c r="X1333" t="s">
        <v>12581</v>
      </c>
      <c r="Y1333" t="s">
        <v>12582</v>
      </c>
    </row>
    <row r="1334" spans="1:25" x14ac:dyDescent="0.3">
      <c r="A1334" t="s">
        <v>12583</v>
      </c>
      <c r="B1334" t="s">
        <v>12584</v>
      </c>
      <c r="C1334" t="s">
        <v>8301</v>
      </c>
      <c r="H1334" s="6">
        <v>1149</v>
      </c>
      <c r="I1334" s="10" t="str">
        <f t="shared" si="61"/>
        <v>500</v>
      </c>
      <c r="J1334" s="6">
        <v>1899</v>
      </c>
      <c r="K1334" s="1">
        <v>0.39</v>
      </c>
      <c r="L1334" s="4" t="str">
        <f t="shared" si="62"/>
        <v>&lt;50%</v>
      </c>
      <c r="M1334" s="4" t="str">
        <f>IF(Table1[[#This Row],[discount_percentage]]&gt;=50%, "Yes","No")</f>
        <v>No</v>
      </c>
      <c r="N13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34">
        <v>3.5</v>
      </c>
      <c r="P1334" s="2">
        <v>24</v>
      </c>
      <c r="Q1334" s="7">
        <f t="shared" si="60"/>
        <v>45576</v>
      </c>
      <c r="R1334" t="s">
        <v>12585</v>
      </c>
      <c r="S1334" t="s">
        <v>12586</v>
      </c>
      <c r="T1334" t="s">
        <v>12587</v>
      </c>
      <c r="U1334" t="s">
        <v>12588</v>
      </c>
      <c r="V1334" t="s">
        <v>12589</v>
      </c>
      <c r="W1334" t="s">
        <v>12590</v>
      </c>
      <c r="X1334" t="s">
        <v>12591</v>
      </c>
      <c r="Y1334" t="s">
        <v>12592</v>
      </c>
    </row>
    <row r="1335" spans="1:25" x14ac:dyDescent="0.3">
      <c r="A1335" t="s">
        <v>12593</v>
      </c>
      <c r="B1335" t="s">
        <v>12594</v>
      </c>
      <c r="C1335" t="s">
        <v>8448</v>
      </c>
      <c r="H1335" s="6">
        <v>457</v>
      </c>
      <c r="I1335" s="10" t="str">
        <f t="shared" si="61"/>
        <v>200-500</v>
      </c>
      <c r="J1335" s="6">
        <v>799</v>
      </c>
      <c r="K1335" s="1">
        <v>0.43</v>
      </c>
      <c r="L1335" s="4" t="str">
        <f t="shared" si="62"/>
        <v>&lt;50%</v>
      </c>
      <c r="M1335" s="4" t="str">
        <f>IF(Table1[[#This Row],[discount_percentage]]&gt;=50%, "Yes","No")</f>
        <v>No</v>
      </c>
      <c r="N13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35">
        <v>4.3</v>
      </c>
      <c r="P1335" s="2">
        <v>1868</v>
      </c>
      <c r="Q1335" s="7">
        <f t="shared" si="60"/>
        <v>1492532</v>
      </c>
      <c r="R1335" t="s">
        <v>12595</v>
      </c>
      <c r="S1335" t="s">
        <v>12596</v>
      </c>
      <c r="T1335" t="s">
        <v>12597</v>
      </c>
      <c r="U1335" t="s">
        <v>12598</v>
      </c>
      <c r="V1335" t="s">
        <v>12599</v>
      </c>
      <c r="W1335" t="s">
        <v>12600</v>
      </c>
      <c r="X1335" t="s">
        <v>12601</v>
      </c>
      <c r="Y1335" t="s">
        <v>12602</v>
      </c>
    </row>
    <row r="1336" spans="1:25" x14ac:dyDescent="0.3">
      <c r="A1336" t="s">
        <v>12603</v>
      </c>
      <c r="B1336" t="s">
        <v>12604</v>
      </c>
      <c r="C1336" t="s">
        <v>10813</v>
      </c>
      <c r="H1336" s="6">
        <v>229</v>
      </c>
      <c r="I1336" s="10" t="str">
        <f t="shared" si="61"/>
        <v>200-500</v>
      </c>
      <c r="J1336" s="6">
        <v>399</v>
      </c>
      <c r="K1336" s="1">
        <v>0.43</v>
      </c>
      <c r="L1336" s="4" t="str">
        <f t="shared" si="62"/>
        <v>&lt;50%</v>
      </c>
      <c r="M1336" s="4" t="str">
        <f>IF(Table1[[#This Row],[discount_percentage]]&gt;=50%, "Yes","No")</f>
        <v>No</v>
      </c>
      <c r="N13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36">
        <v>3.6</v>
      </c>
      <c r="P1336" s="2">
        <v>451</v>
      </c>
      <c r="Q1336" s="7">
        <f t="shared" si="60"/>
        <v>179949</v>
      </c>
      <c r="R1336" t="s">
        <v>12605</v>
      </c>
      <c r="S1336" t="s">
        <v>12606</v>
      </c>
      <c r="T1336" t="s">
        <v>12607</v>
      </c>
      <c r="U1336" t="s">
        <v>12608</v>
      </c>
      <c r="V1336" t="s">
        <v>12609</v>
      </c>
      <c r="W1336" t="s">
        <v>12610</v>
      </c>
      <c r="X1336" t="s">
        <v>12611</v>
      </c>
      <c r="Y1336" t="s">
        <v>12612</v>
      </c>
    </row>
    <row r="1337" spans="1:25" x14ac:dyDescent="0.3">
      <c r="A1337" t="s">
        <v>12613</v>
      </c>
      <c r="B1337" t="s">
        <v>12614</v>
      </c>
      <c r="C1337" t="s">
        <v>9382</v>
      </c>
      <c r="H1337" s="6">
        <v>199</v>
      </c>
      <c r="I1337" s="10" t="str">
        <f t="shared" si="61"/>
        <v>&lt;200</v>
      </c>
      <c r="J1337" s="6">
        <v>699</v>
      </c>
      <c r="K1337" s="1">
        <v>0.72</v>
      </c>
      <c r="L1337" s="4" t="str">
        <f t="shared" si="62"/>
        <v xml:space="preserve"> 50%or More</v>
      </c>
      <c r="M1337" s="4" t="str">
        <f>IF(Table1[[#This Row],[discount_percentage]]&gt;=50%, "Yes","No")</f>
        <v>Yes</v>
      </c>
      <c r="N13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337">
        <v>2.9</v>
      </c>
      <c r="P1337" s="2">
        <v>159</v>
      </c>
      <c r="Q1337" s="7">
        <f t="shared" si="60"/>
        <v>111141</v>
      </c>
      <c r="R1337" t="s">
        <v>12615</v>
      </c>
      <c r="S1337" t="s">
        <v>12616</v>
      </c>
      <c r="T1337" t="s">
        <v>12617</v>
      </c>
      <c r="U1337" t="s">
        <v>12618</v>
      </c>
      <c r="V1337" t="s">
        <v>12619</v>
      </c>
      <c r="W1337" t="s">
        <v>12620</v>
      </c>
      <c r="X1337" t="s">
        <v>12621</v>
      </c>
      <c r="Y1337" t="s">
        <v>12622</v>
      </c>
    </row>
    <row r="1338" spans="1:25" x14ac:dyDescent="0.3">
      <c r="A1338" t="s">
        <v>12623</v>
      </c>
      <c r="B1338" t="s">
        <v>12624</v>
      </c>
      <c r="C1338" t="s">
        <v>11739</v>
      </c>
      <c r="H1338" s="6">
        <v>899</v>
      </c>
      <c r="I1338" s="10" t="str">
        <f t="shared" si="61"/>
        <v>500</v>
      </c>
      <c r="J1338" s="6">
        <v>1999</v>
      </c>
      <c r="K1338" s="1">
        <v>0.55000000000000004</v>
      </c>
      <c r="L1338" s="4" t="str">
        <f t="shared" si="62"/>
        <v xml:space="preserve"> 50%or More</v>
      </c>
      <c r="M1338" s="4" t="str">
        <f>IF(Table1[[#This Row],[discount_percentage]]&gt;=50%, "Yes","No")</f>
        <v>Yes</v>
      </c>
      <c r="N13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38">
        <v>4.2</v>
      </c>
      <c r="P1338" s="2">
        <v>39</v>
      </c>
      <c r="Q1338" s="7">
        <f t="shared" si="60"/>
        <v>77961</v>
      </c>
      <c r="R1338" t="s">
        <v>12625</v>
      </c>
      <c r="S1338" t="s">
        <v>12626</v>
      </c>
      <c r="T1338" t="s">
        <v>12627</v>
      </c>
      <c r="U1338" t="s">
        <v>12628</v>
      </c>
      <c r="V1338" t="s">
        <v>12629</v>
      </c>
      <c r="W1338" t="s">
        <v>12630</v>
      </c>
      <c r="X1338" t="s">
        <v>12631</v>
      </c>
      <c r="Y1338" t="s">
        <v>12632</v>
      </c>
    </row>
    <row r="1339" spans="1:25" x14ac:dyDescent="0.3">
      <c r="A1339" t="s">
        <v>12633</v>
      </c>
      <c r="B1339" t="s">
        <v>12634</v>
      </c>
      <c r="C1339" t="s">
        <v>10107</v>
      </c>
      <c r="H1339" s="6">
        <v>1499</v>
      </c>
      <c r="I1339" s="10" t="str">
        <f t="shared" si="61"/>
        <v>500</v>
      </c>
      <c r="J1339" s="6">
        <v>2199</v>
      </c>
      <c r="K1339" s="1">
        <v>0.32</v>
      </c>
      <c r="L1339" s="4" t="str">
        <f t="shared" si="62"/>
        <v>&lt;50%</v>
      </c>
      <c r="M1339" s="4" t="str">
        <f>IF(Table1[[#This Row],[discount_percentage]]&gt;=50%, "Yes","No")</f>
        <v>No</v>
      </c>
      <c r="N13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31-40%</v>
      </c>
      <c r="O1339">
        <v>4.4000000000000004</v>
      </c>
      <c r="P1339" s="2">
        <v>6531</v>
      </c>
      <c r="Q1339" s="7">
        <f t="shared" si="60"/>
        <v>14361669</v>
      </c>
      <c r="R1339" t="s">
        <v>12635</v>
      </c>
      <c r="S1339" t="s">
        <v>12636</v>
      </c>
      <c r="T1339" t="s">
        <v>12637</v>
      </c>
      <c r="U1339" t="s">
        <v>12638</v>
      </c>
      <c r="V1339" t="s">
        <v>12639</v>
      </c>
      <c r="W1339" t="s">
        <v>12640</v>
      </c>
      <c r="X1339" t="s">
        <v>12641</v>
      </c>
      <c r="Y1339" t="s">
        <v>12642</v>
      </c>
    </row>
    <row r="1340" spans="1:25" x14ac:dyDescent="0.3">
      <c r="A1340" t="s">
        <v>12643</v>
      </c>
      <c r="B1340" t="s">
        <v>12644</v>
      </c>
      <c r="C1340" t="s">
        <v>8437</v>
      </c>
      <c r="H1340" s="6">
        <v>426</v>
      </c>
      <c r="I1340" s="10" t="str">
        <f t="shared" si="61"/>
        <v>200-500</v>
      </c>
      <c r="J1340" s="6">
        <v>999</v>
      </c>
      <c r="K1340" s="1">
        <v>0.56999999999999995</v>
      </c>
      <c r="L1340" s="4" t="str">
        <f t="shared" si="62"/>
        <v xml:space="preserve"> 50%or More</v>
      </c>
      <c r="M1340" s="4" t="str">
        <f>IF(Table1[[#This Row],[discount_percentage]]&gt;=50%, "Yes","No")</f>
        <v>Yes</v>
      </c>
      <c r="N13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40">
        <v>4.0999999999999996</v>
      </c>
      <c r="P1340" s="2">
        <v>222</v>
      </c>
      <c r="Q1340" s="7">
        <f t="shared" si="60"/>
        <v>221778</v>
      </c>
      <c r="R1340" t="s">
        <v>12645</v>
      </c>
      <c r="S1340" t="s">
        <v>12646</v>
      </c>
      <c r="T1340" t="s">
        <v>12647</v>
      </c>
      <c r="U1340" t="s">
        <v>12648</v>
      </c>
      <c r="V1340" t="s">
        <v>12649</v>
      </c>
      <c r="W1340" t="s">
        <v>12650</v>
      </c>
      <c r="X1340" t="s">
        <v>12651</v>
      </c>
      <c r="Y1340" t="s">
        <v>12652</v>
      </c>
    </row>
    <row r="1341" spans="1:25" x14ac:dyDescent="0.3">
      <c r="A1341" t="s">
        <v>12653</v>
      </c>
      <c r="B1341" t="s">
        <v>12654</v>
      </c>
      <c r="C1341" t="s">
        <v>8312</v>
      </c>
      <c r="H1341" s="6">
        <v>2320</v>
      </c>
      <c r="I1341" s="10" t="str">
        <f t="shared" si="61"/>
        <v>500</v>
      </c>
      <c r="J1341" s="6">
        <v>3290</v>
      </c>
      <c r="K1341" s="1">
        <v>0.28999999999999998</v>
      </c>
      <c r="L1341" s="4" t="str">
        <f t="shared" si="62"/>
        <v>&lt;50%</v>
      </c>
      <c r="M1341" s="4" t="str">
        <f>IF(Table1[[#This Row],[discount_percentage]]&gt;=50%, "Yes","No")</f>
        <v>No</v>
      </c>
      <c r="N13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41">
        <v>3.8</v>
      </c>
      <c r="P1341" s="2">
        <v>195</v>
      </c>
      <c r="Q1341" s="7">
        <f t="shared" si="60"/>
        <v>641550</v>
      </c>
      <c r="R1341" t="s">
        <v>12655</v>
      </c>
      <c r="S1341" t="s">
        <v>12656</v>
      </c>
      <c r="T1341" t="s">
        <v>12657</v>
      </c>
      <c r="U1341" t="s">
        <v>12658</v>
      </c>
      <c r="V1341" t="s">
        <v>12659</v>
      </c>
      <c r="W1341" t="s">
        <v>12660</v>
      </c>
      <c r="X1341" t="s">
        <v>12661</v>
      </c>
      <c r="Y1341" t="s">
        <v>12662</v>
      </c>
    </row>
    <row r="1342" spans="1:25" x14ac:dyDescent="0.3">
      <c r="A1342" t="s">
        <v>12663</v>
      </c>
      <c r="B1342" t="s">
        <v>12664</v>
      </c>
      <c r="C1342" t="s">
        <v>10015</v>
      </c>
      <c r="H1342" s="6">
        <v>1563</v>
      </c>
      <c r="I1342" s="10" t="str">
        <f t="shared" si="61"/>
        <v>500</v>
      </c>
      <c r="J1342" s="6">
        <v>3098</v>
      </c>
      <c r="K1342" s="1">
        <v>0.5</v>
      </c>
      <c r="L1342" s="4" t="str">
        <f t="shared" si="62"/>
        <v xml:space="preserve"> 50%or More</v>
      </c>
      <c r="M1342" s="4" t="str">
        <f>IF(Table1[[#This Row],[discount_percentage]]&gt;=50%, "Yes","No")</f>
        <v>Yes</v>
      </c>
      <c r="N13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41-50%</v>
      </c>
      <c r="O1342">
        <v>3.5</v>
      </c>
      <c r="P1342" s="2">
        <v>2283</v>
      </c>
      <c r="Q1342" s="7">
        <f t="shared" si="60"/>
        <v>7072734</v>
      </c>
      <c r="R1342" t="s">
        <v>12665</v>
      </c>
      <c r="S1342" t="s">
        <v>12666</v>
      </c>
      <c r="T1342" t="s">
        <v>12667</v>
      </c>
      <c r="U1342" t="s">
        <v>12668</v>
      </c>
      <c r="V1342" t="s">
        <v>12669</v>
      </c>
      <c r="W1342" t="s">
        <v>12670</v>
      </c>
      <c r="X1342" t="s">
        <v>12671</v>
      </c>
      <c r="Y1342" t="s">
        <v>12672</v>
      </c>
    </row>
    <row r="1343" spans="1:25" x14ac:dyDescent="0.3">
      <c r="A1343" t="s">
        <v>12673</v>
      </c>
      <c r="B1343" t="s">
        <v>12674</v>
      </c>
      <c r="C1343" t="s">
        <v>8301</v>
      </c>
      <c r="H1343" s="6">
        <v>3487.77</v>
      </c>
      <c r="I1343" s="10" t="str">
        <f t="shared" si="61"/>
        <v>500</v>
      </c>
      <c r="J1343" s="6">
        <v>4990</v>
      </c>
      <c r="K1343" s="1">
        <v>0.3</v>
      </c>
      <c r="L1343" s="4" t="str">
        <f t="shared" si="62"/>
        <v>&lt;50%</v>
      </c>
      <c r="M1343" s="4" t="str">
        <f>IF(Table1[[#This Row],[discount_percentage]]&gt;=50%, "Yes","No")</f>
        <v>No</v>
      </c>
      <c r="N13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43">
        <v>4.0999999999999996</v>
      </c>
      <c r="P1343" s="2">
        <v>1127</v>
      </c>
      <c r="Q1343" s="7">
        <f t="shared" si="60"/>
        <v>5623730</v>
      </c>
      <c r="R1343" t="s">
        <v>12675</v>
      </c>
      <c r="S1343" t="s">
        <v>12676</v>
      </c>
      <c r="T1343" t="s">
        <v>12677</v>
      </c>
      <c r="U1343" t="s">
        <v>12678</v>
      </c>
      <c r="V1343" t="s">
        <v>12679</v>
      </c>
      <c r="W1343" t="s">
        <v>12680</v>
      </c>
      <c r="X1343" t="s">
        <v>12681</v>
      </c>
      <c r="Y1343" t="s">
        <v>12682</v>
      </c>
    </row>
    <row r="1344" spans="1:25" x14ac:dyDescent="0.3">
      <c r="A1344" t="s">
        <v>12683</v>
      </c>
      <c r="B1344" t="s">
        <v>12684</v>
      </c>
      <c r="C1344" t="s">
        <v>8941</v>
      </c>
      <c r="H1344" s="6">
        <v>498</v>
      </c>
      <c r="I1344" s="10" t="str">
        <f t="shared" si="61"/>
        <v>200-500</v>
      </c>
      <c r="J1344" s="6">
        <v>1200</v>
      </c>
      <c r="K1344" s="1">
        <v>0.59</v>
      </c>
      <c r="L1344" s="4" t="str">
        <f t="shared" si="62"/>
        <v xml:space="preserve"> 50%or More</v>
      </c>
      <c r="M1344" s="4" t="str">
        <f>IF(Table1[[#This Row],[discount_percentage]]&gt;=50%, "Yes","No")</f>
        <v>Yes</v>
      </c>
      <c r="N13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44">
        <v>3.2</v>
      </c>
      <c r="P1344" s="2">
        <v>113</v>
      </c>
      <c r="Q1344" s="7">
        <f t="shared" si="60"/>
        <v>135600</v>
      </c>
      <c r="R1344" t="s">
        <v>12685</v>
      </c>
      <c r="S1344" t="s">
        <v>12686</v>
      </c>
      <c r="T1344" t="s">
        <v>12687</v>
      </c>
      <c r="U1344" t="s">
        <v>12688</v>
      </c>
      <c r="V1344" t="s">
        <v>12689</v>
      </c>
      <c r="W1344" t="s">
        <v>12690</v>
      </c>
      <c r="X1344" t="s">
        <v>12691</v>
      </c>
      <c r="Y1344" t="s">
        <v>12692</v>
      </c>
    </row>
    <row r="1345" spans="1:25" x14ac:dyDescent="0.3">
      <c r="A1345" t="s">
        <v>12693</v>
      </c>
      <c r="B1345" t="s">
        <v>12694</v>
      </c>
      <c r="C1345" t="s">
        <v>8290</v>
      </c>
      <c r="H1345" s="6">
        <v>2695</v>
      </c>
      <c r="I1345" s="10" t="str">
        <f t="shared" si="61"/>
        <v>500</v>
      </c>
      <c r="J1345" s="6">
        <v>2695</v>
      </c>
      <c r="K1345" s="1">
        <v>0</v>
      </c>
      <c r="L1345" s="4" t="str">
        <f t="shared" si="62"/>
        <v>&lt;50%</v>
      </c>
      <c r="M1345" s="4" t="str">
        <f>IF(Table1[[#This Row],[discount_percentage]]&gt;=50%, "Yes","No")</f>
        <v>No</v>
      </c>
      <c r="N13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45">
        <v>4.4000000000000004</v>
      </c>
      <c r="P1345" s="2">
        <v>2518</v>
      </c>
      <c r="Q1345" s="7">
        <f t="shared" si="60"/>
        <v>6786010</v>
      </c>
      <c r="R1345" t="s">
        <v>12695</v>
      </c>
      <c r="S1345" t="s">
        <v>12696</v>
      </c>
      <c r="T1345" t="s">
        <v>12697</v>
      </c>
      <c r="U1345" t="s">
        <v>12698</v>
      </c>
      <c r="V1345" t="s">
        <v>12699</v>
      </c>
      <c r="W1345" t="s">
        <v>12700</v>
      </c>
      <c r="X1345" t="s">
        <v>12701</v>
      </c>
      <c r="Y1345" t="s">
        <v>12702</v>
      </c>
    </row>
    <row r="1346" spans="1:25" x14ac:dyDescent="0.3">
      <c r="A1346" t="s">
        <v>12703</v>
      </c>
      <c r="B1346" t="s">
        <v>12704</v>
      </c>
      <c r="C1346" t="s">
        <v>8301</v>
      </c>
      <c r="H1346" s="6">
        <v>949</v>
      </c>
      <c r="I1346" s="10" t="str">
        <f t="shared" si="61"/>
        <v>500</v>
      </c>
      <c r="J1346" s="6">
        <v>2299</v>
      </c>
      <c r="K1346" s="1">
        <v>0.59</v>
      </c>
      <c r="L1346" s="4" t="str">
        <f t="shared" si="62"/>
        <v xml:space="preserve"> 50%or More</v>
      </c>
      <c r="M1346" s="4" t="str">
        <f>IF(Table1[[#This Row],[discount_percentage]]&gt;=50%, "Yes","No")</f>
        <v>Yes</v>
      </c>
      <c r="N13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46">
        <v>3.6</v>
      </c>
      <c r="P1346" s="2">
        <v>550</v>
      </c>
      <c r="Q1346" s="7">
        <f t="shared" ref="Q1346:Q1409" si="63">J1346*P1346</f>
        <v>1264450</v>
      </c>
      <c r="R1346" t="s">
        <v>12705</v>
      </c>
      <c r="S1346" t="s">
        <v>12706</v>
      </c>
      <c r="T1346" t="s">
        <v>12707</v>
      </c>
      <c r="U1346" t="s">
        <v>12708</v>
      </c>
      <c r="V1346" t="s">
        <v>12709</v>
      </c>
      <c r="W1346" t="s">
        <v>12710</v>
      </c>
      <c r="X1346" t="s">
        <v>12711</v>
      </c>
      <c r="Y1346" t="s">
        <v>12712</v>
      </c>
    </row>
    <row r="1347" spans="1:25" x14ac:dyDescent="0.3">
      <c r="A1347" t="s">
        <v>12713</v>
      </c>
      <c r="B1347" t="s">
        <v>12714</v>
      </c>
      <c r="C1347" t="s">
        <v>8323</v>
      </c>
      <c r="H1347" s="6">
        <v>199</v>
      </c>
      <c r="I1347" s="10" t="str">
        <f t="shared" ref="I1347:I1410" si="64">IF(H1347&lt;200,"&lt;200",IF(OR(H1347&lt;=200,H1347&lt;=500),"200-500","500"))</f>
        <v>&lt;200</v>
      </c>
      <c r="J1347" s="6">
        <v>999</v>
      </c>
      <c r="K1347" s="1">
        <v>0.8</v>
      </c>
      <c r="L1347" s="4" t="str">
        <f t="shared" ref="L1347:L1410" si="65">IF(K1347&gt;=50%," 50%or More","&lt;50%")</f>
        <v xml:space="preserve"> 50%or More</v>
      </c>
      <c r="M1347" s="4" t="str">
        <f>IF(Table1[[#This Row],[discount_percentage]]&gt;=50%, "Yes","No")</f>
        <v>Yes</v>
      </c>
      <c r="N13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71-80%</v>
      </c>
      <c r="O1347">
        <v>3.1</v>
      </c>
      <c r="P1347" s="2">
        <v>2</v>
      </c>
      <c r="Q1347" s="7">
        <f t="shared" si="63"/>
        <v>1998</v>
      </c>
      <c r="R1347" t="s">
        <v>12715</v>
      </c>
      <c r="S1347" t="s">
        <v>12716</v>
      </c>
      <c r="T1347" t="s">
        <v>12717</v>
      </c>
      <c r="U1347" t="s">
        <v>12718</v>
      </c>
      <c r="V1347" t="s">
        <v>12719</v>
      </c>
      <c r="W1347" t="s">
        <v>12720</v>
      </c>
      <c r="X1347" t="s">
        <v>12721</v>
      </c>
      <c r="Y1347" t="s">
        <v>12722</v>
      </c>
    </row>
    <row r="1348" spans="1:25" x14ac:dyDescent="0.3">
      <c r="A1348" t="s">
        <v>12723</v>
      </c>
      <c r="B1348" t="s">
        <v>12724</v>
      </c>
      <c r="C1348" t="s">
        <v>9382</v>
      </c>
      <c r="H1348" s="6">
        <v>379</v>
      </c>
      <c r="I1348" s="10" t="str">
        <f t="shared" si="64"/>
        <v>200-500</v>
      </c>
      <c r="J1348" s="6">
        <v>919</v>
      </c>
      <c r="K1348" s="1">
        <v>0.59</v>
      </c>
      <c r="L1348" s="4" t="str">
        <f t="shared" si="65"/>
        <v xml:space="preserve"> 50%or More</v>
      </c>
      <c r="M1348" s="4" t="str">
        <f>IF(Table1[[#This Row],[discount_percentage]]&gt;=50%, "Yes","No")</f>
        <v>Yes</v>
      </c>
      <c r="N13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51-60%</v>
      </c>
      <c r="O1348">
        <v>4</v>
      </c>
      <c r="P1348" s="2">
        <v>1090</v>
      </c>
      <c r="Q1348" s="7">
        <f t="shared" si="63"/>
        <v>1001710</v>
      </c>
      <c r="R1348" t="s">
        <v>12725</v>
      </c>
      <c r="S1348" t="s">
        <v>12726</v>
      </c>
      <c r="T1348" t="s">
        <v>12727</v>
      </c>
      <c r="U1348" t="s">
        <v>12728</v>
      </c>
      <c r="V1348" t="s">
        <v>12729</v>
      </c>
      <c r="W1348" t="s">
        <v>12730</v>
      </c>
      <c r="X1348" t="s">
        <v>12731</v>
      </c>
      <c r="Y1348" t="s">
        <v>12732</v>
      </c>
    </row>
    <row r="1349" spans="1:25" x14ac:dyDescent="0.3">
      <c r="A1349" t="s">
        <v>12733</v>
      </c>
      <c r="B1349" t="s">
        <v>12734</v>
      </c>
      <c r="C1349" t="s">
        <v>9444</v>
      </c>
      <c r="H1349" s="6">
        <v>2280</v>
      </c>
      <c r="I1349" s="10" t="str">
        <f t="shared" si="64"/>
        <v>500</v>
      </c>
      <c r="J1349" s="6">
        <v>3045</v>
      </c>
      <c r="K1349" s="1">
        <v>0.25</v>
      </c>
      <c r="L1349" s="4" t="str">
        <f t="shared" si="65"/>
        <v>&lt;50%</v>
      </c>
      <c r="M1349" s="4" t="str">
        <f>IF(Table1[[#This Row],[discount_percentage]]&gt;=50%, "Yes","No")</f>
        <v>No</v>
      </c>
      <c r="N13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49">
        <v>4.0999999999999996</v>
      </c>
      <c r="P1349" s="2">
        <v>4118</v>
      </c>
      <c r="Q1349" s="7">
        <f t="shared" si="63"/>
        <v>12539310</v>
      </c>
      <c r="R1349" t="s">
        <v>12735</v>
      </c>
      <c r="S1349" t="s">
        <v>12736</v>
      </c>
      <c r="T1349" t="s">
        <v>12737</v>
      </c>
      <c r="U1349" t="s">
        <v>12738</v>
      </c>
      <c r="V1349" t="s">
        <v>12739</v>
      </c>
      <c r="W1349" t="s">
        <v>12740</v>
      </c>
      <c r="X1349" t="s">
        <v>12741</v>
      </c>
      <c r="Y1349" t="s">
        <v>12742</v>
      </c>
    </row>
    <row r="1350" spans="1:25" x14ac:dyDescent="0.3">
      <c r="A1350" t="s">
        <v>12743</v>
      </c>
      <c r="B1350" t="s">
        <v>12744</v>
      </c>
      <c r="C1350" t="s">
        <v>9228</v>
      </c>
      <c r="H1350" s="6">
        <v>2219</v>
      </c>
      <c r="I1350" s="10" t="str">
        <f t="shared" si="64"/>
        <v>500</v>
      </c>
      <c r="J1350" s="6">
        <v>3080</v>
      </c>
      <c r="K1350" s="1">
        <v>0.28000000000000003</v>
      </c>
      <c r="L1350" s="4" t="str">
        <f t="shared" si="65"/>
        <v>&lt;50%</v>
      </c>
      <c r="M1350" s="4" t="str">
        <f>IF(Table1[[#This Row],[discount_percentage]]&gt;=50%, "Yes","No")</f>
        <v>No</v>
      </c>
      <c r="N13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50">
        <v>3.6</v>
      </c>
      <c r="P1350" s="2">
        <v>468</v>
      </c>
      <c r="Q1350" s="7">
        <f t="shared" si="63"/>
        <v>1441440</v>
      </c>
      <c r="R1350" t="s">
        <v>12745</v>
      </c>
      <c r="S1350" t="s">
        <v>12746</v>
      </c>
      <c r="T1350" t="s">
        <v>12747</v>
      </c>
      <c r="U1350" t="s">
        <v>12748</v>
      </c>
      <c r="V1350" t="s">
        <v>12749</v>
      </c>
      <c r="W1350" t="s">
        <v>12750</v>
      </c>
      <c r="X1350" t="s">
        <v>12751</v>
      </c>
      <c r="Y1350" t="s">
        <v>12752</v>
      </c>
    </row>
    <row r="1351" spans="1:25" x14ac:dyDescent="0.3">
      <c r="A1351" t="s">
        <v>12753</v>
      </c>
      <c r="B1351" t="s">
        <v>12754</v>
      </c>
      <c r="C1351" t="s">
        <v>9340</v>
      </c>
      <c r="H1351" s="6">
        <v>1399</v>
      </c>
      <c r="I1351" s="10" t="str">
        <f t="shared" si="64"/>
        <v>500</v>
      </c>
      <c r="J1351" s="6">
        <v>1890</v>
      </c>
      <c r="K1351" s="1">
        <v>0.26</v>
      </c>
      <c r="L1351" s="4" t="str">
        <f t="shared" si="65"/>
        <v>&lt;50%</v>
      </c>
      <c r="M1351" s="4" t="str">
        <f>IF(Table1[[#This Row],[discount_percentage]]&gt;=50%, "Yes","No")</f>
        <v>No</v>
      </c>
      <c r="N13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51">
        <v>4</v>
      </c>
      <c r="P1351" s="2">
        <v>8031</v>
      </c>
      <c r="Q1351" s="7">
        <f t="shared" si="63"/>
        <v>15178590</v>
      </c>
      <c r="R1351" t="s">
        <v>12755</v>
      </c>
      <c r="S1351" t="s">
        <v>12756</v>
      </c>
      <c r="T1351" t="s">
        <v>12757</v>
      </c>
      <c r="U1351" t="s">
        <v>12758</v>
      </c>
      <c r="V1351" t="s">
        <v>12759</v>
      </c>
      <c r="W1351" t="s">
        <v>12760</v>
      </c>
      <c r="X1351" t="s">
        <v>12761</v>
      </c>
      <c r="Y1351" t="s">
        <v>12762</v>
      </c>
    </row>
    <row r="1352" spans="1:25" x14ac:dyDescent="0.3">
      <c r="A1352" t="s">
        <v>12763</v>
      </c>
      <c r="B1352" t="s">
        <v>12764</v>
      </c>
      <c r="C1352" t="s">
        <v>8810</v>
      </c>
      <c r="H1352" s="6">
        <v>2863</v>
      </c>
      <c r="I1352" s="10" t="str">
        <f t="shared" si="64"/>
        <v>500</v>
      </c>
      <c r="J1352" s="6">
        <v>3690</v>
      </c>
      <c r="K1352" s="1">
        <v>0.22</v>
      </c>
      <c r="L1352" s="4" t="str">
        <f t="shared" si="65"/>
        <v>&lt;50%</v>
      </c>
      <c r="M1352" s="4" t="str">
        <f>IF(Table1[[#This Row],[discount_percentage]]&gt;=50%, "Yes","No")</f>
        <v>No</v>
      </c>
      <c r="N13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21-30%</v>
      </c>
      <c r="O1352">
        <v>4.3</v>
      </c>
      <c r="P1352" s="2">
        <v>6987</v>
      </c>
      <c r="Q1352" s="7">
        <f t="shared" si="63"/>
        <v>25782030</v>
      </c>
      <c r="R1352" t="s">
        <v>12765</v>
      </c>
      <c r="S1352" t="s">
        <v>12766</v>
      </c>
      <c r="T1352" t="s">
        <v>12767</v>
      </c>
      <c r="U1352" t="s">
        <v>12768</v>
      </c>
      <c r="V1352" t="s">
        <v>12769</v>
      </c>
      <c r="W1352" t="s">
        <v>12822</v>
      </c>
      <c r="X1352" t="s">
        <v>12770</v>
      </c>
      <c r="Y1352" t="s">
        <v>12771</v>
      </c>
    </row>
    <row r="1353" spans="1:25" hidden="1" x14ac:dyDescent="0.3">
      <c r="I1353" s="10" t="str">
        <f t="shared" si="64"/>
        <v>&lt;200</v>
      </c>
      <c r="L1353" s="4" t="str">
        <f t="shared" si="65"/>
        <v>&lt;50%</v>
      </c>
      <c r="M1353" s="4" t="str">
        <f>IF(Table1[[#This Row],[discount_percentage]]&gt;=50%, "Yes","No")</f>
        <v>No</v>
      </c>
      <c r="N13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3"/>
      <c r="Q1353" s="7">
        <f t="shared" si="63"/>
        <v>0</v>
      </c>
    </row>
    <row r="1354" spans="1:25" hidden="1" x14ac:dyDescent="0.3">
      <c r="I1354" s="10" t="str">
        <f t="shared" si="64"/>
        <v>&lt;200</v>
      </c>
      <c r="L1354" s="4" t="str">
        <f t="shared" si="65"/>
        <v>&lt;50%</v>
      </c>
      <c r="M1354" s="4" t="str">
        <f>IF(Table1[[#This Row],[discount_percentage]]&gt;=50%, "Yes","No")</f>
        <v>No</v>
      </c>
      <c r="N13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4"/>
      <c r="Q1354" s="7">
        <f t="shared" si="63"/>
        <v>0</v>
      </c>
    </row>
    <row r="1355" spans="1:25" hidden="1" x14ac:dyDescent="0.3">
      <c r="I1355" s="10" t="str">
        <f t="shared" si="64"/>
        <v>&lt;200</v>
      </c>
      <c r="L1355" s="4" t="str">
        <f t="shared" si="65"/>
        <v>&lt;50%</v>
      </c>
      <c r="M1355" s="4" t="str">
        <f>IF(Table1[[#This Row],[discount_percentage]]&gt;=50%, "Yes","No")</f>
        <v>No</v>
      </c>
      <c r="N13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5"/>
      <c r="Q1355" s="7">
        <f t="shared" si="63"/>
        <v>0</v>
      </c>
    </row>
    <row r="1356" spans="1:25" hidden="1" x14ac:dyDescent="0.3">
      <c r="I1356" s="10" t="str">
        <f t="shared" si="64"/>
        <v>&lt;200</v>
      </c>
      <c r="L1356" s="4" t="str">
        <f t="shared" si="65"/>
        <v>&lt;50%</v>
      </c>
      <c r="M1356" s="4" t="str">
        <f>IF(Table1[[#This Row],[discount_percentage]]&gt;=50%, "Yes","No")</f>
        <v>No</v>
      </c>
      <c r="N13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6"/>
      <c r="Q1356" s="7">
        <f t="shared" si="63"/>
        <v>0</v>
      </c>
    </row>
    <row r="1357" spans="1:25" hidden="1" x14ac:dyDescent="0.3">
      <c r="I1357" s="10" t="str">
        <f t="shared" si="64"/>
        <v>&lt;200</v>
      </c>
      <c r="L1357" s="4" t="str">
        <f t="shared" si="65"/>
        <v>&lt;50%</v>
      </c>
      <c r="M1357" s="4" t="str">
        <f>IF(Table1[[#This Row],[discount_percentage]]&gt;=50%, "Yes","No")</f>
        <v>No</v>
      </c>
      <c r="N13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7"/>
      <c r="Q1357" s="7">
        <f t="shared" si="63"/>
        <v>0</v>
      </c>
    </row>
    <row r="1358" spans="1:25" hidden="1" x14ac:dyDescent="0.3">
      <c r="I1358" s="10" t="str">
        <f t="shared" si="64"/>
        <v>&lt;200</v>
      </c>
      <c r="L1358" s="4" t="str">
        <f t="shared" si="65"/>
        <v>&lt;50%</v>
      </c>
      <c r="M1358" s="4" t="str">
        <f>IF(Table1[[#This Row],[discount_percentage]]&gt;=50%, "Yes","No")</f>
        <v>No</v>
      </c>
      <c r="N13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8"/>
      <c r="Q1358" s="7">
        <f t="shared" si="63"/>
        <v>0</v>
      </c>
    </row>
    <row r="1359" spans="1:25" hidden="1" x14ac:dyDescent="0.3">
      <c r="I1359" s="10" t="str">
        <f t="shared" si="64"/>
        <v>&lt;200</v>
      </c>
      <c r="L1359" s="4" t="str">
        <f t="shared" si="65"/>
        <v>&lt;50%</v>
      </c>
      <c r="M1359" s="4" t="str">
        <f>IF(Table1[[#This Row],[discount_percentage]]&gt;=50%, "Yes","No")</f>
        <v>No</v>
      </c>
      <c r="N13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59"/>
      <c r="Q1359" s="7">
        <f t="shared" si="63"/>
        <v>0</v>
      </c>
    </row>
    <row r="1360" spans="1:25" hidden="1" x14ac:dyDescent="0.3">
      <c r="I1360" s="10" t="str">
        <f t="shared" si="64"/>
        <v>&lt;200</v>
      </c>
      <c r="L1360" s="4" t="str">
        <f t="shared" si="65"/>
        <v>&lt;50%</v>
      </c>
      <c r="M1360" s="4" t="str">
        <f>IF(Table1[[#This Row],[discount_percentage]]&gt;=50%, "Yes","No")</f>
        <v>No</v>
      </c>
      <c r="N13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0"/>
      <c r="Q1360" s="7">
        <f t="shared" si="63"/>
        <v>0</v>
      </c>
    </row>
    <row r="1361" spans="9:17" hidden="1" x14ac:dyDescent="0.3">
      <c r="I1361" s="10" t="str">
        <f t="shared" si="64"/>
        <v>&lt;200</v>
      </c>
      <c r="L1361" s="4" t="str">
        <f t="shared" si="65"/>
        <v>&lt;50%</v>
      </c>
      <c r="M1361" s="4" t="str">
        <f>IF(Table1[[#This Row],[discount_percentage]]&gt;=50%, "Yes","No")</f>
        <v>No</v>
      </c>
      <c r="N13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1"/>
      <c r="Q1361" s="7">
        <f t="shared" si="63"/>
        <v>0</v>
      </c>
    </row>
    <row r="1362" spans="9:17" hidden="1" x14ac:dyDescent="0.3">
      <c r="I1362" s="10" t="str">
        <f t="shared" si="64"/>
        <v>&lt;200</v>
      </c>
      <c r="L1362" s="4" t="str">
        <f t="shared" si="65"/>
        <v>&lt;50%</v>
      </c>
      <c r="M1362" s="4" t="str">
        <f>IF(Table1[[#This Row],[discount_percentage]]&gt;=50%, "Yes","No")</f>
        <v>No</v>
      </c>
      <c r="N13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2"/>
      <c r="Q1362" s="7">
        <f t="shared" si="63"/>
        <v>0</v>
      </c>
    </row>
    <row r="1363" spans="9:17" hidden="1" x14ac:dyDescent="0.3">
      <c r="I1363" s="10" t="str">
        <f t="shared" si="64"/>
        <v>&lt;200</v>
      </c>
      <c r="L1363" s="4" t="str">
        <f t="shared" si="65"/>
        <v>&lt;50%</v>
      </c>
      <c r="M1363" s="4" t="str">
        <f>IF(Table1[[#This Row],[discount_percentage]]&gt;=50%, "Yes","No")</f>
        <v>No</v>
      </c>
      <c r="N13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3"/>
      <c r="Q1363" s="7">
        <f t="shared" si="63"/>
        <v>0</v>
      </c>
    </row>
    <row r="1364" spans="9:17" hidden="1" x14ac:dyDescent="0.3">
      <c r="I1364" s="10" t="str">
        <f t="shared" si="64"/>
        <v>&lt;200</v>
      </c>
      <c r="L1364" s="4" t="str">
        <f t="shared" si="65"/>
        <v>&lt;50%</v>
      </c>
      <c r="M1364" s="4" t="str">
        <f>IF(Table1[[#This Row],[discount_percentage]]&gt;=50%, "Yes","No")</f>
        <v>No</v>
      </c>
      <c r="N13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4"/>
      <c r="Q1364" s="7">
        <f t="shared" si="63"/>
        <v>0</v>
      </c>
    </row>
    <row r="1365" spans="9:17" hidden="1" x14ac:dyDescent="0.3">
      <c r="I1365" s="10" t="str">
        <f t="shared" si="64"/>
        <v>&lt;200</v>
      </c>
      <c r="L1365" s="4" t="str">
        <f t="shared" si="65"/>
        <v>&lt;50%</v>
      </c>
      <c r="M1365" s="4" t="str">
        <f>IF(Table1[[#This Row],[discount_percentage]]&gt;=50%, "Yes","No")</f>
        <v>No</v>
      </c>
      <c r="N13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5"/>
      <c r="Q1365" s="7">
        <f t="shared" si="63"/>
        <v>0</v>
      </c>
    </row>
    <row r="1366" spans="9:17" hidden="1" x14ac:dyDescent="0.3">
      <c r="I1366" s="10" t="str">
        <f t="shared" si="64"/>
        <v>&lt;200</v>
      </c>
      <c r="L1366" s="4" t="str">
        <f t="shared" si="65"/>
        <v>&lt;50%</v>
      </c>
      <c r="M1366" s="4" t="str">
        <f>IF(Table1[[#This Row],[discount_percentage]]&gt;=50%, "Yes","No")</f>
        <v>No</v>
      </c>
      <c r="N13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6"/>
      <c r="Q1366" s="7">
        <f t="shared" si="63"/>
        <v>0</v>
      </c>
    </row>
    <row r="1367" spans="9:17" hidden="1" x14ac:dyDescent="0.3">
      <c r="I1367" s="10" t="str">
        <f t="shared" si="64"/>
        <v>&lt;200</v>
      </c>
      <c r="L1367" s="4" t="str">
        <f t="shared" si="65"/>
        <v>&lt;50%</v>
      </c>
      <c r="M1367" s="4" t="str">
        <f>IF(Table1[[#This Row],[discount_percentage]]&gt;=50%, "Yes","No")</f>
        <v>No</v>
      </c>
      <c r="N136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7"/>
      <c r="Q1367" s="7">
        <f t="shared" si="63"/>
        <v>0</v>
      </c>
    </row>
    <row r="1368" spans="9:17" hidden="1" x14ac:dyDescent="0.3">
      <c r="I1368" s="10" t="str">
        <f t="shared" si="64"/>
        <v>&lt;200</v>
      </c>
      <c r="L1368" s="4" t="str">
        <f t="shared" si="65"/>
        <v>&lt;50%</v>
      </c>
      <c r="M1368" s="4" t="str">
        <f>IF(Table1[[#This Row],[discount_percentage]]&gt;=50%, "Yes","No")</f>
        <v>No</v>
      </c>
      <c r="N136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8"/>
      <c r="Q1368" s="7">
        <f t="shared" si="63"/>
        <v>0</v>
      </c>
    </row>
    <row r="1369" spans="9:17" hidden="1" x14ac:dyDescent="0.3">
      <c r="I1369" s="10" t="str">
        <f t="shared" si="64"/>
        <v>&lt;200</v>
      </c>
      <c r="L1369" s="4" t="str">
        <f t="shared" si="65"/>
        <v>&lt;50%</v>
      </c>
      <c r="M1369" s="4" t="str">
        <f>IF(Table1[[#This Row],[discount_percentage]]&gt;=50%, "Yes","No")</f>
        <v>No</v>
      </c>
      <c r="N136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69"/>
      <c r="Q1369" s="7">
        <f t="shared" si="63"/>
        <v>0</v>
      </c>
    </row>
    <row r="1370" spans="9:17" hidden="1" x14ac:dyDescent="0.3">
      <c r="I1370" s="10" t="str">
        <f t="shared" si="64"/>
        <v>&lt;200</v>
      </c>
      <c r="L1370" s="4" t="str">
        <f t="shared" si="65"/>
        <v>&lt;50%</v>
      </c>
      <c r="M1370" s="4" t="str">
        <f>IF(Table1[[#This Row],[discount_percentage]]&gt;=50%, "Yes","No")</f>
        <v>No</v>
      </c>
      <c r="N137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0"/>
      <c r="Q1370" s="7">
        <f t="shared" si="63"/>
        <v>0</v>
      </c>
    </row>
    <row r="1371" spans="9:17" hidden="1" x14ac:dyDescent="0.3">
      <c r="I1371" s="10" t="str">
        <f t="shared" si="64"/>
        <v>&lt;200</v>
      </c>
      <c r="L1371" s="4" t="str">
        <f t="shared" si="65"/>
        <v>&lt;50%</v>
      </c>
      <c r="M1371" s="4" t="str">
        <f>IF(Table1[[#This Row],[discount_percentage]]&gt;=50%, "Yes","No")</f>
        <v>No</v>
      </c>
      <c r="N137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1"/>
      <c r="Q1371" s="7">
        <f t="shared" si="63"/>
        <v>0</v>
      </c>
    </row>
    <row r="1372" spans="9:17" hidden="1" x14ac:dyDescent="0.3">
      <c r="I1372" s="10" t="str">
        <f t="shared" si="64"/>
        <v>&lt;200</v>
      </c>
      <c r="L1372" s="4" t="str">
        <f t="shared" si="65"/>
        <v>&lt;50%</v>
      </c>
      <c r="M1372" s="4" t="str">
        <f>IF(Table1[[#This Row],[discount_percentage]]&gt;=50%, "Yes","No")</f>
        <v>No</v>
      </c>
      <c r="N137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2"/>
      <c r="Q1372" s="7">
        <f t="shared" si="63"/>
        <v>0</v>
      </c>
    </row>
    <row r="1373" spans="9:17" hidden="1" x14ac:dyDescent="0.3">
      <c r="I1373" s="10" t="str">
        <f t="shared" si="64"/>
        <v>&lt;200</v>
      </c>
      <c r="L1373" s="4" t="str">
        <f t="shared" si="65"/>
        <v>&lt;50%</v>
      </c>
      <c r="M1373" s="4" t="str">
        <f>IF(Table1[[#This Row],[discount_percentage]]&gt;=50%, "Yes","No")</f>
        <v>No</v>
      </c>
      <c r="N137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3"/>
      <c r="Q1373" s="7">
        <f t="shared" si="63"/>
        <v>0</v>
      </c>
    </row>
    <row r="1374" spans="9:17" hidden="1" x14ac:dyDescent="0.3">
      <c r="I1374" s="10" t="str">
        <f t="shared" si="64"/>
        <v>&lt;200</v>
      </c>
      <c r="L1374" s="4" t="str">
        <f t="shared" si="65"/>
        <v>&lt;50%</v>
      </c>
      <c r="M1374" s="4" t="str">
        <f>IF(Table1[[#This Row],[discount_percentage]]&gt;=50%, "Yes","No")</f>
        <v>No</v>
      </c>
      <c r="N137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4"/>
      <c r="Q1374" s="7">
        <f t="shared" si="63"/>
        <v>0</v>
      </c>
    </row>
    <row r="1375" spans="9:17" hidden="1" x14ac:dyDescent="0.3">
      <c r="I1375" s="10" t="str">
        <f t="shared" si="64"/>
        <v>&lt;200</v>
      </c>
      <c r="L1375" s="4" t="str">
        <f t="shared" si="65"/>
        <v>&lt;50%</v>
      </c>
      <c r="M1375" s="4" t="str">
        <f>IF(Table1[[#This Row],[discount_percentage]]&gt;=50%, "Yes","No")</f>
        <v>No</v>
      </c>
      <c r="N137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5"/>
      <c r="Q1375" s="7">
        <f t="shared" si="63"/>
        <v>0</v>
      </c>
    </row>
    <row r="1376" spans="9:17" hidden="1" x14ac:dyDescent="0.3">
      <c r="I1376" s="10" t="str">
        <f t="shared" si="64"/>
        <v>&lt;200</v>
      </c>
      <c r="L1376" s="4" t="str">
        <f t="shared" si="65"/>
        <v>&lt;50%</v>
      </c>
      <c r="M1376" s="4" t="str">
        <f>IF(Table1[[#This Row],[discount_percentage]]&gt;=50%, "Yes","No")</f>
        <v>No</v>
      </c>
      <c r="N137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6"/>
      <c r="Q1376" s="7">
        <f t="shared" si="63"/>
        <v>0</v>
      </c>
    </row>
    <row r="1377" spans="9:17" hidden="1" x14ac:dyDescent="0.3">
      <c r="I1377" s="10" t="str">
        <f t="shared" si="64"/>
        <v>&lt;200</v>
      </c>
      <c r="L1377" s="4" t="str">
        <f t="shared" si="65"/>
        <v>&lt;50%</v>
      </c>
      <c r="M1377" s="4" t="str">
        <f>IF(Table1[[#This Row],[discount_percentage]]&gt;=50%, "Yes","No")</f>
        <v>No</v>
      </c>
      <c r="N137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7"/>
      <c r="Q1377" s="7">
        <f t="shared" si="63"/>
        <v>0</v>
      </c>
    </row>
    <row r="1378" spans="9:17" hidden="1" x14ac:dyDescent="0.3">
      <c r="I1378" s="10" t="str">
        <f t="shared" si="64"/>
        <v>&lt;200</v>
      </c>
      <c r="L1378" s="4" t="str">
        <f t="shared" si="65"/>
        <v>&lt;50%</v>
      </c>
      <c r="M1378" s="4" t="str">
        <f>IF(Table1[[#This Row],[discount_percentage]]&gt;=50%, "Yes","No")</f>
        <v>No</v>
      </c>
      <c r="N137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8"/>
      <c r="Q1378" s="7">
        <f t="shared" si="63"/>
        <v>0</v>
      </c>
    </row>
    <row r="1379" spans="9:17" hidden="1" x14ac:dyDescent="0.3">
      <c r="I1379" s="10" t="str">
        <f t="shared" si="64"/>
        <v>&lt;200</v>
      </c>
      <c r="L1379" s="4" t="str">
        <f t="shared" si="65"/>
        <v>&lt;50%</v>
      </c>
      <c r="M1379" s="4" t="str">
        <f>IF(Table1[[#This Row],[discount_percentage]]&gt;=50%, "Yes","No")</f>
        <v>No</v>
      </c>
      <c r="N137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79"/>
      <c r="Q1379" s="7">
        <f t="shared" si="63"/>
        <v>0</v>
      </c>
    </row>
    <row r="1380" spans="9:17" hidden="1" x14ac:dyDescent="0.3">
      <c r="I1380" s="10" t="str">
        <f t="shared" si="64"/>
        <v>&lt;200</v>
      </c>
      <c r="L1380" s="4" t="str">
        <f t="shared" si="65"/>
        <v>&lt;50%</v>
      </c>
      <c r="M1380" s="4" t="str">
        <f>IF(Table1[[#This Row],[discount_percentage]]&gt;=50%, "Yes","No")</f>
        <v>No</v>
      </c>
      <c r="N138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0"/>
      <c r="Q1380" s="7">
        <f t="shared" si="63"/>
        <v>0</v>
      </c>
    </row>
    <row r="1381" spans="9:17" hidden="1" x14ac:dyDescent="0.3">
      <c r="I1381" s="10" t="str">
        <f t="shared" si="64"/>
        <v>&lt;200</v>
      </c>
      <c r="L1381" s="4" t="str">
        <f t="shared" si="65"/>
        <v>&lt;50%</v>
      </c>
      <c r="M1381" s="4" t="str">
        <f>IF(Table1[[#This Row],[discount_percentage]]&gt;=50%, "Yes","No")</f>
        <v>No</v>
      </c>
      <c r="N138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1"/>
      <c r="Q1381" s="7">
        <f t="shared" si="63"/>
        <v>0</v>
      </c>
    </row>
    <row r="1382" spans="9:17" hidden="1" x14ac:dyDescent="0.3">
      <c r="I1382" s="10" t="str">
        <f t="shared" si="64"/>
        <v>&lt;200</v>
      </c>
      <c r="L1382" s="4" t="str">
        <f t="shared" si="65"/>
        <v>&lt;50%</v>
      </c>
      <c r="M1382" s="4" t="str">
        <f>IF(Table1[[#This Row],[discount_percentage]]&gt;=50%, "Yes","No")</f>
        <v>No</v>
      </c>
      <c r="N138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2"/>
      <c r="Q1382" s="7">
        <f t="shared" si="63"/>
        <v>0</v>
      </c>
    </row>
    <row r="1383" spans="9:17" hidden="1" x14ac:dyDescent="0.3">
      <c r="I1383" s="10" t="str">
        <f t="shared" si="64"/>
        <v>&lt;200</v>
      </c>
      <c r="L1383" s="4" t="str">
        <f t="shared" si="65"/>
        <v>&lt;50%</v>
      </c>
      <c r="M1383" s="4" t="str">
        <f>IF(Table1[[#This Row],[discount_percentage]]&gt;=50%, "Yes","No")</f>
        <v>No</v>
      </c>
      <c r="N138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3"/>
      <c r="Q1383" s="7">
        <f t="shared" si="63"/>
        <v>0</v>
      </c>
    </row>
    <row r="1384" spans="9:17" hidden="1" x14ac:dyDescent="0.3">
      <c r="I1384" s="10" t="str">
        <f t="shared" si="64"/>
        <v>&lt;200</v>
      </c>
      <c r="L1384" s="4" t="str">
        <f t="shared" si="65"/>
        <v>&lt;50%</v>
      </c>
      <c r="M1384" s="4" t="str">
        <f>IF(Table1[[#This Row],[discount_percentage]]&gt;=50%, "Yes","No")</f>
        <v>No</v>
      </c>
      <c r="N138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4"/>
      <c r="Q1384" s="7">
        <f t="shared" si="63"/>
        <v>0</v>
      </c>
    </row>
    <row r="1385" spans="9:17" hidden="1" x14ac:dyDescent="0.3">
      <c r="I1385" s="10" t="str">
        <f t="shared" si="64"/>
        <v>&lt;200</v>
      </c>
      <c r="L1385" s="4" t="str">
        <f t="shared" si="65"/>
        <v>&lt;50%</v>
      </c>
      <c r="M1385" s="4" t="str">
        <f>IF(Table1[[#This Row],[discount_percentage]]&gt;=50%, "Yes","No")</f>
        <v>No</v>
      </c>
      <c r="N138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5"/>
      <c r="Q1385" s="7">
        <f t="shared" si="63"/>
        <v>0</v>
      </c>
    </row>
    <row r="1386" spans="9:17" hidden="1" x14ac:dyDescent="0.3">
      <c r="I1386" s="10" t="str">
        <f t="shared" si="64"/>
        <v>&lt;200</v>
      </c>
      <c r="L1386" s="4" t="str">
        <f t="shared" si="65"/>
        <v>&lt;50%</v>
      </c>
      <c r="M1386" s="4" t="str">
        <f>IF(Table1[[#This Row],[discount_percentage]]&gt;=50%, "Yes","No")</f>
        <v>No</v>
      </c>
      <c r="N138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6"/>
      <c r="Q1386" s="7">
        <f t="shared" si="63"/>
        <v>0</v>
      </c>
    </row>
    <row r="1387" spans="9:17" hidden="1" x14ac:dyDescent="0.3">
      <c r="I1387" s="10" t="str">
        <f t="shared" si="64"/>
        <v>&lt;200</v>
      </c>
      <c r="L1387" s="4" t="str">
        <f t="shared" si="65"/>
        <v>&lt;50%</v>
      </c>
      <c r="M1387" s="4" t="str">
        <f>IF(Table1[[#This Row],[discount_percentage]]&gt;=50%, "Yes","No")</f>
        <v>No</v>
      </c>
      <c r="N138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7"/>
      <c r="Q1387" s="7">
        <f t="shared" si="63"/>
        <v>0</v>
      </c>
    </row>
    <row r="1388" spans="9:17" hidden="1" x14ac:dyDescent="0.3">
      <c r="I1388" s="10" t="str">
        <f t="shared" si="64"/>
        <v>&lt;200</v>
      </c>
      <c r="L1388" s="4" t="str">
        <f t="shared" si="65"/>
        <v>&lt;50%</v>
      </c>
      <c r="M1388" s="4" t="str">
        <f>IF(Table1[[#This Row],[discount_percentage]]&gt;=50%, "Yes","No")</f>
        <v>No</v>
      </c>
      <c r="N138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8"/>
      <c r="Q1388" s="7">
        <f t="shared" si="63"/>
        <v>0</v>
      </c>
    </row>
    <row r="1389" spans="9:17" hidden="1" x14ac:dyDescent="0.3">
      <c r="I1389" s="10" t="str">
        <f t="shared" si="64"/>
        <v>&lt;200</v>
      </c>
      <c r="L1389" s="4" t="str">
        <f t="shared" si="65"/>
        <v>&lt;50%</v>
      </c>
      <c r="M1389" s="4" t="str">
        <f>IF(Table1[[#This Row],[discount_percentage]]&gt;=50%, "Yes","No")</f>
        <v>No</v>
      </c>
      <c r="N138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89"/>
      <c r="Q1389" s="7">
        <f t="shared" si="63"/>
        <v>0</v>
      </c>
    </row>
    <row r="1390" spans="9:17" hidden="1" x14ac:dyDescent="0.3">
      <c r="I1390" s="10" t="str">
        <f t="shared" si="64"/>
        <v>&lt;200</v>
      </c>
      <c r="L1390" s="4" t="str">
        <f t="shared" si="65"/>
        <v>&lt;50%</v>
      </c>
      <c r="M1390" s="4" t="str">
        <f>IF(Table1[[#This Row],[discount_percentage]]&gt;=50%, "Yes","No")</f>
        <v>No</v>
      </c>
      <c r="N139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0"/>
      <c r="Q1390" s="7">
        <f t="shared" si="63"/>
        <v>0</v>
      </c>
    </row>
    <row r="1391" spans="9:17" hidden="1" x14ac:dyDescent="0.3">
      <c r="I1391" s="10" t="str">
        <f t="shared" si="64"/>
        <v>&lt;200</v>
      </c>
      <c r="L1391" s="4" t="str">
        <f t="shared" si="65"/>
        <v>&lt;50%</v>
      </c>
      <c r="M1391" s="4" t="str">
        <f>IF(Table1[[#This Row],[discount_percentage]]&gt;=50%, "Yes","No")</f>
        <v>No</v>
      </c>
      <c r="N139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1"/>
      <c r="Q1391" s="7">
        <f t="shared" si="63"/>
        <v>0</v>
      </c>
    </row>
    <row r="1392" spans="9:17" hidden="1" x14ac:dyDescent="0.3">
      <c r="I1392" s="10" t="str">
        <f t="shared" si="64"/>
        <v>&lt;200</v>
      </c>
      <c r="L1392" s="4" t="str">
        <f t="shared" si="65"/>
        <v>&lt;50%</v>
      </c>
      <c r="M1392" s="4" t="str">
        <f>IF(Table1[[#This Row],[discount_percentage]]&gt;=50%, "Yes","No")</f>
        <v>No</v>
      </c>
      <c r="N139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2"/>
      <c r="Q1392" s="7">
        <f t="shared" si="63"/>
        <v>0</v>
      </c>
    </row>
    <row r="1393" spans="9:17" hidden="1" x14ac:dyDescent="0.3">
      <c r="I1393" s="10" t="str">
        <f t="shared" si="64"/>
        <v>&lt;200</v>
      </c>
      <c r="L1393" s="4" t="str">
        <f t="shared" si="65"/>
        <v>&lt;50%</v>
      </c>
      <c r="M1393" s="4" t="str">
        <f>IF(Table1[[#This Row],[discount_percentage]]&gt;=50%, "Yes","No")</f>
        <v>No</v>
      </c>
      <c r="N139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3"/>
      <c r="Q1393" s="7">
        <f t="shared" si="63"/>
        <v>0</v>
      </c>
    </row>
    <row r="1394" spans="9:17" hidden="1" x14ac:dyDescent="0.3">
      <c r="I1394" s="10" t="str">
        <f t="shared" si="64"/>
        <v>&lt;200</v>
      </c>
      <c r="L1394" s="4" t="str">
        <f t="shared" si="65"/>
        <v>&lt;50%</v>
      </c>
      <c r="M1394" s="4" t="str">
        <f>IF(Table1[[#This Row],[discount_percentage]]&gt;=50%, "Yes","No")</f>
        <v>No</v>
      </c>
      <c r="N139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4"/>
      <c r="Q1394" s="7">
        <f t="shared" si="63"/>
        <v>0</v>
      </c>
    </row>
    <row r="1395" spans="9:17" hidden="1" x14ac:dyDescent="0.3">
      <c r="I1395" s="10" t="str">
        <f t="shared" si="64"/>
        <v>&lt;200</v>
      </c>
      <c r="L1395" s="4" t="str">
        <f t="shared" si="65"/>
        <v>&lt;50%</v>
      </c>
      <c r="M1395" s="4" t="str">
        <f>IF(Table1[[#This Row],[discount_percentage]]&gt;=50%, "Yes","No")</f>
        <v>No</v>
      </c>
      <c r="N139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5"/>
      <c r="Q1395" s="7">
        <f t="shared" si="63"/>
        <v>0</v>
      </c>
    </row>
    <row r="1396" spans="9:17" hidden="1" x14ac:dyDescent="0.3">
      <c r="I1396" s="10" t="str">
        <f t="shared" si="64"/>
        <v>&lt;200</v>
      </c>
      <c r="L1396" s="4" t="str">
        <f t="shared" si="65"/>
        <v>&lt;50%</v>
      </c>
      <c r="M1396" s="4" t="str">
        <f>IF(Table1[[#This Row],[discount_percentage]]&gt;=50%, "Yes","No")</f>
        <v>No</v>
      </c>
      <c r="N139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6"/>
      <c r="Q1396" s="7">
        <f t="shared" si="63"/>
        <v>0</v>
      </c>
    </row>
    <row r="1397" spans="9:17" hidden="1" x14ac:dyDescent="0.3">
      <c r="I1397" s="10" t="str">
        <f t="shared" si="64"/>
        <v>&lt;200</v>
      </c>
      <c r="L1397" s="4" t="str">
        <f t="shared" si="65"/>
        <v>&lt;50%</v>
      </c>
      <c r="M1397" s="4" t="str">
        <f>IF(Table1[[#This Row],[discount_percentage]]&gt;=50%, "Yes","No")</f>
        <v>No</v>
      </c>
      <c r="N139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7"/>
      <c r="Q1397" s="7">
        <f t="shared" si="63"/>
        <v>0</v>
      </c>
    </row>
    <row r="1398" spans="9:17" hidden="1" x14ac:dyDescent="0.3">
      <c r="I1398" s="10" t="str">
        <f t="shared" si="64"/>
        <v>&lt;200</v>
      </c>
      <c r="L1398" s="4" t="str">
        <f t="shared" si="65"/>
        <v>&lt;50%</v>
      </c>
      <c r="M1398" s="4" t="str">
        <f>IF(Table1[[#This Row],[discount_percentage]]&gt;=50%, "Yes","No")</f>
        <v>No</v>
      </c>
      <c r="N139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8"/>
      <c r="Q1398" s="7">
        <f t="shared" si="63"/>
        <v>0</v>
      </c>
    </row>
    <row r="1399" spans="9:17" hidden="1" x14ac:dyDescent="0.3">
      <c r="I1399" s="10" t="str">
        <f t="shared" si="64"/>
        <v>&lt;200</v>
      </c>
      <c r="L1399" s="4" t="str">
        <f t="shared" si="65"/>
        <v>&lt;50%</v>
      </c>
      <c r="M1399" s="4" t="str">
        <f>IF(Table1[[#This Row],[discount_percentage]]&gt;=50%, "Yes","No")</f>
        <v>No</v>
      </c>
      <c r="N139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399"/>
      <c r="Q1399" s="7">
        <f t="shared" si="63"/>
        <v>0</v>
      </c>
    </row>
    <row r="1400" spans="9:17" hidden="1" x14ac:dyDescent="0.3">
      <c r="I1400" s="10" t="str">
        <f t="shared" si="64"/>
        <v>&lt;200</v>
      </c>
      <c r="L1400" s="4" t="str">
        <f t="shared" si="65"/>
        <v>&lt;50%</v>
      </c>
      <c r="M1400" s="4" t="str">
        <f>IF(Table1[[#This Row],[discount_percentage]]&gt;=50%, "Yes","No")</f>
        <v>No</v>
      </c>
      <c r="N140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0"/>
      <c r="Q1400" s="7">
        <f t="shared" si="63"/>
        <v>0</v>
      </c>
    </row>
    <row r="1401" spans="9:17" hidden="1" x14ac:dyDescent="0.3">
      <c r="I1401" s="10" t="str">
        <f t="shared" si="64"/>
        <v>&lt;200</v>
      </c>
      <c r="L1401" s="4" t="str">
        <f t="shared" si="65"/>
        <v>&lt;50%</v>
      </c>
      <c r="M1401" s="4" t="str">
        <f>IF(Table1[[#This Row],[discount_percentage]]&gt;=50%, "Yes","No")</f>
        <v>No</v>
      </c>
      <c r="N140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1"/>
      <c r="Q1401" s="7">
        <f t="shared" si="63"/>
        <v>0</v>
      </c>
    </row>
    <row r="1402" spans="9:17" hidden="1" x14ac:dyDescent="0.3">
      <c r="I1402" s="10" t="str">
        <f t="shared" si="64"/>
        <v>&lt;200</v>
      </c>
      <c r="L1402" s="4" t="str">
        <f t="shared" si="65"/>
        <v>&lt;50%</v>
      </c>
      <c r="M1402" s="4" t="str">
        <f>IF(Table1[[#This Row],[discount_percentage]]&gt;=50%, "Yes","No")</f>
        <v>No</v>
      </c>
      <c r="N140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2"/>
      <c r="Q1402" s="7">
        <f t="shared" si="63"/>
        <v>0</v>
      </c>
    </row>
    <row r="1403" spans="9:17" hidden="1" x14ac:dyDescent="0.3">
      <c r="I1403" s="10" t="str">
        <f t="shared" si="64"/>
        <v>&lt;200</v>
      </c>
      <c r="L1403" s="4" t="str">
        <f t="shared" si="65"/>
        <v>&lt;50%</v>
      </c>
      <c r="M1403" s="4" t="str">
        <f>IF(Table1[[#This Row],[discount_percentage]]&gt;=50%, "Yes","No")</f>
        <v>No</v>
      </c>
      <c r="N140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3"/>
      <c r="Q1403" s="7">
        <f t="shared" si="63"/>
        <v>0</v>
      </c>
    </row>
    <row r="1404" spans="9:17" hidden="1" x14ac:dyDescent="0.3">
      <c r="I1404" s="10" t="str">
        <f t="shared" si="64"/>
        <v>&lt;200</v>
      </c>
      <c r="L1404" s="4" t="str">
        <f t="shared" si="65"/>
        <v>&lt;50%</v>
      </c>
      <c r="M1404" s="4" t="str">
        <f>IF(Table1[[#This Row],[discount_percentage]]&gt;=50%, "Yes","No")</f>
        <v>No</v>
      </c>
      <c r="N140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4"/>
      <c r="Q1404" s="7">
        <f t="shared" si="63"/>
        <v>0</v>
      </c>
    </row>
    <row r="1405" spans="9:17" hidden="1" x14ac:dyDescent="0.3">
      <c r="I1405" s="10" t="str">
        <f t="shared" si="64"/>
        <v>&lt;200</v>
      </c>
      <c r="L1405" s="4" t="str">
        <f t="shared" si="65"/>
        <v>&lt;50%</v>
      </c>
      <c r="M1405" s="4" t="str">
        <f>IF(Table1[[#This Row],[discount_percentage]]&gt;=50%, "Yes","No")</f>
        <v>No</v>
      </c>
      <c r="N140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5"/>
      <c r="Q1405" s="7">
        <f t="shared" si="63"/>
        <v>0</v>
      </c>
    </row>
    <row r="1406" spans="9:17" hidden="1" x14ac:dyDescent="0.3">
      <c r="I1406" s="10" t="str">
        <f t="shared" si="64"/>
        <v>&lt;200</v>
      </c>
      <c r="L1406" s="4" t="str">
        <f t="shared" si="65"/>
        <v>&lt;50%</v>
      </c>
      <c r="M1406" s="4" t="str">
        <f>IF(Table1[[#This Row],[discount_percentage]]&gt;=50%, "Yes","No")</f>
        <v>No</v>
      </c>
      <c r="N140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6"/>
      <c r="Q1406" s="7">
        <f t="shared" si="63"/>
        <v>0</v>
      </c>
    </row>
    <row r="1407" spans="9:17" hidden="1" x14ac:dyDescent="0.3">
      <c r="I1407" s="10" t="str">
        <f t="shared" si="64"/>
        <v>&lt;200</v>
      </c>
      <c r="L1407" s="4" t="str">
        <f t="shared" si="65"/>
        <v>&lt;50%</v>
      </c>
      <c r="M1407" s="4" t="str">
        <f>IF(Table1[[#This Row],[discount_percentage]]&gt;=50%, "Yes","No")</f>
        <v>No</v>
      </c>
      <c r="N140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7"/>
      <c r="Q1407" s="7">
        <f t="shared" si="63"/>
        <v>0</v>
      </c>
    </row>
    <row r="1408" spans="9:17" hidden="1" x14ac:dyDescent="0.3">
      <c r="I1408" s="10" t="str">
        <f t="shared" si="64"/>
        <v>&lt;200</v>
      </c>
      <c r="L1408" s="4" t="str">
        <f t="shared" si="65"/>
        <v>&lt;50%</v>
      </c>
      <c r="M1408" s="4" t="str">
        <f>IF(Table1[[#This Row],[discount_percentage]]&gt;=50%, "Yes","No")</f>
        <v>No</v>
      </c>
      <c r="N140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8"/>
      <c r="Q1408" s="7">
        <f t="shared" si="63"/>
        <v>0</v>
      </c>
    </row>
    <row r="1409" spans="9:17" hidden="1" x14ac:dyDescent="0.3">
      <c r="I1409" s="10" t="str">
        <f t="shared" si="64"/>
        <v>&lt;200</v>
      </c>
      <c r="L1409" s="4" t="str">
        <f t="shared" si="65"/>
        <v>&lt;50%</v>
      </c>
      <c r="M1409" s="4" t="str">
        <f>IF(Table1[[#This Row],[discount_percentage]]&gt;=50%, "Yes","No")</f>
        <v>No</v>
      </c>
      <c r="N140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09"/>
      <c r="Q1409" s="7">
        <f t="shared" si="63"/>
        <v>0</v>
      </c>
    </row>
    <row r="1410" spans="9:17" hidden="1" x14ac:dyDescent="0.3">
      <c r="I1410" s="10" t="str">
        <f t="shared" si="64"/>
        <v>&lt;200</v>
      </c>
      <c r="L1410" s="4" t="str">
        <f t="shared" si="65"/>
        <v>&lt;50%</v>
      </c>
      <c r="M1410" s="4" t="str">
        <f>IF(Table1[[#This Row],[discount_percentage]]&gt;=50%, "Yes","No")</f>
        <v>No</v>
      </c>
      <c r="N141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0"/>
      <c r="Q1410" s="7">
        <f t="shared" ref="Q1410:Q1466" si="66">J1410*P1410</f>
        <v>0</v>
      </c>
    </row>
    <row r="1411" spans="9:17" hidden="1" x14ac:dyDescent="0.3">
      <c r="I1411" s="10" t="str">
        <f t="shared" ref="I1411:I1466" si="67">IF(H1411&lt;200,"&lt;200",IF(OR(H1411&lt;=200,H1411&lt;=500),"200-500","500"))</f>
        <v>&lt;200</v>
      </c>
      <c r="L1411" s="4" t="str">
        <f t="shared" ref="L1411:L1466" si="68">IF(K1411&gt;=50%," 50%or More","&lt;50%")</f>
        <v>&lt;50%</v>
      </c>
      <c r="M1411" s="4" t="str">
        <f>IF(Table1[[#This Row],[discount_percentage]]&gt;=50%, "Yes","No")</f>
        <v>No</v>
      </c>
      <c r="N141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1"/>
      <c r="Q1411" s="7">
        <f t="shared" si="66"/>
        <v>0</v>
      </c>
    </row>
    <row r="1412" spans="9:17" hidden="1" x14ac:dyDescent="0.3">
      <c r="I1412" s="10" t="str">
        <f t="shared" si="67"/>
        <v>&lt;200</v>
      </c>
      <c r="L1412" s="4" t="str">
        <f t="shared" si="68"/>
        <v>&lt;50%</v>
      </c>
      <c r="M1412" s="4" t="str">
        <f>IF(Table1[[#This Row],[discount_percentage]]&gt;=50%, "Yes","No")</f>
        <v>No</v>
      </c>
      <c r="N141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2"/>
      <c r="Q1412" s="7">
        <f t="shared" si="66"/>
        <v>0</v>
      </c>
    </row>
    <row r="1413" spans="9:17" hidden="1" x14ac:dyDescent="0.3">
      <c r="I1413" s="10" t="str">
        <f t="shared" si="67"/>
        <v>&lt;200</v>
      </c>
      <c r="L1413" s="4" t="str">
        <f t="shared" si="68"/>
        <v>&lt;50%</v>
      </c>
      <c r="M1413" s="4" t="str">
        <f>IF(Table1[[#This Row],[discount_percentage]]&gt;=50%, "Yes","No")</f>
        <v>No</v>
      </c>
      <c r="N141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3"/>
      <c r="Q1413" s="7">
        <f t="shared" si="66"/>
        <v>0</v>
      </c>
    </row>
    <row r="1414" spans="9:17" hidden="1" x14ac:dyDescent="0.3">
      <c r="I1414" s="10" t="str">
        <f t="shared" si="67"/>
        <v>&lt;200</v>
      </c>
      <c r="L1414" s="4" t="str">
        <f t="shared" si="68"/>
        <v>&lt;50%</v>
      </c>
      <c r="M1414" s="4" t="str">
        <f>IF(Table1[[#This Row],[discount_percentage]]&gt;=50%, "Yes","No")</f>
        <v>No</v>
      </c>
      <c r="N141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4"/>
      <c r="Q1414" s="7">
        <f t="shared" si="66"/>
        <v>0</v>
      </c>
    </row>
    <row r="1415" spans="9:17" hidden="1" x14ac:dyDescent="0.3">
      <c r="I1415" s="10" t="str">
        <f t="shared" si="67"/>
        <v>&lt;200</v>
      </c>
      <c r="L1415" s="4" t="str">
        <f t="shared" si="68"/>
        <v>&lt;50%</v>
      </c>
      <c r="M1415" s="4" t="str">
        <f>IF(Table1[[#This Row],[discount_percentage]]&gt;=50%, "Yes","No")</f>
        <v>No</v>
      </c>
      <c r="N141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5"/>
      <c r="Q1415" s="7">
        <f t="shared" si="66"/>
        <v>0</v>
      </c>
    </row>
    <row r="1416" spans="9:17" hidden="1" x14ac:dyDescent="0.3">
      <c r="I1416" s="10" t="str">
        <f t="shared" si="67"/>
        <v>&lt;200</v>
      </c>
      <c r="L1416" s="4" t="str">
        <f t="shared" si="68"/>
        <v>&lt;50%</v>
      </c>
      <c r="M1416" s="4" t="str">
        <f>IF(Table1[[#This Row],[discount_percentage]]&gt;=50%, "Yes","No")</f>
        <v>No</v>
      </c>
      <c r="N141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6"/>
      <c r="Q1416" s="7">
        <f t="shared" si="66"/>
        <v>0</v>
      </c>
    </row>
    <row r="1417" spans="9:17" hidden="1" x14ac:dyDescent="0.3">
      <c r="I1417" s="10" t="str">
        <f t="shared" si="67"/>
        <v>&lt;200</v>
      </c>
      <c r="L1417" s="4" t="str">
        <f t="shared" si="68"/>
        <v>&lt;50%</v>
      </c>
      <c r="M1417" s="4" t="str">
        <f>IF(Table1[[#This Row],[discount_percentage]]&gt;=50%, "Yes","No")</f>
        <v>No</v>
      </c>
      <c r="N141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7"/>
      <c r="Q1417" s="7">
        <f t="shared" si="66"/>
        <v>0</v>
      </c>
    </row>
    <row r="1418" spans="9:17" hidden="1" x14ac:dyDescent="0.3">
      <c r="I1418" s="10" t="str">
        <f t="shared" si="67"/>
        <v>&lt;200</v>
      </c>
      <c r="L1418" s="4" t="str">
        <f t="shared" si="68"/>
        <v>&lt;50%</v>
      </c>
      <c r="M1418" s="4" t="str">
        <f>IF(Table1[[#This Row],[discount_percentage]]&gt;=50%, "Yes","No")</f>
        <v>No</v>
      </c>
      <c r="N141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8"/>
      <c r="Q1418" s="7">
        <f t="shared" si="66"/>
        <v>0</v>
      </c>
    </row>
    <row r="1419" spans="9:17" hidden="1" x14ac:dyDescent="0.3">
      <c r="I1419" s="10" t="str">
        <f t="shared" si="67"/>
        <v>&lt;200</v>
      </c>
      <c r="L1419" s="4" t="str">
        <f t="shared" si="68"/>
        <v>&lt;50%</v>
      </c>
      <c r="M1419" s="4" t="str">
        <f>IF(Table1[[#This Row],[discount_percentage]]&gt;=50%, "Yes","No")</f>
        <v>No</v>
      </c>
      <c r="N141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19"/>
      <c r="Q1419" s="7">
        <f t="shared" si="66"/>
        <v>0</v>
      </c>
    </row>
    <row r="1420" spans="9:17" hidden="1" x14ac:dyDescent="0.3">
      <c r="I1420" s="10" t="str">
        <f t="shared" si="67"/>
        <v>&lt;200</v>
      </c>
      <c r="L1420" s="4" t="str">
        <f t="shared" si="68"/>
        <v>&lt;50%</v>
      </c>
      <c r="M1420" s="4" t="str">
        <f>IF(Table1[[#This Row],[discount_percentage]]&gt;=50%, "Yes","No")</f>
        <v>No</v>
      </c>
      <c r="N142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0"/>
      <c r="Q1420" s="7">
        <f t="shared" si="66"/>
        <v>0</v>
      </c>
    </row>
    <row r="1421" spans="9:17" hidden="1" x14ac:dyDescent="0.3">
      <c r="I1421" s="10" t="str">
        <f t="shared" si="67"/>
        <v>&lt;200</v>
      </c>
      <c r="L1421" s="4" t="str">
        <f t="shared" si="68"/>
        <v>&lt;50%</v>
      </c>
      <c r="M1421" s="4" t="str">
        <f>IF(Table1[[#This Row],[discount_percentage]]&gt;=50%, "Yes","No")</f>
        <v>No</v>
      </c>
      <c r="N142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1"/>
      <c r="Q1421" s="7">
        <f t="shared" si="66"/>
        <v>0</v>
      </c>
    </row>
    <row r="1422" spans="9:17" hidden="1" x14ac:dyDescent="0.3">
      <c r="I1422" s="10" t="str">
        <f t="shared" si="67"/>
        <v>&lt;200</v>
      </c>
      <c r="L1422" s="4" t="str">
        <f t="shared" si="68"/>
        <v>&lt;50%</v>
      </c>
      <c r="M1422" s="4" t="str">
        <f>IF(Table1[[#This Row],[discount_percentage]]&gt;=50%, "Yes","No")</f>
        <v>No</v>
      </c>
      <c r="N142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2"/>
      <c r="Q1422" s="7">
        <f t="shared" si="66"/>
        <v>0</v>
      </c>
    </row>
    <row r="1423" spans="9:17" hidden="1" x14ac:dyDescent="0.3">
      <c r="I1423" s="10" t="str">
        <f t="shared" si="67"/>
        <v>&lt;200</v>
      </c>
      <c r="L1423" s="4" t="str">
        <f t="shared" si="68"/>
        <v>&lt;50%</v>
      </c>
      <c r="M1423" s="4" t="str">
        <f>IF(Table1[[#This Row],[discount_percentage]]&gt;=50%, "Yes","No")</f>
        <v>No</v>
      </c>
      <c r="N142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3"/>
      <c r="Q1423" s="7">
        <f t="shared" si="66"/>
        <v>0</v>
      </c>
    </row>
    <row r="1424" spans="9:17" hidden="1" x14ac:dyDescent="0.3">
      <c r="I1424" s="10" t="str">
        <f t="shared" si="67"/>
        <v>&lt;200</v>
      </c>
      <c r="L1424" s="4" t="str">
        <f t="shared" si="68"/>
        <v>&lt;50%</v>
      </c>
      <c r="M1424" s="4" t="str">
        <f>IF(Table1[[#This Row],[discount_percentage]]&gt;=50%, "Yes","No")</f>
        <v>No</v>
      </c>
      <c r="N142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4"/>
      <c r="Q1424" s="7">
        <f t="shared" si="66"/>
        <v>0</v>
      </c>
    </row>
    <row r="1425" spans="9:17" hidden="1" x14ac:dyDescent="0.3">
      <c r="I1425" s="10" t="str">
        <f t="shared" si="67"/>
        <v>&lt;200</v>
      </c>
      <c r="L1425" s="4" t="str">
        <f t="shared" si="68"/>
        <v>&lt;50%</v>
      </c>
      <c r="M1425" s="4" t="str">
        <f>IF(Table1[[#This Row],[discount_percentage]]&gt;=50%, "Yes","No")</f>
        <v>No</v>
      </c>
      <c r="N142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5"/>
      <c r="Q1425" s="7">
        <f t="shared" si="66"/>
        <v>0</v>
      </c>
    </row>
    <row r="1426" spans="9:17" hidden="1" x14ac:dyDescent="0.3">
      <c r="I1426" s="10" t="str">
        <f t="shared" si="67"/>
        <v>&lt;200</v>
      </c>
      <c r="L1426" s="4" t="str">
        <f t="shared" si="68"/>
        <v>&lt;50%</v>
      </c>
      <c r="M1426" s="4" t="str">
        <f>IF(Table1[[#This Row],[discount_percentage]]&gt;=50%, "Yes","No")</f>
        <v>No</v>
      </c>
      <c r="N142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6"/>
      <c r="Q1426" s="7">
        <f t="shared" si="66"/>
        <v>0</v>
      </c>
    </row>
    <row r="1427" spans="9:17" hidden="1" x14ac:dyDescent="0.3">
      <c r="I1427" s="10" t="str">
        <f t="shared" si="67"/>
        <v>&lt;200</v>
      </c>
      <c r="L1427" s="4" t="str">
        <f t="shared" si="68"/>
        <v>&lt;50%</v>
      </c>
      <c r="M1427" s="4" t="str">
        <f>IF(Table1[[#This Row],[discount_percentage]]&gt;=50%, "Yes","No")</f>
        <v>No</v>
      </c>
      <c r="N142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7"/>
      <c r="Q1427" s="7">
        <f t="shared" si="66"/>
        <v>0</v>
      </c>
    </row>
    <row r="1428" spans="9:17" hidden="1" x14ac:dyDescent="0.3">
      <c r="I1428" s="10" t="str">
        <f t="shared" si="67"/>
        <v>&lt;200</v>
      </c>
      <c r="L1428" s="4" t="str">
        <f t="shared" si="68"/>
        <v>&lt;50%</v>
      </c>
      <c r="M1428" s="4" t="str">
        <f>IF(Table1[[#This Row],[discount_percentage]]&gt;=50%, "Yes","No")</f>
        <v>No</v>
      </c>
      <c r="N142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8"/>
      <c r="Q1428" s="7">
        <f t="shared" si="66"/>
        <v>0</v>
      </c>
    </row>
    <row r="1429" spans="9:17" hidden="1" x14ac:dyDescent="0.3">
      <c r="I1429" s="10" t="str">
        <f t="shared" si="67"/>
        <v>&lt;200</v>
      </c>
      <c r="L1429" s="4" t="str">
        <f t="shared" si="68"/>
        <v>&lt;50%</v>
      </c>
      <c r="M1429" s="4" t="str">
        <f>IF(Table1[[#This Row],[discount_percentage]]&gt;=50%, "Yes","No")</f>
        <v>No</v>
      </c>
      <c r="N142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29"/>
      <c r="Q1429" s="7">
        <f t="shared" si="66"/>
        <v>0</v>
      </c>
    </row>
    <row r="1430" spans="9:17" hidden="1" x14ac:dyDescent="0.3">
      <c r="I1430" s="10" t="str">
        <f t="shared" si="67"/>
        <v>&lt;200</v>
      </c>
      <c r="L1430" s="4" t="str">
        <f t="shared" si="68"/>
        <v>&lt;50%</v>
      </c>
      <c r="M1430" s="4" t="str">
        <f>IF(Table1[[#This Row],[discount_percentage]]&gt;=50%, "Yes","No")</f>
        <v>No</v>
      </c>
      <c r="N143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0"/>
      <c r="Q1430" s="7">
        <f t="shared" si="66"/>
        <v>0</v>
      </c>
    </row>
    <row r="1431" spans="9:17" hidden="1" x14ac:dyDescent="0.3">
      <c r="I1431" s="10" t="str">
        <f t="shared" si="67"/>
        <v>&lt;200</v>
      </c>
      <c r="L1431" s="4" t="str">
        <f t="shared" si="68"/>
        <v>&lt;50%</v>
      </c>
      <c r="M1431" s="4" t="str">
        <f>IF(Table1[[#This Row],[discount_percentage]]&gt;=50%, "Yes","No")</f>
        <v>No</v>
      </c>
      <c r="N143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1"/>
      <c r="Q1431" s="7">
        <f t="shared" si="66"/>
        <v>0</v>
      </c>
    </row>
    <row r="1432" spans="9:17" hidden="1" x14ac:dyDescent="0.3">
      <c r="I1432" s="10" t="str">
        <f t="shared" si="67"/>
        <v>&lt;200</v>
      </c>
      <c r="L1432" s="4" t="str">
        <f t="shared" si="68"/>
        <v>&lt;50%</v>
      </c>
      <c r="M1432" s="4" t="str">
        <f>IF(Table1[[#This Row],[discount_percentage]]&gt;=50%, "Yes","No")</f>
        <v>No</v>
      </c>
      <c r="N143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2"/>
      <c r="Q1432" s="7">
        <f t="shared" si="66"/>
        <v>0</v>
      </c>
    </row>
    <row r="1433" spans="9:17" hidden="1" x14ac:dyDescent="0.3">
      <c r="I1433" s="10" t="str">
        <f t="shared" si="67"/>
        <v>&lt;200</v>
      </c>
      <c r="L1433" s="4" t="str">
        <f t="shared" si="68"/>
        <v>&lt;50%</v>
      </c>
      <c r="M1433" s="4" t="str">
        <f>IF(Table1[[#This Row],[discount_percentage]]&gt;=50%, "Yes","No")</f>
        <v>No</v>
      </c>
      <c r="N143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3"/>
      <c r="Q1433" s="7">
        <f t="shared" si="66"/>
        <v>0</v>
      </c>
    </row>
    <row r="1434" spans="9:17" hidden="1" x14ac:dyDescent="0.3">
      <c r="I1434" s="10" t="str">
        <f t="shared" si="67"/>
        <v>&lt;200</v>
      </c>
      <c r="L1434" s="4" t="str">
        <f t="shared" si="68"/>
        <v>&lt;50%</v>
      </c>
      <c r="M1434" s="4" t="str">
        <f>IF(Table1[[#This Row],[discount_percentage]]&gt;=50%, "Yes","No")</f>
        <v>No</v>
      </c>
      <c r="N143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4"/>
      <c r="Q1434" s="7">
        <f t="shared" si="66"/>
        <v>0</v>
      </c>
    </row>
    <row r="1435" spans="9:17" hidden="1" x14ac:dyDescent="0.3">
      <c r="I1435" s="10" t="str">
        <f t="shared" si="67"/>
        <v>&lt;200</v>
      </c>
      <c r="L1435" s="4" t="str">
        <f t="shared" si="68"/>
        <v>&lt;50%</v>
      </c>
      <c r="M1435" s="4" t="str">
        <f>IF(Table1[[#This Row],[discount_percentage]]&gt;=50%, "Yes","No")</f>
        <v>No</v>
      </c>
      <c r="N143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5"/>
      <c r="Q1435" s="7">
        <f t="shared" si="66"/>
        <v>0</v>
      </c>
    </row>
    <row r="1436" spans="9:17" hidden="1" x14ac:dyDescent="0.3">
      <c r="I1436" s="10" t="str">
        <f t="shared" si="67"/>
        <v>&lt;200</v>
      </c>
      <c r="L1436" s="4" t="str">
        <f t="shared" si="68"/>
        <v>&lt;50%</v>
      </c>
      <c r="M1436" s="4" t="str">
        <f>IF(Table1[[#This Row],[discount_percentage]]&gt;=50%, "Yes","No")</f>
        <v>No</v>
      </c>
      <c r="N143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6"/>
      <c r="Q1436" s="7">
        <f t="shared" si="66"/>
        <v>0</v>
      </c>
    </row>
    <row r="1437" spans="9:17" hidden="1" x14ac:dyDescent="0.3">
      <c r="I1437" s="10" t="str">
        <f t="shared" si="67"/>
        <v>&lt;200</v>
      </c>
      <c r="L1437" s="4" t="str">
        <f t="shared" si="68"/>
        <v>&lt;50%</v>
      </c>
      <c r="M1437" s="4" t="str">
        <f>IF(Table1[[#This Row],[discount_percentage]]&gt;=50%, "Yes","No")</f>
        <v>No</v>
      </c>
      <c r="N143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7"/>
      <c r="Q1437" s="7">
        <f t="shared" si="66"/>
        <v>0</v>
      </c>
    </row>
    <row r="1438" spans="9:17" hidden="1" x14ac:dyDescent="0.3">
      <c r="I1438" s="10" t="str">
        <f t="shared" si="67"/>
        <v>&lt;200</v>
      </c>
      <c r="L1438" s="4" t="str">
        <f t="shared" si="68"/>
        <v>&lt;50%</v>
      </c>
      <c r="M1438" s="4" t="str">
        <f>IF(Table1[[#This Row],[discount_percentage]]&gt;=50%, "Yes","No")</f>
        <v>No</v>
      </c>
      <c r="N143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8"/>
      <c r="Q1438" s="7">
        <f t="shared" si="66"/>
        <v>0</v>
      </c>
    </row>
    <row r="1439" spans="9:17" hidden="1" x14ac:dyDescent="0.3">
      <c r="I1439" s="10" t="str">
        <f t="shared" si="67"/>
        <v>&lt;200</v>
      </c>
      <c r="L1439" s="4" t="str">
        <f t="shared" si="68"/>
        <v>&lt;50%</v>
      </c>
      <c r="M1439" s="4" t="str">
        <f>IF(Table1[[#This Row],[discount_percentage]]&gt;=50%, "Yes","No")</f>
        <v>No</v>
      </c>
      <c r="N143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39"/>
      <c r="Q1439" s="7">
        <f t="shared" si="66"/>
        <v>0</v>
      </c>
    </row>
    <row r="1440" spans="9:17" hidden="1" x14ac:dyDescent="0.3">
      <c r="I1440" s="10" t="str">
        <f t="shared" si="67"/>
        <v>&lt;200</v>
      </c>
      <c r="L1440" s="4" t="str">
        <f t="shared" si="68"/>
        <v>&lt;50%</v>
      </c>
      <c r="M1440" s="4" t="str">
        <f>IF(Table1[[#This Row],[discount_percentage]]&gt;=50%, "Yes","No")</f>
        <v>No</v>
      </c>
      <c r="N144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0"/>
      <c r="Q1440" s="7">
        <f t="shared" si="66"/>
        <v>0</v>
      </c>
    </row>
    <row r="1441" spans="9:17" hidden="1" x14ac:dyDescent="0.3">
      <c r="I1441" s="10" t="str">
        <f t="shared" si="67"/>
        <v>&lt;200</v>
      </c>
      <c r="L1441" s="4" t="str">
        <f t="shared" si="68"/>
        <v>&lt;50%</v>
      </c>
      <c r="M1441" s="4" t="str">
        <f>IF(Table1[[#This Row],[discount_percentage]]&gt;=50%, "Yes","No")</f>
        <v>No</v>
      </c>
      <c r="N144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1"/>
      <c r="Q1441" s="7">
        <f t="shared" si="66"/>
        <v>0</v>
      </c>
    </row>
    <row r="1442" spans="9:17" hidden="1" x14ac:dyDescent="0.3">
      <c r="I1442" s="10" t="str">
        <f t="shared" si="67"/>
        <v>&lt;200</v>
      </c>
      <c r="L1442" s="4" t="str">
        <f t="shared" si="68"/>
        <v>&lt;50%</v>
      </c>
      <c r="M1442" s="4" t="str">
        <f>IF(Table1[[#This Row],[discount_percentage]]&gt;=50%, "Yes","No")</f>
        <v>No</v>
      </c>
      <c r="N144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2"/>
      <c r="Q1442" s="7">
        <f t="shared" si="66"/>
        <v>0</v>
      </c>
    </row>
    <row r="1443" spans="9:17" hidden="1" x14ac:dyDescent="0.3">
      <c r="I1443" s="10" t="str">
        <f t="shared" si="67"/>
        <v>&lt;200</v>
      </c>
      <c r="L1443" s="4" t="str">
        <f t="shared" si="68"/>
        <v>&lt;50%</v>
      </c>
      <c r="M1443" s="4" t="str">
        <f>IF(Table1[[#This Row],[discount_percentage]]&gt;=50%, "Yes","No")</f>
        <v>No</v>
      </c>
      <c r="N144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3"/>
      <c r="Q1443" s="7">
        <f t="shared" si="66"/>
        <v>0</v>
      </c>
    </row>
    <row r="1444" spans="9:17" hidden="1" x14ac:dyDescent="0.3">
      <c r="I1444" s="10" t="str">
        <f t="shared" si="67"/>
        <v>&lt;200</v>
      </c>
      <c r="L1444" s="4" t="str">
        <f t="shared" si="68"/>
        <v>&lt;50%</v>
      </c>
      <c r="M1444" s="4" t="str">
        <f>IF(Table1[[#This Row],[discount_percentage]]&gt;=50%, "Yes","No")</f>
        <v>No</v>
      </c>
      <c r="N144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4"/>
      <c r="Q1444" s="7">
        <f t="shared" si="66"/>
        <v>0</v>
      </c>
    </row>
    <row r="1445" spans="9:17" hidden="1" x14ac:dyDescent="0.3">
      <c r="I1445" s="10" t="str">
        <f t="shared" si="67"/>
        <v>&lt;200</v>
      </c>
      <c r="L1445" s="4" t="str">
        <f t="shared" si="68"/>
        <v>&lt;50%</v>
      </c>
      <c r="M1445" s="4" t="str">
        <f>IF(Table1[[#This Row],[discount_percentage]]&gt;=50%, "Yes","No")</f>
        <v>No</v>
      </c>
      <c r="N144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5"/>
      <c r="Q1445" s="7">
        <f t="shared" si="66"/>
        <v>0</v>
      </c>
    </row>
    <row r="1446" spans="9:17" hidden="1" x14ac:dyDescent="0.3">
      <c r="I1446" s="10" t="str">
        <f t="shared" si="67"/>
        <v>&lt;200</v>
      </c>
      <c r="L1446" s="4" t="str">
        <f t="shared" si="68"/>
        <v>&lt;50%</v>
      </c>
      <c r="M1446" s="4" t="str">
        <f>IF(Table1[[#This Row],[discount_percentage]]&gt;=50%, "Yes","No")</f>
        <v>No</v>
      </c>
      <c r="N144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6"/>
      <c r="Q1446" s="7">
        <f t="shared" si="66"/>
        <v>0</v>
      </c>
    </row>
    <row r="1447" spans="9:17" hidden="1" x14ac:dyDescent="0.3">
      <c r="I1447" s="10" t="str">
        <f t="shared" si="67"/>
        <v>&lt;200</v>
      </c>
      <c r="L1447" s="4" t="str">
        <f t="shared" si="68"/>
        <v>&lt;50%</v>
      </c>
      <c r="M1447" s="4" t="str">
        <f>IF(Table1[[#This Row],[discount_percentage]]&gt;=50%, "Yes","No")</f>
        <v>No</v>
      </c>
      <c r="N144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7"/>
      <c r="Q1447" s="7">
        <f t="shared" si="66"/>
        <v>0</v>
      </c>
    </row>
    <row r="1448" spans="9:17" hidden="1" x14ac:dyDescent="0.3">
      <c r="I1448" s="10" t="str">
        <f t="shared" si="67"/>
        <v>&lt;200</v>
      </c>
      <c r="L1448" s="4" t="str">
        <f t="shared" si="68"/>
        <v>&lt;50%</v>
      </c>
      <c r="M1448" s="4" t="str">
        <f>IF(Table1[[#This Row],[discount_percentage]]&gt;=50%, "Yes","No")</f>
        <v>No</v>
      </c>
      <c r="N144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8"/>
      <c r="Q1448" s="7">
        <f t="shared" si="66"/>
        <v>0</v>
      </c>
    </row>
    <row r="1449" spans="9:17" hidden="1" x14ac:dyDescent="0.3">
      <c r="I1449" s="10" t="str">
        <f t="shared" si="67"/>
        <v>&lt;200</v>
      </c>
      <c r="L1449" s="4" t="str">
        <f t="shared" si="68"/>
        <v>&lt;50%</v>
      </c>
      <c r="M1449" s="4" t="str">
        <f>IF(Table1[[#This Row],[discount_percentage]]&gt;=50%, "Yes","No")</f>
        <v>No</v>
      </c>
      <c r="N144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49"/>
      <c r="Q1449" s="7">
        <f t="shared" si="66"/>
        <v>0</v>
      </c>
    </row>
    <row r="1450" spans="9:17" hidden="1" x14ac:dyDescent="0.3">
      <c r="I1450" s="10" t="str">
        <f t="shared" si="67"/>
        <v>&lt;200</v>
      </c>
      <c r="L1450" s="4" t="str">
        <f t="shared" si="68"/>
        <v>&lt;50%</v>
      </c>
      <c r="M1450" s="4" t="str">
        <f>IF(Table1[[#This Row],[discount_percentage]]&gt;=50%, "Yes","No")</f>
        <v>No</v>
      </c>
      <c r="N145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0"/>
      <c r="Q1450" s="7">
        <f t="shared" si="66"/>
        <v>0</v>
      </c>
    </row>
    <row r="1451" spans="9:17" hidden="1" x14ac:dyDescent="0.3">
      <c r="I1451" s="10" t="str">
        <f t="shared" si="67"/>
        <v>&lt;200</v>
      </c>
      <c r="L1451" s="4" t="str">
        <f t="shared" si="68"/>
        <v>&lt;50%</v>
      </c>
      <c r="M1451" s="4" t="str">
        <f>IF(Table1[[#This Row],[discount_percentage]]&gt;=50%, "Yes","No")</f>
        <v>No</v>
      </c>
      <c r="N145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1"/>
      <c r="Q1451" s="7">
        <f t="shared" si="66"/>
        <v>0</v>
      </c>
    </row>
    <row r="1452" spans="9:17" hidden="1" x14ac:dyDescent="0.3">
      <c r="I1452" s="10" t="str">
        <f t="shared" si="67"/>
        <v>&lt;200</v>
      </c>
      <c r="L1452" s="4" t="str">
        <f t="shared" si="68"/>
        <v>&lt;50%</v>
      </c>
      <c r="M1452" s="4" t="str">
        <f>IF(Table1[[#This Row],[discount_percentage]]&gt;=50%, "Yes","No")</f>
        <v>No</v>
      </c>
      <c r="N145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2"/>
      <c r="Q1452" s="7">
        <f t="shared" si="66"/>
        <v>0</v>
      </c>
    </row>
    <row r="1453" spans="9:17" hidden="1" x14ac:dyDescent="0.3">
      <c r="I1453" s="10" t="str">
        <f t="shared" si="67"/>
        <v>&lt;200</v>
      </c>
      <c r="L1453" s="4" t="str">
        <f t="shared" si="68"/>
        <v>&lt;50%</v>
      </c>
      <c r="M1453" s="4" t="str">
        <f>IF(Table1[[#This Row],[discount_percentage]]&gt;=50%, "Yes","No")</f>
        <v>No</v>
      </c>
      <c r="N145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3"/>
      <c r="Q1453" s="7">
        <f t="shared" si="66"/>
        <v>0</v>
      </c>
    </row>
    <row r="1454" spans="9:17" hidden="1" x14ac:dyDescent="0.3">
      <c r="I1454" s="10" t="str">
        <f t="shared" si="67"/>
        <v>&lt;200</v>
      </c>
      <c r="L1454" s="4" t="str">
        <f t="shared" si="68"/>
        <v>&lt;50%</v>
      </c>
      <c r="M1454" s="4" t="str">
        <f>IF(Table1[[#This Row],[discount_percentage]]&gt;=50%, "Yes","No")</f>
        <v>No</v>
      </c>
      <c r="N145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4"/>
      <c r="Q1454" s="7">
        <f t="shared" si="66"/>
        <v>0</v>
      </c>
    </row>
    <row r="1455" spans="9:17" hidden="1" x14ac:dyDescent="0.3">
      <c r="I1455" s="10" t="str">
        <f t="shared" si="67"/>
        <v>&lt;200</v>
      </c>
      <c r="L1455" s="4" t="str">
        <f t="shared" si="68"/>
        <v>&lt;50%</v>
      </c>
      <c r="M1455" s="4" t="str">
        <f>IF(Table1[[#This Row],[discount_percentage]]&gt;=50%, "Yes","No")</f>
        <v>No</v>
      </c>
      <c r="N145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5"/>
      <c r="Q1455" s="7">
        <f t="shared" si="66"/>
        <v>0</v>
      </c>
    </row>
    <row r="1456" spans="9:17" hidden="1" x14ac:dyDescent="0.3">
      <c r="I1456" s="10" t="str">
        <f t="shared" si="67"/>
        <v>&lt;200</v>
      </c>
      <c r="L1456" s="4" t="str">
        <f t="shared" si="68"/>
        <v>&lt;50%</v>
      </c>
      <c r="M1456" s="4" t="str">
        <f>IF(Table1[[#This Row],[discount_percentage]]&gt;=50%, "Yes","No")</f>
        <v>No</v>
      </c>
      <c r="N145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6"/>
      <c r="Q1456" s="7">
        <f t="shared" si="66"/>
        <v>0</v>
      </c>
    </row>
    <row r="1457" spans="9:17" hidden="1" x14ac:dyDescent="0.3">
      <c r="I1457" s="10" t="str">
        <f t="shared" si="67"/>
        <v>&lt;200</v>
      </c>
      <c r="L1457" s="4" t="str">
        <f t="shared" si="68"/>
        <v>&lt;50%</v>
      </c>
      <c r="M1457" s="4" t="str">
        <f>IF(Table1[[#This Row],[discount_percentage]]&gt;=50%, "Yes","No")</f>
        <v>No</v>
      </c>
      <c r="N1457"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7"/>
      <c r="Q1457" s="7">
        <f t="shared" si="66"/>
        <v>0</v>
      </c>
    </row>
    <row r="1458" spans="9:17" hidden="1" x14ac:dyDescent="0.3">
      <c r="I1458" s="10" t="str">
        <f t="shared" si="67"/>
        <v>&lt;200</v>
      </c>
      <c r="L1458" s="4" t="str">
        <f t="shared" si="68"/>
        <v>&lt;50%</v>
      </c>
      <c r="M1458" s="4" t="str">
        <f>IF(Table1[[#This Row],[discount_percentage]]&gt;=50%, "Yes","No")</f>
        <v>No</v>
      </c>
      <c r="N1458"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8"/>
      <c r="Q1458" s="7">
        <f t="shared" si="66"/>
        <v>0</v>
      </c>
    </row>
    <row r="1459" spans="9:17" hidden="1" x14ac:dyDescent="0.3">
      <c r="I1459" s="10" t="str">
        <f t="shared" si="67"/>
        <v>&lt;200</v>
      </c>
      <c r="L1459" s="4" t="str">
        <f t="shared" si="68"/>
        <v>&lt;50%</v>
      </c>
      <c r="M1459" s="4" t="str">
        <f>IF(Table1[[#This Row],[discount_percentage]]&gt;=50%, "Yes","No")</f>
        <v>No</v>
      </c>
      <c r="N1459"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59"/>
      <c r="Q1459" s="7">
        <f t="shared" si="66"/>
        <v>0</v>
      </c>
    </row>
    <row r="1460" spans="9:17" hidden="1" x14ac:dyDescent="0.3">
      <c r="I1460" s="10" t="str">
        <f t="shared" si="67"/>
        <v>&lt;200</v>
      </c>
      <c r="L1460" s="4" t="str">
        <f t="shared" si="68"/>
        <v>&lt;50%</v>
      </c>
      <c r="M1460" s="4" t="str">
        <f>IF(Table1[[#This Row],[discount_percentage]]&gt;=50%, "Yes","No")</f>
        <v>No</v>
      </c>
      <c r="N1460"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0"/>
      <c r="Q1460" s="7">
        <f t="shared" si="66"/>
        <v>0</v>
      </c>
    </row>
    <row r="1461" spans="9:17" hidden="1" x14ac:dyDescent="0.3">
      <c r="I1461" s="10" t="str">
        <f t="shared" si="67"/>
        <v>&lt;200</v>
      </c>
      <c r="L1461" s="4" t="str">
        <f t="shared" si="68"/>
        <v>&lt;50%</v>
      </c>
      <c r="M1461" s="4" t="str">
        <f>IF(Table1[[#This Row],[discount_percentage]]&gt;=50%, "Yes","No")</f>
        <v>No</v>
      </c>
      <c r="N1461"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1"/>
      <c r="Q1461" s="7">
        <f t="shared" si="66"/>
        <v>0</v>
      </c>
    </row>
    <row r="1462" spans="9:17" hidden="1" x14ac:dyDescent="0.3">
      <c r="I1462" s="10" t="str">
        <f t="shared" si="67"/>
        <v>&lt;200</v>
      </c>
      <c r="L1462" s="4" t="str">
        <f t="shared" si="68"/>
        <v>&lt;50%</v>
      </c>
      <c r="M1462" s="4" t="str">
        <f>IF(Table1[[#This Row],[discount_percentage]]&gt;=50%, "Yes","No")</f>
        <v>No</v>
      </c>
      <c r="N1462"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2"/>
      <c r="Q1462" s="7">
        <f t="shared" si="66"/>
        <v>0</v>
      </c>
    </row>
    <row r="1463" spans="9:17" hidden="1" x14ac:dyDescent="0.3">
      <c r="I1463" s="10" t="str">
        <f t="shared" si="67"/>
        <v>&lt;200</v>
      </c>
      <c r="L1463" s="4" t="str">
        <f t="shared" si="68"/>
        <v>&lt;50%</v>
      </c>
      <c r="M1463" s="4" t="str">
        <f>IF(Table1[[#This Row],[discount_percentage]]&gt;=50%, "Yes","No")</f>
        <v>No</v>
      </c>
      <c r="N1463"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3"/>
      <c r="Q1463" s="7">
        <f t="shared" si="66"/>
        <v>0</v>
      </c>
    </row>
    <row r="1464" spans="9:17" hidden="1" x14ac:dyDescent="0.3">
      <c r="I1464" s="10" t="str">
        <f t="shared" si="67"/>
        <v>&lt;200</v>
      </c>
      <c r="L1464" s="4" t="str">
        <f t="shared" si="68"/>
        <v>&lt;50%</v>
      </c>
      <c r="M1464" s="4" t="str">
        <f>IF(Table1[[#This Row],[discount_percentage]]&gt;=50%, "Yes","No")</f>
        <v>No</v>
      </c>
      <c r="N1464"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4"/>
      <c r="Q1464" s="7">
        <f t="shared" si="66"/>
        <v>0</v>
      </c>
    </row>
    <row r="1465" spans="9:17" hidden="1" x14ac:dyDescent="0.3">
      <c r="I1465" s="10" t="str">
        <f t="shared" si="67"/>
        <v>&lt;200</v>
      </c>
      <c r="L1465" s="4" t="str">
        <f t="shared" si="68"/>
        <v>&lt;50%</v>
      </c>
      <c r="M1465" s="4" t="str">
        <f>IF(Table1[[#This Row],[discount_percentage]]&gt;=50%, "Yes","No")</f>
        <v>No</v>
      </c>
      <c r="N1465"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5"/>
      <c r="Q1465" s="7">
        <f t="shared" si="66"/>
        <v>0</v>
      </c>
    </row>
    <row r="1466" spans="9:17" hidden="1" x14ac:dyDescent="0.3">
      <c r="I1466" s="10" t="str">
        <f t="shared" si="67"/>
        <v>&lt;200</v>
      </c>
      <c r="L1466" s="4" t="str">
        <f t="shared" si="68"/>
        <v>&lt;50%</v>
      </c>
      <c r="M1466" s="4" t="str">
        <f>IF(Table1[[#This Row],[discount_percentage]]&gt;=50%, "Yes","No")</f>
        <v>No</v>
      </c>
      <c r="N1466" s="4" t="str">
        <f>IF(Table1[[#This Row],[discount_percentage]]&lt;=10%, "0-10%", IF(Table1[[#This Row],[discount_percentage]]&lt;=20%, "11-20%", IF(Table1[[#This Row],[discount_percentage]]&lt;=30%, "21-30%", IF(Table1[[#This Row],[discount_percentage]]&lt;=40%, "31-40%", IF(Table1[[#This Row],[discount_percentage]]&lt;=50%, "41-50%",IF(Table1[[#This Row],[discount_percentage]]&lt;=60%, "51-60%",IF(Table1[[#This Row],[discount_percentage]]&lt;=70%, "61-70%",IF(Table1[[#This Row],[discount_percentage]]&lt;=80%, "71-80%",IF(Table1[[#This Row],[discount_percentage]]&lt;=90%, "81-90%",IF(Table1[[#This Row],[discount_percentage]]&lt;=100%, "91-100%",0%))))))))))</f>
        <v>0-10%</v>
      </c>
      <c r="O1466"/>
      <c r="Q1466" s="7">
        <f t="shared" si="6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I1455"/>
  <sheetViews>
    <sheetView topLeftCell="F1" zoomScale="65" zoomScaleNormal="85" workbookViewId="0">
      <selection activeCell="M1" activeCellId="2" sqref="H8 D1:D1048576 M1:M1048576"/>
    </sheetView>
  </sheetViews>
  <sheetFormatPr defaultColWidth="11.59765625" defaultRowHeight="15.6" x14ac:dyDescent="0.3"/>
  <cols>
    <col min="1" max="1" width="13.5" customWidth="1"/>
    <col min="2" max="2" width="16.8984375" customWidth="1"/>
    <col min="3" max="3" width="15.19921875" customWidth="1"/>
    <col min="4" max="7" width="19.8984375" customWidth="1"/>
    <col min="8" max="8" width="19.8984375" style="17" customWidth="1"/>
    <col min="9" max="9" width="19.8984375" customWidth="1"/>
    <col min="10" max="10" width="19.8984375" style="17" customWidth="1"/>
    <col min="11" max="11" width="19.5" style="16" customWidth="1"/>
    <col min="12" max="12" width="20.5" customWidth="1"/>
    <col min="13" max="13" width="22.59765625" bestFit="1" customWidth="1"/>
    <col min="15" max="15" width="14.3984375" style="2" customWidth="1"/>
    <col min="16" max="16" width="24.796875" style="2" bestFit="1" customWidth="1"/>
    <col min="17" max="17" width="24.69921875" customWidth="1"/>
    <col min="18" max="18" width="17.3984375" customWidth="1"/>
    <col min="19" max="19" width="40.59765625" customWidth="1"/>
    <col min="21" max="21" width="12.5" customWidth="1"/>
    <col min="22" max="22" width="15.59765625" customWidth="1"/>
    <col min="24" max="24" width="13.09765625" customWidth="1"/>
  </cols>
  <sheetData>
    <row r="1" spans="1:35" x14ac:dyDescent="0.3">
      <c r="A1" s="3" t="s">
        <v>13076</v>
      </c>
      <c r="B1" s="3" t="s">
        <v>13077</v>
      </c>
      <c r="C1" s="3" t="s">
        <v>13078</v>
      </c>
      <c r="D1" s="3" t="s">
        <v>13075</v>
      </c>
      <c r="E1" s="3" t="s">
        <v>13079</v>
      </c>
      <c r="F1" s="3" t="s">
        <v>13080</v>
      </c>
      <c r="G1" s="3" t="s">
        <v>13081</v>
      </c>
      <c r="H1" s="18" t="s">
        <v>13114</v>
      </c>
      <c r="I1" s="12" t="s">
        <v>12877</v>
      </c>
      <c r="J1" s="18" t="s">
        <v>13113</v>
      </c>
      <c r="K1" s="3" t="s">
        <v>13105</v>
      </c>
      <c r="L1" s="3" t="s">
        <v>12876</v>
      </c>
      <c r="M1" s="3" t="s">
        <v>13093</v>
      </c>
      <c r="N1" s="11" t="s">
        <v>13096</v>
      </c>
      <c r="O1" s="11" t="s">
        <v>13097</v>
      </c>
      <c r="P1" t="s">
        <v>13098</v>
      </c>
      <c r="Q1" t="s">
        <v>13099</v>
      </c>
      <c r="R1" t="s">
        <v>13100</v>
      </c>
      <c r="S1" t="s">
        <v>13101</v>
      </c>
      <c r="T1" t="s">
        <v>13102</v>
      </c>
      <c r="U1" t="s">
        <v>13103</v>
      </c>
      <c r="V1" t="s">
        <v>13104</v>
      </c>
      <c r="W1" t="s">
        <v>15</v>
      </c>
    </row>
    <row r="2" spans="1:35" x14ac:dyDescent="0.3">
      <c r="A2" t="s">
        <v>16</v>
      </c>
      <c r="B2" t="s">
        <v>17</v>
      </c>
      <c r="C2" t="s">
        <v>18</v>
      </c>
      <c r="D2" t="s">
        <v>12825</v>
      </c>
      <c r="E2" t="s">
        <v>12826</v>
      </c>
      <c r="F2" t="s">
        <v>12880</v>
      </c>
      <c r="G2" t="s">
        <v>12881</v>
      </c>
      <c r="H2" s="17">
        <v>399</v>
      </c>
      <c r="I2" s="13" t="str">
        <f t="shared" ref="I2:I65" si="0">IF(H2&lt;200,"&lt;₹200", IF(OR(H2=200, H2&lt;=500),"₹200 - ₹500","&gt;₹500"))</f>
        <v>₹200 - ₹500</v>
      </c>
      <c r="J2" s="17">
        <v>1099</v>
      </c>
      <c r="K2" s="15">
        <v>0.64</v>
      </c>
      <c r="L2" s="4" t="str">
        <f t="shared" ref="L2:L65" si="1">IF(K2&gt;=50%,"50% or More","&lt;50%")</f>
        <v>50% or More</v>
      </c>
      <c r="M2">
        <v>4.2</v>
      </c>
      <c r="N2" s="2">
        <v>24269</v>
      </c>
      <c r="O2" s="11">
        <f>Table2[[#This Row],[Actual Price (₹)]]*N2</f>
        <v>26671631</v>
      </c>
      <c r="P2" t="s">
        <v>19</v>
      </c>
      <c r="Q2" t="s">
        <v>20</v>
      </c>
      <c r="R2" t="str">
        <f>PROPER(Sheet2!H2)</f>
        <v>Manav,Adarsh Gupta,Sundeep,S.Sayeed Ahmed,Jaspreet Singh,Khaja Moin,Anand,S.Arumugam</v>
      </c>
      <c r="S2" t="s">
        <v>22</v>
      </c>
      <c r="T2" t="s">
        <v>23</v>
      </c>
      <c r="U2" t="s">
        <v>24</v>
      </c>
      <c r="V2" t="s">
        <v>25</v>
      </c>
      <c r="W2" t="s">
        <v>26</v>
      </c>
      <c r="AH2">
        <f>M2*LOG(AI11+1)</f>
        <v>13.136560566498488</v>
      </c>
    </row>
    <row r="3" spans="1:35" x14ac:dyDescent="0.3">
      <c r="A3" t="s">
        <v>27</v>
      </c>
      <c r="B3" t="s">
        <v>28</v>
      </c>
      <c r="C3" t="s">
        <v>18</v>
      </c>
      <c r="D3" t="s">
        <v>12825</v>
      </c>
      <c r="E3" t="s">
        <v>12826</v>
      </c>
      <c r="F3" t="s">
        <v>12880</v>
      </c>
      <c r="G3" t="s">
        <v>12881</v>
      </c>
      <c r="H3" s="17">
        <v>199</v>
      </c>
      <c r="I3" s="13" t="str">
        <f t="shared" si="0"/>
        <v>&lt;₹200</v>
      </c>
      <c r="J3" s="17">
        <v>349</v>
      </c>
      <c r="K3">
        <v>0.43</v>
      </c>
      <c r="L3" s="4" t="str">
        <f t="shared" si="1"/>
        <v>&lt;50%</v>
      </c>
      <c r="M3">
        <v>4</v>
      </c>
      <c r="N3" s="2">
        <v>43994</v>
      </c>
      <c r="O3" s="11">
        <f>Table2[[#This Row],[Actual Price (₹)]]*N3</f>
        <v>15353906</v>
      </c>
      <c r="P3" t="s">
        <v>29</v>
      </c>
      <c r="Q3" t="s">
        <v>30</v>
      </c>
      <c r="R3" t="str">
        <f>PROPER(Sheet2!H3)</f>
        <v>Ardkn,Nirbhay Kumar,Sagar Viswanathan,Asp,Placeholder,Bharani,Sonia,Niam</v>
      </c>
      <c r="S3" t="s">
        <v>32</v>
      </c>
      <c r="T3" t="s">
        <v>33</v>
      </c>
      <c r="U3" t="s">
        <v>34</v>
      </c>
      <c r="V3" t="s">
        <v>35</v>
      </c>
      <c r="W3" t="s">
        <v>36</v>
      </c>
    </row>
    <row r="4" spans="1:35" hidden="1" x14ac:dyDescent="0.3">
      <c r="A4" t="s">
        <v>37</v>
      </c>
      <c r="B4" t="s">
        <v>38</v>
      </c>
      <c r="C4" t="s">
        <v>18</v>
      </c>
      <c r="D4" t="s">
        <v>12825</v>
      </c>
      <c r="E4" t="s">
        <v>12826</v>
      </c>
      <c r="F4" t="s">
        <v>12880</v>
      </c>
      <c r="G4" t="s">
        <v>12881</v>
      </c>
      <c r="H4" s="14">
        <v>199</v>
      </c>
      <c r="I4" s="13" t="str">
        <f t="shared" si="0"/>
        <v>&lt;₹200</v>
      </c>
      <c r="J4" s="14">
        <v>1899</v>
      </c>
      <c r="K4" s="1">
        <v>0.9</v>
      </c>
      <c r="L4" s="4" t="str">
        <f t="shared" si="1"/>
        <v>50% or More</v>
      </c>
      <c r="M4">
        <v>3.9</v>
      </c>
      <c r="N4" s="2">
        <v>7928</v>
      </c>
      <c r="O4" s="11">
        <f>Table2[[#This Row],[Actual Price (₹)]]*N4</f>
        <v>15055272</v>
      </c>
      <c r="P4" t="s">
        <v>39</v>
      </c>
      <c r="Q4" t="s">
        <v>40</v>
      </c>
      <c r="R4" t="str">
        <f>PROPER(Sheet2!H4)</f>
        <v>Kunal,Himanshu,Viswanath,Sai Niharka,Saqib Malik,Aashiq,Ramu Challa,Sanjay Gupta</v>
      </c>
      <c r="S4" t="s">
        <v>42</v>
      </c>
      <c r="T4" t="s">
        <v>43</v>
      </c>
      <c r="U4" t="s">
        <v>44</v>
      </c>
      <c r="V4" t="s">
        <v>45</v>
      </c>
      <c r="W4" t="s">
        <v>46</v>
      </c>
    </row>
    <row r="5" spans="1:35" x14ac:dyDescent="0.3">
      <c r="A5" t="s">
        <v>47</v>
      </c>
      <c r="B5" t="s">
        <v>48</v>
      </c>
      <c r="C5" t="s">
        <v>18</v>
      </c>
      <c r="D5" t="s">
        <v>12825</v>
      </c>
      <c r="E5" t="s">
        <v>12826</v>
      </c>
      <c r="F5" t="s">
        <v>12880</v>
      </c>
      <c r="G5" t="s">
        <v>12881</v>
      </c>
      <c r="H5" s="17">
        <v>329</v>
      </c>
      <c r="I5" s="13" t="str">
        <f t="shared" si="0"/>
        <v>₹200 - ₹500</v>
      </c>
      <c r="J5" s="17">
        <v>699</v>
      </c>
      <c r="K5">
        <v>0.53</v>
      </c>
      <c r="L5" s="4" t="str">
        <f t="shared" si="1"/>
        <v>50% or More</v>
      </c>
      <c r="M5">
        <v>4.2</v>
      </c>
      <c r="N5" s="2">
        <v>94363</v>
      </c>
      <c r="O5" s="11">
        <f>Table2[[#This Row],[Actual Price (₹)]]*N5</f>
        <v>65959737</v>
      </c>
      <c r="P5" t="s">
        <v>49</v>
      </c>
      <c r="Q5" t="s">
        <v>50</v>
      </c>
      <c r="R5" t="str">
        <f>PROPER(Sheet2!H5)</f>
        <v>Omkar Dhale,Jd,Hemalatha,Ajwadh A.,Amar Singh Chouhan,Ravi Siddan,Himanshu Goel,Udaykumar</v>
      </c>
      <c r="S5" t="s">
        <v>52</v>
      </c>
      <c r="T5" t="s">
        <v>53</v>
      </c>
      <c r="U5" t="s">
        <v>54</v>
      </c>
      <c r="V5" t="s">
        <v>55</v>
      </c>
      <c r="W5" t="s">
        <v>56</v>
      </c>
    </row>
    <row r="6" spans="1:35" x14ac:dyDescent="0.3">
      <c r="A6" t="s">
        <v>57</v>
      </c>
      <c r="B6" t="s">
        <v>58</v>
      </c>
      <c r="C6" t="s">
        <v>18</v>
      </c>
      <c r="D6" t="s">
        <v>12825</v>
      </c>
      <c r="E6" t="s">
        <v>12826</v>
      </c>
      <c r="F6" t="s">
        <v>12880</v>
      </c>
      <c r="G6" t="s">
        <v>12881</v>
      </c>
      <c r="H6" s="17">
        <v>154</v>
      </c>
      <c r="I6" s="13" t="str">
        <f t="shared" si="0"/>
        <v>&lt;₹200</v>
      </c>
      <c r="J6" s="17">
        <v>399</v>
      </c>
      <c r="K6">
        <v>0.61</v>
      </c>
      <c r="L6" s="4" t="str">
        <f t="shared" si="1"/>
        <v>50% or More</v>
      </c>
      <c r="M6">
        <v>4.2</v>
      </c>
      <c r="N6" s="2">
        <v>16905</v>
      </c>
      <c r="O6" s="11">
        <f>Table2[[#This Row],[Actual Price (₹)]]*N6</f>
        <v>6745095</v>
      </c>
      <c r="P6" t="s">
        <v>59</v>
      </c>
      <c r="Q6" t="s">
        <v>60</v>
      </c>
      <c r="R6" t="str">
        <f>PROPER(Sheet2!H6)</f>
        <v>Rahuls6099,Swasat Borah,Ajay Wadke,Pranali,Rvk,Bhargav,Durai Vignesh,Amazon Customer</v>
      </c>
      <c r="S6" t="s">
        <v>62</v>
      </c>
      <c r="T6" t="s">
        <v>63</v>
      </c>
      <c r="U6" t="s">
        <v>12772</v>
      </c>
      <c r="V6" t="s">
        <v>64</v>
      </c>
      <c r="W6" t="s">
        <v>65</v>
      </c>
    </row>
    <row r="7" spans="1:35" hidden="1" x14ac:dyDescent="0.3">
      <c r="A7" t="s">
        <v>66</v>
      </c>
      <c r="B7" t="s">
        <v>67</v>
      </c>
      <c r="C7" t="s">
        <v>18</v>
      </c>
      <c r="D7" t="s">
        <v>12825</v>
      </c>
      <c r="E7" t="s">
        <v>12826</v>
      </c>
      <c r="F7" t="s">
        <v>12880</v>
      </c>
      <c r="G7" t="s">
        <v>12881</v>
      </c>
      <c r="H7" s="14">
        <v>149</v>
      </c>
      <c r="I7" s="13" t="str">
        <f t="shared" si="0"/>
        <v>&lt;₹200</v>
      </c>
      <c r="J7" s="14">
        <v>1000</v>
      </c>
      <c r="K7" s="1">
        <v>0.85</v>
      </c>
      <c r="L7" s="4" t="str">
        <f t="shared" si="1"/>
        <v>50% or More</v>
      </c>
      <c r="M7">
        <v>3.9</v>
      </c>
      <c r="N7" s="2">
        <v>24871</v>
      </c>
      <c r="O7" s="11">
        <f>Table2[[#This Row],[Actual Price (₹)]]*N7</f>
        <v>24871000</v>
      </c>
      <c r="P7" t="s">
        <v>68</v>
      </c>
      <c r="Q7" t="s">
        <v>69</v>
      </c>
      <c r="R7" t="str">
        <f>PROPER(Sheet2!H7)</f>
        <v>Jayesh,Rajesh K.,Soopy,Amazon Customer,Aman,Shankar,Dinesh,Chitra,Ajaybabu.O.M</v>
      </c>
      <c r="S7" t="s">
        <v>71</v>
      </c>
      <c r="T7" t="s">
        <v>72</v>
      </c>
      <c r="U7" t="s">
        <v>73</v>
      </c>
      <c r="V7" t="s">
        <v>74</v>
      </c>
      <c r="W7" t="s">
        <v>75</v>
      </c>
    </row>
    <row r="8" spans="1:35" x14ac:dyDescent="0.3">
      <c r="A8" t="s">
        <v>76</v>
      </c>
      <c r="B8" t="s">
        <v>77</v>
      </c>
      <c r="C8" t="s">
        <v>18</v>
      </c>
      <c r="D8" t="s">
        <v>12825</v>
      </c>
      <c r="E8" t="s">
        <v>12826</v>
      </c>
      <c r="F8" t="s">
        <v>12880</v>
      </c>
      <c r="G8" t="s">
        <v>12881</v>
      </c>
      <c r="H8" s="19">
        <v>176.63</v>
      </c>
      <c r="I8" s="13" t="str">
        <f t="shared" si="0"/>
        <v>&lt;₹200</v>
      </c>
      <c r="J8" s="17">
        <v>499</v>
      </c>
      <c r="K8">
        <v>0.65</v>
      </c>
      <c r="L8" s="4" t="str">
        <f t="shared" si="1"/>
        <v>50% or More</v>
      </c>
      <c r="M8">
        <v>4.0999999999999996</v>
      </c>
      <c r="N8" s="2">
        <v>15188</v>
      </c>
      <c r="O8" s="11">
        <f>Table2[[#This Row],[Actual Price (₹)]]*N8</f>
        <v>7578812</v>
      </c>
      <c r="P8" t="s">
        <v>78</v>
      </c>
      <c r="Q8" t="s">
        <v>79</v>
      </c>
      <c r="R8" t="str">
        <f>PROPER(Sheet2!H8)</f>
        <v>Vivek Kumar,Amazon Customer,Sarthak,Chiranjeevi,V V Giri Kumar,Rajnandini,Akshay Talla,Sudhanshu Chaubey</v>
      </c>
      <c r="S8" t="s">
        <v>81</v>
      </c>
      <c r="T8" t="s">
        <v>82</v>
      </c>
      <c r="U8" t="s">
        <v>83</v>
      </c>
      <c r="V8" t="s">
        <v>84</v>
      </c>
      <c r="W8" t="s">
        <v>85</v>
      </c>
    </row>
    <row r="9" spans="1:35" x14ac:dyDescent="0.3">
      <c r="A9" t="s">
        <v>86</v>
      </c>
      <c r="B9" t="s">
        <v>87</v>
      </c>
      <c r="C9" t="s">
        <v>18</v>
      </c>
      <c r="D9" t="s">
        <v>12825</v>
      </c>
      <c r="E9" t="s">
        <v>12826</v>
      </c>
      <c r="F9" t="s">
        <v>12880</v>
      </c>
      <c r="G9" t="s">
        <v>12881</v>
      </c>
      <c r="H9" s="17">
        <v>229</v>
      </c>
      <c r="I9" s="13" t="str">
        <f t="shared" si="0"/>
        <v>₹200 - ₹500</v>
      </c>
      <c r="J9" s="17">
        <v>299</v>
      </c>
      <c r="K9">
        <v>0.23</v>
      </c>
      <c r="L9" s="4" t="str">
        <f t="shared" si="1"/>
        <v>&lt;50%</v>
      </c>
      <c r="M9">
        <v>4.3</v>
      </c>
      <c r="N9" s="2">
        <v>30411</v>
      </c>
      <c r="O9" s="11">
        <f>Table2[[#This Row],[Actual Price (₹)]]*N9</f>
        <v>9092889</v>
      </c>
      <c r="P9" t="s">
        <v>88</v>
      </c>
      <c r="Q9" t="s">
        <v>89</v>
      </c>
      <c r="R9" t="str">
        <f>PROPER(Sheet2!H9)</f>
        <v>Pavan A H,Jayesh Bagad,Shridhar,Rajendran,Karuppu K,Akshay Wani,Abbimaniu Singh,Vishal H Badshe</v>
      </c>
      <c r="S9" t="s">
        <v>91</v>
      </c>
      <c r="T9" t="s">
        <v>92</v>
      </c>
      <c r="U9" t="s">
        <v>93</v>
      </c>
      <c r="V9" t="s">
        <v>94</v>
      </c>
      <c r="W9" t="s">
        <v>95</v>
      </c>
    </row>
    <row r="10" spans="1:35" x14ac:dyDescent="0.3">
      <c r="A10" t="s">
        <v>96</v>
      </c>
      <c r="B10" t="s">
        <v>97</v>
      </c>
      <c r="C10" t="s">
        <v>98</v>
      </c>
      <c r="D10" t="s">
        <v>12825</v>
      </c>
      <c r="E10" t="s">
        <v>12827</v>
      </c>
      <c r="F10" t="s">
        <v>12882</v>
      </c>
      <c r="G10" t="s">
        <v>12883</v>
      </c>
      <c r="H10" s="17">
        <v>499</v>
      </c>
      <c r="I10" s="13" t="str">
        <f t="shared" si="0"/>
        <v>₹200 - ₹500</v>
      </c>
      <c r="J10" s="17">
        <v>999</v>
      </c>
      <c r="K10">
        <v>0.5</v>
      </c>
      <c r="L10" s="4" t="str">
        <f t="shared" si="1"/>
        <v>50% or More</v>
      </c>
      <c r="M10">
        <v>4.2</v>
      </c>
      <c r="N10" s="2">
        <v>179691</v>
      </c>
      <c r="O10" s="11">
        <f>Table2[[#This Row],[Actual Price (₹)]]*N10</f>
        <v>179511309</v>
      </c>
      <c r="P10" t="s">
        <v>99</v>
      </c>
      <c r="Q10" t="s">
        <v>100</v>
      </c>
      <c r="R10" t="str">
        <f>PROPER(Sheet2!H10)</f>
        <v>Azhar Juman,Anirudh Sood,Hari Krishnan Ps,Akash Jindal,Pradeep,Rajesh,Divya Kothari,Abhijit</v>
      </c>
      <c r="S10" t="s">
        <v>102</v>
      </c>
      <c r="T10" t="s">
        <v>103</v>
      </c>
      <c r="U10" t="s">
        <v>104</v>
      </c>
      <c r="V10" t="s">
        <v>105</v>
      </c>
      <c r="W10" t="s">
        <v>106</v>
      </c>
    </row>
    <row r="11" spans="1:35" x14ac:dyDescent="0.3">
      <c r="A11" t="s">
        <v>107</v>
      </c>
      <c r="B11" t="s">
        <v>108</v>
      </c>
      <c r="C11" t="s">
        <v>18</v>
      </c>
      <c r="D11" t="s">
        <v>12825</v>
      </c>
      <c r="E11" t="s">
        <v>12826</v>
      </c>
      <c r="F11" t="s">
        <v>12880</v>
      </c>
      <c r="G11" t="s">
        <v>12881</v>
      </c>
      <c r="H11" s="17">
        <v>199</v>
      </c>
      <c r="I11" s="13" t="str">
        <f t="shared" si="0"/>
        <v>&lt;₹200</v>
      </c>
      <c r="J11" s="17">
        <v>299</v>
      </c>
      <c r="K11">
        <v>0.33</v>
      </c>
      <c r="L11" s="4" t="str">
        <f t="shared" si="1"/>
        <v>&lt;50%</v>
      </c>
      <c r="M11">
        <v>4</v>
      </c>
      <c r="N11" s="2">
        <v>43994</v>
      </c>
      <c r="O11" s="11">
        <f>Table2[[#This Row],[Actual Price (₹)]]*N11</f>
        <v>13154206</v>
      </c>
      <c r="P11" t="s">
        <v>109</v>
      </c>
      <c r="Q11" t="s">
        <v>30</v>
      </c>
      <c r="R11" t="str">
        <f>PROPER(Sheet2!H11)</f>
        <v>Ardkn,Nirbhay Kumar,Sagar Viswanathan,Asp,Placeholder,Bharani,Sonia,Niam</v>
      </c>
      <c r="S11" t="s">
        <v>32</v>
      </c>
      <c r="T11" t="s">
        <v>33</v>
      </c>
      <c r="U11" t="s">
        <v>34</v>
      </c>
      <c r="V11" t="s">
        <v>110</v>
      </c>
      <c r="W11" t="s">
        <v>111</v>
      </c>
      <c r="AI11">
        <f>COUNTA(P:P)</f>
        <v>1341</v>
      </c>
    </row>
    <row r="12" spans="1:35" x14ac:dyDescent="0.3">
      <c r="A12" t="s">
        <v>112</v>
      </c>
      <c r="B12" t="s">
        <v>113</v>
      </c>
      <c r="C12" t="s">
        <v>18</v>
      </c>
      <c r="D12" t="s">
        <v>12825</v>
      </c>
      <c r="E12" t="s">
        <v>12826</v>
      </c>
      <c r="F12" t="s">
        <v>12880</v>
      </c>
      <c r="G12" t="s">
        <v>12881</v>
      </c>
      <c r="H12" s="17">
        <v>154</v>
      </c>
      <c r="I12" s="13" t="str">
        <f t="shared" si="0"/>
        <v>&lt;₹200</v>
      </c>
      <c r="J12" s="17">
        <v>339</v>
      </c>
      <c r="K12">
        <v>0.55000000000000004</v>
      </c>
      <c r="L12" s="4" t="str">
        <f t="shared" si="1"/>
        <v>50% or More</v>
      </c>
      <c r="M12">
        <v>4.3</v>
      </c>
      <c r="N12" s="2">
        <v>13391</v>
      </c>
      <c r="O12" s="11">
        <f>Table2[[#This Row],[Actual Price (₹)]]*N12</f>
        <v>4539549</v>
      </c>
      <c r="P12" t="s">
        <v>114</v>
      </c>
      <c r="Q12" t="s">
        <v>115</v>
      </c>
      <c r="R12" t="str">
        <f>PROPER(Sheet2!H12)</f>
        <v>Tanya,Anu,Akshay,Vishal Sagara Shetty,Swatilekha Sarkar,Jithindas,Ibrahim S,Sundaram J.</v>
      </c>
      <c r="S12" t="s">
        <v>117</v>
      </c>
      <c r="T12" t="s">
        <v>118</v>
      </c>
      <c r="U12" t="s">
        <v>119</v>
      </c>
      <c r="V12" t="s">
        <v>120</v>
      </c>
      <c r="W12" t="s">
        <v>121</v>
      </c>
    </row>
    <row r="13" spans="1:35" x14ac:dyDescent="0.3">
      <c r="A13" t="s">
        <v>122</v>
      </c>
      <c r="B13" t="s">
        <v>123</v>
      </c>
      <c r="C13" t="s">
        <v>18</v>
      </c>
      <c r="D13" t="s">
        <v>12825</v>
      </c>
      <c r="E13" t="s">
        <v>12826</v>
      </c>
      <c r="F13" t="s">
        <v>12880</v>
      </c>
      <c r="G13" t="s">
        <v>12881</v>
      </c>
      <c r="H13" s="17">
        <v>299</v>
      </c>
      <c r="I13" s="13" t="str">
        <f t="shared" si="0"/>
        <v>₹200 - ₹500</v>
      </c>
      <c r="J13" s="17">
        <v>799</v>
      </c>
      <c r="K13">
        <v>0.63</v>
      </c>
      <c r="L13" s="4" t="str">
        <f t="shared" si="1"/>
        <v>50% or More</v>
      </c>
      <c r="M13">
        <v>4.2</v>
      </c>
      <c r="N13" s="2">
        <v>94363</v>
      </c>
      <c r="O13" s="11">
        <f>Table2[[#This Row],[Actual Price (₹)]]*N13</f>
        <v>75396037</v>
      </c>
      <c r="P13" t="s">
        <v>124</v>
      </c>
      <c r="Q13" t="s">
        <v>50</v>
      </c>
      <c r="R13" t="str">
        <f>PROPER(Sheet2!H13)</f>
        <v>Omkar Dhale,Jd,Hemalatha,Ajwadh A.,Amar Singh Chouhan,Ravi Siddan,Himanshu Goel,Udaykumar</v>
      </c>
      <c r="S13" t="s">
        <v>52</v>
      </c>
      <c r="T13" t="s">
        <v>53</v>
      </c>
      <c r="U13" t="s">
        <v>54</v>
      </c>
      <c r="V13" t="s">
        <v>125</v>
      </c>
      <c r="W13" t="s">
        <v>126</v>
      </c>
    </row>
    <row r="14" spans="1:35" x14ac:dyDescent="0.3">
      <c r="A14" t="s">
        <v>127</v>
      </c>
      <c r="B14" t="s">
        <v>128</v>
      </c>
      <c r="C14" t="s">
        <v>129</v>
      </c>
      <c r="D14" t="s">
        <v>12828</v>
      </c>
      <c r="E14" t="s">
        <v>12884</v>
      </c>
      <c r="F14" t="s">
        <v>12829</v>
      </c>
      <c r="G14" t="s">
        <v>12881</v>
      </c>
      <c r="H14" s="17">
        <v>219</v>
      </c>
      <c r="I14" s="13" t="str">
        <f t="shared" si="0"/>
        <v>₹200 - ₹500</v>
      </c>
      <c r="J14" s="17">
        <v>700</v>
      </c>
      <c r="K14">
        <v>0.69</v>
      </c>
      <c r="L14" s="4" t="str">
        <f t="shared" si="1"/>
        <v>50% or More</v>
      </c>
      <c r="M14">
        <v>4.4000000000000004</v>
      </c>
      <c r="N14" s="2">
        <v>426973</v>
      </c>
      <c r="O14" s="11">
        <f>Table2[[#This Row],[Actual Price (₹)]]*N14</f>
        <v>298881100</v>
      </c>
      <c r="P14" t="s">
        <v>130</v>
      </c>
      <c r="Q14" t="s">
        <v>131</v>
      </c>
      <c r="R14" t="str">
        <f>PROPER(Sheet2!H14)</f>
        <v>Rishav Gossain,Shashank Mallamraju,Purnendu,Gunasekaran Desomayananam,Anto Rk,Sukrit Basak,Manoj Kumar,Sethuram.S</v>
      </c>
      <c r="S14" t="s">
        <v>133</v>
      </c>
      <c r="T14" t="s">
        <v>134</v>
      </c>
      <c r="U14" t="s">
        <v>135</v>
      </c>
      <c r="V14" t="s">
        <v>136</v>
      </c>
      <c r="W14" t="s">
        <v>137</v>
      </c>
    </row>
    <row r="15" spans="1:35" x14ac:dyDescent="0.3">
      <c r="A15" t="s">
        <v>138</v>
      </c>
      <c r="B15" t="s">
        <v>139</v>
      </c>
      <c r="C15" t="s">
        <v>18</v>
      </c>
      <c r="D15" t="s">
        <v>12825</v>
      </c>
      <c r="E15" t="s">
        <v>12826</v>
      </c>
      <c r="F15" t="s">
        <v>12880</v>
      </c>
      <c r="G15" t="s">
        <v>12881</v>
      </c>
      <c r="H15" s="17">
        <v>350</v>
      </c>
      <c r="I15" s="13" t="str">
        <f t="shared" si="0"/>
        <v>₹200 - ₹500</v>
      </c>
      <c r="J15" s="17">
        <v>899</v>
      </c>
      <c r="K15">
        <v>0.61</v>
      </c>
      <c r="L15" s="4" t="str">
        <f t="shared" si="1"/>
        <v>50% or More</v>
      </c>
      <c r="M15">
        <v>4.2</v>
      </c>
      <c r="N15" s="2">
        <v>2262</v>
      </c>
      <c r="O15" s="11">
        <f>Table2[[#This Row],[Actual Price (₹)]]*N15</f>
        <v>2033538</v>
      </c>
      <c r="P15" t="s">
        <v>140</v>
      </c>
      <c r="Q15" t="s">
        <v>141</v>
      </c>
      <c r="R15" t="str">
        <f>PROPER(Sheet2!H15)</f>
        <v>Priya,Mansi,Plaban,Vivek,Taufique Ahmed,Praveen Kumar,Robbin,Arjun Sharma</v>
      </c>
      <c r="S15" t="s">
        <v>143</v>
      </c>
      <c r="T15" t="s">
        <v>144</v>
      </c>
      <c r="U15" t="s">
        <v>145</v>
      </c>
      <c r="V15" t="s">
        <v>146</v>
      </c>
      <c r="W15" t="s">
        <v>147</v>
      </c>
    </row>
    <row r="16" spans="1:35" x14ac:dyDescent="0.3">
      <c r="A16" t="s">
        <v>148</v>
      </c>
      <c r="B16" t="s">
        <v>149</v>
      </c>
      <c r="C16" t="s">
        <v>18</v>
      </c>
      <c r="D16" t="s">
        <v>12825</v>
      </c>
      <c r="E16" t="s">
        <v>12826</v>
      </c>
      <c r="F16" t="s">
        <v>12880</v>
      </c>
      <c r="G16" t="s">
        <v>12881</v>
      </c>
      <c r="H16" s="17">
        <v>159</v>
      </c>
      <c r="I16" s="13" t="str">
        <f t="shared" si="0"/>
        <v>&lt;₹200</v>
      </c>
      <c r="J16" s="17">
        <v>399</v>
      </c>
      <c r="K16">
        <v>0.6</v>
      </c>
      <c r="L16" s="4" t="str">
        <f t="shared" si="1"/>
        <v>50% or More</v>
      </c>
      <c r="M16">
        <v>4.0999999999999996</v>
      </c>
      <c r="N16" s="2">
        <v>4768</v>
      </c>
      <c r="O16" s="11">
        <f>Table2[[#This Row],[Actual Price (₹)]]*N16</f>
        <v>1902432</v>
      </c>
      <c r="P16" t="s">
        <v>59</v>
      </c>
      <c r="Q16" t="s">
        <v>150</v>
      </c>
      <c r="R16" t="str">
        <f>PROPER(Sheet2!H16)</f>
        <v>Deepaak Singh,Siva K.,Mundath Balgopal,Boopathi,Rakesh,Ana,Xolo,Rushi</v>
      </c>
      <c r="S16" t="s">
        <v>152</v>
      </c>
      <c r="T16" t="s">
        <v>153</v>
      </c>
      <c r="U16" t="s">
        <v>154</v>
      </c>
      <c r="V16" t="s">
        <v>155</v>
      </c>
      <c r="W16" t="s">
        <v>156</v>
      </c>
    </row>
    <row r="17" spans="1:23" x14ac:dyDescent="0.3">
      <c r="A17" t="s">
        <v>157</v>
      </c>
      <c r="B17" t="s">
        <v>158</v>
      </c>
      <c r="C17" t="s">
        <v>18</v>
      </c>
      <c r="D17" t="s">
        <v>12825</v>
      </c>
      <c r="E17" t="s">
        <v>12826</v>
      </c>
      <c r="F17" t="s">
        <v>12880</v>
      </c>
      <c r="G17" t="s">
        <v>12881</v>
      </c>
      <c r="H17" s="17">
        <v>349</v>
      </c>
      <c r="I17" s="13" t="str">
        <f t="shared" si="0"/>
        <v>₹200 - ₹500</v>
      </c>
      <c r="J17" s="17">
        <v>399</v>
      </c>
      <c r="K17">
        <v>0.13</v>
      </c>
      <c r="L17" s="4" t="str">
        <f t="shared" si="1"/>
        <v>&lt;50%</v>
      </c>
      <c r="M17">
        <v>4.4000000000000004</v>
      </c>
      <c r="N17" s="2">
        <v>18757</v>
      </c>
      <c r="O17" s="11">
        <f>Table2[[#This Row],[Actual Price (₹)]]*N17</f>
        <v>7484043</v>
      </c>
      <c r="P17" t="s">
        <v>159</v>
      </c>
      <c r="Q17" t="s">
        <v>160</v>
      </c>
      <c r="R17" t="str">
        <f>PROPER(Sheet2!H17)</f>
        <v>Birendra Ku Dash,Aditya Gupta,Abdulla A N,Deepak,Gowtham,Rakesh,Pawan Kumar,Prabhat Raj Pathak</v>
      </c>
      <c r="S17" t="s">
        <v>162</v>
      </c>
      <c r="T17" t="s">
        <v>163</v>
      </c>
      <c r="U17" t="s">
        <v>164</v>
      </c>
      <c r="V17" t="s">
        <v>165</v>
      </c>
      <c r="W17" t="s">
        <v>166</v>
      </c>
    </row>
    <row r="18" spans="1:23" x14ac:dyDescent="0.3">
      <c r="A18" t="s">
        <v>167</v>
      </c>
      <c r="B18" t="s">
        <v>168</v>
      </c>
      <c r="C18" t="s">
        <v>169</v>
      </c>
      <c r="D18" t="s">
        <v>12828</v>
      </c>
      <c r="E18" t="s">
        <v>12884</v>
      </c>
      <c r="F18" t="s">
        <v>12885</v>
      </c>
      <c r="G18" t="s">
        <v>12886</v>
      </c>
      <c r="H18" s="17">
        <v>13999</v>
      </c>
      <c r="I18" s="13" t="str">
        <f t="shared" si="0"/>
        <v>&gt;₹500</v>
      </c>
      <c r="J18" s="17">
        <v>24999</v>
      </c>
      <c r="K18">
        <v>0.44</v>
      </c>
      <c r="L18" s="4" t="str">
        <f t="shared" si="1"/>
        <v>&lt;50%</v>
      </c>
      <c r="M18">
        <v>4.2</v>
      </c>
      <c r="N18" s="2">
        <v>32840</v>
      </c>
      <c r="O18" s="11">
        <f>Table2[[#This Row],[Actual Price (₹)]]*N18</f>
        <v>820967160</v>
      </c>
      <c r="P18" t="s">
        <v>170</v>
      </c>
      <c r="Q18" t="s">
        <v>171</v>
      </c>
      <c r="R18" t="str">
        <f>PROPER(Sheet2!H18)</f>
        <v>Manoj Maddheshiya,Manoj Kumar Sahoo,Saumil S.,Jean-Louis M.,Mahesh,Syed Azhar Abbas,Prabakaran,Sidhu</v>
      </c>
      <c r="S18" t="s">
        <v>173</v>
      </c>
      <c r="T18" t="s">
        <v>174</v>
      </c>
      <c r="U18" t="s">
        <v>175</v>
      </c>
      <c r="V18" t="s">
        <v>176</v>
      </c>
      <c r="W18" t="s">
        <v>177</v>
      </c>
    </row>
    <row r="19" spans="1:23" x14ac:dyDescent="0.3">
      <c r="A19" t="s">
        <v>178</v>
      </c>
      <c r="B19" t="s">
        <v>179</v>
      </c>
      <c r="C19" t="s">
        <v>18</v>
      </c>
      <c r="D19" t="s">
        <v>12825</v>
      </c>
      <c r="E19" t="s">
        <v>12826</v>
      </c>
      <c r="F19" t="s">
        <v>12880</v>
      </c>
      <c r="G19" t="s">
        <v>12881</v>
      </c>
      <c r="H19" s="17">
        <v>249</v>
      </c>
      <c r="I19" s="13" t="str">
        <f t="shared" si="0"/>
        <v>₹200 - ₹500</v>
      </c>
      <c r="J19" s="17">
        <v>399</v>
      </c>
      <c r="K19">
        <v>0.38</v>
      </c>
      <c r="L19" s="4" t="str">
        <f t="shared" si="1"/>
        <v>&lt;50%</v>
      </c>
      <c r="M19">
        <v>4</v>
      </c>
      <c r="N19" s="2">
        <v>43994</v>
      </c>
      <c r="O19" s="11">
        <f>Table2[[#This Row],[Actual Price (₹)]]*N19</f>
        <v>17553606</v>
      </c>
      <c r="P19" t="s">
        <v>180</v>
      </c>
      <c r="Q19" t="s">
        <v>30</v>
      </c>
      <c r="R19" t="str">
        <f>PROPER(Sheet2!H19)</f>
        <v>Ardkn,Nirbhay Kumar,Sagar Viswanathan,Asp,Placeholder,Bharani,Sonia,Niam</v>
      </c>
      <c r="S19" t="s">
        <v>32</v>
      </c>
      <c r="T19" t="s">
        <v>33</v>
      </c>
      <c r="U19" t="s">
        <v>34</v>
      </c>
      <c r="V19" t="s">
        <v>181</v>
      </c>
      <c r="W19" t="s">
        <v>182</v>
      </c>
    </row>
    <row r="20" spans="1:23" x14ac:dyDescent="0.3">
      <c r="A20" t="s">
        <v>183</v>
      </c>
      <c r="B20" t="s">
        <v>184</v>
      </c>
      <c r="C20" t="s">
        <v>18</v>
      </c>
      <c r="D20" t="s">
        <v>12825</v>
      </c>
      <c r="E20" t="s">
        <v>12826</v>
      </c>
      <c r="F20" t="s">
        <v>12880</v>
      </c>
      <c r="G20" t="s">
        <v>12881</v>
      </c>
      <c r="H20" s="17">
        <v>199</v>
      </c>
      <c r="I20" s="13" t="str">
        <f t="shared" si="0"/>
        <v>&lt;₹200</v>
      </c>
      <c r="J20" s="17">
        <v>499</v>
      </c>
      <c r="K20">
        <v>0.6</v>
      </c>
      <c r="L20" s="4" t="str">
        <f t="shared" si="1"/>
        <v>50% or More</v>
      </c>
      <c r="M20">
        <v>4.0999999999999996</v>
      </c>
      <c r="N20" s="2">
        <v>13045</v>
      </c>
      <c r="O20" s="11">
        <f>Table2[[#This Row],[Actual Price (₹)]]*N20</f>
        <v>6509455</v>
      </c>
      <c r="P20" t="s">
        <v>185</v>
      </c>
      <c r="Q20" t="s">
        <v>186</v>
      </c>
      <c r="R20" t="str">
        <f>PROPER(Sheet2!H20)</f>
        <v>Rohan Narkar,Jagwinder Singh,Gursewak Singh,Avii,Amit Sharma,Ritesh Agarwala,Rahul Hardaha,Amazon Customer</v>
      </c>
      <c r="S20" t="s">
        <v>188</v>
      </c>
      <c r="T20" t="s">
        <v>189</v>
      </c>
      <c r="U20" t="s">
        <v>190</v>
      </c>
      <c r="V20" t="s">
        <v>191</v>
      </c>
      <c r="W20" t="s">
        <v>192</v>
      </c>
    </row>
    <row r="21" spans="1:23" x14ac:dyDescent="0.3">
      <c r="A21" t="s">
        <v>193</v>
      </c>
      <c r="B21" t="s">
        <v>194</v>
      </c>
      <c r="C21" t="s">
        <v>169</v>
      </c>
      <c r="D21" t="s">
        <v>12828</v>
      </c>
      <c r="E21" t="s">
        <v>12884</v>
      </c>
      <c r="F21" t="s">
        <v>12885</v>
      </c>
      <c r="G21" t="s">
        <v>12886</v>
      </c>
      <c r="H21" s="17">
        <v>13490</v>
      </c>
      <c r="I21" s="13" t="str">
        <f t="shared" si="0"/>
        <v>&gt;₹500</v>
      </c>
      <c r="J21" s="17">
        <v>21990</v>
      </c>
      <c r="K21">
        <v>0.39</v>
      </c>
      <c r="L21" s="4" t="str">
        <f t="shared" si="1"/>
        <v>&lt;50%</v>
      </c>
      <c r="M21">
        <v>4.3</v>
      </c>
      <c r="N21" s="2">
        <v>11976</v>
      </c>
      <c r="O21" s="11">
        <f>Table2[[#This Row],[Actual Price (₹)]]*N21</f>
        <v>263352240</v>
      </c>
      <c r="P21" t="s">
        <v>195</v>
      </c>
      <c r="Q21" t="s">
        <v>196</v>
      </c>
      <c r="R21" t="str">
        <f>PROPER(Sheet2!H21)</f>
        <v>Nirmal.N,Manoj Kumar,Somnath Das,Harsha,Pradhut Roy,Mahendra Nath Das,Naveen Kumar,Gopi Sahu</v>
      </c>
      <c r="S21" t="s">
        <v>198</v>
      </c>
      <c r="T21" t="s">
        <v>199</v>
      </c>
      <c r="U21" t="s">
        <v>200</v>
      </c>
      <c r="V21" t="s">
        <v>201</v>
      </c>
      <c r="W21" t="s">
        <v>202</v>
      </c>
    </row>
    <row r="22" spans="1:23" x14ac:dyDescent="0.3">
      <c r="A22" t="s">
        <v>203</v>
      </c>
      <c r="B22" t="s">
        <v>204</v>
      </c>
      <c r="C22" t="s">
        <v>18</v>
      </c>
      <c r="D22" t="s">
        <v>12825</v>
      </c>
      <c r="E22" t="s">
        <v>12826</v>
      </c>
      <c r="F22" t="s">
        <v>12880</v>
      </c>
      <c r="G22" t="s">
        <v>12881</v>
      </c>
      <c r="H22" s="17">
        <v>970</v>
      </c>
      <c r="I22" s="13" t="str">
        <f t="shared" si="0"/>
        <v>&gt;₹500</v>
      </c>
      <c r="J22" s="17">
        <v>1799</v>
      </c>
      <c r="K22">
        <v>0.46</v>
      </c>
      <c r="L22" s="4" t="str">
        <f t="shared" si="1"/>
        <v>&lt;50%</v>
      </c>
      <c r="M22">
        <v>4.5</v>
      </c>
      <c r="N22" s="2">
        <v>815</v>
      </c>
      <c r="O22" s="11">
        <f>Table2[[#This Row],[Actual Price (₹)]]*N22</f>
        <v>1466185</v>
      </c>
      <c r="P22" t="s">
        <v>205</v>
      </c>
      <c r="Q22" t="s">
        <v>206</v>
      </c>
      <c r="R22" t="str">
        <f>PROPER(Sheet2!H22)</f>
        <v>Prasannavijayaraghavan G.,Preet Sikka,Theeban Raj,Nishikant,Gurpreet S.,Manoj,Sp,Ashutosh</v>
      </c>
      <c r="S22" t="s">
        <v>208</v>
      </c>
      <c r="T22" t="s">
        <v>209</v>
      </c>
      <c r="U22" t="s">
        <v>210</v>
      </c>
      <c r="V22" t="s">
        <v>211</v>
      </c>
      <c r="W22" t="s">
        <v>212</v>
      </c>
    </row>
    <row r="23" spans="1:23" hidden="1" x14ac:dyDescent="0.3">
      <c r="A23" t="s">
        <v>213</v>
      </c>
      <c r="B23" t="s">
        <v>214</v>
      </c>
      <c r="C23" t="s">
        <v>129</v>
      </c>
      <c r="D23" t="s">
        <v>12828</v>
      </c>
      <c r="E23" t="s">
        <v>12884</v>
      </c>
      <c r="F23" t="s">
        <v>12829</v>
      </c>
      <c r="G23" t="s">
        <v>12881</v>
      </c>
      <c r="H23" s="14">
        <v>279</v>
      </c>
      <c r="I23" s="13" t="str">
        <f t="shared" si="0"/>
        <v>₹200 - ₹500</v>
      </c>
      <c r="J23" s="14">
        <v>499</v>
      </c>
      <c r="K23" s="1">
        <v>0.44</v>
      </c>
      <c r="L23" s="4" t="str">
        <f t="shared" si="1"/>
        <v>&lt;50%</v>
      </c>
      <c r="M23">
        <v>3.7</v>
      </c>
      <c r="N23" s="2">
        <v>10962</v>
      </c>
      <c r="O23" s="11">
        <f>Table2[[#This Row],[Actual Price (₹)]]*N23</f>
        <v>5470038</v>
      </c>
      <c r="P23" t="s">
        <v>215</v>
      </c>
      <c r="Q23" t="s">
        <v>216</v>
      </c>
      <c r="R23" t="str">
        <f>PROPER(Sheet2!H23)</f>
        <v>Aditya D.,Paranthaman,Ashik Rahman C,Rajas C.,Madan Tejaswi,Sumit,Chaitanya Srikrishna,Subeh Sharma</v>
      </c>
      <c r="S23" t="s">
        <v>218</v>
      </c>
      <c r="T23" t="s">
        <v>219</v>
      </c>
      <c r="U23" t="s">
        <v>220</v>
      </c>
      <c r="V23" t="s">
        <v>221</v>
      </c>
      <c r="W23" t="s">
        <v>222</v>
      </c>
    </row>
    <row r="24" spans="1:23" x14ac:dyDescent="0.3">
      <c r="A24" t="s">
        <v>223</v>
      </c>
      <c r="B24" t="s">
        <v>224</v>
      </c>
      <c r="C24" t="s">
        <v>169</v>
      </c>
      <c r="D24" t="s">
        <v>12828</v>
      </c>
      <c r="E24" t="s">
        <v>12884</v>
      </c>
      <c r="F24" t="s">
        <v>12885</v>
      </c>
      <c r="G24" t="s">
        <v>12886</v>
      </c>
      <c r="H24" s="17">
        <v>13490</v>
      </c>
      <c r="I24" s="13" t="str">
        <f t="shared" si="0"/>
        <v>&gt;₹500</v>
      </c>
      <c r="J24" s="17">
        <v>22900</v>
      </c>
      <c r="K24">
        <v>0.41</v>
      </c>
      <c r="L24" s="4" t="str">
        <f t="shared" si="1"/>
        <v>&lt;50%</v>
      </c>
      <c r="M24">
        <v>4.3</v>
      </c>
      <c r="N24" s="2">
        <v>16299</v>
      </c>
      <c r="O24" s="11">
        <f>Table2[[#This Row],[Actual Price (₹)]]*N24</f>
        <v>373247100</v>
      </c>
      <c r="P24" t="s">
        <v>225</v>
      </c>
      <c r="Q24" t="s">
        <v>226</v>
      </c>
      <c r="R24" t="str">
        <f>PROPER(Sheet2!H24)</f>
        <v>Rahman Ali,Mariya Dass,Md Aftab,Roshan S.,Mohan,Devendu Sawant,Shek Hussain,Prathap Pathaneni</v>
      </c>
      <c r="S24" t="s">
        <v>228</v>
      </c>
      <c r="T24" t="s">
        <v>229</v>
      </c>
      <c r="U24" t="s">
        <v>230</v>
      </c>
      <c r="V24" t="s">
        <v>231</v>
      </c>
      <c r="W24" t="s">
        <v>232</v>
      </c>
    </row>
    <row r="25" spans="1:23" x14ac:dyDescent="0.3">
      <c r="A25" t="s">
        <v>233</v>
      </c>
      <c r="B25" t="s">
        <v>234</v>
      </c>
      <c r="C25" t="s">
        <v>18</v>
      </c>
      <c r="D25" t="s">
        <v>12825</v>
      </c>
      <c r="E25" t="s">
        <v>12826</v>
      </c>
      <c r="F25" t="s">
        <v>12880</v>
      </c>
      <c r="G25" t="s">
        <v>12881</v>
      </c>
      <c r="H25" s="17">
        <v>59</v>
      </c>
      <c r="I25" s="13" t="str">
        <f t="shared" si="0"/>
        <v>&lt;₹200</v>
      </c>
      <c r="J25" s="17">
        <v>199</v>
      </c>
      <c r="K25">
        <v>0.7</v>
      </c>
      <c r="L25" s="4" t="str">
        <f t="shared" si="1"/>
        <v>50% or More</v>
      </c>
      <c r="M25">
        <v>4</v>
      </c>
      <c r="N25" s="2">
        <v>9378</v>
      </c>
      <c r="O25" s="11">
        <f>Table2[[#This Row],[Actual Price (₹)]]*N25</f>
        <v>1866222</v>
      </c>
      <c r="P25" t="s">
        <v>235</v>
      </c>
      <c r="Q25" t="s">
        <v>236</v>
      </c>
      <c r="R25" t="str">
        <f>PROPER(Sheet2!H25)</f>
        <v>$@|\|To$|-|,Sethu Madhav,Akash Thakur,Burger Planet,Justice ‚Öñô∏È,Indrajyoti D.,Aditya Kumar,E.C.George</v>
      </c>
      <c r="S25" t="s">
        <v>238</v>
      </c>
      <c r="T25" t="s">
        <v>239</v>
      </c>
      <c r="U25" t="s">
        <v>240</v>
      </c>
      <c r="V25" t="s">
        <v>241</v>
      </c>
      <c r="W25" t="s">
        <v>242</v>
      </c>
    </row>
    <row r="26" spans="1:23" x14ac:dyDescent="0.3">
      <c r="A26" t="s">
        <v>243</v>
      </c>
      <c r="B26" t="s">
        <v>244</v>
      </c>
      <c r="C26" t="s">
        <v>169</v>
      </c>
      <c r="D26" t="s">
        <v>12828</v>
      </c>
      <c r="E26" t="s">
        <v>12884</v>
      </c>
      <c r="F26" t="s">
        <v>12885</v>
      </c>
      <c r="G26" t="s">
        <v>12886</v>
      </c>
      <c r="H26" s="17">
        <v>11499</v>
      </c>
      <c r="I26" s="13" t="str">
        <f t="shared" si="0"/>
        <v>&gt;₹500</v>
      </c>
      <c r="J26" s="17">
        <v>19990</v>
      </c>
      <c r="K26">
        <v>0.42</v>
      </c>
      <c r="L26" s="4" t="str">
        <f t="shared" si="1"/>
        <v>&lt;50%</v>
      </c>
      <c r="M26">
        <v>4.3</v>
      </c>
      <c r="N26" s="2">
        <v>4703</v>
      </c>
      <c r="O26" s="11">
        <f>Table2[[#This Row],[Actual Price (₹)]]*N26</f>
        <v>94012970</v>
      </c>
      <c r="P26" t="s">
        <v>245</v>
      </c>
      <c r="Q26" t="s">
        <v>246</v>
      </c>
      <c r="R26" t="str">
        <f>PROPER(Sheet2!H26)</f>
        <v>Ayush,Rohit A.,Kedar,Haran,Santosh Ghante,Krishnendu,Harindra,Sangamesh</v>
      </c>
      <c r="S26" t="s">
        <v>248</v>
      </c>
      <c r="T26" t="s">
        <v>249</v>
      </c>
      <c r="U26" t="s">
        <v>12773</v>
      </c>
      <c r="V26" t="s">
        <v>250</v>
      </c>
      <c r="W26" t="s">
        <v>251</v>
      </c>
    </row>
    <row r="27" spans="1:23" x14ac:dyDescent="0.3">
      <c r="A27" t="s">
        <v>252</v>
      </c>
      <c r="B27" t="s">
        <v>253</v>
      </c>
      <c r="C27" t="s">
        <v>129</v>
      </c>
      <c r="D27" t="s">
        <v>12828</v>
      </c>
      <c r="E27" t="s">
        <v>12884</v>
      </c>
      <c r="F27" t="s">
        <v>12829</v>
      </c>
      <c r="G27" t="s">
        <v>12881</v>
      </c>
      <c r="H27" s="17">
        <v>199</v>
      </c>
      <c r="I27" s="13" t="str">
        <f t="shared" si="0"/>
        <v>&lt;₹200</v>
      </c>
      <c r="J27" s="17">
        <v>699</v>
      </c>
      <c r="K27">
        <v>0.72</v>
      </c>
      <c r="L27" s="4" t="str">
        <f t="shared" si="1"/>
        <v>50% or More</v>
      </c>
      <c r="M27">
        <v>4.2</v>
      </c>
      <c r="N27" s="2">
        <v>12153</v>
      </c>
      <c r="O27" s="11">
        <f>Table2[[#This Row],[Actual Price (₹)]]*N27</f>
        <v>8494947</v>
      </c>
      <c r="P27" t="s">
        <v>254</v>
      </c>
      <c r="Q27" t="s">
        <v>255</v>
      </c>
      <c r="R27" t="str">
        <f>PROPER(Sheet2!H27)</f>
        <v>Yashpreet Singh,Abiram,Aakaash Ramchandani,Amit Katoch,Avijit Basak,Anirban B.,Dass,Gopalakrishnan</v>
      </c>
      <c r="S27" t="s">
        <v>257</v>
      </c>
      <c r="T27" t="s">
        <v>258</v>
      </c>
      <c r="U27" t="s">
        <v>259</v>
      </c>
      <c r="V27" t="s">
        <v>260</v>
      </c>
      <c r="W27" t="s">
        <v>261</v>
      </c>
    </row>
    <row r="28" spans="1:23" x14ac:dyDescent="0.3">
      <c r="A28" t="s">
        <v>262</v>
      </c>
      <c r="B28" t="s">
        <v>263</v>
      </c>
      <c r="C28" t="s">
        <v>169</v>
      </c>
      <c r="D28" t="s">
        <v>12828</v>
      </c>
      <c r="E28" t="s">
        <v>12884</v>
      </c>
      <c r="F28" t="s">
        <v>12885</v>
      </c>
      <c r="G28" t="s">
        <v>12886</v>
      </c>
      <c r="H28" s="17">
        <v>14999</v>
      </c>
      <c r="I28" s="13" t="str">
        <f t="shared" si="0"/>
        <v>&gt;₹500</v>
      </c>
      <c r="J28" s="17">
        <v>19999</v>
      </c>
      <c r="K28">
        <v>0.25</v>
      </c>
      <c r="L28" s="4" t="str">
        <f t="shared" si="1"/>
        <v>&lt;50%</v>
      </c>
      <c r="M28">
        <v>4.2</v>
      </c>
      <c r="N28" s="2">
        <v>34899</v>
      </c>
      <c r="O28" s="11">
        <f>Table2[[#This Row],[Actual Price (₹)]]*N28</f>
        <v>697945101</v>
      </c>
      <c r="P28" t="s">
        <v>264</v>
      </c>
      <c r="Q28" t="s">
        <v>265</v>
      </c>
      <c r="R28" t="str">
        <f>PROPER(Sheet2!H28)</f>
        <v>Atharva Bondre,Sujitkumar Thorat,Chandrasekara Rajasekara Reddy,J Vasanth,Placeholder,Roshan,Boopathi,Rajesh</v>
      </c>
      <c r="S28" t="s">
        <v>267</v>
      </c>
      <c r="T28" t="s">
        <v>268</v>
      </c>
      <c r="U28" t="s">
        <v>269</v>
      </c>
      <c r="V28" t="s">
        <v>270</v>
      </c>
      <c r="W28" t="s">
        <v>271</v>
      </c>
    </row>
    <row r="29" spans="1:23" x14ac:dyDescent="0.3">
      <c r="A29" t="s">
        <v>272</v>
      </c>
      <c r="B29" t="s">
        <v>273</v>
      </c>
      <c r="C29" t="s">
        <v>18</v>
      </c>
      <c r="D29" t="s">
        <v>12825</v>
      </c>
      <c r="E29" t="s">
        <v>12826</v>
      </c>
      <c r="F29" t="s">
        <v>12880</v>
      </c>
      <c r="G29" t="s">
        <v>12881</v>
      </c>
      <c r="H29" s="17">
        <v>299</v>
      </c>
      <c r="I29" s="13" t="str">
        <f t="shared" si="0"/>
        <v>₹200 - ₹500</v>
      </c>
      <c r="J29" s="17">
        <v>399</v>
      </c>
      <c r="K29">
        <v>0.25</v>
      </c>
      <c r="L29" s="4" t="str">
        <f t="shared" si="1"/>
        <v>&lt;50%</v>
      </c>
      <c r="M29">
        <v>4</v>
      </c>
      <c r="N29" s="2">
        <v>2766</v>
      </c>
      <c r="O29" s="11">
        <f>Table2[[#This Row],[Actual Price (₹)]]*N29</f>
        <v>1103634</v>
      </c>
      <c r="P29" t="s">
        <v>274</v>
      </c>
      <c r="Q29" t="s">
        <v>275</v>
      </c>
      <c r="R29" t="str">
        <f>PROPER(Sheet2!H29)</f>
        <v>Anand Sarma,Lokeshnist,C,Sai Kiran,Amazon Customer,Jagdeesh Singh,Kalpit Sultania,Gopi</v>
      </c>
      <c r="S29" t="s">
        <v>277</v>
      </c>
      <c r="T29" t="s">
        <v>278</v>
      </c>
      <c r="U29" t="s">
        <v>279</v>
      </c>
      <c r="V29" t="s">
        <v>280</v>
      </c>
      <c r="W29" t="s">
        <v>281</v>
      </c>
    </row>
    <row r="30" spans="1:23" x14ac:dyDescent="0.3">
      <c r="A30" t="s">
        <v>282</v>
      </c>
      <c r="B30" t="s">
        <v>283</v>
      </c>
      <c r="C30" t="s">
        <v>18</v>
      </c>
      <c r="D30" t="s">
        <v>12825</v>
      </c>
      <c r="E30" t="s">
        <v>12826</v>
      </c>
      <c r="F30" t="s">
        <v>12880</v>
      </c>
      <c r="G30" t="s">
        <v>12881</v>
      </c>
      <c r="H30" s="17">
        <v>970</v>
      </c>
      <c r="I30" s="13" t="str">
        <f t="shared" si="0"/>
        <v>&gt;₹500</v>
      </c>
      <c r="J30" s="17">
        <v>1999</v>
      </c>
      <c r="K30">
        <v>0.51</v>
      </c>
      <c r="L30" s="4" t="str">
        <f t="shared" si="1"/>
        <v>50% or More</v>
      </c>
      <c r="M30">
        <v>4.4000000000000004</v>
      </c>
      <c r="N30" s="2">
        <v>184</v>
      </c>
      <c r="O30" s="11">
        <f>Table2[[#This Row],[Actual Price (₹)]]*N30</f>
        <v>367816</v>
      </c>
      <c r="P30" t="s">
        <v>284</v>
      </c>
      <c r="Q30" t="s">
        <v>285</v>
      </c>
      <c r="R30" t="str">
        <f>PROPER(Sheet2!H30)</f>
        <v>Amazon Customer,Govind Gujarathi,Vihari,Shalem,Tejas,Radha Krishanan,Vasudeva Govindraju,Amazon Customer</v>
      </c>
      <c r="S30" t="s">
        <v>287</v>
      </c>
      <c r="T30" t="s">
        <v>288</v>
      </c>
      <c r="U30" t="s">
        <v>289</v>
      </c>
      <c r="V30" t="s">
        <v>290</v>
      </c>
      <c r="W30" t="s">
        <v>291</v>
      </c>
    </row>
    <row r="31" spans="1:23" x14ac:dyDescent="0.3">
      <c r="A31" t="s">
        <v>292</v>
      </c>
      <c r="B31" t="s">
        <v>293</v>
      </c>
      <c r="C31" t="s">
        <v>18</v>
      </c>
      <c r="D31" t="s">
        <v>12825</v>
      </c>
      <c r="E31" t="s">
        <v>12826</v>
      </c>
      <c r="F31" t="s">
        <v>12880</v>
      </c>
      <c r="G31" t="s">
        <v>12881</v>
      </c>
      <c r="H31" s="17">
        <v>299</v>
      </c>
      <c r="I31" s="13" t="str">
        <f t="shared" si="0"/>
        <v>₹200 - ₹500</v>
      </c>
      <c r="J31" s="17">
        <v>999</v>
      </c>
      <c r="K31">
        <v>0.7</v>
      </c>
      <c r="L31" s="4" t="str">
        <f t="shared" si="1"/>
        <v>50% or More</v>
      </c>
      <c r="M31">
        <v>4.3</v>
      </c>
      <c r="N31" s="2">
        <v>20850</v>
      </c>
      <c r="O31" s="11">
        <f>Table2[[#This Row],[Actual Price (₹)]]*N31</f>
        <v>20829150</v>
      </c>
      <c r="P31" t="s">
        <v>294</v>
      </c>
      <c r="Q31" t="s">
        <v>295</v>
      </c>
      <c r="R31" t="str">
        <f>PROPER(Sheet2!H31)</f>
        <v>Ghost,Amazon Customer,A Vase,Mani Jha,Anu B,Ganesh Inguva,Prabhu,Amazon Customer</v>
      </c>
      <c r="S31" t="s">
        <v>297</v>
      </c>
      <c r="T31" t="s">
        <v>298</v>
      </c>
      <c r="U31" t="s">
        <v>299</v>
      </c>
      <c r="V31" t="s">
        <v>300</v>
      </c>
      <c r="W31" t="s">
        <v>301</v>
      </c>
    </row>
    <row r="32" spans="1:23" x14ac:dyDescent="0.3">
      <c r="A32" t="s">
        <v>302</v>
      </c>
      <c r="B32" t="s">
        <v>303</v>
      </c>
      <c r="C32" t="s">
        <v>18</v>
      </c>
      <c r="D32" t="s">
        <v>12825</v>
      </c>
      <c r="E32" t="s">
        <v>12826</v>
      </c>
      <c r="F32" t="s">
        <v>12880</v>
      </c>
      <c r="G32" t="s">
        <v>12881</v>
      </c>
      <c r="H32" s="17">
        <v>199</v>
      </c>
      <c r="I32" s="13" t="str">
        <f t="shared" si="0"/>
        <v>&lt;₹200</v>
      </c>
      <c r="J32" s="17">
        <v>750</v>
      </c>
      <c r="K32">
        <v>0.73</v>
      </c>
      <c r="L32" s="4" t="str">
        <f t="shared" si="1"/>
        <v>50% or More</v>
      </c>
      <c r="M32">
        <v>4.5</v>
      </c>
      <c r="N32" s="2">
        <v>74976</v>
      </c>
      <c r="O32" s="11">
        <f>Table2[[#This Row],[Actual Price (₹)]]*N32</f>
        <v>56232000</v>
      </c>
      <c r="P32" t="s">
        <v>304</v>
      </c>
      <c r="Q32" t="s">
        <v>305</v>
      </c>
      <c r="R32" t="str">
        <f>PROPER(Sheet2!H32)</f>
        <v>Pravin Kumar,Maestrov,Rag,Mukundha2Good,Amazon_Shopper,Sonic,Pratap,Amazon Customer</v>
      </c>
      <c r="S32" t="s">
        <v>307</v>
      </c>
      <c r="T32" t="s">
        <v>308</v>
      </c>
      <c r="U32" t="s">
        <v>309</v>
      </c>
      <c r="V32" t="s">
        <v>310</v>
      </c>
      <c r="W32" t="s">
        <v>311</v>
      </c>
    </row>
    <row r="33" spans="1:23" x14ac:dyDescent="0.3">
      <c r="A33" t="s">
        <v>312</v>
      </c>
      <c r="B33" t="s">
        <v>313</v>
      </c>
      <c r="C33" t="s">
        <v>18</v>
      </c>
      <c r="D33" t="s">
        <v>12825</v>
      </c>
      <c r="E33" t="s">
        <v>12826</v>
      </c>
      <c r="F33" t="s">
        <v>12880</v>
      </c>
      <c r="G33" t="s">
        <v>12881</v>
      </c>
      <c r="H33" s="17">
        <v>179</v>
      </c>
      <c r="I33" s="13" t="str">
        <f t="shared" si="0"/>
        <v>&lt;₹200</v>
      </c>
      <c r="J33" s="17">
        <v>499</v>
      </c>
      <c r="K33">
        <v>0.64</v>
      </c>
      <c r="L33" s="4" t="str">
        <f t="shared" si="1"/>
        <v>50% or More</v>
      </c>
      <c r="M33">
        <v>4</v>
      </c>
      <c r="N33" s="2">
        <v>1934</v>
      </c>
      <c r="O33" s="11">
        <f>Table2[[#This Row],[Actual Price (₹)]]*N33</f>
        <v>965066</v>
      </c>
      <c r="P33" t="s">
        <v>314</v>
      </c>
      <c r="Q33" t="s">
        <v>315</v>
      </c>
      <c r="R33" t="str">
        <f>PROPER(Sheet2!H33)</f>
        <v>Rishabh,Amazon Customer,Darpan Chauhan,Kumar Ketan,Amazon Customer,Jayaprathap,Nirmal,Mihul Pandey</v>
      </c>
      <c r="S33" t="s">
        <v>317</v>
      </c>
      <c r="T33" t="s">
        <v>12774</v>
      </c>
      <c r="U33" t="s">
        <v>12775</v>
      </c>
      <c r="V33" t="s">
        <v>318</v>
      </c>
      <c r="W33" t="s">
        <v>319</v>
      </c>
    </row>
    <row r="34" spans="1:23" x14ac:dyDescent="0.3">
      <c r="A34" t="s">
        <v>320</v>
      </c>
      <c r="B34" t="s">
        <v>321</v>
      </c>
      <c r="C34" t="s">
        <v>18</v>
      </c>
      <c r="D34" t="s">
        <v>12825</v>
      </c>
      <c r="E34" t="s">
        <v>12826</v>
      </c>
      <c r="F34" t="s">
        <v>12880</v>
      </c>
      <c r="G34" t="s">
        <v>12881</v>
      </c>
      <c r="H34" s="17">
        <v>389</v>
      </c>
      <c r="I34" s="13" t="str">
        <f t="shared" si="0"/>
        <v>₹200 - ₹500</v>
      </c>
      <c r="J34" s="17">
        <v>1099</v>
      </c>
      <c r="K34">
        <v>0.65</v>
      </c>
      <c r="L34" s="4" t="str">
        <f t="shared" si="1"/>
        <v>50% or More</v>
      </c>
      <c r="M34">
        <v>4.3</v>
      </c>
      <c r="N34" s="2">
        <v>974</v>
      </c>
      <c r="O34" s="11">
        <f>Table2[[#This Row],[Actual Price (₹)]]*N34</f>
        <v>1070426</v>
      </c>
      <c r="P34" t="s">
        <v>322</v>
      </c>
      <c r="Q34" t="s">
        <v>323</v>
      </c>
      <c r="R34" t="str">
        <f>PROPER(Sheet2!H34)</f>
        <v>Pratyush Pahuja,Thiyagarajan,Yeses,Amazon Customer,Ajinkya,The Scarred Man,Kuldeep Gupta,Abhishek Thapar</v>
      </c>
      <c r="S34" t="s">
        <v>325</v>
      </c>
      <c r="T34" t="s">
        <v>326</v>
      </c>
      <c r="U34" t="s">
        <v>327</v>
      </c>
      <c r="V34" t="s">
        <v>328</v>
      </c>
      <c r="W34" t="s">
        <v>329</v>
      </c>
    </row>
    <row r="35" spans="1:23" x14ac:dyDescent="0.3">
      <c r="A35" t="s">
        <v>330</v>
      </c>
      <c r="B35" t="s">
        <v>331</v>
      </c>
      <c r="C35" t="s">
        <v>18</v>
      </c>
      <c r="D35" t="s">
        <v>12825</v>
      </c>
      <c r="E35" t="s">
        <v>12826</v>
      </c>
      <c r="F35" t="s">
        <v>12880</v>
      </c>
      <c r="G35" t="s">
        <v>12881</v>
      </c>
      <c r="H35" s="17">
        <v>599</v>
      </c>
      <c r="I35" s="13" t="str">
        <f t="shared" si="0"/>
        <v>&gt;₹500</v>
      </c>
      <c r="J35" s="17">
        <v>599</v>
      </c>
      <c r="K35">
        <v>0</v>
      </c>
      <c r="L35" s="4" t="str">
        <f t="shared" si="1"/>
        <v>&lt;50%</v>
      </c>
      <c r="M35">
        <v>4.3</v>
      </c>
      <c r="N35" s="2">
        <v>355</v>
      </c>
      <c r="O35" s="11">
        <f>Table2[[#This Row],[Actual Price (₹)]]*N35</f>
        <v>212645</v>
      </c>
      <c r="P35" t="s">
        <v>332</v>
      </c>
      <c r="Q35" t="s">
        <v>333</v>
      </c>
      <c r="R35" t="str">
        <f>PROPER(Sheet2!H35)</f>
        <v>Verified Buyer,Avishek Majumdar,Drowna Roy,Mahaboobali Khan,Aamir,Prahladan K N,Abdulkadir,Raja</v>
      </c>
      <c r="S35" t="s">
        <v>335</v>
      </c>
      <c r="T35" t="s">
        <v>336</v>
      </c>
      <c r="U35" t="s">
        <v>337</v>
      </c>
      <c r="V35" t="s">
        <v>338</v>
      </c>
      <c r="W35" t="s">
        <v>339</v>
      </c>
    </row>
    <row r="36" spans="1:23" hidden="1" x14ac:dyDescent="0.3">
      <c r="A36" t="s">
        <v>340</v>
      </c>
      <c r="B36" t="s">
        <v>341</v>
      </c>
      <c r="C36" t="s">
        <v>18</v>
      </c>
      <c r="D36" t="s">
        <v>12825</v>
      </c>
      <c r="E36" t="s">
        <v>12826</v>
      </c>
      <c r="F36" t="s">
        <v>12880</v>
      </c>
      <c r="G36" t="s">
        <v>12881</v>
      </c>
      <c r="H36" s="14">
        <v>199</v>
      </c>
      <c r="I36" s="13" t="str">
        <f t="shared" si="0"/>
        <v>&lt;₹200</v>
      </c>
      <c r="J36" s="14">
        <v>999</v>
      </c>
      <c r="K36" s="1">
        <v>0.8</v>
      </c>
      <c r="L36" s="4" t="str">
        <f t="shared" si="1"/>
        <v>50% or More</v>
      </c>
      <c r="M36">
        <v>3.9</v>
      </c>
      <c r="N36" s="2">
        <v>1075</v>
      </c>
      <c r="O36" s="11">
        <f>Table2[[#This Row],[Actual Price (₹)]]*N36</f>
        <v>1073925</v>
      </c>
      <c r="P36" t="s">
        <v>342</v>
      </c>
      <c r="Q36" t="s">
        <v>343</v>
      </c>
      <c r="R36" t="str">
        <f>PROPER(Sheet2!H36)</f>
        <v>Placeholder,‡§∂‡•Ç‡§∞‡•Äpk‡§Ú‡•Ä,Gauri Salkar,Aqeel,Ashish Raj Arora,Ankit,Amazon Customer,Ramamoorthy Jaykumar</v>
      </c>
      <c r="S36" t="s">
        <v>345</v>
      </c>
      <c r="T36" t="s">
        <v>346</v>
      </c>
      <c r="U36" t="s">
        <v>347</v>
      </c>
      <c r="V36" t="s">
        <v>348</v>
      </c>
      <c r="W36" t="s">
        <v>349</v>
      </c>
    </row>
    <row r="37" spans="1:23" hidden="1" x14ac:dyDescent="0.3">
      <c r="A37" t="s">
        <v>350</v>
      </c>
      <c r="B37" t="s">
        <v>351</v>
      </c>
      <c r="C37" t="s">
        <v>18</v>
      </c>
      <c r="D37" t="s">
        <v>12825</v>
      </c>
      <c r="E37" t="s">
        <v>12826</v>
      </c>
      <c r="F37" t="s">
        <v>12880</v>
      </c>
      <c r="G37" t="s">
        <v>12881</v>
      </c>
      <c r="H37" s="14">
        <v>99</v>
      </c>
      <c r="I37" s="13" t="str">
        <f t="shared" si="0"/>
        <v>&lt;₹200</v>
      </c>
      <c r="J37" s="14">
        <v>666.66</v>
      </c>
      <c r="K37" s="1">
        <v>0.85</v>
      </c>
      <c r="L37" s="4" t="str">
        <f t="shared" si="1"/>
        <v>50% or More</v>
      </c>
      <c r="M37">
        <v>3.9</v>
      </c>
      <c r="N37" s="2">
        <v>24871</v>
      </c>
      <c r="O37" s="11">
        <f>Table2[[#This Row],[Actual Price (₹)]]*N37</f>
        <v>16580500.859999999</v>
      </c>
      <c r="P37" t="s">
        <v>352</v>
      </c>
      <c r="Q37" t="s">
        <v>69</v>
      </c>
      <c r="R37" t="str">
        <f>PROPER(Sheet2!H37)</f>
        <v>Jayesh,Rajesh K.,Soopy,Amazon Customer,Aman,Shankar,Dinesh,Chitra,Ajaybabu.O.M</v>
      </c>
      <c r="S37" t="s">
        <v>71</v>
      </c>
      <c r="T37" t="s">
        <v>72</v>
      </c>
      <c r="U37" t="s">
        <v>353</v>
      </c>
      <c r="V37" t="s">
        <v>354</v>
      </c>
      <c r="W37" t="s">
        <v>355</v>
      </c>
    </row>
    <row r="38" spans="1:23" x14ac:dyDescent="0.3">
      <c r="A38" t="s">
        <v>356</v>
      </c>
      <c r="B38" t="s">
        <v>357</v>
      </c>
      <c r="C38" t="s">
        <v>18</v>
      </c>
      <c r="D38" t="s">
        <v>12825</v>
      </c>
      <c r="E38" t="s">
        <v>12826</v>
      </c>
      <c r="F38" t="s">
        <v>12880</v>
      </c>
      <c r="G38" t="s">
        <v>12881</v>
      </c>
      <c r="H38" s="17">
        <v>899</v>
      </c>
      <c r="I38" s="13" t="str">
        <f t="shared" si="0"/>
        <v>&gt;₹500</v>
      </c>
      <c r="J38" s="17">
        <v>1900</v>
      </c>
      <c r="K38">
        <v>0.53</v>
      </c>
      <c r="L38" s="4" t="str">
        <f t="shared" si="1"/>
        <v>50% or More</v>
      </c>
      <c r="M38">
        <v>4.4000000000000004</v>
      </c>
      <c r="N38" s="2">
        <v>13552</v>
      </c>
      <c r="O38" s="11">
        <f>Table2[[#This Row],[Actual Price (₹)]]*N38</f>
        <v>25748800</v>
      </c>
      <c r="P38" t="s">
        <v>358</v>
      </c>
      <c r="Q38" t="s">
        <v>359</v>
      </c>
      <c r="R38" t="str">
        <f>PROPER(Sheet2!H38)</f>
        <v>Wraith,Krishna Engineering,Kindle Customer,Deeps,Chintada Bhaskar Rao,Fh,Vasudev,Done Chandra Mouli</v>
      </c>
      <c r="S38" t="s">
        <v>361</v>
      </c>
      <c r="T38" t="s">
        <v>362</v>
      </c>
      <c r="U38" t="s">
        <v>363</v>
      </c>
      <c r="V38" t="s">
        <v>364</v>
      </c>
      <c r="W38" t="s">
        <v>365</v>
      </c>
    </row>
    <row r="39" spans="1:23" x14ac:dyDescent="0.3">
      <c r="A39" t="s">
        <v>366</v>
      </c>
      <c r="B39" t="s">
        <v>367</v>
      </c>
      <c r="C39" t="s">
        <v>18</v>
      </c>
      <c r="D39" t="s">
        <v>12825</v>
      </c>
      <c r="E39" t="s">
        <v>12826</v>
      </c>
      <c r="F39" t="s">
        <v>12880</v>
      </c>
      <c r="G39" t="s">
        <v>12881</v>
      </c>
      <c r="H39" s="17">
        <v>199</v>
      </c>
      <c r="I39" s="13" t="str">
        <f t="shared" si="0"/>
        <v>&lt;₹200</v>
      </c>
      <c r="J39" s="17">
        <v>999</v>
      </c>
      <c r="K39">
        <v>0.8</v>
      </c>
      <c r="L39" s="4" t="str">
        <f t="shared" si="1"/>
        <v>50% or More</v>
      </c>
      <c r="M39">
        <v>4</v>
      </c>
      <c r="N39" s="2">
        <v>576</v>
      </c>
      <c r="O39" s="11">
        <f>Table2[[#This Row],[Actual Price (₹)]]*N39</f>
        <v>575424</v>
      </c>
      <c r="P39" t="s">
        <v>368</v>
      </c>
      <c r="Q39" t="s">
        <v>369</v>
      </c>
      <c r="R39" t="str">
        <f>PROPER(Sheet2!H39)</f>
        <v>Anmol,Vani,Tejas Jha,Rishabh Gupta,Nik,Harsha,Thota Srinivas,Lokesh</v>
      </c>
      <c r="S39" t="s">
        <v>371</v>
      </c>
      <c r="T39" t="s">
        <v>372</v>
      </c>
      <c r="U39" t="s">
        <v>373</v>
      </c>
      <c r="V39" t="s">
        <v>374</v>
      </c>
      <c r="W39" t="s">
        <v>375</v>
      </c>
    </row>
    <row r="40" spans="1:23" x14ac:dyDescent="0.3">
      <c r="A40" t="s">
        <v>376</v>
      </c>
      <c r="B40" t="s">
        <v>377</v>
      </c>
      <c r="C40" t="s">
        <v>169</v>
      </c>
      <c r="D40" t="s">
        <v>12828</v>
      </c>
      <c r="E40" t="s">
        <v>12884</v>
      </c>
      <c r="F40" t="s">
        <v>12885</v>
      </c>
      <c r="G40" t="s">
        <v>12886</v>
      </c>
      <c r="H40" s="17">
        <v>32999</v>
      </c>
      <c r="I40" s="13" t="str">
        <f t="shared" si="0"/>
        <v>&gt;₹500</v>
      </c>
      <c r="J40" s="17">
        <v>45999</v>
      </c>
      <c r="K40">
        <v>0.28000000000000003</v>
      </c>
      <c r="L40" s="4" t="str">
        <f t="shared" si="1"/>
        <v>&lt;50%</v>
      </c>
      <c r="M40">
        <v>4.2</v>
      </c>
      <c r="N40" s="2">
        <v>7298</v>
      </c>
      <c r="O40" s="11">
        <f>Table2[[#This Row],[Actual Price (₹)]]*N40</f>
        <v>335700702</v>
      </c>
      <c r="P40" t="s">
        <v>378</v>
      </c>
      <c r="Q40" t="s">
        <v>379</v>
      </c>
      <c r="R40" t="str">
        <f>PROPER(Sheet2!H40)</f>
        <v>Abhishek Kumar,Arun Prasath,Naveen,Harmit,Placeholder,Precision Engineering,Senthil Kumar B,Sasikumar Madurai</v>
      </c>
      <c r="S40" t="s">
        <v>381</v>
      </c>
      <c r="T40" t="s">
        <v>382</v>
      </c>
      <c r="U40" t="s">
        <v>383</v>
      </c>
      <c r="V40" t="s">
        <v>384</v>
      </c>
      <c r="W40" t="s">
        <v>385</v>
      </c>
    </row>
    <row r="41" spans="1:23" x14ac:dyDescent="0.3">
      <c r="A41" t="s">
        <v>386</v>
      </c>
      <c r="B41" t="s">
        <v>387</v>
      </c>
      <c r="C41" t="s">
        <v>18</v>
      </c>
      <c r="D41" t="s">
        <v>12825</v>
      </c>
      <c r="E41" t="s">
        <v>12826</v>
      </c>
      <c r="F41" t="s">
        <v>12880</v>
      </c>
      <c r="G41" t="s">
        <v>12881</v>
      </c>
      <c r="H41" s="17">
        <v>970</v>
      </c>
      <c r="I41" s="13" t="str">
        <f t="shared" si="0"/>
        <v>&gt;₹500</v>
      </c>
      <c r="J41" s="17">
        <v>1999</v>
      </c>
      <c r="K41">
        <v>0.51</v>
      </c>
      <c r="L41" s="4" t="str">
        <f t="shared" si="1"/>
        <v>50% or More</v>
      </c>
      <c r="M41">
        <v>4.2</v>
      </c>
      <c r="N41" s="2">
        <v>462</v>
      </c>
      <c r="O41" s="11">
        <f>Table2[[#This Row],[Actual Price (₹)]]*N41</f>
        <v>923538</v>
      </c>
      <c r="P41" t="s">
        <v>388</v>
      </c>
      <c r="Q41" t="s">
        <v>389</v>
      </c>
      <c r="R41" t="str">
        <f>PROPER(Sheet2!H41)</f>
        <v>Koushal K Jain,Mathew Jibin,Jeevan,Hemanth J.,Rajiv Krishna,Mohammad Thayub Pasha,Manohar Malthane,Pragati</v>
      </c>
      <c r="S41" t="s">
        <v>391</v>
      </c>
      <c r="T41" t="s">
        <v>392</v>
      </c>
      <c r="U41" t="s">
        <v>393</v>
      </c>
      <c r="V41" t="s">
        <v>394</v>
      </c>
      <c r="W41" t="s">
        <v>395</v>
      </c>
    </row>
    <row r="42" spans="1:23" x14ac:dyDescent="0.3">
      <c r="A42" t="s">
        <v>396</v>
      </c>
      <c r="B42" t="s">
        <v>397</v>
      </c>
      <c r="C42" t="s">
        <v>18</v>
      </c>
      <c r="D42" t="s">
        <v>12825</v>
      </c>
      <c r="E42" t="s">
        <v>12826</v>
      </c>
      <c r="F42" t="s">
        <v>12880</v>
      </c>
      <c r="G42" t="s">
        <v>12881</v>
      </c>
      <c r="H42" s="17">
        <v>209</v>
      </c>
      <c r="I42" s="13" t="str">
        <f t="shared" si="0"/>
        <v>₹200 - ₹500</v>
      </c>
      <c r="J42" s="17">
        <v>695</v>
      </c>
      <c r="K42">
        <v>0.7</v>
      </c>
      <c r="L42" s="4" t="str">
        <f t="shared" si="1"/>
        <v>50% or More</v>
      </c>
      <c r="M42">
        <v>4.5</v>
      </c>
      <c r="N42" s="2">
        <v>107687</v>
      </c>
      <c r="O42" s="11">
        <f>Table2[[#This Row],[Actual Price (₹)]]*N42</f>
        <v>74842465</v>
      </c>
      <c r="P42" t="s">
        <v>398</v>
      </c>
      <c r="Q42" t="s">
        <v>399</v>
      </c>
      <c r="R42" t="str">
        <f>PROPER(Sheet2!H42)</f>
        <v>Shiva,Uzef,Kottala Samuel,Renjith,Dhivakaran,Mark,Utkarsh Tripathi,Vijay Sreekantan</v>
      </c>
      <c r="S42" t="s">
        <v>401</v>
      </c>
      <c r="T42" t="s">
        <v>402</v>
      </c>
      <c r="U42" t="s">
        <v>403</v>
      </c>
      <c r="V42" t="s">
        <v>404</v>
      </c>
      <c r="W42" t="s">
        <v>405</v>
      </c>
    </row>
    <row r="43" spans="1:23" x14ac:dyDescent="0.3">
      <c r="A43" t="s">
        <v>406</v>
      </c>
      <c r="B43" t="s">
        <v>407</v>
      </c>
      <c r="C43" t="s">
        <v>169</v>
      </c>
      <c r="D43" t="s">
        <v>12828</v>
      </c>
      <c r="E43" t="s">
        <v>12884</v>
      </c>
      <c r="F43" t="s">
        <v>12885</v>
      </c>
      <c r="G43" t="s">
        <v>12886</v>
      </c>
      <c r="H43" s="17">
        <v>19999</v>
      </c>
      <c r="I43" s="13" t="str">
        <f t="shared" si="0"/>
        <v>&gt;₹500</v>
      </c>
      <c r="J43" s="17">
        <v>34999</v>
      </c>
      <c r="K43">
        <v>0.43</v>
      </c>
      <c r="L43" s="4" t="str">
        <f t="shared" si="1"/>
        <v>&lt;50%</v>
      </c>
      <c r="M43">
        <v>4.3</v>
      </c>
      <c r="N43" s="2">
        <v>27151</v>
      </c>
      <c r="O43" s="11">
        <f>Table2[[#This Row],[Actual Price (₹)]]*N43</f>
        <v>950257849</v>
      </c>
      <c r="P43" t="s">
        <v>408</v>
      </c>
      <c r="Q43" t="s">
        <v>409</v>
      </c>
      <c r="R43" t="str">
        <f>PROPER(Sheet2!H43)</f>
        <v>Sameer Patil,Technoloon,Deepti Rawat,Ajay,Sagar Rastogi,Gangadhar Rao Nepa,Jaydeep,Rishi Kapoor</v>
      </c>
      <c r="S43" t="s">
        <v>411</v>
      </c>
      <c r="T43" t="s">
        <v>412</v>
      </c>
      <c r="U43" t="s">
        <v>12776</v>
      </c>
      <c r="V43" t="s">
        <v>413</v>
      </c>
      <c r="W43" t="s">
        <v>414</v>
      </c>
    </row>
    <row r="44" spans="1:23" x14ac:dyDescent="0.3">
      <c r="A44" t="s">
        <v>415</v>
      </c>
      <c r="B44" t="s">
        <v>416</v>
      </c>
      <c r="C44" t="s">
        <v>18</v>
      </c>
      <c r="D44" t="s">
        <v>12825</v>
      </c>
      <c r="E44" t="s">
        <v>12826</v>
      </c>
      <c r="F44" t="s">
        <v>12880</v>
      </c>
      <c r="G44" t="s">
        <v>12881</v>
      </c>
      <c r="H44" s="17">
        <v>399</v>
      </c>
      <c r="I44" s="13" t="str">
        <f t="shared" si="0"/>
        <v>₹200 - ₹500</v>
      </c>
      <c r="J44" s="17">
        <v>1099</v>
      </c>
      <c r="K44">
        <v>0.64</v>
      </c>
      <c r="L44" s="4" t="str">
        <f t="shared" si="1"/>
        <v>50% or More</v>
      </c>
      <c r="M44">
        <v>4.2</v>
      </c>
      <c r="N44" s="2">
        <v>24269</v>
      </c>
      <c r="O44" s="11">
        <f>Table2[[#This Row],[Actual Price (₹)]]*N44</f>
        <v>26671631</v>
      </c>
      <c r="P44" t="s">
        <v>417</v>
      </c>
      <c r="Q44" t="s">
        <v>20</v>
      </c>
      <c r="R44" t="str">
        <f>PROPER(Sheet2!H44)</f>
        <v>Manav,Adarsh Gupta,Sundeep,S.Sayeed Ahmed,Jaspreet Singh,Khaja Moin,Anand,S.Arumugam</v>
      </c>
      <c r="S44" t="s">
        <v>22</v>
      </c>
      <c r="T44" t="s">
        <v>23</v>
      </c>
      <c r="U44" t="s">
        <v>24</v>
      </c>
      <c r="V44" t="s">
        <v>418</v>
      </c>
      <c r="W44" t="s">
        <v>419</v>
      </c>
    </row>
    <row r="45" spans="1:23" x14ac:dyDescent="0.3">
      <c r="A45" t="s">
        <v>420</v>
      </c>
      <c r="B45" t="s">
        <v>421</v>
      </c>
      <c r="C45" t="s">
        <v>98</v>
      </c>
      <c r="D45" t="s">
        <v>12825</v>
      </c>
      <c r="E45" t="s">
        <v>12827</v>
      </c>
      <c r="F45" t="s">
        <v>12882</v>
      </c>
      <c r="G45" t="s">
        <v>12883</v>
      </c>
      <c r="H45" s="17">
        <v>999</v>
      </c>
      <c r="I45" s="13" t="str">
        <f t="shared" si="0"/>
        <v>&gt;₹500</v>
      </c>
      <c r="J45" s="17">
        <v>1599</v>
      </c>
      <c r="K45">
        <v>0.38</v>
      </c>
      <c r="L45" s="4" t="str">
        <f t="shared" si="1"/>
        <v>&lt;50%</v>
      </c>
      <c r="M45">
        <v>4.3</v>
      </c>
      <c r="N45" s="2">
        <v>12093</v>
      </c>
      <c r="O45" s="11">
        <f>Table2[[#This Row],[Actual Price (₹)]]*N45</f>
        <v>19336707</v>
      </c>
      <c r="P45" t="s">
        <v>422</v>
      </c>
      <c r="Q45" t="s">
        <v>423</v>
      </c>
      <c r="R45" t="str">
        <f>PROPER(Sheet2!H45)</f>
        <v>Paul Joe,Simon Rex P. J.,Santhosh,Rajat Singh 2,Placeholder,Jay,Varun Pandey,Jai Jyothir</v>
      </c>
      <c r="S45" t="s">
        <v>425</v>
      </c>
      <c r="T45" t="s">
        <v>426</v>
      </c>
      <c r="U45" t="s">
        <v>427</v>
      </c>
      <c r="V45" t="s">
        <v>428</v>
      </c>
      <c r="W45" t="s">
        <v>429</v>
      </c>
    </row>
    <row r="46" spans="1:23" x14ac:dyDescent="0.3">
      <c r="A46" t="s">
        <v>430</v>
      </c>
      <c r="B46" t="s">
        <v>431</v>
      </c>
      <c r="C46" t="s">
        <v>18</v>
      </c>
      <c r="D46" t="s">
        <v>12825</v>
      </c>
      <c r="E46" t="s">
        <v>12826</v>
      </c>
      <c r="F46" t="s">
        <v>12880</v>
      </c>
      <c r="G46" t="s">
        <v>12881</v>
      </c>
      <c r="H46" s="17">
        <v>59</v>
      </c>
      <c r="I46" s="13" t="str">
        <f t="shared" si="0"/>
        <v>&lt;₹200</v>
      </c>
      <c r="J46" s="17">
        <v>199</v>
      </c>
      <c r="K46">
        <v>0.7</v>
      </c>
      <c r="L46" s="4" t="str">
        <f t="shared" si="1"/>
        <v>50% or More</v>
      </c>
      <c r="M46">
        <v>4</v>
      </c>
      <c r="N46" s="2">
        <v>9378</v>
      </c>
      <c r="O46" s="11">
        <f>Table2[[#This Row],[Actual Price (₹)]]*N46</f>
        <v>1866222</v>
      </c>
      <c r="P46" t="s">
        <v>432</v>
      </c>
      <c r="Q46" t="s">
        <v>236</v>
      </c>
      <c r="R46" t="str">
        <f>PROPER(Sheet2!H46)</f>
        <v>$@|\|To$|-|,Sethu Madhav,Akash Thakur,Burger Planet,Justice ‚Öñô∏È,Indrajyoti D.,Aditya Kumar,E.C.George</v>
      </c>
      <c r="S46" t="s">
        <v>238</v>
      </c>
      <c r="T46" t="s">
        <v>239</v>
      </c>
      <c r="U46" t="s">
        <v>240</v>
      </c>
      <c r="V46" t="s">
        <v>433</v>
      </c>
      <c r="W46" t="s">
        <v>434</v>
      </c>
    </row>
    <row r="47" spans="1:23" hidden="1" x14ac:dyDescent="0.3">
      <c r="A47" t="s">
        <v>435</v>
      </c>
      <c r="B47" t="s">
        <v>436</v>
      </c>
      <c r="C47" t="s">
        <v>18</v>
      </c>
      <c r="D47" t="s">
        <v>12825</v>
      </c>
      <c r="E47" t="s">
        <v>12826</v>
      </c>
      <c r="F47" t="s">
        <v>12880</v>
      </c>
      <c r="G47" t="s">
        <v>12881</v>
      </c>
      <c r="H47" s="14">
        <v>333</v>
      </c>
      <c r="I47" s="13" t="str">
        <f t="shared" si="0"/>
        <v>₹200 - ₹500</v>
      </c>
      <c r="J47" s="14">
        <v>999</v>
      </c>
      <c r="K47" s="1">
        <v>0.67</v>
      </c>
      <c r="L47" s="4" t="str">
        <f t="shared" si="1"/>
        <v>50% or More</v>
      </c>
      <c r="M47">
        <v>3.3</v>
      </c>
      <c r="N47" s="2">
        <v>9792</v>
      </c>
      <c r="O47" s="11">
        <f>Table2[[#This Row],[Actual Price (₹)]]*N47</f>
        <v>9782208</v>
      </c>
      <c r="P47" t="s">
        <v>437</v>
      </c>
      <c r="Q47" t="s">
        <v>438</v>
      </c>
      <c r="R47" t="str">
        <f>PROPER(Sheet2!H47)</f>
        <v>Amazon Customer,Dhondu,Saurabh,Promod George,Ramesh Haran,Mram,Placeholder,Shashank</v>
      </c>
      <c r="S47" t="s">
        <v>440</v>
      </c>
      <c r="T47" t="s">
        <v>441</v>
      </c>
      <c r="U47" t="s">
        <v>442</v>
      </c>
      <c r="V47" t="s">
        <v>443</v>
      </c>
      <c r="W47" t="s">
        <v>444</v>
      </c>
    </row>
    <row r="48" spans="1:23" x14ac:dyDescent="0.3">
      <c r="A48" t="s">
        <v>445</v>
      </c>
      <c r="B48" t="s">
        <v>446</v>
      </c>
      <c r="C48" t="s">
        <v>98</v>
      </c>
      <c r="D48" t="s">
        <v>12825</v>
      </c>
      <c r="E48" t="s">
        <v>12827</v>
      </c>
      <c r="F48" t="s">
        <v>12882</v>
      </c>
      <c r="G48" t="s">
        <v>12883</v>
      </c>
      <c r="H48" s="17">
        <v>507</v>
      </c>
      <c r="I48" s="13" t="str">
        <f t="shared" si="0"/>
        <v>&gt;₹500</v>
      </c>
      <c r="J48" s="17">
        <v>1208</v>
      </c>
      <c r="K48">
        <v>0.57999999999999996</v>
      </c>
      <c r="L48" s="4" t="str">
        <f t="shared" si="1"/>
        <v>50% or More</v>
      </c>
      <c r="M48">
        <v>4.0999999999999996</v>
      </c>
      <c r="N48" s="2">
        <v>8131</v>
      </c>
      <c r="O48" s="11">
        <f>Table2[[#This Row],[Actual Price (₹)]]*N48</f>
        <v>9822248</v>
      </c>
      <c r="P48" t="s">
        <v>447</v>
      </c>
      <c r="Q48" t="s">
        <v>448</v>
      </c>
      <c r="R48" t="str">
        <f>PROPER(Sheet2!H48)</f>
        <v>Nilesh,Eagle,Manoj Kns,Titus P.,Paras Singla,Arun,Ankur Awasthi,Balasundharam B</v>
      </c>
      <c r="S48" t="s">
        <v>450</v>
      </c>
      <c r="T48" t="s">
        <v>451</v>
      </c>
      <c r="U48" t="s">
        <v>452</v>
      </c>
      <c r="V48" t="s">
        <v>453</v>
      </c>
      <c r="W48" t="s">
        <v>454</v>
      </c>
    </row>
    <row r="49" spans="1:23" x14ac:dyDescent="0.3">
      <c r="A49" t="s">
        <v>455</v>
      </c>
      <c r="B49" t="s">
        <v>456</v>
      </c>
      <c r="C49" t="s">
        <v>129</v>
      </c>
      <c r="D49" t="s">
        <v>12828</v>
      </c>
      <c r="E49" t="s">
        <v>12884</v>
      </c>
      <c r="F49" t="s">
        <v>12829</v>
      </c>
      <c r="G49" t="s">
        <v>12881</v>
      </c>
      <c r="H49" s="17">
        <v>309</v>
      </c>
      <c r="I49" s="13" t="str">
        <f t="shared" si="0"/>
        <v>₹200 - ₹500</v>
      </c>
      <c r="J49" s="17">
        <v>475</v>
      </c>
      <c r="K49">
        <v>0.35</v>
      </c>
      <c r="L49" s="4" t="str">
        <f t="shared" si="1"/>
        <v>&lt;50%</v>
      </c>
      <c r="M49">
        <v>4.4000000000000004</v>
      </c>
      <c r="N49" s="2">
        <v>426973</v>
      </c>
      <c r="O49" s="11">
        <f>Table2[[#This Row],[Actual Price (₹)]]*N49</f>
        <v>202812175</v>
      </c>
      <c r="P49" t="s">
        <v>457</v>
      </c>
      <c r="Q49" t="s">
        <v>131</v>
      </c>
      <c r="R49" t="str">
        <f>PROPER(Sheet2!H49)</f>
        <v>Rishav Gossain,Shashank Mallamraju,Purnendu,Gunasekaran Desomayananam,Anto Rk,Sukrit Basak,Manoj Kumar,Sethuram.S</v>
      </c>
      <c r="S49" t="s">
        <v>133</v>
      </c>
      <c r="T49" t="s">
        <v>134</v>
      </c>
      <c r="U49" t="s">
        <v>135</v>
      </c>
      <c r="V49" t="s">
        <v>458</v>
      </c>
      <c r="W49" t="s">
        <v>459</v>
      </c>
    </row>
    <row r="50" spans="1:23" hidden="1" x14ac:dyDescent="0.3">
      <c r="A50" t="s">
        <v>460</v>
      </c>
      <c r="B50" t="s">
        <v>461</v>
      </c>
      <c r="C50" t="s">
        <v>462</v>
      </c>
      <c r="D50" t="s">
        <v>12828</v>
      </c>
      <c r="E50" t="s">
        <v>12884</v>
      </c>
      <c r="F50" t="s">
        <v>12829</v>
      </c>
      <c r="G50" t="s">
        <v>12887</v>
      </c>
      <c r="H50" s="14">
        <v>399</v>
      </c>
      <c r="I50" s="13" t="str">
        <f t="shared" si="0"/>
        <v>₹200 - ₹500</v>
      </c>
      <c r="J50" s="14">
        <v>999</v>
      </c>
      <c r="K50" s="1">
        <v>0.6</v>
      </c>
      <c r="L50" s="4" t="str">
        <f t="shared" si="1"/>
        <v>50% or More</v>
      </c>
      <c r="M50">
        <v>3.6</v>
      </c>
      <c r="N50" s="2">
        <v>493</v>
      </c>
      <c r="O50" s="11">
        <f>Table2[[#This Row],[Actual Price (₹)]]*N50</f>
        <v>492507</v>
      </c>
      <c r="P50" t="s">
        <v>463</v>
      </c>
      <c r="Q50" t="s">
        <v>464</v>
      </c>
      <c r="R50" t="str">
        <f>PROPER(Sheet2!H50)</f>
        <v>Monty,Qais Makani,Rajat Shuvra Roy,Amith Pj,Dheeraj Agarwal,Bragdishwaran.U,Amazon Customer,Vsr</v>
      </c>
      <c r="S50" t="s">
        <v>466</v>
      </c>
      <c r="T50" t="s">
        <v>467</v>
      </c>
      <c r="U50" t="s">
        <v>468</v>
      </c>
      <c r="V50" t="s">
        <v>469</v>
      </c>
      <c r="W50" t="s">
        <v>470</v>
      </c>
    </row>
    <row r="51" spans="1:23" x14ac:dyDescent="0.3">
      <c r="A51" t="s">
        <v>471</v>
      </c>
      <c r="B51" t="s">
        <v>472</v>
      </c>
      <c r="C51" t="s">
        <v>18</v>
      </c>
      <c r="D51" t="s">
        <v>12825</v>
      </c>
      <c r="E51" t="s">
        <v>12826</v>
      </c>
      <c r="F51" t="s">
        <v>12880</v>
      </c>
      <c r="G51" t="s">
        <v>12881</v>
      </c>
      <c r="H51" s="17">
        <v>199</v>
      </c>
      <c r="I51" s="13" t="str">
        <f t="shared" si="0"/>
        <v>&lt;₹200</v>
      </c>
      <c r="J51" s="17">
        <v>395</v>
      </c>
      <c r="K51">
        <v>0.5</v>
      </c>
      <c r="L51" s="4" t="str">
        <f t="shared" si="1"/>
        <v>50% or More</v>
      </c>
      <c r="M51">
        <v>4.2</v>
      </c>
      <c r="N51" s="2">
        <v>92595</v>
      </c>
      <c r="O51" s="11">
        <f>Table2[[#This Row],[Actual Price (₹)]]*N51</f>
        <v>36575025</v>
      </c>
      <c r="P51" t="s">
        <v>473</v>
      </c>
      <c r="Q51" t="s">
        <v>474</v>
      </c>
      <c r="R51" t="str">
        <f>PROPER(Sheet2!H51)</f>
        <v>Neeraj Vishwakarma,Siddharth,Sd1908,Mukundha2Good,Manjunath H,Vidhi Nigam,Amazon Customer,Tarun Gupta</v>
      </c>
      <c r="S51" t="s">
        <v>476</v>
      </c>
      <c r="T51" t="s">
        <v>477</v>
      </c>
      <c r="U51" t="s">
        <v>478</v>
      </c>
      <c r="V51" t="s">
        <v>479</v>
      </c>
      <c r="W51" t="s">
        <v>480</v>
      </c>
    </row>
    <row r="52" spans="1:23" x14ac:dyDescent="0.3">
      <c r="A52" t="s">
        <v>481</v>
      </c>
      <c r="B52" t="s">
        <v>482</v>
      </c>
      <c r="C52" t="s">
        <v>98</v>
      </c>
      <c r="D52" t="s">
        <v>12825</v>
      </c>
      <c r="E52" t="s">
        <v>12827</v>
      </c>
      <c r="F52" t="s">
        <v>12882</v>
      </c>
      <c r="G52" t="s">
        <v>12883</v>
      </c>
      <c r="H52" s="17">
        <v>1199</v>
      </c>
      <c r="I52" s="13" t="str">
        <f t="shared" si="0"/>
        <v>&gt;₹500</v>
      </c>
      <c r="J52" s="17">
        <v>2199</v>
      </c>
      <c r="K52">
        <v>0.45</v>
      </c>
      <c r="L52" s="4" t="str">
        <f t="shared" si="1"/>
        <v>&lt;50%</v>
      </c>
      <c r="M52">
        <v>4.4000000000000004</v>
      </c>
      <c r="N52" s="2">
        <v>24780</v>
      </c>
      <c r="O52" s="11">
        <f>Table2[[#This Row],[Actual Price (₹)]]*N52</f>
        <v>54491220</v>
      </c>
      <c r="P52" t="s">
        <v>483</v>
      </c>
      <c r="Q52" t="s">
        <v>484</v>
      </c>
      <c r="R52" t="str">
        <f>PROPER(Sheet2!H52)</f>
        <v>Anonymous,Sugam Agrawal,Diganta Gogoi,Amazon Customer,Saigal84,Sonal Ashish,Arbind Kumar,Neeraj Yadav</v>
      </c>
      <c r="S52" t="s">
        <v>486</v>
      </c>
      <c r="T52" t="s">
        <v>487</v>
      </c>
      <c r="U52" t="s">
        <v>488</v>
      </c>
      <c r="V52" t="s">
        <v>489</v>
      </c>
      <c r="W52" t="s">
        <v>490</v>
      </c>
    </row>
    <row r="53" spans="1:23" x14ac:dyDescent="0.3">
      <c r="A53" t="s">
        <v>491</v>
      </c>
      <c r="B53" t="s">
        <v>492</v>
      </c>
      <c r="C53" t="s">
        <v>18</v>
      </c>
      <c r="D53" t="s">
        <v>12825</v>
      </c>
      <c r="E53" t="s">
        <v>12826</v>
      </c>
      <c r="F53" t="s">
        <v>12880</v>
      </c>
      <c r="G53" t="s">
        <v>12881</v>
      </c>
      <c r="H53" s="17">
        <v>179</v>
      </c>
      <c r="I53" s="13" t="str">
        <f t="shared" si="0"/>
        <v>&lt;₹200</v>
      </c>
      <c r="J53" s="17">
        <v>500</v>
      </c>
      <c r="K53">
        <v>0.64</v>
      </c>
      <c r="L53" s="4" t="str">
        <f t="shared" si="1"/>
        <v>50% or More</v>
      </c>
      <c r="M53">
        <v>4.2</v>
      </c>
      <c r="N53" s="2">
        <v>92595</v>
      </c>
      <c r="O53" s="11">
        <f>Table2[[#This Row],[Actual Price (₹)]]*N53</f>
        <v>46297500</v>
      </c>
      <c r="P53" t="s">
        <v>493</v>
      </c>
      <c r="Q53" t="s">
        <v>474</v>
      </c>
      <c r="R53" t="str">
        <f>PROPER(Sheet2!H53)</f>
        <v>Neeraj Vishwakarma,Siddharth,Sd1908,Mukundha2Good,Manjunath H,Vidhi Nigam,Amazon Customer,Tarun Gupta</v>
      </c>
      <c r="S53" t="s">
        <v>476</v>
      </c>
      <c r="T53" t="s">
        <v>477</v>
      </c>
      <c r="U53" t="s">
        <v>478</v>
      </c>
      <c r="V53" t="s">
        <v>494</v>
      </c>
      <c r="W53" t="s">
        <v>495</v>
      </c>
    </row>
    <row r="54" spans="1:23" x14ac:dyDescent="0.3">
      <c r="A54" t="s">
        <v>496</v>
      </c>
      <c r="B54" t="s">
        <v>497</v>
      </c>
      <c r="C54" t="s">
        <v>18</v>
      </c>
      <c r="D54" t="s">
        <v>12825</v>
      </c>
      <c r="E54" t="s">
        <v>12826</v>
      </c>
      <c r="F54" t="s">
        <v>12880</v>
      </c>
      <c r="G54" t="s">
        <v>12881</v>
      </c>
      <c r="H54" s="17">
        <v>799</v>
      </c>
      <c r="I54" s="13" t="str">
        <f t="shared" si="0"/>
        <v>&gt;₹500</v>
      </c>
      <c r="J54" s="17">
        <v>2100</v>
      </c>
      <c r="K54">
        <v>0.62</v>
      </c>
      <c r="L54" s="4" t="str">
        <f t="shared" si="1"/>
        <v>50% or More</v>
      </c>
      <c r="M54">
        <v>4.3</v>
      </c>
      <c r="N54" s="2">
        <v>8188</v>
      </c>
      <c r="O54" s="11">
        <f>Table2[[#This Row],[Actual Price (₹)]]*N54</f>
        <v>17194800</v>
      </c>
      <c r="P54" t="s">
        <v>498</v>
      </c>
      <c r="Q54" t="s">
        <v>499</v>
      </c>
      <c r="R54" t="str">
        <f>PROPER(Sheet2!H54)</f>
        <v>Arun Verma,Arv,Aashna Nasta,Harshitha,Sunny Panchal,Snigdha Mallik,None_123,Ravindra J.</v>
      </c>
      <c r="S54" t="s">
        <v>501</v>
      </c>
      <c r="T54" t="s">
        <v>502</v>
      </c>
      <c r="U54" t="s">
        <v>503</v>
      </c>
      <c r="V54" t="s">
        <v>504</v>
      </c>
      <c r="W54" t="s">
        <v>505</v>
      </c>
    </row>
    <row r="55" spans="1:23" x14ac:dyDescent="0.3">
      <c r="A55" t="s">
        <v>506</v>
      </c>
      <c r="B55" t="s">
        <v>507</v>
      </c>
      <c r="C55" t="s">
        <v>508</v>
      </c>
      <c r="D55" t="s">
        <v>12828</v>
      </c>
      <c r="E55" t="s">
        <v>12884</v>
      </c>
      <c r="F55" t="s">
        <v>12885</v>
      </c>
      <c r="G55" t="s">
        <v>12888</v>
      </c>
      <c r="H55" s="17">
        <v>6999</v>
      </c>
      <c r="I55" s="13" t="str">
        <f t="shared" si="0"/>
        <v>&gt;₹500</v>
      </c>
      <c r="J55" s="17">
        <v>12999</v>
      </c>
      <c r="K55">
        <v>0.46</v>
      </c>
      <c r="L55" s="4" t="str">
        <f t="shared" si="1"/>
        <v>&lt;50%</v>
      </c>
      <c r="M55">
        <v>4.2</v>
      </c>
      <c r="N55" s="2">
        <v>4003</v>
      </c>
      <c r="O55" s="11">
        <f>Table2[[#This Row],[Actual Price (₹)]]*N55</f>
        <v>52034997</v>
      </c>
      <c r="P55" t="s">
        <v>509</v>
      </c>
      <c r="Q55" t="s">
        <v>510</v>
      </c>
      <c r="R55" t="str">
        <f>PROPER(Sheet2!H55)</f>
        <v>Amazon Customer,Yousuf,Raja Laxman,Pooja Thapa,Selva Vellingiri A,Nikhil Padwal,Bipin,Sandip</v>
      </c>
      <c r="S55" t="s">
        <v>512</v>
      </c>
      <c r="T55" t="s">
        <v>513</v>
      </c>
      <c r="U55" t="s">
        <v>12777</v>
      </c>
      <c r="V55" t="s">
        <v>514</v>
      </c>
      <c r="W55" t="s">
        <v>515</v>
      </c>
    </row>
    <row r="56" spans="1:23" x14ac:dyDescent="0.3">
      <c r="A56" t="s">
        <v>516</v>
      </c>
      <c r="B56" t="s">
        <v>517</v>
      </c>
      <c r="C56" t="s">
        <v>18</v>
      </c>
      <c r="D56" t="s">
        <v>12825</v>
      </c>
      <c r="E56" t="s">
        <v>12826</v>
      </c>
      <c r="F56" t="s">
        <v>12880</v>
      </c>
      <c r="G56" t="s">
        <v>12881</v>
      </c>
      <c r="H56" s="17">
        <v>199</v>
      </c>
      <c r="I56" s="13" t="str">
        <f t="shared" si="0"/>
        <v>&lt;₹200</v>
      </c>
      <c r="J56" s="17">
        <v>349</v>
      </c>
      <c r="K56">
        <v>0.43</v>
      </c>
      <c r="L56" s="4" t="str">
        <f t="shared" si="1"/>
        <v>&lt;50%</v>
      </c>
      <c r="M56">
        <v>4.0999999999999996</v>
      </c>
      <c r="N56" s="2">
        <v>314</v>
      </c>
      <c r="O56" s="11">
        <f>Table2[[#This Row],[Actual Price (₹)]]*N56</f>
        <v>109586</v>
      </c>
      <c r="P56" t="s">
        <v>518</v>
      </c>
      <c r="Q56" t="s">
        <v>519</v>
      </c>
      <c r="R56" t="str">
        <f>PROPER(Sheet2!H56)</f>
        <v>Vipan Agnihotri,Hitender Singh,Anuj Chauhan,Mufti Abul Hasan,Amazon Customer,Mdr,Jai Kumar,Rohan Wakade</v>
      </c>
      <c r="S56" t="s">
        <v>521</v>
      </c>
      <c r="T56" t="s">
        <v>522</v>
      </c>
      <c r="U56" t="s">
        <v>523</v>
      </c>
      <c r="V56" t="s">
        <v>524</v>
      </c>
      <c r="W56" t="s">
        <v>525</v>
      </c>
    </row>
    <row r="57" spans="1:23" hidden="1" x14ac:dyDescent="0.3">
      <c r="A57" t="s">
        <v>526</v>
      </c>
      <c r="B57" t="s">
        <v>527</v>
      </c>
      <c r="C57" t="s">
        <v>462</v>
      </c>
      <c r="D57" t="s">
        <v>12828</v>
      </c>
      <c r="E57" t="s">
        <v>12884</v>
      </c>
      <c r="F57" t="s">
        <v>12829</v>
      </c>
      <c r="G57" t="s">
        <v>12887</v>
      </c>
      <c r="H57" s="14">
        <v>230</v>
      </c>
      <c r="I57" s="13" t="str">
        <f t="shared" si="0"/>
        <v>₹200 - ₹500</v>
      </c>
      <c r="J57" s="14">
        <v>499</v>
      </c>
      <c r="K57" s="1">
        <v>0.54</v>
      </c>
      <c r="L57" s="4" t="str">
        <f t="shared" si="1"/>
        <v>50% or More</v>
      </c>
      <c r="M57">
        <v>3.7</v>
      </c>
      <c r="N57" s="2">
        <v>2960</v>
      </c>
      <c r="O57" s="11">
        <f>Table2[[#This Row],[Actual Price (₹)]]*N57</f>
        <v>1477040</v>
      </c>
      <c r="P57" t="s">
        <v>528</v>
      </c>
      <c r="Q57" t="s">
        <v>529</v>
      </c>
      <c r="R57" t="str">
        <f>PROPER(Sheet2!H57)</f>
        <v>Jacob.,Dinesh Ahuja,Ashith,Pravin Chavhan,Anil Kumar Sharma (Lucky),Customer,Debashis Sengupta,Sridhar</v>
      </c>
      <c r="S57" t="s">
        <v>531</v>
      </c>
      <c r="T57" t="s">
        <v>532</v>
      </c>
      <c r="U57" t="s">
        <v>533</v>
      </c>
      <c r="V57" t="s">
        <v>534</v>
      </c>
      <c r="W57" t="s">
        <v>535</v>
      </c>
    </row>
    <row r="58" spans="1:23" x14ac:dyDescent="0.3">
      <c r="A58" t="s">
        <v>536</v>
      </c>
      <c r="B58" t="s">
        <v>537</v>
      </c>
      <c r="C58" t="s">
        <v>98</v>
      </c>
      <c r="D58" t="s">
        <v>12825</v>
      </c>
      <c r="E58" t="s">
        <v>12827</v>
      </c>
      <c r="F58" t="s">
        <v>12882</v>
      </c>
      <c r="G58" t="s">
        <v>12883</v>
      </c>
      <c r="H58" s="17">
        <v>649</v>
      </c>
      <c r="I58" s="13" t="str">
        <f t="shared" si="0"/>
        <v>&gt;₹500</v>
      </c>
      <c r="J58" s="17">
        <v>1399</v>
      </c>
      <c r="K58">
        <v>0.54</v>
      </c>
      <c r="L58" s="4" t="str">
        <f t="shared" si="1"/>
        <v>50% or More</v>
      </c>
      <c r="M58">
        <v>4.2</v>
      </c>
      <c r="N58" s="2">
        <v>179691</v>
      </c>
      <c r="O58" s="11">
        <f>Table2[[#This Row],[Actual Price (₹)]]*N58</f>
        <v>251387709</v>
      </c>
      <c r="P58" t="s">
        <v>538</v>
      </c>
      <c r="Q58" t="s">
        <v>100</v>
      </c>
      <c r="R58" t="str">
        <f>PROPER(Sheet2!H58)</f>
        <v>Azhar Juman,Anirudh Sood,Hari Krishnan Ps,Akash Jindal,Pradeep,Rajesh,Divya Kothari,Abhijit</v>
      </c>
      <c r="S58" t="s">
        <v>102</v>
      </c>
      <c r="T58" t="s">
        <v>103</v>
      </c>
      <c r="U58" t="s">
        <v>104</v>
      </c>
      <c r="V58" t="s">
        <v>539</v>
      </c>
      <c r="W58" t="s">
        <v>540</v>
      </c>
    </row>
    <row r="59" spans="1:23" x14ac:dyDescent="0.3">
      <c r="A59" t="s">
        <v>541</v>
      </c>
      <c r="B59" t="s">
        <v>542</v>
      </c>
      <c r="C59" t="s">
        <v>169</v>
      </c>
      <c r="D59" t="s">
        <v>12828</v>
      </c>
      <c r="E59" t="s">
        <v>12884</v>
      </c>
      <c r="F59" t="s">
        <v>12885</v>
      </c>
      <c r="G59" t="s">
        <v>12886</v>
      </c>
      <c r="H59" s="17">
        <v>15999</v>
      </c>
      <c r="I59" s="13" t="str">
        <f t="shared" si="0"/>
        <v>&gt;₹500</v>
      </c>
      <c r="J59" s="17">
        <v>21999</v>
      </c>
      <c r="K59">
        <v>0.27</v>
      </c>
      <c r="L59" s="4" t="str">
        <f t="shared" si="1"/>
        <v>&lt;50%</v>
      </c>
      <c r="M59">
        <v>4.2</v>
      </c>
      <c r="N59" s="2">
        <v>34899</v>
      </c>
      <c r="O59" s="11">
        <f>Table2[[#This Row],[Actual Price (₹)]]*N59</f>
        <v>767743101</v>
      </c>
      <c r="P59" t="s">
        <v>543</v>
      </c>
      <c r="Q59" t="s">
        <v>265</v>
      </c>
      <c r="R59" t="str">
        <f>PROPER(Sheet2!H59)</f>
        <v>Atharva Bondre,Sujitkumar Thorat,Chandrasekara Rajasekara Reddy,J Vasanth,Placeholder,Roshan,Boopathi,Rajesh</v>
      </c>
      <c r="S59" t="s">
        <v>267</v>
      </c>
      <c r="T59" t="s">
        <v>268</v>
      </c>
      <c r="U59" t="s">
        <v>269</v>
      </c>
      <c r="V59" t="s">
        <v>544</v>
      </c>
      <c r="W59" t="s">
        <v>545</v>
      </c>
    </row>
    <row r="60" spans="1:23" x14ac:dyDescent="0.3">
      <c r="A60" t="s">
        <v>546</v>
      </c>
      <c r="B60" t="s">
        <v>547</v>
      </c>
      <c r="C60" t="s">
        <v>18</v>
      </c>
      <c r="D60" t="s">
        <v>12825</v>
      </c>
      <c r="E60" t="s">
        <v>12826</v>
      </c>
      <c r="F60" t="s">
        <v>12880</v>
      </c>
      <c r="G60" t="s">
        <v>12881</v>
      </c>
      <c r="H60" s="17">
        <v>348</v>
      </c>
      <c r="I60" s="13" t="str">
        <f t="shared" si="0"/>
        <v>₹200 - ₹500</v>
      </c>
      <c r="J60" s="17">
        <v>1499</v>
      </c>
      <c r="K60">
        <v>0.77</v>
      </c>
      <c r="L60" s="4" t="str">
        <f t="shared" si="1"/>
        <v>50% or More</v>
      </c>
      <c r="M60">
        <v>4.2</v>
      </c>
      <c r="N60" s="2">
        <v>656</v>
      </c>
      <c r="O60" s="11">
        <f>Table2[[#This Row],[Actual Price (₹)]]*N60</f>
        <v>983344</v>
      </c>
      <c r="P60" t="s">
        <v>548</v>
      </c>
      <c r="Q60" t="s">
        <v>549</v>
      </c>
      <c r="R60" t="str">
        <f>PROPER(Sheet2!H60)</f>
        <v>Nisar,Pralipta Kumar Sahoo,Vimal Kumar G S,Amazon Customer,Amazon Customer,Amith Kumar M,Ekant Sharma,K R S</v>
      </c>
      <c r="S60" t="s">
        <v>551</v>
      </c>
      <c r="T60" t="s">
        <v>552</v>
      </c>
      <c r="U60" t="s">
        <v>553</v>
      </c>
      <c r="V60" t="s">
        <v>554</v>
      </c>
      <c r="W60" t="s">
        <v>555</v>
      </c>
    </row>
    <row r="61" spans="1:23" x14ac:dyDescent="0.3">
      <c r="A61" t="s">
        <v>556</v>
      </c>
      <c r="B61" t="s">
        <v>557</v>
      </c>
      <c r="C61" t="s">
        <v>18</v>
      </c>
      <c r="D61" t="s">
        <v>12825</v>
      </c>
      <c r="E61" t="s">
        <v>12826</v>
      </c>
      <c r="F61" t="s">
        <v>12880</v>
      </c>
      <c r="G61" t="s">
        <v>12881</v>
      </c>
      <c r="H61" s="17">
        <v>154</v>
      </c>
      <c r="I61" s="13" t="str">
        <f t="shared" si="0"/>
        <v>&lt;₹200</v>
      </c>
      <c r="J61" s="17">
        <v>349</v>
      </c>
      <c r="K61">
        <v>0.56000000000000005</v>
      </c>
      <c r="L61" s="4" t="str">
        <f t="shared" si="1"/>
        <v>50% or More</v>
      </c>
      <c r="M61">
        <v>4.3</v>
      </c>
      <c r="N61" s="2">
        <v>7064</v>
      </c>
      <c r="O61" s="11">
        <f>Table2[[#This Row],[Actual Price (₹)]]*N61</f>
        <v>2465336</v>
      </c>
      <c r="P61" t="s">
        <v>558</v>
      </c>
      <c r="Q61" t="s">
        <v>559</v>
      </c>
      <c r="R61" t="str">
        <f>PROPER(Sheet2!H61)</f>
        <v>Arun S.,Jeevan Prasad,Mitesh,Tasmai Agrawal,Parvathi,Mohammadnaeem Surajwala,Suriya,Amazon Customer</v>
      </c>
      <c r="S61" t="s">
        <v>561</v>
      </c>
      <c r="T61" t="s">
        <v>562</v>
      </c>
      <c r="U61" t="s">
        <v>563</v>
      </c>
      <c r="V61" t="s">
        <v>564</v>
      </c>
      <c r="W61" t="s">
        <v>565</v>
      </c>
    </row>
    <row r="62" spans="1:23" hidden="1" x14ac:dyDescent="0.3">
      <c r="A62" t="s">
        <v>566</v>
      </c>
      <c r="B62" t="s">
        <v>567</v>
      </c>
      <c r="C62" t="s">
        <v>462</v>
      </c>
      <c r="D62" t="s">
        <v>12828</v>
      </c>
      <c r="E62" t="s">
        <v>12884</v>
      </c>
      <c r="F62" t="s">
        <v>12829</v>
      </c>
      <c r="G62" t="s">
        <v>12887</v>
      </c>
      <c r="H62" s="14">
        <v>179</v>
      </c>
      <c r="I62" s="13" t="str">
        <f t="shared" si="0"/>
        <v>&lt;₹200</v>
      </c>
      <c r="J62" s="14">
        <v>799</v>
      </c>
      <c r="K62" s="1">
        <v>0.78</v>
      </c>
      <c r="L62" s="4" t="str">
        <f t="shared" si="1"/>
        <v>50% or More</v>
      </c>
      <c r="M62">
        <v>3.7</v>
      </c>
      <c r="N62" s="2">
        <v>2201</v>
      </c>
      <c r="O62" s="11">
        <f>Table2[[#This Row],[Actual Price (₹)]]*N62</f>
        <v>1758599</v>
      </c>
      <c r="P62" t="s">
        <v>568</v>
      </c>
      <c r="Q62" t="s">
        <v>569</v>
      </c>
      <c r="R62" t="str">
        <f>PROPER(Sheet2!H62)</f>
        <v>Periyasamy,Madhusudhanan,S Salman Palka,Sumit,Syed Amir,Arun Nihalani,Gaurav Tyagi,Lk</v>
      </c>
      <c r="S62" t="s">
        <v>571</v>
      </c>
      <c r="T62" t="s">
        <v>572</v>
      </c>
      <c r="U62" t="s">
        <v>573</v>
      </c>
      <c r="V62" t="s">
        <v>574</v>
      </c>
      <c r="W62" t="s">
        <v>575</v>
      </c>
    </row>
    <row r="63" spans="1:23" x14ac:dyDescent="0.3">
      <c r="A63" t="s">
        <v>576</v>
      </c>
      <c r="B63" t="s">
        <v>577</v>
      </c>
      <c r="C63" t="s">
        <v>169</v>
      </c>
      <c r="D63" t="s">
        <v>12828</v>
      </c>
      <c r="E63" t="s">
        <v>12884</v>
      </c>
      <c r="F63" t="s">
        <v>12885</v>
      </c>
      <c r="G63" t="s">
        <v>12886</v>
      </c>
      <c r="H63" s="17">
        <v>32990</v>
      </c>
      <c r="I63" s="13" t="str">
        <f t="shared" si="0"/>
        <v>&gt;₹500</v>
      </c>
      <c r="J63" s="17">
        <v>47900</v>
      </c>
      <c r="K63">
        <v>0.31</v>
      </c>
      <c r="L63" s="4" t="str">
        <f t="shared" si="1"/>
        <v>&lt;50%</v>
      </c>
      <c r="M63">
        <v>4.3</v>
      </c>
      <c r="N63" s="2">
        <v>7109</v>
      </c>
      <c r="O63" s="11">
        <f>Table2[[#This Row],[Actual Price (₹)]]*N63</f>
        <v>340521100</v>
      </c>
      <c r="P63" t="s">
        <v>578</v>
      </c>
      <c r="Q63" t="s">
        <v>579</v>
      </c>
      <c r="R63" t="str">
        <f>PROPER(Sheet2!H63)</f>
        <v>Binu,Sabjan,Ramkapil,User,Amazon Customer,Ganesh,Basavaraj Huggi,Mangesh Borkar</v>
      </c>
      <c r="S63" t="s">
        <v>581</v>
      </c>
      <c r="T63" t="s">
        <v>582</v>
      </c>
      <c r="U63" t="s">
        <v>583</v>
      </c>
      <c r="V63" t="s">
        <v>584</v>
      </c>
      <c r="W63" t="s">
        <v>585</v>
      </c>
    </row>
    <row r="64" spans="1:23" x14ac:dyDescent="0.3">
      <c r="A64" t="s">
        <v>586</v>
      </c>
      <c r="B64" t="s">
        <v>587</v>
      </c>
      <c r="C64" t="s">
        <v>18</v>
      </c>
      <c r="D64" t="s">
        <v>12825</v>
      </c>
      <c r="E64" t="s">
        <v>12826</v>
      </c>
      <c r="F64" t="s">
        <v>12880</v>
      </c>
      <c r="G64" t="s">
        <v>12881</v>
      </c>
      <c r="H64" s="17">
        <v>139</v>
      </c>
      <c r="I64" s="13" t="str">
        <f t="shared" si="0"/>
        <v>&lt;₹200</v>
      </c>
      <c r="J64" s="17">
        <v>999</v>
      </c>
      <c r="K64">
        <v>0.86</v>
      </c>
      <c r="L64" s="4" t="str">
        <f t="shared" si="1"/>
        <v>50% or More</v>
      </c>
      <c r="M64">
        <v>4</v>
      </c>
      <c r="N64" s="2">
        <v>1313</v>
      </c>
      <c r="O64" s="11">
        <f>Table2[[#This Row],[Actual Price (₹)]]*N64</f>
        <v>1311687</v>
      </c>
      <c r="P64" t="s">
        <v>588</v>
      </c>
      <c r="Q64" t="s">
        <v>589</v>
      </c>
      <c r="R64" t="str">
        <f>PROPER(Sheet2!H64)</f>
        <v>Pruthvi Natraj,Phani,Amazon Customer,Techdevoteeindia,Devanand S B,Anuradha Banerjee,Xxxxxxxxxxxxxxxxxxxxxx,Chintan</v>
      </c>
      <c r="S64" t="s">
        <v>591</v>
      </c>
      <c r="T64" t="s">
        <v>592</v>
      </c>
      <c r="U64" t="s">
        <v>593</v>
      </c>
      <c r="V64" t="s">
        <v>594</v>
      </c>
      <c r="W64" t="s">
        <v>595</v>
      </c>
    </row>
    <row r="65" spans="1:23" x14ac:dyDescent="0.3">
      <c r="A65" t="s">
        <v>596</v>
      </c>
      <c r="B65" t="s">
        <v>597</v>
      </c>
      <c r="C65" t="s">
        <v>18</v>
      </c>
      <c r="D65" t="s">
        <v>12825</v>
      </c>
      <c r="E65" t="s">
        <v>12826</v>
      </c>
      <c r="F65" t="s">
        <v>12880</v>
      </c>
      <c r="G65" t="s">
        <v>12881</v>
      </c>
      <c r="H65" s="17">
        <v>329</v>
      </c>
      <c r="I65" s="13" t="str">
        <f t="shared" si="0"/>
        <v>₹200 - ₹500</v>
      </c>
      <c r="J65" s="17">
        <v>845</v>
      </c>
      <c r="K65">
        <v>0.61</v>
      </c>
      <c r="L65" s="4" t="str">
        <f t="shared" si="1"/>
        <v>50% or More</v>
      </c>
      <c r="M65">
        <v>4.2</v>
      </c>
      <c r="N65" s="2">
        <v>29746</v>
      </c>
      <c r="O65" s="11">
        <f>Table2[[#This Row],[Actual Price (₹)]]*N65</f>
        <v>25135370</v>
      </c>
      <c r="P65" t="s">
        <v>598</v>
      </c>
      <c r="Q65" t="s">
        <v>599</v>
      </c>
      <c r="R65" t="str">
        <f>PROPER(Sheet2!H65)</f>
        <v>Harpreet,Y Kiran Korneli Reddy,Kadir,Sp,Mr Sab.,Rupesh Singh,Abdul Maktedar,Anshita</v>
      </c>
      <c r="S65" t="s">
        <v>601</v>
      </c>
      <c r="T65" t="s">
        <v>602</v>
      </c>
      <c r="U65" t="s">
        <v>603</v>
      </c>
      <c r="V65" t="s">
        <v>604</v>
      </c>
      <c r="W65" t="s">
        <v>605</v>
      </c>
    </row>
    <row r="66" spans="1:23" x14ac:dyDescent="0.3">
      <c r="A66" t="s">
        <v>606</v>
      </c>
      <c r="B66" t="s">
        <v>607</v>
      </c>
      <c r="C66" t="s">
        <v>169</v>
      </c>
      <c r="D66" t="s">
        <v>12828</v>
      </c>
      <c r="E66" t="s">
        <v>12884</v>
      </c>
      <c r="F66" t="s">
        <v>12885</v>
      </c>
      <c r="G66" t="s">
        <v>12886</v>
      </c>
      <c r="H66" s="17">
        <v>13999</v>
      </c>
      <c r="I66" s="13" t="str">
        <f t="shared" ref="I66:I129" si="2">IF(H66&lt;200,"&lt;₹200", IF(OR(H66=200, H66&lt;=500),"₹200 - ₹500","&gt;₹500"))</f>
        <v>&gt;₹500</v>
      </c>
      <c r="J66" s="17">
        <v>24999</v>
      </c>
      <c r="K66">
        <v>0.44</v>
      </c>
      <c r="L66" s="4" t="str">
        <f t="shared" ref="L66:L129" si="3">IF(K66&gt;=50%,"50% or More","&lt;50%")</f>
        <v>&lt;50%</v>
      </c>
      <c r="M66">
        <v>4.2</v>
      </c>
      <c r="N66" s="2">
        <v>45238</v>
      </c>
      <c r="O66" s="11">
        <f>Table2[[#This Row],[Actual Price (₹)]]*N66</f>
        <v>1130904762</v>
      </c>
      <c r="P66" t="s">
        <v>608</v>
      </c>
      <c r="Q66" t="s">
        <v>609</v>
      </c>
      <c r="R66" t="str">
        <f>PROPER(Sheet2!H66)</f>
        <v>Prateeq,Suraj Chand,Viswanath Raju,Ramamoorthy,Nitesh Singh,Adnan,Kailash,Chandani Dinodia</v>
      </c>
      <c r="S66" t="s">
        <v>611</v>
      </c>
      <c r="T66" t="s">
        <v>612</v>
      </c>
      <c r="U66" t="s">
        <v>613</v>
      </c>
      <c r="V66" t="s">
        <v>614</v>
      </c>
      <c r="W66" t="s">
        <v>615</v>
      </c>
    </row>
    <row r="67" spans="1:23" x14ac:dyDescent="0.3">
      <c r="A67" t="s">
        <v>616</v>
      </c>
      <c r="B67" t="s">
        <v>617</v>
      </c>
      <c r="C67" t="s">
        <v>129</v>
      </c>
      <c r="D67" t="s">
        <v>12828</v>
      </c>
      <c r="E67" t="s">
        <v>12884</v>
      </c>
      <c r="F67" t="s">
        <v>12829</v>
      </c>
      <c r="G67" t="s">
        <v>12881</v>
      </c>
      <c r="H67" s="17">
        <v>309</v>
      </c>
      <c r="I67" s="13" t="str">
        <f t="shared" si="2"/>
        <v>₹200 - ₹500</v>
      </c>
      <c r="J67" s="17">
        <v>1400</v>
      </c>
      <c r="K67">
        <v>0.78</v>
      </c>
      <c r="L67" s="4" t="str">
        <f t="shared" si="3"/>
        <v>50% or More</v>
      </c>
      <c r="M67">
        <v>4.4000000000000004</v>
      </c>
      <c r="N67" s="2">
        <v>426973</v>
      </c>
      <c r="O67" s="11">
        <f>Table2[[#This Row],[Actual Price (₹)]]*N67</f>
        <v>597762200</v>
      </c>
      <c r="P67" t="s">
        <v>618</v>
      </c>
      <c r="Q67" t="s">
        <v>131</v>
      </c>
      <c r="R67" t="str">
        <f>PROPER(Sheet2!H67)</f>
        <v>Rishav Gossain,Shashank Mallamraju,Purnendu,Gunasekaran Desomayananam,Anto Rk,Sukrit Basak,Manoj Kumar,Sethuram.S</v>
      </c>
      <c r="S67" t="s">
        <v>133</v>
      </c>
      <c r="T67" t="s">
        <v>134</v>
      </c>
      <c r="U67" t="s">
        <v>135</v>
      </c>
      <c r="V67" t="s">
        <v>619</v>
      </c>
      <c r="W67" t="s">
        <v>620</v>
      </c>
    </row>
    <row r="68" spans="1:23" x14ac:dyDescent="0.3">
      <c r="A68" t="s">
        <v>621</v>
      </c>
      <c r="B68" t="s">
        <v>622</v>
      </c>
      <c r="C68" t="s">
        <v>18</v>
      </c>
      <c r="D68" t="s">
        <v>12825</v>
      </c>
      <c r="E68" t="s">
        <v>12826</v>
      </c>
      <c r="F68" t="s">
        <v>12880</v>
      </c>
      <c r="G68" t="s">
        <v>12881</v>
      </c>
      <c r="H68" s="17">
        <v>263</v>
      </c>
      <c r="I68" s="13" t="str">
        <f t="shared" si="2"/>
        <v>₹200 - ₹500</v>
      </c>
      <c r="J68" s="17">
        <v>699</v>
      </c>
      <c r="K68">
        <v>0.62</v>
      </c>
      <c r="L68" s="4" t="str">
        <f t="shared" si="3"/>
        <v>50% or More</v>
      </c>
      <c r="M68">
        <v>4.0999999999999996</v>
      </c>
      <c r="N68" s="2">
        <v>450</v>
      </c>
      <c r="O68" s="11">
        <f>Table2[[#This Row],[Actual Price (₹)]]*N68</f>
        <v>314550</v>
      </c>
      <c r="P68" t="s">
        <v>623</v>
      </c>
      <c r="Q68" t="s">
        <v>624</v>
      </c>
      <c r="R68" t="str">
        <f>PROPER(Sheet2!H68)</f>
        <v>Thenmozhi,Manish,Brajesh Jha,Sushil Kumar,Prasanth,Vishal Mehra,Lmcx,Prashant Parkhe</v>
      </c>
      <c r="S68" t="s">
        <v>626</v>
      </c>
      <c r="T68" t="s">
        <v>627</v>
      </c>
      <c r="U68" t="s">
        <v>628</v>
      </c>
      <c r="V68" t="s">
        <v>629</v>
      </c>
      <c r="W68" t="s">
        <v>630</v>
      </c>
    </row>
    <row r="69" spans="1:23" x14ac:dyDescent="0.3">
      <c r="A69" t="s">
        <v>631</v>
      </c>
      <c r="B69" t="s">
        <v>632</v>
      </c>
      <c r="C69" t="s">
        <v>508</v>
      </c>
      <c r="D69" t="s">
        <v>12828</v>
      </c>
      <c r="E69" t="s">
        <v>12884</v>
      </c>
      <c r="F69" t="s">
        <v>12885</v>
      </c>
      <c r="G69" t="s">
        <v>12888</v>
      </c>
      <c r="H69" s="17">
        <v>7999</v>
      </c>
      <c r="I69" s="13" t="str">
        <f t="shared" si="2"/>
        <v>&gt;₹500</v>
      </c>
      <c r="J69" s="17">
        <v>14990</v>
      </c>
      <c r="K69">
        <v>0.47</v>
      </c>
      <c r="L69" s="4" t="str">
        <f t="shared" si="3"/>
        <v>&lt;50%</v>
      </c>
      <c r="M69">
        <v>4.3</v>
      </c>
      <c r="N69" s="2">
        <v>457</v>
      </c>
      <c r="O69" s="11">
        <f>Table2[[#This Row],[Actual Price (₹)]]*N69</f>
        <v>6850430</v>
      </c>
      <c r="P69" t="s">
        <v>633</v>
      </c>
      <c r="Q69" t="s">
        <v>634</v>
      </c>
      <c r="R69" t="str">
        <f>PROPER(Sheet2!H69)</f>
        <v>Arun Kumar A V,Ankesh Kumar Pandit,Pradeep,Limugha Sumi,Amar,Syed Akrampasha,Ganesh, Tamilnadu,T Karthikeyan</v>
      </c>
      <c r="S69" t="s">
        <v>636</v>
      </c>
      <c r="T69" t="s">
        <v>637</v>
      </c>
      <c r="U69" t="s">
        <v>638</v>
      </c>
      <c r="V69" t="s">
        <v>639</v>
      </c>
      <c r="W69" t="s">
        <v>640</v>
      </c>
    </row>
    <row r="70" spans="1:23" x14ac:dyDescent="0.3">
      <c r="A70" t="s">
        <v>641</v>
      </c>
      <c r="B70" t="s">
        <v>642</v>
      </c>
      <c r="C70" t="s">
        <v>643</v>
      </c>
      <c r="D70" t="s">
        <v>12828</v>
      </c>
      <c r="E70" t="s">
        <v>12884</v>
      </c>
      <c r="F70" t="s">
        <v>12829</v>
      </c>
      <c r="G70" t="s">
        <v>12889</v>
      </c>
      <c r="H70" s="17">
        <v>1599</v>
      </c>
      <c r="I70" s="13" t="str">
        <f t="shared" si="2"/>
        <v>&gt;₹500</v>
      </c>
      <c r="J70" s="17">
        <v>2999</v>
      </c>
      <c r="K70">
        <v>0.47</v>
      </c>
      <c r="L70" s="4" t="str">
        <f t="shared" si="3"/>
        <v>&lt;50%</v>
      </c>
      <c r="M70">
        <v>4.2</v>
      </c>
      <c r="N70" s="2">
        <v>2727</v>
      </c>
      <c r="O70" s="11">
        <f>Table2[[#This Row],[Actual Price (₹)]]*N70</f>
        <v>8178273</v>
      </c>
      <c r="P70" t="s">
        <v>644</v>
      </c>
      <c r="Q70" t="s">
        <v>645</v>
      </c>
      <c r="R70" t="str">
        <f>PROPER(Sheet2!H70)</f>
        <v>Prashant Pradhan,Raghavendra Shetty,Shiva Prasad,James.Faihriem,Mani Teja,Christopher R,Pg,Gangadhar Kotapatti</v>
      </c>
      <c r="S70" t="s">
        <v>647</v>
      </c>
      <c r="T70" t="s">
        <v>648</v>
      </c>
      <c r="U70" t="s">
        <v>649</v>
      </c>
      <c r="V70" t="s">
        <v>650</v>
      </c>
      <c r="W70" t="s">
        <v>651</v>
      </c>
    </row>
    <row r="71" spans="1:23" x14ac:dyDescent="0.3">
      <c r="A71" t="s">
        <v>652</v>
      </c>
      <c r="B71" t="s">
        <v>653</v>
      </c>
      <c r="C71" t="s">
        <v>18</v>
      </c>
      <c r="D71" t="s">
        <v>12825</v>
      </c>
      <c r="E71" t="s">
        <v>12826</v>
      </c>
      <c r="F71" t="s">
        <v>12880</v>
      </c>
      <c r="G71" t="s">
        <v>12881</v>
      </c>
      <c r="H71" s="17">
        <v>219</v>
      </c>
      <c r="I71" s="13" t="str">
        <f t="shared" si="2"/>
        <v>₹200 - ₹500</v>
      </c>
      <c r="J71" s="17">
        <v>700</v>
      </c>
      <c r="K71">
        <v>0.69</v>
      </c>
      <c r="L71" s="4" t="str">
        <f t="shared" si="3"/>
        <v>50% or More</v>
      </c>
      <c r="M71">
        <v>4.3</v>
      </c>
      <c r="N71" s="2">
        <v>20053</v>
      </c>
      <c r="O71" s="11">
        <f>Table2[[#This Row],[Actual Price (₹)]]*N71</f>
        <v>14037100</v>
      </c>
      <c r="P71" t="s">
        <v>654</v>
      </c>
      <c r="Q71" t="s">
        <v>655</v>
      </c>
      <c r="R71" t="str">
        <f>PROPER(Sheet2!H71)</f>
        <v>Hremant,Anjaneyulu,Madhav,Nottadris,Deepak,P,M.Sasikumar,S.Suresh</v>
      </c>
      <c r="S71" t="s">
        <v>657</v>
      </c>
      <c r="T71" t="s">
        <v>658</v>
      </c>
      <c r="U71" t="s">
        <v>659</v>
      </c>
      <c r="V71" t="s">
        <v>660</v>
      </c>
      <c r="W71" t="s">
        <v>661</v>
      </c>
    </row>
    <row r="72" spans="1:23" x14ac:dyDescent="0.3">
      <c r="A72" t="s">
        <v>662</v>
      </c>
      <c r="B72" t="s">
        <v>663</v>
      </c>
      <c r="C72" t="s">
        <v>18</v>
      </c>
      <c r="D72" t="s">
        <v>12825</v>
      </c>
      <c r="E72" t="s">
        <v>12826</v>
      </c>
      <c r="F72" t="s">
        <v>12880</v>
      </c>
      <c r="G72" t="s">
        <v>12881</v>
      </c>
      <c r="H72" s="17">
        <v>349</v>
      </c>
      <c r="I72" s="13" t="str">
        <f t="shared" si="2"/>
        <v>₹200 - ₹500</v>
      </c>
      <c r="J72" s="17">
        <v>899</v>
      </c>
      <c r="K72">
        <v>0.61</v>
      </c>
      <c r="L72" s="4" t="str">
        <f t="shared" si="3"/>
        <v>50% or More</v>
      </c>
      <c r="M72">
        <v>4.5</v>
      </c>
      <c r="N72" s="2">
        <v>149</v>
      </c>
      <c r="O72" s="11">
        <f>Table2[[#This Row],[Actual Price (₹)]]*N72</f>
        <v>133951</v>
      </c>
      <c r="P72" t="s">
        <v>664</v>
      </c>
      <c r="Q72" t="s">
        <v>665</v>
      </c>
      <c r="R72" t="str">
        <f>PROPER(Sheet2!H72)</f>
        <v>Ravi Shankar,Prakash Luhariya,Bhavesh Sabalpara,Anup Roy,Hasibul Seikh,Manoj Kumar,Amazon Customer,Deepak  Mazumdar</v>
      </c>
      <c r="S72" t="s">
        <v>667</v>
      </c>
      <c r="T72" t="s">
        <v>668</v>
      </c>
      <c r="U72" t="s">
        <v>669</v>
      </c>
      <c r="V72" t="s">
        <v>670</v>
      </c>
      <c r="W72" t="s">
        <v>671</v>
      </c>
    </row>
    <row r="73" spans="1:23" x14ac:dyDescent="0.3">
      <c r="A73" t="s">
        <v>672</v>
      </c>
      <c r="B73" t="s">
        <v>673</v>
      </c>
      <c r="C73" t="s">
        <v>18</v>
      </c>
      <c r="D73" t="s">
        <v>12825</v>
      </c>
      <c r="E73" t="s">
        <v>12826</v>
      </c>
      <c r="F73" t="s">
        <v>12880</v>
      </c>
      <c r="G73" t="s">
        <v>12881</v>
      </c>
      <c r="H73" s="17">
        <v>349</v>
      </c>
      <c r="I73" s="13" t="str">
        <f t="shared" si="2"/>
        <v>₹200 - ₹500</v>
      </c>
      <c r="J73" s="17">
        <v>599</v>
      </c>
      <c r="K73">
        <v>0.42</v>
      </c>
      <c r="L73" s="4" t="str">
        <f t="shared" si="3"/>
        <v>&lt;50%</v>
      </c>
      <c r="M73">
        <v>4.0999999999999996</v>
      </c>
      <c r="N73" s="2">
        <v>210</v>
      </c>
      <c r="O73" s="11">
        <f>Table2[[#This Row],[Actual Price (₹)]]*N73</f>
        <v>125790</v>
      </c>
      <c r="P73" t="s">
        <v>674</v>
      </c>
      <c r="Q73" t="s">
        <v>675</v>
      </c>
      <c r="R73" t="str">
        <f>PROPER(Sheet2!H73)</f>
        <v>Satyanarayana,Mohd Irfan,Pankaj,Shirish Shivarkar,Thomas,Datta Dg,Nb Shop,Vijay</v>
      </c>
      <c r="S73" t="s">
        <v>677</v>
      </c>
      <c r="T73" t="s">
        <v>678</v>
      </c>
      <c r="U73" t="s">
        <v>679</v>
      </c>
      <c r="V73" t="s">
        <v>680</v>
      </c>
      <c r="W73" t="s">
        <v>681</v>
      </c>
    </row>
    <row r="74" spans="1:23" x14ac:dyDescent="0.3">
      <c r="A74" t="s">
        <v>682</v>
      </c>
      <c r="B74" t="s">
        <v>683</v>
      </c>
      <c r="C74" t="s">
        <v>169</v>
      </c>
      <c r="D74" t="s">
        <v>12828</v>
      </c>
      <c r="E74" t="s">
        <v>12884</v>
      </c>
      <c r="F74" t="s">
        <v>12885</v>
      </c>
      <c r="G74" t="s">
        <v>12886</v>
      </c>
      <c r="H74" s="17">
        <v>26999</v>
      </c>
      <c r="I74" s="13" t="str">
        <f t="shared" si="2"/>
        <v>&gt;₹500</v>
      </c>
      <c r="J74" s="17">
        <v>42999</v>
      </c>
      <c r="K74">
        <v>0.37</v>
      </c>
      <c r="L74" s="4" t="str">
        <f t="shared" si="3"/>
        <v>&lt;50%</v>
      </c>
      <c r="M74">
        <v>4.2</v>
      </c>
      <c r="N74" s="2">
        <v>45238</v>
      </c>
      <c r="O74" s="11">
        <f>Table2[[#This Row],[Actual Price (₹)]]*N74</f>
        <v>1945188762</v>
      </c>
      <c r="P74" t="s">
        <v>684</v>
      </c>
      <c r="Q74" t="s">
        <v>609</v>
      </c>
      <c r="R74" t="str">
        <f>PROPER(Sheet2!H74)</f>
        <v>Prateeq,Suraj Chand,Viswanath Raju,Ramamoorthy,Nitesh Singh,Adnan,Kailash,Chandani Dinodia</v>
      </c>
      <c r="S74" t="s">
        <v>611</v>
      </c>
      <c r="T74" t="s">
        <v>612</v>
      </c>
      <c r="U74" t="s">
        <v>613</v>
      </c>
      <c r="V74" t="s">
        <v>685</v>
      </c>
      <c r="W74" t="s">
        <v>686</v>
      </c>
    </row>
    <row r="75" spans="1:23" x14ac:dyDescent="0.3">
      <c r="A75" t="s">
        <v>687</v>
      </c>
      <c r="B75" t="s">
        <v>688</v>
      </c>
      <c r="C75" t="s">
        <v>18</v>
      </c>
      <c r="D75" t="s">
        <v>12825</v>
      </c>
      <c r="E75" t="s">
        <v>12826</v>
      </c>
      <c r="F75" t="s">
        <v>12880</v>
      </c>
      <c r="G75" t="s">
        <v>12881</v>
      </c>
      <c r="H75" s="17">
        <v>115</v>
      </c>
      <c r="I75" s="13" t="str">
        <f t="shared" si="2"/>
        <v>&lt;₹200</v>
      </c>
      <c r="J75" s="17">
        <v>499</v>
      </c>
      <c r="K75">
        <v>0.77</v>
      </c>
      <c r="L75" s="4" t="str">
        <f t="shared" si="3"/>
        <v>50% or More</v>
      </c>
      <c r="M75">
        <v>4</v>
      </c>
      <c r="N75" s="2">
        <v>7732</v>
      </c>
      <c r="O75" s="11">
        <f>Table2[[#This Row],[Actual Price (₹)]]*N75</f>
        <v>3858268</v>
      </c>
      <c r="P75" t="s">
        <v>689</v>
      </c>
      <c r="Q75" t="s">
        <v>690</v>
      </c>
      <c r="R75" t="str">
        <f>PROPER(Sheet2!H75)</f>
        <v>Vijayan C V,Sanjay P.,Keshav,Dharemesh K.,Amazon Customer,Rajesh,Sagar Yadav,Vaibhav</v>
      </c>
      <c r="S75" t="s">
        <v>692</v>
      </c>
      <c r="T75" t="s">
        <v>693</v>
      </c>
      <c r="U75" t="s">
        <v>694</v>
      </c>
      <c r="V75" t="s">
        <v>695</v>
      </c>
      <c r="W75" t="s">
        <v>696</v>
      </c>
    </row>
    <row r="76" spans="1:23" x14ac:dyDescent="0.3">
      <c r="A76" t="s">
        <v>697</v>
      </c>
      <c r="B76" t="s">
        <v>698</v>
      </c>
      <c r="C76" t="s">
        <v>18</v>
      </c>
      <c r="D76" t="s">
        <v>12825</v>
      </c>
      <c r="E76" t="s">
        <v>12826</v>
      </c>
      <c r="F76" t="s">
        <v>12880</v>
      </c>
      <c r="G76" t="s">
        <v>12881</v>
      </c>
      <c r="H76" s="17">
        <v>399</v>
      </c>
      <c r="I76" s="13" t="str">
        <f t="shared" si="2"/>
        <v>₹200 - ₹500</v>
      </c>
      <c r="J76" s="17">
        <v>999</v>
      </c>
      <c r="K76">
        <v>0.6</v>
      </c>
      <c r="L76" s="4" t="str">
        <f t="shared" si="3"/>
        <v>50% or More</v>
      </c>
      <c r="M76">
        <v>4.0999999999999996</v>
      </c>
      <c r="N76" s="2">
        <v>1780</v>
      </c>
      <c r="O76" s="11">
        <f>Table2[[#This Row],[Actual Price (₹)]]*N76</f>
        <v>1778220</v>
      </c>
      <c r="P76" t="s">
        <v>699</v>
      </c>
      <c r="Q76" t="s">
        <v>700</v>
      </c>
      <c r="R76" t="str">
        <f>PROPER(Sheet2!H76)</f>
        <v>Livin Sebi,Anand K.,Rahul Pandita,Fazil Mohamed,Steve,Shivasunhith,Varun Kumar,Advaid Haridas</v>
      </c>
      <c r="S76" t="s">
        <v>702</v>
      </c>
      <c r="T76" t="s">
        <v>703</v>
      </c>
      <c r="U76" t="s">
        <v>704</v>
      </c>
      <c r="V76" t="s">
        <v>705</v>
      </c>
      <c r="W76" t="s">
        <v>706</v>
      </c>
    </row>
    <row r="77" spans="1:23" x14ac:dyDescent="0.3">
      <c r="A77" t="s">
        <v>707</v>
      </c>
      <c r="B77" t="s">
        <v>708</v>
      </c>
      <c r="C77" t="s">
        <v>18</v>
      </c>
      <c r="D77" t="s">
        <v>12825</v>
      </c>
      <c r="E77" t="s">
        <v>12826</v>
      </c>
      <c r="F77" t="s">
        <v>12880</v>
      </c>
      <c r="G77" t="s">
        <v>12881</v>
      </c>
      <c r="H77" s="17">
        <v>199</v>
      </c>
      <c r="I77" s="13" t="str">
        <f t="shared" si="2"/>
        <v>&lt;₹200</v>
      </c>
      <c r="J77" s="17">
        <v>499</v>
      </c>
      <c r="K77">
        <v>0.6</v>
      </c>
      <c r="L77" s="4" t="str">
        <f t="shared" si="3"/>
        <v>50% or More</v>
      </c>
      <c r="M77">
        <v>4.0999999999999996</v>
      </c>
      <c r="N77" s="2">
        <v>602</v>
      </c>
      <c r="O77" s="11">
        <f>Table2[[#This Row],[Actual Price (₹)]]*N77</f>
        <v>300398</v>
      </c>
      <c r="P77" t="s">
        <v>709</v>
      </c>
      <c r="Q77" t="s">
        <v>710</v>
      </c>
      <c r="R77" t="str">
        <f>PROPER(Sheet2!H77)</f>
        <v>Gopal Krishna Rout,Customer,Amazon Customer,Aman Kumar,Amazon Customer,Ghanshyam Hemade,Satyam Pandey,Amazon Customer</v>
      </c>
      <c r="S77" t="s">
        <v>712</v>
      </c>
      <c r="T77" t="s">
        <v>713</v>
      </c>
      <c r="U77" t="s">
        <v>714</v>
      </c>
      <c r="V77" t="s">
        <v>715</v>
      </c>
      <c r="W77" t="s">
        <v>716</v>
      </c>
    </row>
    <row r="78" spans="1:23" x14ac:dyDescent="0.3">
      <c r="A78" t="s">
        <v>717</v>
      </c>
      <c r="B78" t="s">
        <v>718</v>
      </c>
      <c r="C78" t="s">
        <v>18</v>
      </c>
      <c r="D78" t="s">
        <v>12825</v>
      </c>
      <c r="E78" t="s">
        <v>12826</v>
      </c>
      <c r="F78" t="s">
        <v>12880</v>
      </c>
      <c r="G78" t="s">
        <v>12881</v>
      </c>
      <c r="H78" s="17">
        <v>179</v>
      </c>
      <c r="I78" s="13" t="str">
        <f t="shared" si="2"/>
        <v>&lt;₹200</v>
      </c>
      <c r="J78" s="17">
        <v>399</v>
      </c>
      <c r="K78">
        <v>0.55000000000000004</v>
      </c>
      <c r="L78" s="4" t="str">
        <f t="shared" si="3"/>
        <v>50% or More</v>
      </c>
      <c r="M78">
        <v>4</v>
      </c>
      <c r="N78" s="2">
        <v>1423</v>
      </c>
      <c r="O78" s="11">
        <f>Table2[[#This Row],[Actual Price (₹)]]*N78</f>
        <v>567777</v>
      </c>
      <c r="P78" t="s">
        <v>719</v>
      </c>
      <c r="Q78" t="s">
        <v>720</v>
      </c>
      <c r="R78" t="str">
        <f>PROPER(Sheet2!H78)</f>
        <v>Actual User,Shanti Lal Gurjar,Gowthami,Amrut K.,Chetan Tandel,Mwnzil Brahma,Amazon Customer,Karthik</v>
      </c>
      <c r="S78" t="s">
        <v>722</v>
      </c>
      <c r="T78" t="s">
        <v>723</v>
      </c>
      <c r="U78" t="s">
        <v>12778</v>
      </c>
      <c r="V78" t="s">
        <v>724</v>
      </c>
      <c r="W78" t="s">
        <v>725</v>
      </c>
    </row>
    <row r="79" spans="1:23" x14ac:dyDescent="0.3">
      <c r="A79" t="s">
        <v>726</v>
      </c>
      <c r="B79" t="s">
        <v>727</v>
      </c>
      <c r="C79" t="s">
        <v>169</v>
      </c>
      <c r="D79" t="s">
        <v>12828</v>
      </c>
      <c r="E79" t="s">
        <v>12884</v>
      </c>
      <c r="F79" t="s">
        <v>12885</v>
      </c>
      <c r="G79" t="s">
        <v>12886</v>
      </c>
      <c r="H79" s="17">
        <v>10901</v>
      </c>
      <c r="I79" s="13" t="str">
        <f t="shared" si="2"/>
        <v>&gt;₹500</v>
      </c>
      <c r="J79" s="17">
        <v>30990</v>
      </c>
      <c r="K79">
        <v>0.65</v>
      </c>
      <c r="L79" s="4" t="str">
        <f t="shared" si="3"/>
        <v>50% or More</v>
      </c>
      <c r="M79">
        <v>4.0999999999999996</v>
      </c>
      <c r="N79" s="2">
        <v>398</v>
      </c>
      <c r="O79" s="11">
        <f>Table2[[#This Row],[Actual Price (₹)]]*N79</f>
        <v>12334020</v>
      </c>
      <c r="P79" t="s">
        <v>728</v>
      </c>
      <c r="Q79" t="s">
        <v>729</v>
      </c>
      <c r="R79" t="str">
        <f>PROPER(Sheet2!H79)</f>
        <v>Nilesh K Salvi,Amazon Customer,Wippingstone T.,Nareshkumar Kangula,J.Shahulhameed,Martin Stanly,Shekha P,Paavanaarun</v>
      </c>
      <c r="S79" t="s">
        <v>731</v>
      </c>
      <c r="T79" t="s">
        <v>732</v>
      </c>
      <c r="U79" t="s">
        <v>733</v>
      </c>
      <c r="V79" t="s">
        <v>734</v>
      </c>
      <c r="W79" t="s">
        <v>735</v>
      </c>
    </row>
    <row r="80" spans="1:23" hidden="1" x14ac:dyDescent="0.3">
      <c r="A80" t="s">
        <v>736</v>
      </c>
      <c r="B80" t="s">
        <v>737</v>
      </c>
      <c r="C80" t="s">
        <v>18</v>
      </c>
      <c r="D80" t="s">
        <v>12825</v>
      </c>
      <c r="E80" t="s">
        <v>12826</v>
      </c>
      <c r="F80" t="s">
        <v>12880</v>
      </c>
      <c r="G80" t="s">
        <v>12881</v>
      </c>
      <c r="H80" s="14">
        <v>209</v>
      </c>
      <c r="I80" s="13" t="str">
        <f t="shared" si="2"/>
        <v>₹200 - ₹500</v>
      </c>
      <c r="J80" s="14">
        <v>499</v>
      </c>
      <c r="K80" s="1">
        <v>0.57999999999999996</v>
      </c>
      <c r="L80" s="4" t="str">
        <f t="shared" si="3"/>
        <v>50% or More</v>
      </c>
      <c r="M80">
        <v>3.9</v>
      </c>
      <c r="N80" s="2">
        <v>536</v>
      </c>
      <c r="O80" s="11">
        <f>Table2[[#This Row],[Actual Price (₹)]]*N80</f>
        <v>267464</v>
      </c>
      <c r="P80" t="s">
        <v>738</v>
      </c>
      <c r="Q80" t="s">
        <v>739</v>
      </c>
      <c r="R80" t="str">
        <f>PROPER(Sheet2!H80)</f>
        <v>Vinay,Amazon Customer,Naveenkumar Vemula,Sumit,Ajay,Vivek Rajpooot,Drravish,8309-873146</v>
      </c>
      <c r="S80" t="s">
        <v>741</v>
      </c>
      <c r="T80" t="s">
        <v>742</v>
      </c>
      <c r="U80" t="s">
        <v>743</v>
      </c>
      <c r="V80" t="s">
        <v>744</v>
      </c>
      <c r="W80" t="s">
        <v>745</v>
      </c>
    </row>
    <row r="81" spans="1:23" x14ac:dyDescent="0.3">
      <c r="A81" t="s">
        <v>746</v>
      </c>
      <c r="B81" t="s">
        <v>747</v>
      </c>
      <c r="C81" t="s">
        <v>462</v>
      </c>
      <c r="D81" t="s">
        <v>12828</v>
      </c>
      <c r="E81" t="s">
        <v>12884</v>
      </c>
      <c r="F81" t="s">
        <v>12829</v>
      </c>
      <c r="G81" t="s">
        <v>12887</v>
      </c>
      <c r="H81" s="17">
        <v>1434</v>
      </c>
      <c r="I81" s="13" t="str">
        <f t="shared" si="2"/>
        <v>&gt;₹500</v>
      </c>
      <c r="J81" s="17">
        <v>3999</v>
      </c>
      <c r="K81">
        <v>0.64</v>
      </c>
      <c r="L81" s="4" t="str">
        <f t="shared" si="3"/>
        <v>50% or More</v>
      </c>
      <c r="M81">
        <v>4</v>
      </c>
      <c r="N81" s="2">
        <v>32</v>
      </c>
      <c r="O81" s="11">
        <f>Table2[[#This Row],[Actual Price (₹)]]*N81</f>
        <v>127968</v>
      </c>
      <c r="P81" t="s">
        <v>748</v>
      </c>
      <c r="Q81" t="s">
        <v>749</v>
      </c>
      <c r="R81" t="str">
        <f>PROPER(Sheet2!H81)</f>
        <v>Dharminder Singh Singha,Gnana Prasad Gopathi,Arun Kumar,Hariram,Santosh,Vinayak,Apparao Saripilli,Neha Chaudhary</v>
      </c>
      <c r="S81" t="s">
        <v>751</v>
      </c>
      <c r="T81" t="s">
        <v>752</v>
      </c>
      <c r="U81" t="s">
        <v>753</v>
      </c>
      <c r="V81" t="s">
        <v>754</v>
      </c>
      <c r="W81" t="s">
        <v>755</v>
      </c>
    </row>
    <row r="82" spans="1:23" x14ac:dyDescent="0.3">
      <c r="A82" t="s">
        <v>756</v>
      </c>
      <c r="B82" t="s">
        <v>757</v>
      </c>
      <c r="C82" t="s">
        <v>18</v>
      </c>
      <c r="D82" t="s">
        <v>12825</v>
      </c>
      <c r="E82" t="s">
        <v>12826</v>
      </c>
      <c r="F82" t="s">
        <v>12880</v>
      </c>
      <c r="G82" t="s">
        <v>12881</v>
      </c>
      <c r="H82" s="17">
        <v>399</v>
      </c>
      <c r="I82" s="13" t="str">
        <f t="shared" si="2"/>
        <v>₹200 - ₹500</v>
      </c>
      <c r="J82" s="17">
        <v>1099</v>
      </c>
      <c r="K82">
        <v>0.64</v>
      </c>
      <c r="L82" s="4" t="str">
        <f t="shared" si="3"/>
        <v>50% or More</v>
      </c>
      <c r="M82">
        <v>4.2</v>
      </c>
      <c r="N82" s="2">
        <v>24269</v>
      </c>
      <c r="O82" s="11">
        <f>Table2[[#This Row],[Actual Price (₹)]]*N82</f>
        <v>26671631</v>
      </c>
      <c r="P82" t="s">
        <v>758</v>
      </c>
      <c r="Q82" t="s">
        <v>20</v>
      </c>
      <c r="R82" t="str">
        <f>PROPER(Sheet2!H82)</f>
        <v>Manav,Adarsh Gupta,Sundeep,S.Sayeed Ahmed,Jaspreet Singh,Khaja Moin,Anand,S.Arumugam</v>
      </c>
      <c r="S82" t="s">
        <v>22</v>
      </c>
      <c r="T82" t="s">
        <v>23</v>
      </c>
      <c r="U82" t="s">
        <v>759</v>
      </c>
      <c r="V82" t="s">
        <v>760</v>
      </c>
      <c r="W82" t="s">
        <v>761</v>
      </c>
    </row>
    <row r="83" spans="1:23" x14ac:dyDescent="0.3">
      <c r="A83" t="s">
        <v>762</v>
      </c>
      <c r="B83" t="s">
        <v>763</v>
      </c>
      <c r="C83" t="s">
        <v>18</v>
      </c>
      <c r="D83" t="s">
        <v>12825</v>
      </c>
      <c r="E83" t="s">
        <v>12826</v>
      </c>
      <c r="F83" t="s">
        <v>12880</v>
      </c>
      <c r="G83" t="s">
        <v>12881</v>
      </c>
      <c r="H83" s="17">
        <v>139</v>
      </c>
      <c r="I83" s="13" t="str">
        <f t="shared" si="2"/>
        <v>&lt;₹200</v>
      </c>
      <c r="J83" s="17">
        <v>249</v>
      </c>
      <c r="K83">
        <v>0.44</v>
      </c>
      <c r="L83" s="4" t="str">
        <f t="shared" si="3"/>
        <v>&lt;50%</v>
      </c>
      <c r="M83">
        <v>4</v>
      </c>
      <c r="N83" s="2">
        <v>9378</v>
      </c>
      <c r="O83" s="11">
        <f>Table2[[#This Row],[Actual Price (₹)]]*N83</f>
        <v>2335122</v>
      </c>
      <c r="P83" t="s">
        <v>764</v>
      </c>
      <c r="Q83" t="s">
        <v>236</v>
      </c>
      <c r="R83" t="str">
        <f>PROPER(Sheet2!H83)</f>
        <v>$@|\|To$|-|,Sethu Madhav,Akash Thakur,Burger Planet,Justice ‚Öñô∏È,Indrajyoti D.,Aditya Kumar,E.C.George</v>
      </c>
      <c r="S83" t="s">
        <v>238</v>
      </c>
      <c r="T83" t="s">
        <v>239</v>
      </c>
      <c r="U83" t="s">
        <v>765</v>
      </c>
      <c r="V83" t="s">
        <v>766</v>
      </c>
      <c r="W83" t="s">
        <v>767</v>
      </c>
    </row>
    <row r="84" spans="1:23" hidden="1" x14ac:dyDescent="0.3">
      <c r="A84" t="s">
        <v>768</v>
      </c>
      <c r="B84" t="s">
        <v>769</v>
      </c>
      <c r="C84" t="s">
        <v>169</v>
      </c>
      <c r="D84" t="s">
        <v>12828</v>
      </c>
      <c r="E84" t="s">
        <v>12884</v>
      </c>
      <c r="F84" t="s">
        <v>12885</v>
      </c>
      <c r="G84" t="s">
        <v>12886</v>
      </c>
      <c r="H84" s="14">
        <v>7299</v>
      </c>
      <c r="I84" s="13" t="str">
        <f t="shared" si="2"/>
        <v>&gt;₹500</v>
      </c>
      <c r="J84" s="14">
        <v>19125</v>
      </c>
      <c r="K84" s="1">
        <v>0.62</v>
      </c>
      <c r="L84" s="4" t="str">
        <f t="shared" si="3"/>
        <v>50% or More</v>
      </c>
      <c r="M84">
        <v>3.4</v>
      </c>
      <c r="N84" s="2">
        <v>902</v>
      </c>
      <c r="O84" s="11">
        <f>Table2[[#This Row],[Actual Price (₹)]]*N84</f>
        <v>17250750</v>
      </c>
      <c r="P84" t="s">
        <v>770</v>
      </c>
      <c r="Q84" t="s">
        <v>771</v>
      </c>
      <c r="R84" t="str">
        <f>PROPER(Sheet2!H84)</f>
        <v>Naresh Patel,Bhaskar Reddy,Vipin Thakur,Ramdas  Tryambak  Shewale,Aijaz Ahmed,Ankesh Verma,Rakesh Kumar,Devraj Nayak</v>
      </c>
      <c r="S84" t="s">
        <v>773</v>
      </c>
      <c r="T84" t="s">
        <v>774</v>
      </c>
      <c r="U84" t="s">
        <v>775</v>
      </c>
      <c r="V84" t="s">
        <v>776</v>
      </c>
      <c r="W84" t="s">
        <v>777</v>
      </c>
    </row>
    <row r="85" spans="1:23" x14ac:dyDescent="0.3">
      <c r="A85" t="s">
        <v>778</v>
      </c>
      <c r="B85" t="s">
        <v>779</v>
      </c>
      <c r="C85" t="s">
        <v>18</v>
      </c>
      <c r="D85" t="s">
        <v>12825</v>
      </c>
      <c r="E85" t="s">
        <v>12826</v>
      </c>
      <c r="F85" t="s">
        <v>12880</v>
      </c>
      <c r="G85" t="s">
        <v>12881</v>
      </c>
      <c r="H85" s="17">
        <v>299</v>
      </c>
      <c r="I85" s="13" t="str">
        <f t="shared" si="2"/>
        <v>₹200 - ₹500</v>
      </c>
      <c r="J85" s="17">
        <v>799</v>
      </c>
      <c r="K85">
        <v>0.63</v>
      </c>
      <c r="L85" s="4" t="str">
        <f t="shared" si="3"/>
        <v>50% or More</v>
      </c>
      <c r="M85">
        <v>4.4000000000000004</v>
      </c>
      <c r="N85" s="2">
        <v>28791</v>
      </c>
      <c r="O85" s="11">
        <f>Table2[[#This Row],[Actual Price (₹)]]*N85</f>
        <v>23004009</v>
      </c>
      <c r="P85" t="s">
        <v>780</v>
      </c>
      <c r="Q85" t="s">
        <v>781</v>
      </c>
      <c r="R85" t="str">
        <f>PROPER(Sheet2!H85)</f>
        <v>ÙïµÙñüÙñôÙñéÙñì ÙïæÙñçÙñüÙñâÙñçÙñü,Palpandia153,Arvind,Nithyadhakshina,Basha_Neerati,Shaker,Amazon Customer,D Ravi</v>
      </c>
      <c r="S85" t="s">
        <v>783</v>
      </c>
      <c r="T85" t="s">
        <v>784</v>
      </c>
      <c r="U85" t="s">
        <v>785</v>
      </c>
      <c r="V85" t="s">
        <v>786</v>
      </c>
      <c r="W85" t="s">
        <v>787</v>
      </c>
    </row>
    <row r="86" spans="1:23" x14ac:dyDescent="0.3">
      <c r="A86" t="s">
        <v>788</v>
      </c>
      <c r="B86" t="s">
        <v>789</v>
      </c>
      <c r="C86" t="s">
        <v>18</v>
      </c>
      <c r="D86" t="s">
        <v>12825</v>
      </c>
      <c r="E86" t="s">
        <v>12826</v>
      </c>
      <c r="F86" t="s">
        <v>12880</v>
      </c>
      <c r="G86" t="s">
        <v>12881</v>
      </c>
      <c r="H86" s="17">
        <v>325</v>
      </c>
      <c r="I86" s="13" t="str">
        <f t="shared" si="2"/>
        <v>₹200 - ₹500</v>
      </c>
      <c r="J86" s="17">
        <v>1299</v>
      </c>
      <c r="K86">
        <v>0.75</v>
      </c>
      <c r="L86" s="4" t="str">
        <f t="shared" si="3"/>
        <v>50% or More</v>
      </c>
      <c r="M86">
        <v>4.2</v>
      </c>
      <c r="N86" s="2">
        <v>10576</v>
      </c>
      <c r="O86" s="11">
        <f>Table2[[#This Row],[Actual Price (₹)]]*N86</f>
        <v>13738224</v>
      </c>
      <c r="P86" t="s">
        <v>790</v>
      </c>
      <c r="Q86" t="s">
        <v>791</v>
      </c>
      <c r="R86" t="str">
        <f>PROPER(Sheet2!H86)</f>
        <v>Sunil Funde,Biju Abraham Thomas,Samir,Rahul Sharma,Avninder Singh,Tribhuvan More,N Patel,Bhavy Kachhadiya</v>
      </c>
      <c r="S86" t="s">
        <v>793</v>
      </c>
      <c r="T86" t="s">
        <v>794</v>
      </c>
      <c r="U86" t="s">
        <v>795</v>
      </c>
      <c r="V86" t="s">
        <v>796</v>
      </c>
      <c r="W86" t="s">
        <v>797</v>
      </c>
    </row>
    <row r="87" spans="1:23" x14ac:dyDescent="0.3">
      <c r="A87" t="s">
        <v>798</v>
      </c>
      <c r="B87" t="s">
        <v>799</v>
      </c>
      <c r="C87" t="s">
        <v>169</v>
      </c>
      <c r="D87" t="s">
        <v>12828</v>
      </c>
      <c r="E87" t="s">
        <v>12884</v>
      </c>
      <c r="F87" t="s">
        <v>12885</v>
      </c>
      <c r="G87" t="s">
        <v>12886</v>
      </c>
      <c r="H87" s="17">
        <v>29999</v>
      </c>
      <c r="I87" s="13" t="str">
        <f t="shared" si="2"/>
        <v>&gt;₹500</v>
      </c>
      <c r="J87" s="17">
        <v>39999</v>
      </c>
      <c r="K87">
        <v>0.25</v>
      </c>
      <c r="L87" s="4" t="str">
        <f t="shared" si="3"/>
        <v>&lt;50%</v>
      </c>
      <c r="M87">
        <v>4.2</v>
      </c>
      <c r="N87" s="2">
        <v>7298</v>
      </c>
      <c r="O87" s="11">
        <f>Table2[[#This Row],[Actual Price (₹)]]*N87</f>
        <v>291912702</v>
      </c>
      <c r="P87" t="s">
        <v>800</v>
      </c>
      <c r="Q87" t="s">
        <v>379</v>
      </c>
      <c r="R87" t="str">
        <f>PROPER(Sheet2!H87)</f>
        <v>Abhishek Kumar,Arun Prasath,Naveen,Harmit,Placeholder,Precision Engineering,Senthil Kumar B,Sasikumar Madurai</v>
      </c>
      <c r="S87" t="s">
        <v>381</v>
      </c>
      <c r="T87" t="s">
        <v>382</v>
      </c>
      <c r="U87" t="s">
        <v>383</v>
      </c>
      <c r="V87" t="s">
        <v>801</v>
      </c>
      <c r="W87" t="s">
        <v>802</v>
      </c>
    </row>
    <row r="88" spans="1:23" x14ac:dyDescent="0.3">
      <c r="A88" t="s">
        <v>803</v>
      </c>
      <c r="B88" t="s">
        <v>804</v>
      </c>
      <c r="C88" t="s">
        <v>169</v>
      </c>
      <c r="D88" t="s">
        <v>12828</v>
      </c>
      <c r="E88" t="s">
        <v>12884</v>
      </c>
      <c r="F88" t="s">
        <v>12885</v>
      </c>
      <c r="G88" t="s">
        <v>12886</v>
      </c>
      <c r="H88" s="17">
        <v>27999</v>
      </c>
      <c r="I88" s="13" t="str">
        <f t="shared" si="2"/>
        <v>&gt;₹500</v>
      </c>
      <c r="J88" s="17">
        <v>40990</v>
      </c>
      <c r="K88">
        <v>0.32</v>
      </c>
      <c r="L88" s="4" t="str">
        <f t="shared" si="3"/>
        <v>&lt;50%</v>
      </c>
      <c r="M88">
        <v>4.3</v>
      </c>
      <c r="N88" s="2">
        <v>4703</v>
      </c>
      <c r="O88" s="11">
        <f>Table2[[#This Row],[Actual Price (₹)]]*N88</f>
        <v>192775970</v>
      </c>
      <c r="P88" t="s">
        <v>805</v>
      </c>
      <c r="Q88" t="s">
        <v>246</v>
      </c>
      <c r="R88" t="str">
        <f>PROPER(Sheet2!H88)</f>
        <v>Ayush,Rohit A.,Kedar,Haran,Santosh Ghante,Krishnendu,Harindra,Sangamesh</v>
      </c>
      <c r="S88" t="s">
        <v>248</v>
      </c>
      <c r="T88" t="s">
        <v>249</v>
      </c>
      <c r="U88" t="s">
        <v>12773</v>
      </c>
      <c r="V88" t="s">
        <v>806</v>
      </c>
      <c r="W88" t="s">
        <v>807</v>
      </c>
    </row>
    <row r="89" spans="1:23" x14ac:dyDescent="0.3">
      <c r="A89" t="s">
        <v>808</v>
      </c>
      <c r="B89" t="s">
        <v>809</v>
      </c>
      <c r="C89" t="s">
        <v>169</v>
      </c>
      <c r="D89" t="s">
        <v>12828</v>
      </c>
      <c r="E89" t="s">
        <v>12884</v>
      </c>
      <c r="F89" t="s">
        <v>12885</v>
      </c>
      <c r="G89" t="s">
        <v>12886</v>
      </c>
      <c r="H89" s="17">
        <v>30990</v>
      </c>
      <c r="I89" s="13" t="str">
        <f t="shared" si="2"/>
        <v>&gt;₹500</v>
      </c>
      <c r="J89" s="17">
        <v>52900</v>
      </c>
      <c r="K89">
        <v>0.41</v>
      </c>
      <c r="L89" s="4" t="str">
        <f t="shared" si="3"/>
        <v>&lt;50%</v>
      </c>
      <c r="M89">
        <v>4.3</v>
      </c>
      <c r="N89" s="2">
        <v>7109</v>
      </c>
      <c r="O89" s="11">
        <f>Table2[[#This Row],[Actual Price (₹)]]*N89</f>
        <v>376066100</v>
      </c>
      <c r="P89" t="s">
        <v>810</v>
      </c>
      <c r="Q89" t="s">
        <v>579</v>
      </c>
      <c r="R89" t="str">
        <f>PROPER(Sheet2!H89)</f>
        <v>Binu,Sabjan,Ramkapil,User,Amazon Customer,Ganesh,Basavaraj Huggi,Mangesh Borkar</v>
      </c>
      <c r="S89" t="s">
        <v>581</v>
      </c>
      <c r="T89" t="s">
        <v>582</v>
      </c>
      <c r="U89" t="s">
        <v>583</v>
      </c>
      <c r="V89" t="s">
        <v>811</v>
      </c>
      <c r="W89" t="s">
        <v>812</v>
      </c>
    </row>
    <row r="90" spans="1:23" x14ac:dyDescent="0.3">
      <c r="A90" t="s">
        <v>813</v>
      </c>
      <c r="B90" t="s">
        <v>814</v>
      </c>
      <c r="C90" t="s">
        <v>18</v>
      </c>
      <c r="D90" t="s">
        <v>12825</v>
      </c>
      <c r="E90" t="s">
        <v>12826</v>
      </c>
      <c r="F90" t="s">
        <v>12880</v>
      </c>
      <c r="G90" t="s">
        <v>12881</v>
      </c>
      <c r="H90" s="17">
        <v>199</v>
      </c>
      <c r="I90" s="13" t="str">
        <f t="shared" si="2"/>
        <v>&lt;₹200</v>
      </c>
      <c r="J90" s="17">
        <v>999</v>
      </c>
      <c r="K90">
        <v>0.8</v>
      </c>
      <c r="L90" s="4" t="str">
        <f t="shared" si="3"/>
        <v>50% or More</v>
      </c>
      <c r="M90">
        <v>4.5</v>
      </c>
      <c r="N90" s="2">
        <v>127</v>
      </c>
      <c r="O90" s="11">
        <f>Table2[[#This Row],[Actual Price (₹)]]*N90</f>
        <v>126873</v>
      </c>
      <c r="P90" t="s">
        <v>815</v>
      </c>
      <c r="Q90" t="s">
        <v>816</v>
      </c>
      <c r="R90" t="str">
        <f>PROPER(Sheet2!H90)</f>
        <v>Nadhiyarasan,Saurabh Aggarwal,Dibya,Sai Sriya,Sayed,Bhupendra Verma,Yash Suhagiya,Manuj Patel</v>
      </c>
      <c r="S90" t="s">
        <v>818</v>
      </c>
      <c r="T90" t="s">
        <v>819</v>
      </c>
      <c r="U90" t="s">
        <v>820</v>
      </c>
      <c r="V90" t="s">
        <v>821</v>
      </c>
      <c r="W90" t="s">
        <v>822</v>
      </c>
    </row>
    <row r="91" spans="1:23" x14ac:dyDescent="0.3">
      <c r="A91" t="s">
        <v>823</v>
      </c>
      <c r="B91" t="s">
        <v>824</v>
      </c>
      <c r="C91" t="s">
        <v>18</v>
      </c>
      <c r="D91" t="s">
        <v>12825</v>
      </c>
      <c r="E91" t="s">
        <v>12826</v>
      </c>
      <c r="F91" t="s">
        <v>12880</v>
      </c>
      <c r="G91" t="s">
        <v>12881</v>
      </c>
      <c r="H91" s="17">
        <v>649</v>
      </c>
      <c r="I91" s="13" t="str">
        <f t="shared" si="2"/>
        <v>&gt;₹500</v>
      </c>
      <c r="J91" s="17">
        <v>1999</v>
      </c>
      <c r="K91">
        <v>0.68</v>
      </c>
      <c r="L91" s="4" t="str">
        <f t="shared" si="3"/>
        <v>50% or More</v>
      </c>
      <c r="M91">
        <v>4.2</v>
      </c>
      <c r="N91" s="2">
        <v>24269</v>
      </c>
      <c r="O91" s="11">
        <f>Table2[[#This Row],[Actual Price (₹)]]*N91</f>
        <v>48513731</v>
      </c>
      <c r="P91" t="s">
        <v>417</v>
      </c>
      <c r="Q91" t="s">
        <v>20</v>
      </c>
      <c r="R91" t="str">
        <f>PROPER(Sheet2!H91)</f>
        <v>Manav,Adarsh Gupta,Sundeep,S.Sayeed Ahmed,Jaspreet Singh,Khaja Moin,Anand,S.Arumugam</v>
      </c>
      <c r="S91" t="s">
        <v>22</v>
      </c>
      <c r="T91" t="s">
        <v>23</v>
      </c>
      <c r="U91" t="s">
        <v>825</v>
      </c>
      <c r="V91" t="s">
        <v>826</v>
      </c>
      <c r="W91" t="s">
        <v>827</v>
      </c>
    </row>
    <row r="92" spans="1:23" hidden="1" x14ac:dyDescent="0.3">
      <c r="A92" t="s">
        <v>828</v>
      </c>
      <c r="B92" t="s">
        <v>829</v>
      </c>
      <c r="C92" t="s">
        <v>98</v>
      </c>
      <c r="D92" t="s">
        <v>12825</v>
      </c>
      <c r="E92" t="s">
        <v>12827</v>
      </c>
      <c r="F92" t="s">
        <v>12882</v>
      </c>
      <c r="G92" t="s">
        <v>12883</v>
      </c>
      <c r="H92" s="14">
        <v>269</v>
      </c>
      <c r="I92" s="13" t="str">
        <f t="shared" si="2"/>
        <v>₹200 - ₹500</v>
      </c>
      <c r="J92" s="14">
        <v>800</v>
      </c>
      <c r="K92" s="1">
        <v>0.66</v>
      </c>
      <c r="L92" s="4" t="str">
        <f t="shared" si="3"/>
        <v>50% or More</v>
      </c>
      <c r="M92">
        <v>3.6</v>
      </c>
      <c r="N92" s="2">
        <v>10134</v>
      </c>
      <c r="O92" s="11">
        <f>Table2[[#This Row],[Actual Price (₹)]]*N92</f>
        <v>8107200</v>
      </c>
      <c r="P92" t="s">
        <v>830</v>
      </c>
      <c r="Q92" t="s">
        <v>831</v>
      </c>
      <c r="R92" t="str">
        <f>PROPER(Sheet2!H92)</f>
        <v>Sql,Arun Kumar,Veer,Ravi Shankar,Shivam Kumar,Ramesh,Bibin,Hem Roy</v>
      </c>
      <c r="S92" t="s">
        <v>833</v>
      </c>
      <c r="T92" t="s">
        <v>834</v>
      </c>
      <c r="U92" t="s">
        <v>835</v>
      </c>
      <c r="V92" t="s">
        <v>836</v>
      </c>
      <c r="W92" t="s">
        <v>837</v>
      </c>
    </row>
    <row r="93" spans="1:23" x14ac:dyDescent="0.3">
      <c r="A93" t="s">
        <v>838</v>
      </c>
      <c r="B93" t="s">
        <v>839</v>
      </c>
      <c r="C93" t="s">
        <v>169</v>
      </c>
      <c r="D93" t="s">
        <v>12828</v>
      </c>
      <c r="E93" t="s">
        <v>12884</v>
      </c>
      <c r="F93" t="s">
        <v>12885</v>
      </c>
      <c r="G93" t="s">
        <v>12886</v>
      </c>
      <c r="H93" s="17">
        <v>24999</v>
      </c>
      <c r="I93" s="13" t="str">
        <f t="shared" si="2"/>
        <v>&gt;₹500</v>
      </c>
      <c r="J93" s="17">
        <v>31999</v>
      </c>
      <c r="K93">
        <v>0.22</v>
      </c>
      <c r="L93" s="4" t="str">
        <f t="shared" si="3"/>
        <v>&lt;50%</v>
      </c>
      <c r="M93">
        <v>4.2</v>
      </c>
      <c r="N93" s="2">
        <v>34899</v>
      </c>
      <c r="O93" s="11">
        <f>Table2[[#This Row],[Actual Price (₹)]]*N93</f>
        <v>1116733101</v>
      </c>
      <c r="P93" t="s">
        <v>840</v>
      </c>
      <c r="Q93" t="s">
        <v>265</v>
      </c>
      <c r="R93" t="str">
        <f>PROPER(Sheet2!H93)</f>
        <v>Atharva Bondre,Sujitkumar Thorat,Chandrasekara Rajasekara Reddy,J Vasanth,Placeholder,Roshan,Boopathi,Rajesh</v>
      </c>
      <c r="S93" t="s">
        <v>267</v>
      </c>
      <c r="T93" t="s">
        <v>268</v>
      </c>
      <c r="U93" t="s">
        <v>269</v>
      </c>
      <c r="V93" t="s">
        <v>841</v>
      </c>
      <c r="W93" t="s">
        <v>842</v>
      </c>
    </row>
    <row r="94" spans="1:23" x14ac:dyDescent="0.3">
      <c r="A94" t="s">
        <v>843</v>
      </c>
      <c r="B94" t="s">
        <v>844</v>
      </c>
      <c r="C94" t="s">
        <v>18</v>
      </c>
      <c r="D94" t="s">
        <v>12825</v>
      </c>
      <c r="E94" t="s">
        <v>12826</v>
      </c>
      <c r="F94" t="s">
        <v>12880</v>
      </c>
      <c r="G94" t="s">
        <v>12881</v>
      </c>
      <c r="H94" s="17">
        <v>299</v>
      </c>
      <c r="I94" s="13" t="str">
        <f t="shared" si="2"/>
        <v>₹200 - ₹500</v>
      </c>
      <c r="J94" s="17">
        <v>699</v>
      </c>
      <c r="K94">
        <v>0.56999999999999995</v>
      </c>
      <c r="L94" s="4" t="str">
        <f t="shared" si="3"/>
        <v>50% or More</v>
      </c>
      <c r="M94">
        <v>4.2</v>
      </c>
      <c r="N94" s="2">
        <v>94363</v>
      </c>
      <c r="O94" s="11">
        <f>Table2[[#This Row],[Actual Price (₹)]]*N94</f>
        <v>65959737</v>
      </c>
      <c r="P94" t="s">
        <v>49</v>
      </c>
      <c r="Q94" t="s">
        <v>50</v>
      </c>
      <c r="R94" t="str">
        <f>PROPER(Sheet2!H94)</f>
        <v>Omkar Dhale,Jd,Hemalatha,Ajwadh A.,Amar Singh Chouhan,Ravi Siddan,Himanshu Goel,Udaykumar</v>
      </c>
      <c r="S94" t="s">
        <v>52</v>
      </c>
      <c r="T94" t="s">
        <v>53</v>
      </c>
      <c r="U94" t="s">
        <v>54</v>
      </c>
      <c r="V94" t="s">
        <v>845</v>
      </c>
      <c r="W94" t="s">
        <v>846</v>
      </c>
    </row>
    <row r="95" spans="1:23" x14ac:dyDescent="0.3">
      <c r="A95" t="s">
        <v>847</v>
      </c>
      <c r="B95" t="s">
        <v>848</v>
      </c>
      <c r="C95" t="s">
        <v>18</v>
      </c>
      <c r="D95" t="s">
        <v>12825</v>
      </c>
      <c r="E95" t="s">
        <v>12826</v>
      </c>
      <c r="F95" t="s">
        <v>12880</v>
      </c>
      <c r="G95" t="s">
        <v>12881</v>
      </c>
      <c r="H95" s="17">
        <v>199</v>
      </c>
      <c r="I95" s="13" t="str">
        <f t="shared" si="2"/>
        <v>&lt;₹200</v>
      </c>
      <c r="J95" s="17">
        <v>999</v>
      </c>
      <c r="K95">
        <v>0.8</v>
      </c>
      <c r="L95" s="4" t="str">
        <f t="shared" si="3"/>
        <v>50% or More</v>
      </c>
      <c r="M95">
        <v>4.0999999999999996</v>
      </c>
      <c r="N95" s="2">
        <v>425</v>
      </c>
      <c r="O95" s="11">
        <f>Table2[[#This Row],[Actual Price (₹)]]*N95</f>
        <v>424575</v>
      </c>
      <c r="P95" t="s">
        <v>849</v>
      </c>
      <c r="Q95" t="s">
        <v>850</v>
      </c>
      <c r="R95" t="str">
        <f>PROPER(Sheet2!H95)</f>
        <v>Vivek Ramachandran,Pavan,Rahul,Push,Yuthika Losalka,Biswas Enterprises,Akash Maurya,Prem</v>
      </c>
      <c r="S95" t="s">
        <v>852</v>
      </c>
      <c r="T95" t="s">
        <v>853</v>
      </c>
      <c r="U95" t="s">
        <v>854</v>
      </c>
      <c r="V95" t="s">
        <v>855</v>
      </c>
      <c r="W95" t="s">
        <v>856</v>
      </c>
    </row>
    <row r="96" spans="1:23" x14ac:dyDescent="0.3">
      <c r="A96" t="s">
        <v>857</v>
      </c>
      <c r="B96" t="s">
        <v>858</v>
      </c>
      <c r="C96" t="s">
        <v>169</v>
      </c>
      <c r="D96" t="s">
        <v>12828</v>
      </c>
      <c r="E96" t="s">
        <v>12884</v>
      </c>
      <c r="F96" t="s">
        <v>12885</v>
      </c>
      <c r="G96" t="s">
        <v>12886</v>
      </c>
      <c r="H96" s="17">
        <v>18990</v>
      </c>
      <c r="I96" s="13" t="str">
        <f t="shared" si="2"/>
        <v>&gt;₹500</v>
      </c>
      <c r="J96" s="17">
        <v>40990</v>
      </c>
      <c r="K96">
        <v>0.54</v>
      </c>
      <c r="L96" s="4" t="str">
        <f t="shared" si="3"/>
        <v>50% or More</v>
      </c>
      <c r="M96">
        <v>4.2</v>
      </c>
      <c r="N96" s="2">
        <v>6659</v>
      </c>
      <c r="O96" s="11">
        <f>Table2[[#This Row],[Actual Price (₹)]]*N96</f>
        <v>272952410</v>
      </c>
      <c r="P96" t="s">
        <v>859</v>
      </c>
      <c r="Q96" t="s">
        <v>860</v>
      </c>
      <c r="R96" t="str">
        <f>PROPER(Sheet2!H96)</f>
        <v>Kiran Babu Bireddi,Gaurav Kumar,Srinivasa Reddy T,Ram Allways,Uday Ghatak,M Daniel John,Amazon Customer,Amazon Customer</v>
      </c>
      <c r="S96" t="s">
        <v>862</v>
      </c>
      <c r="T96" t="s">
        <v>863</v>
      </c>
      <c r="U96" t="s">
        <v>864</v>
      </c>
      <c r="V96" t="s">
        <v>865</v>
      </c>
      <c r="W96" t="s">
        <v>866</v>
      </c>
    </row>
    <row r="97" spans="1:23" hidden="1" x14ac:dyDescent="0.3">
      <c r="A97" t="s">
        <v>867</v>
      </c>
      <c r="B97" t="s">
        <v>868</v>
      </c>
      <c r="C97" t="s">
        <v>98</v>
      </c>
      <c r="D97" t="s">
        <v>12825</v>
      </c>
      <c r="E97" t="s">
        <v>12827</v>
      </c>
      <c r="F97" t="s">
        <v>12882</v>
      </c>
      <c r="G97" t="s">
        <v>12883</v>
      </c>
      <c r="H97" s="14">
        <v>290</v>
      </c>
      <c r="I97" s="13" t="str">
        <f t="shared" si="2"/>
        <v>₹200 - ₹500</v>
      </c>
      <c r="J97" s="14">
        <v>349</v>
      </c>
      <c r="K97" s="1">
        <v>0.17</v>
      </c>
      <c r="L97" s="4" t="str">
        <f t="shared" si="3"/>
        <v>&lt;50%</v>
      </c>
      <c r="M97">
        <v>3.7</v>
      </c>
      <c r="N97" s="2">
        <v>1977</v>
      </c>
      <c r="O97" s="11">
        <f>Table2[[#This Row],[Actual Price (₹)]]*N97</f>
        <v>689973</v>
      </c>
      <c r="P97" t="s">
        <v>869</v>
      </c>
      <c r="Q97" t="s">
        <v>870</v>
      </c>
      <c r="R97" t="str">
        <f>PROPER(Sheet2!H97)</f>
        <v>Mohseen Qureshi,Karan,Pranav Anand,Muthukumar,Banda Srinivas,Onam,Sudhakar P,Ben</v>
      </c>
      <c r="S97" t="s">
        <v>872</v>
      </c>
      <c r="T97" t="s">
        <v>873</v>
      </c>
      <c r="U97" t="s">
        <v>874</v>
      </c>
      <c r="V97" t="s">
        <v>875</v>
      </c>
      <c r="W97" t="s">
        <v>876</v>
      </c>
    </row>
    <row r="98" spans="1:23" hidden="1" x14ac:dyDescent="0.3">
      <c r="A98" t="s">
        <v>877</v>
      </c>
      <c r="B98" t="s">
        <v>878</v>
      </c>
      <c r="C98" t="s">
        <v>462</v>
      </c>
      <c r="D98" t="s">
        <v>12828</v>
      </c>
      <c r="E98" t="s">
        <v>12884</v>
      </c>
      <c r="F98" t="s">
        <v>12829</v>
      </c>
      <c r="G98" t="s">
        <v>12887</v>
      </c>
      <c r="H98" s="14">
        <v>249</v>
      </c>
      <c r="I98" s="13" t="str">
        <f t="shared" si="2"/>
        <v>₹200 - ₹500</v>
      </c>
      <c r="J98" s="14">
        <v>799</v>
      </c>
      <c r="K98" s="1">
        <v>0.69</v>
      </c>
      <c r="L98" s="4" t="str">
        <f t="shared" si="3"/>
        <v>50% or More</v>
      </c>
      <c r="M98">
        <v>3.8</v>
      </c>
      <c r="N98" s="2">
        <v>1079</v>
      </c>
      <c r="O98" s="11">
        <f>Table2[[#This Row],[Actual Price (₹)]]*N98</f>
        <v>862121</v>
      </c>
      <c r="P98" t="s">
        <v>879</v>
      </c>
      <c r="Q98" t="s">
        <v>880</v>
      </c>
      <c r="R98" t="str">
        <f>PROPER(Sheet2!H98)</f>
        <v>Mohamednathar,Amazon Customer,Ashwini Kansal,Gopala Krishna Reddy,Doctor Eye,Anierrudh S,Gaurav Chikhale,Sandeep Kaushik</v>
      </c>
      <c r="S98" t="s">
        <v>882</v>
      </c>
      <c r="T98" t="s">
        <v>883</v>
      </c>
      <c r="U98" t="s">
        <v>884</v>
      </c>
      <c r="V98" t="s">
        <v>885</v>
      </c>
      <c r="W98" t="s">
        <v>886</v>
      </c>
    </row>
    <row r="99" spans="1:23" hidden="1" x14ac:dyDescent="0.3">
      <c r="A99" t="s">
        <v>887</v>
      </c>
      <c r="B99" t="s">
        <v>888</v>
      </c>
      <c r="C99" t="s">
        <v>18</v>
      </c>
      <c r="D99" t="s">
        <v>12825</v>
      </c>
      <c r="E99" t="s">
        <v>12826</v>
      </c>
      <c r="F99" t="s">
        <v>12880</v>
      </c>
      <c r="G99" t="s">
        <v>12881</v>
      </c>
      <c r="H99" s="14">
        <v>345</v>
      </c>
      <c r="I99" s="13" t="str">
        <f t="shared" si="2"/>
        <v>₹200 - ₹500</v>
      </c>
      <c r="J99" s="14">
        <v>999</v>
      </c>
      <c r="K99" s="1">
        <v>0.65</v>
      </c>
      <c r="L99" s="4" t="str">
        <f t="shared" si="3"/>
        <v>50% or More</v>
      </c>
      <c r="M99">
        <v>3.7</v>
      </c>
      <c r="N99" s="2">
        <v>1097</v>
      </c>
      <c r="O99" s="11">
        <f>Table2[[#This Row],[Actual Price (₹)]]*N99</f>
        <v>1095903</v>
      </c>
      <c r="P99" t="s">
        <v>889</v>
      </c>
      <c r="Q99" t="s">
        <v>890</v>
      </c>
      <c r="R99" t="str">
        <f>PROPER(Sheet2!H99)</f>
        <v>Kishore Movva,Nithya,Balaji Bg,M Shafi Bhat,Pooja,Showkat,Anuj,Royal</v>
      </c>
      <c r="S99" t="s">
        <v>892</v>
      </c>
      <c r="T99" t="s">
        <v>893</v>
      </c>
      <c r="U99" t="s">
        <v>894</v>
      </c>
      <c r="V99" t="s">
        <v>895</v>
      </c>
      <c r="W99" t="s">
        <v>896</v>
      </c>
    </row>
    <row r="100" spans="1:23" x14ac:dyDescent="0.3">
      <c r="A100" t="s">
        <v>897</v>
      </c>
      <c r="B100" t="s">
        <v>898</v>
      </c>
      <c r="C100" t="s">
        <v>98</v>
      </c>
      <c r="D100" t="s">
        <v>12825</v>
      </c>
      <c r="E100" t="s">
        <v>12827</v>
      </c>
      <c r="F100" t="s">
        <v>12882</v>
      </c>
      <c r="G100" t="s">
        <v>12883</v>
      </c>
      <c r="H100" s="17">
        <v>1099</v>
      </c>
      <c r="I100" s="13" t="str">
        <f t="shared" si="2"/>
        <v>&gt;₹500</v>
      </c>
      <c r="J100" s="17">
        <v>1899</v>
      </c>
      <c r="K100">
        <v>0.42</v>
      </c>
      <c r="L100" s="4" t="str">
        <f t="shared" si="3"/>
        <v>&lt;50%</v>
      </c>
      <c r="M100">
        <v>4.5</v>
      </c>
      <c r="N100" s="2">
        <v>22420</v>
      </c>
      <c r="O100" s="11">
        <f>Table2[[#This Row],[Actual Price (₹)]]*N100</f>
        <v>42575580</v>
      </c>
      <c r="P100" t="s">
        <v>899</v>
      </c>
      <c r="Q100" t="s">
        <v>900</v>
      </c>
      <c r="R100" t="str">
        <f>PROPER(Sheet2!H100)</f>
        <v>Moinul H.,Jayendra Pai,Avinash Kumar,Sreekanth,Piojeet,Simam.Mular,Sagar,Saumik Shashwat</v>
      </c>
      <c r="S100" t="s">
        <v>902</v>
      </c>
      <c r="T100" t="s">
        <v>903</v>
      </c>
      <c r="U100" t="s">
        <v>904</v>
      </c>
      <c r="V100" t="s">
        <v>905</v>
      </c>
      <c r="W100" t="s">
        <v>906</v>
      </c>
    </row>
    <row r="101" spans="1:23" x14ac:dyDescent="0.3">
      <c r="A101" t="s">
        <v>907</v>
      </c>
      <c r="B101" t="s">
        <v>908</v>
      </c>
      <c r="C101" t="s">
        <v>18</v>
      </c>
      <c r="D101" t="s">
        <v>12825</v>
      </c>
      <c r="E101" t="s">
        <v>12826</v>
      </c>
      <c r="F101" t="s">
        <v>12880</v>
      </c>
      <c r="G101" t="s">
        <v>12881</v>
      </c>
      <c r="H101" s="17">
        <v>719</v>
      </c>
      <c r="I101" s="13" t="str">
        <f t="shared" si="2"/>
        <v>&gt;₹500</v>
      </c>
      <c r="J101" s="17">
        <v>1499</v>
      </c>
      <c r="K101">
        <v>0.52</v>
      </c>
      <c r="L101" s="4" t="str">
        <f t="shared" si="3"/>
        <v>50% or More</v>
      </c>
      <c r="M101">
        <v>4.0999999999999996</v>
      </c>
      <c r="N101" s="2">
        <v>1045</v>
      </c>
      <c r="O101" s="11">
        <f>Table2[[#This Row],[Actual Price (₹)]]*N101</f>
        <v>1566455</v>
      </c>
      <c r="P101" t="s">
        <v>909</v>
      </c>
      <c r="Q101" t="s">
        <v>910</v>
      </c>
      <c r="R101" t="str">
        <f>PROPER(Sheet2!H101)</f>
        <v>Kiran Kolla,Vishal Gupta,Pranav,Js,Palak Dadhich,8360101472,Pravin,Rahul M.</v>
      </c>
      <c r="S101" t="s">
        <v>912</v>
      </c>
      <c r="T101" t="s">
        <v>913</v>
      </c>
      <c r="U101" t="s">
        <v>914</v>
      </c>
      <c r="V101" t="s">
        <v>915</v>
      </c>
      <c r="W101" t="s">
        <v>916</v>
      </c>
    </row>
    <row r="102" spans="1:23" x14ac:dyDescent="0.3">
      <c r="A102" t="s">
        <v>917</v>
      </c>
      <c r="B102" t="s">
        <v>918</v>
      </c>
      <c r="C102" t="s">
        <v>462</v>
      </c>
      <c r="D102" t="s">
        <v>12828</v>
      </c>
      <c r="E102" t="s">
        <v>12884</v>
      </c>
      <c r="F102" t="s">
        <v>12829</v>
      </c>
      <c r="G102" t="s">
        <v>12887</v>
      </c>
      <c r="H102" s="17">
        <v>349</v>
      </c>
      <c r="I102" s="13" t="str">
        <f t="shared" si="2"/>
        <v>₹200 - ₹500</v>
      </c>
      <c r="J102" s="17">
        <v>1499</v>
      </c>
      <c r="K102">
        <v>0.77</v>
      </c>
      <c r="L102" s="4" t="str">
        <f t="shared" si="3"/>
        <v>50% or More</v>
      </c>
      <c r="M102">
        <v>4.3</v>
      </c>
      <c r="N102" s="2">
        <v>4145</v>
      </c>
      <c r="O102" s="11">
        <f>Table2[[#This Row],[Actual Price (₹)]]*N102</f>
        <v>6213355</v>
      </c>
      <c r="P102" t="s">
        <v>919</v>
      </c>
      <c r="Q102" t="s">
        <v>920</v>
      </c>
      <c r="R102" t="str">
        <f>PROPER(Sheet2!H102)</f>
        <v>Parvinder Singh,Rishikesh Gharge,Mattathil,Chettan,Gautam Chawla,T George,Manindra,Sunil Rawat</v>
      </c>
      <c r="S102" t="s">
        <v>922</v>
      </c>
      <c r="T102" t="s">
        <v>923</v>
      </c>
      <c r="U102" t="s">
        <v>924</v>
      </c>
      <c r="V102" t="s">
        <v>925</v>
      </c>
      <c r="W102" t="s">
        <v>926</v>
      </c>
    </row>
    <row r="103" spans="1:23" x14ac:dyDescent="0.3">
      <c r="A103" t="s">
        <v>927</v>
      </c>
      <c r="B103" t="s">
        <v>928</v>
      </c>
      <c r="C103" t="s">
        <v>18</v>
      </c>
      <c r="D103" t="s">
        <v>12825</v>
      </c>
      <c r="E103" t="s">
        <v>12826</v>
      </c>
      <c r="F103" t="s">
        <v>12880</v>
      </c>
      <c r="G103" t="s">
        <v>12881</v>
      </c>
      <c r="H103" s="17">
        <v>849</v>
      </c>
      <c r="I103" s="13" t="str">
        <f t="shared" si="2"/>
        <v>&gt;₹500</v>
      </c>
      <c r="J103" s="17">
        <v>1809</v>
      </c>
      <c r="K103">
        <v>0.53</v>
      </c>
      <c r="L103" s="4" t="str">
        <f t="shared" si="3"/>
        <v>50% or More</v>
      </c>
      <c r="M103">
        <v>4.3</v>
      </c>
      <c r="N103" s="2">
        <v>6547</v>
      </c>
      <c r="O103" s="11">
        <f>Table2[[#This Row],[Actual Price (₹)]]*N103</f>
        <v>11843523</v>
      </c>
      <c r="P103" t="s">
        <v>498</v>
      </c>
      <c r="Q103" t="s">
        <v>929</v>
      </c>
      <c r="R103" t="str">
        <f>PROPER(Sheet2!H103)</f>
        <v>Ananya S.,Anirban Pramanick,Aashuthosh,Savita,Amazon Customer,Raj,Avinash Singh,Pooja</v>
      </c>
      <c r="S103" t="s">
        <v>931</v>
      </c>
      <c r="T103" t="s">
        <v>932</v>
      </c>
      <c r="U103" t="s">
        <v>933</v>
      </c>
      <c r="V103" t="s">
        <v>504</v>
      </c>
      <c r="W103" t="s">
        <v>934</v>
      </c>
    </row>
    <row r="104" spans="1:23" x14ac:dyDescent="0.3">
      <c r="A104" t="s">
        <v>935</v>
      </c>
      <c r="B104" t="s">
        <v>936</v>
      </c>
      <c r="C104" t="s">
        <v>462</v>
      </c>
      <c r="D104" t="s">
        <v>12828</v>
      </c>
      <c r="E104" t="s">
        <v>12884</v>
      </c>
      <c r="F104" t="s">
        <v>12829</v>
      </c>
      <c r="G104" t="s">
        <v>12887</v>
      </c>
      <c r="H104" s="17">
        <v>299</v>
      </c>
      <c r="I104" s="13" t="str">
        <f t="shared" si="2"/>
        <v>₹200 - ₹500</v>
      </c>
      <c r="J104" s="17">
        <v>899</v>
      </c>
      <c r="K104">
        <v>0.67</v>
      </c>
      <c r="L104" s="4" t="str">
        <f t="shared" si="3"/>
        <v>50% or More</v>
      </c>
      <c r="M104">
        <v>4</v>
      </c>
      <c r="N104" s="2">
        <v>1588</v>
      </c>
      <c r="O104" s="11">
        <f>Table2[[#This Row],[Actual Price (₹)]]*N104</f>
        <v>1427612</v>
      </c>
      <c r="P104" t="s">
        <v>937</v>
      </c>
      <c r="Q104" t="s">
        <v>938</v>
      </c>
      <c r="R104" t="str">
        <f>PROPER(Sheet2!H104)</f>
        <v>Pritam Roy,Adyzon,Pradeep4Uall,Purnendu Shekhar,Arun,Elisha,Shreesha Mokhashi,Viswa Teja</v>
      </c>
      <c r="S104" t="s">
        <v>940</v>
      </c>
      <c r="T104" t="s">
        <v>941</v>
      </c>
      <c r="U104" t="s">
        <v>942</v>
      </c>
      <c r="V104" t="s">
        <v>943</v>
      </c>
      <c r="W104" t="s">
        <v>944</v>
      </c>
    </row>
    <row r="105" spans="1:23" x14ac:dyDescent="0.3">
      <c r="A105" t="s">
        <v>945</v>
      </c>
      <c r="B105" t="s">
        <v>946</v>
      </c>
      <c r="C105" t="s">
        <v>169</v>
      </c>
      <c r="D105" t="s">
        <v>12828</v>
      </c>
      <c r="E105" t="s">
        <v>12884</v>
      </c>
      <c r="F105" t="s">
        <v>12885</v>
      </c>
      <c r="G105" t="s">
        <v>12886</v>
      </c>
      <c r="H105" s="17">
        <v>21999</v>
      </c>
      <c r="I105" s="13" t="str">
        <f t="shared" si="2"/>
        <v>&gt;₹500</v>
      </c>
      <c r="J105" s="17">
        <v>29999</v>
      </c>
      <c r="K105">
        <v>0.27</v>
      </c>
      <c r="L105" s="4" t="str">
        <f t="shared" si="3"/>
        <v>&lt;50%</v>
      </c>
      <c r="M105">
        <v>4.2</v>
      </c>
      <c r="N105" s="2">
        <v>32840</v>
      </c>
      <c r="O105" s="11">
        <f>Table2[[#This Row],[Actual Price (₹)]]*N105</f>
        <v>985167160</v>
      </c>
      <c r="P105" t="s">
        <v>947</v>
      </c>
      <c r="Q105" t="s">
        <v>171</v>
      </c>
      <c r="R105" t="str">
        <f>PROPER(Sheet2!H105)</f>
        <v>Manoj Maddheshiya,Manoj Kumar Sahoo,Saumil S.,Jean-Louis M.,Mahesh,Syed Azhar Abbas,Prabakaran,Sidhu</v>
      </c>
      <c r="S105" t="s">
        <v>173</v>
      </c>
      <c r="T105" t="s">
        <v>174</v>
      </c>
      <c r="U105" t="s">
        <v>948</v>
      </c>
      <c r="V105" t="s">
        <v>949</v>
      </c>
      <c r="W105" t="s">
        <v>950</v>
      </c>
    </row>
    <row r="106" spans="1:23" x14ac:dyDescent="0.3">
      <c r="A106" t="s">
        <v>951</v>
      </c>
      <c r="B106" t="s">
        <v>952</v>
      </c>
      <c r="C106" t="s">
        <v>18</v>
      </c>
      <c r="D106" t="s">
        <v>12825</v>
      </c>
      <c r="E106" t="s">
        <v>12826</v>
      </c>
      <c r="F106" t="s">
        <v>12880</v>
      </c>
      <c r="G106" t="s">
        <v>12881</v>
      </c>
      <c r="H106" s="17">
        <v>349</v>
      </c>
      <c r="I106" s="13" t="str">
        <f t="shared" si="2"/>
        <v>₹200 - ₹500</v>
      </c>
      <c r="J106" s="17">
        <v>999</v>
      </c>
      <c r="K106">
        <v>0.65</v>
      </c>
      <c r="L106" s="4" t="str">
        <f t="shared" si="3"/>
        <v>50% or More</v>
      </c>
      <c r="M106">
        <v>4.2</v>
      </c>
      <c r="N106" s="2">
        <v>13120</v>
      </c>
      <c r="O106" s="11">
        <f>Table2[[#This Row],[Actual Price (₹)]]*N106</f>
        <v>13106880</v>
      </c>
      <c r="P106" t="s">
        <v>953</v>
      </c>
      <c r="Q106" t="s">
        <v>954</v>
      </c>
      <c r="R106" t="str">
        <f>PROPER(Sheet2!H106)</f>
        <v>Pratik,Amazon Customer,Abhishek,Derrick Angelsz,Prakhar Gupta,Harshal Mehta,Bhanu Vardhan,Rajesh</v>
      </c>
      <c r="S106" t="s">
        <v>956</v>
      </c>
      <c r="T106" t="s">
        <v>957</v>
      </c>
      <c r="U106" t="s">
        <v>958</v>
      </c>
      <c r="V106" t="s">
        <v>959</v>
      </c>
      <c r="W106" t="s">
        <v>960</v>
      </c>
    </row>
    <row r="107" spans="1:23" x14ac:dyDescent="0.3">
      <c r="A107" t="s">
        <v>961</v>
      </c>
      <c r="B107" t="s">
        <v>962</v>
      </c>
      <c r="C107" t="s">
        <v>18</v>
      </c>
      <c r="D107" t="s">
        <v>12825</v>
      </c>
      <c r="E107" t="s">
        <v>12826</v>
      </c>
      <c r="F107" t="s">
        <v>12880</v>
      </c>
      <c r="G107" t="s">
        <v>12881</v>
      </c>
      <c r="H107" s="17">
        <v>399</v>
      </c>
      <c r="I107" s="13" t="str">
        <f t="shared" si="2"/>
        <v>₹200 - ₹500</v>
      </c>
      <c r="J107" s="17">
        <v>999</v>
      </c>
      <c r="K107">
        <v>0.6</v>
      </c>
      <c r="L107" s="4" t="str">
        <f t="shared" si="3"/>
        <v>50% or More</v>
      </c>
      <c r="M107">
        <v>4.3</v>
      </c>
      <c r="N107" s="2">
        <v>2806</v>
      </c>
      <c r="O107" s="11">
        <f>Table2[[#This Row],[Actual Price (₹)]]*N107</f>
        <v>2803194</v>
      </c>
      <c r="P107" t="s">
        <v>963</v>
      </c>
      <c r="Q107" t="s">
        <v>964</v>
      </c>
      <c r="R107" t="str">
        <f>PROPER(Sheet2!H107)</f>
        <v>Sameer Dubey,Virender,Amazon Customer,Jay,Siddharth,Kaveri Pramod,Ravinder Yadav,Rakesh Swain</v>
      </c>
      <c r="S107" t="s">
        <v>966</v>
      </c>
      <c r="T107" t="s">
        <v>967</v>
      </c>
      <c r="U107" t="s">
        <v>968</v>
      </c>
      <c r="V107" t="s">
        <v>969</v>
      </c>
      <c r="W107" t="s">
        <v>970</v>
      </c>
    </row>
    <row r="108" spans="1:23" x14ac:dyDescent="0.3">
      <c r="A108" t="s">
        <v>971</v>
      </c>
      <c r="B108" t="s">
        <v>972</v>
      </c>
      <c r="C108" t="s">
        <v>18</v>
      </c>
      <c r="D108" t="s">
        <v>12825</v>
      </c>
      <c r="E108" t="s">
        <v>12826</v>
      </c>
      <c r="F108" t="s">
        <v>12880</v>
      </c>
      <c r="G108" t="s">
        <v>12881</v>
      </c>
      <c r="H108" s="17">
        <v>449</v>
      </c>
      <c r="I108" s="13" t="str">
        <f t="shared" si="2"/>
        <v>₹200 - ₹500</v>
      </c>
      <c r="J108" s="17">
        <v>1299</v>
      </c>
      <c r="K108">
        <v>0.65</v>
      </c>
      <c r="L108" s="4" t="str">
        <f t="shared" si="3"/>
        <v>50% or More</v>
      </c>
      <c r="M108">
        <v>4.2</v>
      </c>
      <c r="N108" s="2">
        <v>24269</v>
      </c>
      <c r="O108" s="11">
        <f>Table2[[#This Row],[Actual Price (₹)]]*N108</f>
        <v>31525431</v>
      </c>
      <c r="P108" t="s">
        <v>973</v>
      </c>
      <c r="Q108" t="s">
        <v>20</v>
      </c>
      <c r="R108" t="str">
        <f>PROPER(Sheet2!H108)</f>
        <v>Manav,Adarsh Gupta,Sundeep,S.Sayeed Ahmed,Jaspreet Singh,Khaja Moin,Anand,S.Arumugam</v>
      </c>
      <c r="S108" t="s">
        <v>22</v>
      </c>
      <c r="T108" t="s">
        <v>23</v>
      </c>
      <c r="U108" t="s">
        <v>24</v>
      </c>
      <c r="V108" t="s">
        <v>25</v>
      </c>
      <c r="W108" t="s">
        <v>974</v>
      </c>
    </row>
    <row r="109" spans="1:23" x14ac:dyDescent="0.3">
      <c r="A109" t="s">
        <v>975</v>
      </c>
      <c r="B109" t="s">
        <v>976</v>
      </c>
      <c r="C109" t="s">
        <v>18</v>
      </c>
      <c r="D109" t="s">
        <v>12825</v>
      </c>
      <c r="E109" t="s">
        <v>12826</v>
      </c>
      <c r="F109" t="s">
        <v>12880</v>
      </c>
      <c r="G109" t="s">
        <v>12881</v>
      </c>
      <c r="H109" s="17">
        <v>299</v>
      </c>
      <c r="I109" s="13" t="str">
        <f t="shared" si="2"/>
        <v>₹200 - ₹500</v>
      </c>
      <c r="J109" s="17">
        <v>999</v>
      </c>
      <c r="K109">
        <v>0.7</v>
      </c>
      <c r="L109" s="4" t="str">
        <f t="shared" si="3"/>
        <v>50% or More</v>
      </c>
      <c r="M109">
        <v>4.3</v>
      </c>
      <c r="N109" s="2">
        <v>766</v>
      </c>
      <c r="O109" s="11">
        <f>Table2[[#This Row],[Actual Price (₹)]]*N109</f>
        <v>765234</v>
      </c>
      <c r="P109" t="s">
        <v>977</v>
      </c>
      <c r="Q109" t="s">
        <v>978</v>
      </c>
      <c r="R109" t="str">
        <f>PROPER(Sheet2!H109)</f>
        <v>Akashp.,Hrishikesh, Pune,Rohit Ranjan Rout,Sarika Roy,Vijay,Dnyanoba Phad,Amazon Customer,Prakash Waghchaure</v>
      </c>
      <c r="S109" t="s">
        <v>980</v>
      </c>
      <c r="T109" t="s">
        <v>981</v>
      </c>
      <c r="U109" t="s">
        <v>982</v>
      </c>
      <c r="V109" t="s">
        <v>983</v>
      </c>
      <c r="W109" t="s">
        <v>984</v>
      </c>
    </row>
    <row r="110" spans="1:23" x14ac:dyDescent="0.3">
      <c r="A110" t="s">
        <v>985</v>
      </c>
      <c r="B110" t="s">
        <v>986</v>
      </c>
      <c r="C110" t="s">
        <v>169</v>
      </c>
      <c r="D110" t="s">
        <v>12828</v>
      </c>
      <c r="E110" t="s">
        <v>12884</v>
      </c>
      <c r="F110" t="s">
        <v>12885</v>
      </c>
      <c r="G110" t="s">
        <v>12886</v>
      </c>
      <c r="H110" s="17">
        <v>37999</v>
      </c>
      <c r="I110" s="13" t="str">
        <f t="shared" si="2"/>
        <v>&gt;₹500</v>
      </c>
      <c r="J110" s="17">
        <v>65000</v>
      </c>
      <c r="K110">
        <v>0.42</v>
      </c>
      <c r="L110" s="4" t="str">
        <f t="shared" si="3"/>
        <v>&lt;50%</v>
      </c>
      <c r="M110">
        <v>4.3</v>
      </c>
      <c r="N110" s="2">
        <v>3587</v>
      </c>
      <c r="O110" s="11">
        <f>Table2[[#This Row],[Actual Price (₹)]]*N110</f>
        <v>233155000</v>
      </c>
      <c r="P110" t="s">
        <v>987</v>
      </c>
      <c r="Q110" t="s">
        <v>988</v>
      </c>
      <c r="R110" t="str">
        <f>PROPER(Sheet2!H110)</f>
        <v>Utdbuzz,Mukund Nagvenkar,S.R K.,Pruthvi Raj Goud</v>
      </c>
      <c r="S110" t="s">
        <v>990</v>
      </c>
      <c r="T110" t="s">
        <v>991</v>
      </c>
      <c r="U110" t="s">
        <v>992</v>
      </c>
      <c r="V110" t="s">
        <v>993</v>
      </c>
      <c r="W110" t="s">
        <v>994</v>
      </c>
    </row>
    <row r="111" spans="1:23" hidden="1" x14ac:dyDescent="0.3">
      <c r="A111" t="s">
        <v>995</v>
      </c>
      <c r="B111" t="s">
        <v>996</v>
      </c>
      <c r="C111" t="s">
        <v>18</v>
      </c>
      <c r="D111" t="s">
        <v>12825</v>
      </c>
      <c r="E111" t="s">
        <v>12826</v>
      </c>
      <c r="F111" t="s">
        <v>12880</v>
      </c>
      <c r="G111" t="s">
        <v>12881</v>
      </c>
      <c r="H111" s="14">
        <v>99</v>
      </c>
      <c r="I111" s="13" t="str">
        <f t="shared" si="2"/>
        <v>&lt;₹200</v>
      </c>
      <c r="J111" s="14">
        <v>800</v>
      </c>
      <c r="K111" s="1">
        <v>0.88</v>
      </c>
      <c r="L111" s="4" t="str">
        <f t="shared" si="3"/>
        <v>50% or More</v>
      </c>
      <c r="M111">
        <v>3.9</v>
      </c>
      <c r="N111" s="2">
        <v>24871</v>
      </c>
      <c r="O111" s="11">
        <f>Table2[[#This Row],[Actual Price (₹)]]*N111</f>
        <v>19896800</v>
      </c>
      <c r="P111" t="s">
        <v>997</v>
      </c>
      <c r="Q111" t="s">
        <v>69</v>
      </c>
      <c r="R111" t="str">
        <f>PROPER(Sheet2!H111)</f>
        <v>Jayesh,Rajesh K.,Soopy,Amazon Customer,Aman,Shankar,Dinesh,Chitra,Ajaybabu.O.M</v>
      </c>
      <c r="S111" t="s">
        <v>71</v>
      </c>
      <c r="T111" t="s">
        <v>72</v>
      </c>
      <c r="U111" t="s">
        <v>998</v>
      </c>
      <c r="V111" t="s">
        <v>999</v>
      </c>
      <c r="W111" t="s">
        <v>1000</v>
      </c>
    </row>
    <row r="112" spans="1:23" x14ac:dyDescent="0.3">
      <c r="A112" t="s">
        <v>1001</v>
      </c>
      <c r="B112" t="s">
        <v>1002</v>
      </c>
      <c r="C112" t="s">
        <v>508</v>
      </c>
      <c r="D112" t="s">
        <v>12828</v>
      </c>
      <c r="E112" t="s">
        <v>12884</v>
      </c>
      <c r="F112" t="s">
        <v>12885</v>
      </c>
      <c r="G112" t="s">
        <v>12888</v>
      </c>
      <c r="H112" s="17">
        <v>7390</v>
      </c>
      <c r="I112" s="13" t="str">
        <f t="shared" si="2"/>
        <v>&gt;₹500</v>
      </c>
      <c r="J112" s="17">
        <v>20000</v>
      </c>
      <c r="K112">
        <v>0.63</v>
      </c>
      <c r="L112" s="4" t="str">
        <f t="shared" si="3"/>
        <v>50% or More</v>
      </c>
      <c r="M112">
        <v>4.0999999999999996</v>
      </c>
      <c r="N112" s="2">
        <v>2581</v>
      </c>
      <c r="O112" s="11">
        <f>Table2[[#This Row],[Actual Price (₹)]]*N112</f>
        <v>51620000</v>
      </c>
      <c r="P112" t="s">
        <v>1003</v>
      </c>
      <c r="Q112" t="s">
        <v>1004</v>
      </c>
      <c r="R112" t="str">
        <f>PROPER(Sheet2!H112)</f>
        <v>Ankit,Rishi Kapoor,Amazon Customer,Chandan Mahato,Sagar Raut,Placeholder,Tapas Mitra,Jaya Jadhav</v>
      </c>
      <c r="S112" t="s">
        <v>1006</v>
      </c>
      <c r="T112" t="s">
        <v>1007</v>
      </c>
      <c r="U112" t="s">
        <v>1008</v>
      </c>
      <c r="V112" t="s">
        <v>1009</v>
      </c>
      <c r="W112" t="s">
        <v>1010</v>
      </c>
    </row>
    <row r="113" spans="1:23" x14ac:dyDescent="0.3">
      <c r="A113" t="s">
        <v>1011</v>
      </c>
      <c r="B113" t="s">
        <v>1012</v>
      </c>
      <c r="C113" t="s">
        <v>18</v>
      </c>
      <c r="D113" t="s">
        <v>12825</v>
      </c>
      <c r="E113" t="s">
        <v>12826</v>
      </c>
      <c r="F113" t="s">
        <v>12880</v>
      </c>
      <c r="G113" t="s">
        <v>12881</v>
      </c>
      <c r="H113" s="17">
        <v>273.10000000000002</v>
      </c>
      <c r="I113" s="13" t="str">
        <f t="shared" si="2"/>
        <v>₹200 - ₹500</v>
      </c>
      <c r="J113" s="17">
        <v>999</v>
      </c>
      <c r="K113">
        <v>0.73</v>
      </c>
      <c r="L113" s="4" t="str">
        <f t="shared" si="3"/>
        <v>50% or More</v>
      </c>
      <c r="M113">
        <v>4.3</v>
      </c>
      <c r="N113" s="2">
        <v>20850</v>
      </c>
      <c r="O113" s="11">
        <f>Table2[[#This Row],[Actual Price (₹)]]*N113</f>
        <v>20829150</v>
      </c>
      <c r="P113" t="s">
        <v>1013</v>
      </c>
      <c r="Q113" t="s">
        <v>295</v>
      </c>
      <c r="R113" t="str">
        <f>PROPER(Sheet2!H113)</f>
        <v>Ghost,Amazon Customer,A Vase,Mani Jha,Anu B,Ganesh Inguva,Prabhu,Amazon Customer</v>
      </c>
      <c r="S113" t="s">
        <v>297</v>
      </c>
      <c r="T113" t="s">
        <v>298</v>
      </c>
      <c r="U113" t="s">
        <v>299</v>
      </c>
      <c r="V113" t="s">
        <v>1014</v>
      </c>
      <c r="W113" t="s">
        <v>1015</v>
      </c>
    </row>
    <row r="114" spans="1:23" x14ac:dyDescent="0.3">
      <c r="A114" t="s">
        <v>1016</v>
      </c>
      <c r="B114" t="s">
        <v>1017</v>
      </c>
      <c r="C114" t="s">
        <v>169</v>
      </c>
      <c r="D114" t="s">
        <v>12828</v>
      </c>
      <c r="E114" t="s">
        <v>12884</v>
      </c>
      <c r="F114" t="s">
        <v>12885</v>
      </c>
      <c r="G114" t="s">
        <v>12886</v>
      </c>
      <c r="H114" s="17">
        <v>15990</v>
      </c>
      <c r="I114" s="13" t="str">
        <f t="shared" si="2"/>
        <v>&gt;₹500</v>
      </c>
      <c r="J114" s="17">
        <v>23990</v>
      </c>
      <c r="K114">
        <v>0.33</v>
      </c>
      <c r="L114" s="4" t="str">
        <f t="shared" si="3"/>
        <v>&lt;50%</v>
      </c>
      <c r="M114">
        <v>4.3</v>
      </c>
      <c r="N114" s="2">
        <v>1035</v>
      </c>
      <c r="O114" s="11">
        <f>Table2[[#This Row],[Actual Price (₹)]]*N114</f>
        <v>24829650</v>
      </c>
      <c r="P114" t="s">
        <v>1018</v>
      </c>
      <c r="Q114" t="s">
        <v>1019</v>
      </c>
      <c r="R114" t="str">
        <f>PROPER(Sheet2!H114)</f>
        <v>Rishi V,Placeholder,Benoy M.,Kushagra Goyal,Kamlesh Chugh,Manjunath,Priyanka Mukherjee,Krishti Jaswani</v>
      </c>
      <c r="S114" t="s">
        <v>1021</v>
      </c>
      <c r="T114" t="s">
        <v>1022</v>
      </c>
      <c r="U114" t="s">
        <v>1023</v>
      </c>
      <c r="V114" t="s">
        <v>1024</v>
      </c>
      <c r="W114" t="s">
        <v>1025</v>
      </c>
    </row>
    <row r="115" spans="1:23" x14ac:dyDescent="0.3">
      <c r="A115" t="s">
        <v>1026</v>
      </c>
      <c r="B115" t="s">
        <v>1027</v>
      </c>
      <c r="C115" t="s">
        <v>18</v>
      </c>
      <c r="D115" t="s">
        <v>12825</v>
      </c>
      <c r="E115" t="s">
        <v>12826</v>
      </c>
      <c r="F115" t="s">
        <v>12880</v>
      </c>
      <c r="G115" t="s">
        <v>12881</v>
      </c>
      <c r="H115" s="17">
        <v>399</v>
      </c>
      <c r="I115" s="13" t="str">
        <f t="shared" si="2"/>
        <v>₹200 - ₹500</v>
      </c>
      <c r="J115" s="17">
        <v>999</v>
      </c>
      <c r="K115">
        <v>0.6</v>
      </c>
      <c r="L115" s="4" t="str">
        <f t="shared" si="3"/>
        <v>50% or More</v>
      </c>
      <c r="M115">
        <v>4.0999999999999996</v>
      </c>
      <c r="N115" s="2">
        <v>1780</v>
      </c>
      <c r="O115" s="11">
        <f>Table2[[#This Row],[Actual Price (₹)]]*N115</f>
        <v>1778220</v>
      </c>
      <c r="P115" t="s">
        <v>1028</v>
      </c>
      <c r="Q115" t="s">
        <v>700</v>
      </c>
      <c r="R115" t="str">
        <f>PROPER(Sheet2!H115)</f>
        <v>Livin Sebi,Anand K.,Rahul Pandita,Fazil Mohamed,Steve,Shivasunhith,Varun Kumar,Advaid Haridas</v>
      </c>
      <c r="S115" t="s">
        <v>702</v>
      </c>
      <c r="T115" t="s">
        <v>703</v>
      </c>
      <c r="U115" t="s">
        <v>704</v>
      </c>
      <c r="V115" t="s">
        <v>1029</v>
      </c>
      <c r="W115" t="s">
        <v>1030</v>
      </c>
    </row>
    <row r="116" spans="1:23" x14ac:dyDescent="0.3">
      <c r="A116" t="s">
        <v>1031</v>
      </c>
      <c r="B116" t="s">
        <v>1032</v>
      </c>
      <c r="C116" t="s">
        <v>462</v>
      </c>
      <c r="D116" t="s">
        <v>12828</v>
      </c>
      <c r="E116" t="s">
        <v>12884</v>
      </c>
      <c r="F116" t="s">
        <v>12829</v>
      </c>
      <c r="G116" t="s">
        <v>12887</v>
      </c>
      <c r="H116" s="17">
        <v>399</v>
      </c>
      <c r="I116" s="13" t="str">
        <f t="shared" si="2"/>
        <v>₹200 - ₹500</v>
      </c>
      <c r="J116" s="17">
        <v>1999</v>
      </c>
      <c r="K116">
        <v>0.8</v>
      </c>
      <c r="L116" s="4" t="str">
        <f t="shared" si="3"/>
        <v>50% or More</v>
      </c>
      <c r="M116">
        <v>4.5</v>
      </c>
      <c r="N116" s="2">
        <v>505</v>
      </c>
      <c r="O116" s="11">
        <f>Table2[[#This Row],[Actual Price (₹)]]*N116</f>
        <v>1009495</v>
      </c>
      <c r="P116" t="s">
        <v>1033</v>
      </c>
      <c r="Q116" t="s">
        <v>1034</v>
      </c>
      <c r="R116" t="str">
        <f>PROPER(Sheet2!H116)</f>
        <v>Ravi,Raju,Arun,Customer Reviews,Anirban M.,Shaik B.,Ajish M Thomas,Sudhir</v>
      </c>
      <c r="S116" t="s">
        <v>1036</v>
      </c>
      <c r="T116" t="s">
        <v>1037</v>
      </c>
      <c r="U116" t="s">
        <v>1038</v>
      </c>
      <c r="V116" t="s">
        <v>1039</v>
      </c>
      <c r="W116" t="s">
        <v>1040</v>
      </c>
    </row>
    <row r="117" spans="1:23" x14ac:dyDescent="0.3">
      <c r="A117" t="s">
        <v>1041</v>
      </c>
      <c r="B117" t="s">
        <v>1042</v>
      </c>
      <c r="C117" t="s">
        <v>18</v>
      </c>
      <c r="D117" t="s">
        <v>12825</v>
      </c>
      <c r="E117" t="s">
        <v>12826</v>
      </c>
      <c r="F117" t="s">
        <v>12880</v>
      </c>
      <c r="G117" t="s">
        <v>12881</v>
      </c>
      <c r="H117" s="17">
        <v>210</v>
      </c>
      <c r="I117" s="13" t="str">
        <f t="shared" si="2"/>
        <v>₹200 - ₹500</v>
      </c>
      <c r="J117" s="17">
        <v>399</v>
      </c>
      <c r="K117">
        <v>0.47</v>
      </c>
      <c r="L117" s="4" t="str">
        <f t="shared" si="3"/>
        <v>&lt;50%</v>
      </c>
      <c r="M117">
        <v>4.0999999999999996</v>
      </c>
      <c r="N117" s="2">
        <v>1717</v>
      </c>
      <c r="O117" s="11">
        <f>Table2[[#This Row],[Actual Price (₹)]]*N117</f>
        <v>685083</v>
      </c>
      <c r="P117" t="s">
        <v>1043</v>
      </c>
      <c r="Q117" t="s">
        <v>1044</v>
      </c>
      <c r="R117" t="str">
        <f>PROPER(Sheet2!H117)</f>
        <v>Rathod Lakhan,Manas Pawar,Gerald,Shivam Pure,Syedshoaib Afnan,Raj,Junaid Shaikh,Suresh S</v>
      </c>
      <c r="S117" t="s">
        <v>1046</v>
      </c>
      <c r="T117" t="s">
        <v>1047</v>
      </c>
      <c r="U117" t="s">
        <v>1048</v>
      </c>
      <c r="V117" t="s">
        <v>1049</v>
      </c>
      <c r="W117" t="s">
        <v>1050</v>
      </c>
    </row>
    <row r="118" spans="1:23" hidden="1" x14ac:dyDescent="0.3">
      <c r="A118" t="s">
        <v>1051</v>
      </c>
      <c r="B118" t="s">
        <v>1052</v>
      </c>
      <c r="C118" t="s">
        <v>462</v>
      </c>
      <c r="D118" t="s">
        <v>12828</v>
      </c>
      <c r="E118" t="s">
        <v>12884</v>
      </c>
      <c r="F118" t="s">
        <v>12829</v>
      </c>
      <c r="G118" t="s">
        <v>12887</v>
      </c>
      <c r="H118" s="14">
        <v>1299</v>
      </c>
      <c r="I118" s="13" t="str">
        <f t="shared" si="2"/>
        <v>&gt;₹500</v>
      </c>
      <c r="J118" s="14">
        <v>1999</v>
      </c>
      <c r="K118" s="1">
        <v>0.35</v>
      </c>
      <c r="L118" s="4" t="str">
        <f t="shared" si="3"/>
        <v>&lt;50%</v>
      </c>
      <c r="M118">
        <v>3.6</v>
      </c>
      <c r="N118" s="2">
        <v>590</v>
      </c>
      <c r="O118" s="11">
        <f>Table2[[#This Row],[Actual Price (₹)]]*N118</f>
        <v>1179410</v>
      </c>
      <c r="P118" t="s">
        <v>1053</v>
      </c>
      <c r="Q118" t="s">
        <v>1054</v>
      </c>
      <c r="R118" t="str">
        <f>PROPER(Sheet2!H118)</f>
        <v>Anand Tiwari,Dr Emes Malsawma,Nishant K.,Amazon Customer,Divyang Jhala,Seecot,Amos,Dr Rose Khan</v>
      </c>
      <c r="S118" t="s">
        <v>1056</v>
      </c>
      <c r="T118" t="s">
        <v>1057</v>
      </c>
      <c r="U118" t="s">
        <v>1058</v>
      </c>
      <c r="V118" t="s">
        <v>1059</v>
      </c>
      <c r="W118" t="s">
        <v>1060</v>
      </c>
    </row>
    <row r="119" spans="1:23" hidden="1" x14ac:dyDescent="0.3">
      <c r="A119" t="s">
        <v>1061</v>
      </c>
      <c r="B119" t="s">
        <v>1062</v>
      </c>
      <c r="C119" t="s">
        <v>18</v>
      </c>
      <c r="D119" t="s">
        <v>12825</v>
      </c>
      <c r="E119" t="s">
        <v>12826</v>
      </c>
      <c r="F119" t="s">
        <v>12880</v>
      </c>
      <c r="G119" t="s">
        <v>12881</v>
      </c>
      <c r="H119" s="14">
        <v>347</v>
      </c>
      <c r="I119" s="13" t="str">
        <f t="shared" si="2"/>
        <v>₹200 - ₹500</v>
      </c>
      <c r="J119" s="14">
        <v>999</v>
      </c>
      <c r="K119" s="1">
        <v>0.65</v>
      </c>
      <c r="L119" s="4" t="str">
        <f t="shared" si="3"/>
        <v>50% or More</v>
      </c>
      <c r="M119">
        <v>3.5</v>
      </c>
      <c r="N119" s="2">
        <v>1121</v>
      </c>
      <c r="O119" s="11">
        <f>Table2[[#This Row],[Actual Price (₹)]]*N119</f>
        <v>1119879</v>
      </c>
      <c r="P119" t="s">
        <v>1063</v>
      </c>
      <c r="Q119" t="s">
        <v>1064</v>
      </c>
      <c r="R119" t="str">
        <f>PROPER(Sheet2!H119)</f>
        <v>Parvej Mallick,Akshay B,Urmaddy,Raja Babu,Satish,Kapil,Krish,Capt Rohit Das</v>
      </c>
      <c r="S119" t="s">
        <v>1066</v>
      </c>
      <c r="T119" t="s">
        <v>1067</v>
      </c>
      <c r="U119" t="s">
        <v>1068</v>
      </c>
      <c r="V119" t="s">
        <v>1069</v>
      </c>
      <c r="W119" t="s">
        <v>1070</v>
      </c>
    </row>
    <row r="120" spans="1:23" x14ac:dyDescent="0.3">
      <c r="A120" t="s">
        <v>1071</v>
      </c>
      <c r="B120" t="s">
        <v>1072</v>
      </c>
      <c r="C120" t="s">
        <v>18</v>
      </c>
      <c r="D120" t="s">
        <v>12825</v>
      </c>
      <c r="E120" t="s">
        <v>12826</v>
      </c>
      <c r="F120" t="s">
        <v>12880</v>
      </c>
      <c r="G120" t="s">
        <v>12881</v>
      </c>
      <c r="H120" s="17">
        <v>149</v>
      </c>
      <c r="I120" s="13" t="str">
        <f t="shared" si="2"/>
        <v>&lt;₹200</v>
      </c>
      <c r="J120" s="17">
        <v>999</v>
      </c>
      <c r="K120">
        <v>0.85</v>
      </c>
      <c r="L120" s="4" t="str">
        <f t="shared" si="3"/>
        <v>50% or More</v>
      </c>
      <c r="M120">
        <v>4</v>
      </c>
      <c r="N120" s="2">
        <v>1313</v>
      </c>
      <c r="O120" s="11">
        <f>Table2[[#This Row],[Actual Price (₹)]]*N120</f>
        <v>1311687</v>
      </c>
      <c r="P120" t="s">
        <v>1073</v>
      </c>
      <c r="Q120" t="s">
        <v>589</v>
      </c>
      <c r="R120" t="str">
        <f>PROPER(Sheet2!H120)</f>
        <v>Pruthvi Natraj,Phani,Amazon Customer,Techdevoteeindia,Devanand S B,Anuradha Banerjee,Xxxxxxxxxxxxxxxxxxxxxx,Chintan</v>
      </c>
      <c r="S120" t="s">
        <v>591</v>
      </c>
      <c r="T120" t="s">
        <v>592</v>
      </c>
      <c r="U120" t="s">
        <v>593</v>
      </c>
      <c r="V120" t="s">
        <v>1074</v>
      </c>
      <c r="W120" t="s">
        <v>1075</v>
      </c>
    </row>
    <row r="121" spans="1:23" hidden="1" x14ac:dyDescent="0.3">
      <c r="A121" t="s">
        <v>1076</v>
      </c>
      <c r="B121" t="s">
        <v>1077</v>
      </c>
      <c r="C121" t="s">
        <v>18</v>
      </c>
      <c r="D121" t="s">
        <v>12825</v>
      </c>
      <c r="E121" t="s">
        <v>12826</v>
      </c>
      <c r="F121" t="s">
        <v>12880</v>
      </c>
      <c r="G121" t="s">
        <v>12881</v>
      </c>
      <c r="H121" s="14">
        <v>228</v>
      </c>
      <c r="I121" s="13" t="str">
        <f t="shared" si="2"/>
        <v>₹200 - ₹500</v>
      </c>
      <c r="J121" s="14">
        <v>899</v>
      </c>
      <c r="K121" s="1">
        <v>0.75</v>
      </c>
      <c r="L121" s="4" t="str">
        <f t="shared" si="3"/>
        <v>50% or More</v>
      </c>
      <c r="M121">
        <v>3.8</v>
      </c>
      <c r="N121" s="2">
        <v>132</v>
      </c>
      <c r="O121" s="11">
        <f>Table2[[#This Row],[Actual Price (₹)]]*N121</f>
        <v>118668</v>
      </c>
      <c r="P121" t="s">
        <v>1078</v>
      </c>
      <c r="Q121" t="s">
        <v>1079</v>
      </c>
      <c r="R121" t="str">
        <f>PROPER(Sheet2!H121)</f>
        <v>Syedshoaib Afnan,Deepak Gogia,Stuartb4U,Ramanasai Rupanagudi Venkata,Abc Thiruvananthapuram,Aneesh Suresh,Sundeep Chebrolu,Harsh Shah</v>
      </c>
      <c r="S121" t="s">
        <v>1081</v>
      </c>
      <c r="T121" t="s">
        <v>1082</v>
      </c>
      <c r="U121" t="s">
        <v>1083</v>
      </c>
      <c r="V121" t="s">
        <v>1084</v>
      </c>
      <c r="W121" t="s">
        <v>1085</v>
      </c>
    </row>
    <row r="122" spans="1:23" x14ac:dyDescent="0.3">
      <c r="A122" t="s">
        <v>1086</v>
      </c>
      <c r="B122" t="s">
        <v>1087</v>
      </c>
      <c r="C122" t="s">
        <v>18</v>
      </c>
      <c r="D122" t="s">
        <v>12825</v>
      </c>
      <c r="E122" t="s">
        <v>12826</v>
      </c>
      <c r="F122" t="s">
        <v>12880</v>
      </c>
      <c r="G122" t="s">
        <v>12881</v>
      </c>
      <c r="H122" s="17">
        <v>1599</v>
      </c>
      <c r="I122" s="13" t="str">
        <f t="shared" si="2"/>
        <v>&gt;₹500</v>
      </c>
      <c r="J122" s="17">
        <v>1999</v>
      </c>
      <c r="K122">
        <v>0.2</v>
      </c>
      <c r="L122" s="4" t="str">
        <f t="shared" si="3"/>
        <v>&lt;50%</v>
      </c>
      <c r="M122">
        <v>4.4000000000000004</v>
      </c>
      <c r="N122" s="2">
        <v>1951</v>
      </c>
      <c r="O122" s="11">
        <f>Table2[[#This Row],[Actual Price (₹)]]*N122</f>
        <v>3900049</v>
      </c>
      <c r="P122" t="s">
        <v>1088</v>
      </c>
      <c r="Q122" t="s">
        <v>1089</v>
      </c>
      <c r="R122" t="str">
        <f>PROPER(Sheet2!H122)</f>
        <v>Ganesh,P P.,Anas,Dr G S Santosh,Amit Benwal,Jaswant Sai,Vinod Gahlot,Piyush Handa</v>
      </c>
      <c r="S122" t="s">
        <v>1091</v>
      </c>
      <c r="T122" t="s">
        <v>1092</v>
      </c>
      <c r="U122" t="s">
        <v>1093</v>
      </c>
      <c r="V122" t="s">
        <v>1094</v>
      </c>
      <c r="W122" t="s">
        <v>1095</v>
      </c>
    </row>
    <row r="123" spans="1:23" hidden="1" x14ac:dyDescent="0.3">
      <c r="A123" t="s">
        <v>1096</v>
      </c>
      <c r="B123" t="s">
        <v>1097</v>
      </c>
      <c r="C123" t="s">
        <v>462</v>
      </c>
      <c r="D123" t="s">
        <v>12828</v>
      </c>
      <c r="E123" t="s">
        <v>12884</v>
      </c>
      <c r="F123" t="s">
        <v>12829</v>
      </c>
      <c r="G123" t="s">
        <v>12887</v>
      </c>
      <c r="H123" s="14">
        <v>1499</v>
      </c>
      <c r="I123" s="13" t="str">
        <f t="shared" si="2"/>
        <v>&gt;₹500</v>
      </c>
      <c r="J123" s="14">
        <v>3999</v>
      </c>
      <c r="K123" s="1">
        <v>0.63</v>
      </c>
      <c r="L123" s="4" t="str">
        <f t="shared" si="3"/>
        <v>50% or More</v>
      </c>
      <c r="M123">
        <v>3.7</v>
      </c>
      <c r="N123" s="2">
        <v>37</v>
      </c>
      <c r="O123" s="11">
        <f>Table2[[#This Row],[Actual Price (₹)]]*N123</f>
        <v>147963</v>
      </c>
      <c r="P123" t="s">
        <v>1098</v>
      </c>
      <c r="Q123" t="s">
        <v>1099</v>
      </c>
      <c r="R123" t="str">
        <f>PROPER(Sheet2!H123)</f>
        <v>Abhishek Shode,Mahendra,Vishal M,Amazon Customer,Puneet Sood,Jasmeet,Rahul Dubey,Lisha Dsouza</v>
      </c>
      <c r="S123" t="s">
        <v>1101</v>
      </c>
      <c r="T123" t="s">
        <v>1102</v>
      </c>
      <c r="U123" t="s">
        <v>1103</v>
      </c>
      <c r="V123" t="s">
        <v>1104</v>
      </c>
      <c r="W123" t="s">
        <v>1105</v>
      </c>
    </row>
    <row r="124" spans="1:23" x14ac:dyDescent="0.3">
      <c r="A124" t="s">
        <v>1106</v>
      </c>
      <c r="B124" t="s">
        <v>1107</v>
      </c>
      <c r="C124" t="s">
        <v>169</v>
      </c>
      <c r="D124" t="s">
        <v>12828</v>
      </c>
      <c r="E124" t="s">
        <v>12884</v>
      </c>
      <c r="F124" t="s">
        <v>12885</v>
      </c>
      <c r="G124" t="s">
        <v>12886</v>
      </c>
      <c r="H124" s="17">
        <v>8499</v>
      </c>
      <c r="I124" s="13" t="str">
        <f t="shared" si="2"/>
        <v>&gt;₹500</v>
      </c>
      <c r="J124" s="17">
        <v>15999</v>
      </c>
      <c r="K124">
        <v>0.47</v>
      </c>
      <c r="L124" s="4" t="str">
        <f t="shared" si="3"/>
        <v>&lt;50%</v>
      </c>
      <c r="M124">
        <v>4.3</v>
      </c>
      <c r="N124" s="2">
        <v>592</v>
      </c>
      <c r="O124" s="11">
        <f>Table2[[#This Row],[Actual Price (₹)]]*N124</f>
        <v>9471408</v>
      </c>
      <c r="P124" t="s">
        <v>1108</v>
      </c>
      <c r="Q124" t="s">
        <v>1109</v>
      </c>
      <c r="R124" t="str">
        <f>PROPER(Sheet2!H124)</f>
        <v>Denzil Varghese,Amazon Customer,Placeholder,Anil More,Rajesh,Mostafir Molla,Mohit Singh,Suresh Rankhambe</v>
      </c>
      <c r="S124" t="s">
        <v>1111</v>
      </c>
      <c r="T124" t="s">
        <v>1112</v>
      </c>
      <c r="U124" t="s">
        <v>1113</v>
      </c>
      <c r="V124" t="s">
        <v>1114</v>
      </c>
      <c r="W124" t="s">
        <v>1115</v>
      </c>
    </row>
    <row r="125" spans="1:23" x14ac:dyDescent="0.3">
      <c r="A125" t="s">
        <v>1116</v>
      </c>
      <c r="B125" t="s">
        <v>1117</v>
      </c>
      <c r="C125" t="s">
        <v>169</v>
      </c>
      <c r="D125" t="s">
        <v>12828</v>
      </c>
      <c r="E125" t="s">
        <v>12884</v>
      </c>
      <c r="F125" t="s">
        <v>12885</v>
      </c>
      <c r="G125" t="s">
        <v>12886</v>
      </c>
      <c r="H125" s="17">
        <v>20990</v>
      </c>
      <c r="I125" s="13" t="str">
        <f t="shared" si="2"/>
        <v>&gt;₹500</v>
      </c>
      <c r="J125" s="17">
        <v>44990</v>
      </c>
      <c r="K125">
        <v>0.53</v>
      </c>
      <c r="L125" s="4" t="str">
        <f t="shared" si="3"/>
        <v>50% or More</v>
      </c>
      <c r="M125">
        <v>4.0999999999999996</v>
      </c>
      <c r="N125" s="2">
        <v>1259</v>
      </c>
      <c r="O125" s="11">
        <f>Table2[[#This Row],[Actual Price (₹)]]*N125</f>
        <v>56642410</v>
      </c>
      <c r="P125" t="s">
        <v>1118</v>
      </c>
      <c r="Q125" t="s">
        <v>1119</v>
      </c>
      <c r="R125" t="str">
        <f>PROPER(Sheet2!H125)</f>
        <v>Ravi Naresh,Anup,Chinmay Bapusaheb Gayake,Hetal,Mageshwaran,Eswar,Gaddam Srinivas,Gautam Jethwa</v>
      </c>
      <c r="S125" t="s">
        <v>1121</v>
      </c>
      <c r="T125" t="s">
        <v>1122</v>
      </c>
      <c r="U125" t="s">
        <v>1123</v>
      </c>
      <c r="V125" t="s">
        <v>1124</v>
      </c>
      <c r="W125" t="s">
        <v>1125</v>
      </c>
    </row>
    <row r="126" spans="1:23" x14ac:dyDescent="0.3">
      <c r="A126" t="s">
        <v>1126</v>
      </c>
      <c r="B126" t="s">
        <v>1127</v>
      </c>
      <c r="C126" t="s">
        <v>169</v>
      </c>
      <c r="D126" t="s">
        <v>12828</v>
      </c>
      <c r="E126" t="s">
        <v>12884</v>
      </c>
      <c r="F126" t="s">
        <v>12885</v>
      </c>
      <c r="G126" t="s">
        <v>12886</v>
      </c>
      <c r="H126" s="17">
        <v>32999</v>
      </c>
      <c r="I126" s="13" t="str">
        <f t="shared" si="2"/>
        <v>&gt;₹500</v>
      </c>
      <c r="J126" s="17">
        <v>44999</v>
      </c>
      <c r="K126">
        <v>0.27</v>
      </c>
      <c r="L126" s="4" t="str">
        <f t="shared" si="3"/>
        <v>&lt;50%</v>
      </c>
      <c r="M126">
        <v>4.2</v>
      </c>
      <c r="N126" s="2">
        <v>45238</v>
      </c>
      <c r="O126" s="11">
        <f>Table2[[#This Row],[Actual Price (₹)]]*N126</f>
        <v>2035664762</v>
      </c>
      <c r="P126" t="s">
        <v>1128</v>
      </c>
      <c r="Q126" t="s">
        <v>609</v>
      </c>
      <c r="R126" t="str">
        <f>PROPER(Sheet2!H126)</f>
        <v>Prateeq,Suraj Chand,Viswanath Raju,Ramamoorthy,Nitesh Singh,Adnan,Kailash,Chandani Dinodia</v>
      </c>
      <c r="S126" t="s">
        <v>611</v>
      </c>
      <c r="T126" t="s">
        <v>612</v>
      </c>
      <c r="U126" t="s">
        <v>613</v>
      </c>
      <c r="V126" t="s">
        <v>1129</v>
      </c>
      <c r="W126" t="s">
        <v>1130</v>
      </c>
    </row>
    <row r="127" spans="1:23" x14ac:dyDescent="0.3">
      <c r="A127" t="s">
        <v>1131</v>
      </c>
      <c r="B127" t="s">
        <v>1132</v>
      </c>
      <c r="C127" t="s">
        <v>129</v>
      </c>
      <c r="D127" t="s">
        <v>12828</v>
      </c>
      <c r="E127" t="s">
        <v>12884</v>
      </c>
      <c r="F127" t="s">
        <v>12829</v>
      </c>
      <c r="G127" t="s">
        <v>12881</v>
      </c>
      <c r="H127" s="17">
        <v>799</v>
      </c>
      <c r="I127" s="13" t="str">
        <f t="shared" si="2"/>
        <v>&gt;₹500</v>
      </c>
      <c r="J127" s="17">
        <v>1700</v>
      </c>
      <c r="K127">
        <v>0.53</v>
      </c>
      <c r="L127" s="4" t="str">
        <f t="shared" si="3"/>
        <v>50% or More</v>
      </c>
      <c r="M127">
        <v>4.0999999999999996</v>
      </c>
      <c r="N127" s="2">
        <v>28638</v>
      </c>
      <c r="O127" s="11">
        <f>Table2[[#This Row],[Actual Price (₹)]]*N127</f>
        <v>48684600</v>
      </c>
      <c r="P127" t="s">
        <v>1133</v>
      </c>
      <c r="Q127" t="s">
        <v>1134</v>
      </c>
      <c r="R127" t="str">
        <f>PROPER(Sheet2!H127)</f>
        <v>Ranjeet Singh,Placeholder,Niranjan V Jayaram,Amazon Customer,Amazon Customer,Sudhanshu Shekhar Tripathy,Ac3Connor,Neeraj K.</v>
      </c>
      <c r="S127" t="s">
        <v>1136</v>
      </c>
      <c r="T127" t="s">
        <v>1137</v>
      </c>
      <c r="U127" t="s">
        <v>1138</v>
      </c>
      <c r="V127" t="s">
        <v>1139</v>
      </c>
      <c r="W127" t="s">
        <v>1140</v>
      </c>
    </row>
    <row r="128" spans="1:23" x14ac:dyDescent="0.3">
      <c r="A128" t="s">
        <v>1141</v>
      </c>
      <c r="B128" t="s">
        <v>1142</v>
      </c>
      <c r="C128" t="s">
        <v>129</v>
      </c>
      <c r="D128" t="s">
        <v>12828</v>
      </c>
      <c r="E128" t="s">
        <v>12884</v>
      </c>
      <c r="F128" t="s">
        <v>12829</v>
      </c>
      <c r="G128" t="s">
        <v>12881</v>
      </c>
      <c r="H128" s="17">
        <v>229</v>
      </c>
      <c r="I128" s="13" t="str">
        <f t="shared" si="2"/>
        <v>₹200 - ₹500</v>
      </c>
      <c r="J128" s="17">
        <v>595</v>
      </c>
      <c r="K128">
        <v>0.62</v>
      </c>
      <c r="L128" s="4" t="str">
        <f t="shared" si="3"/>
        <v>50% or More</v>
      </c>
      <c r="M128">
        <v>4.3</v>
      </c>
      <c r="N128" s="2">
        <v>12835</v>
      </c>
      <c r="O128" s="11">
        <f>Table2[[#This Row],[Actual Price (₹)]]*N128</f>
        <v>7636825</v>
      </c>
      <c r="P128" t="s">
        <v>1143</v>
      </c>
      <c r="Q128" t="s">
        <v>1144</v>
      </c>
      <c r="R128" t="str">
        <f>PROPER(Sheet2!H128)</f>
        <v>Amazon Customer,Jagmeet Singh,Anil Sethi,Dev Singh,Pankaj Jain,Haridass D.,Mohanram Baskaran,Sdev</v>
      </c>
      <c r="S128" t="s">
        <v>1146</v>
      </c>
      <c r="T128" t="s">
        <v>1147</v>
      </c>
      <c r="U128" t="s">
        <v>1148</v>
      </c>
      <c r="V128" t="s">
        <v>1149</v>
      </c>
      <c r="W128" t="s">
        <v>1150</v>
      </c>
    </row>
    <row r="129" spans="1:23" x14ac:dyDescent="0.3">
      <c r="A129" t="s">
        <v>1151</v>
      </c>
      <c r="B129" t="s">
        <v>1152</v>
      </c>
      <c r="C129" t="s">
        <v>169</v>
      </c>
      <c r="D129" t="s">
        <v>12828</v>
      </c>
      <c r="E129" t="s">
        <v>12884</v>
      </c>
      <c r="F129" t="s">
        <v>12885</v>
      </c>
      <c r="G129" t="s">
        <v>12886</v>
      </c>
      <c r="H129" s="17">
        <v>9999</v>
      </c>
      <c r="I129" s="13" t="str">
        <f t="shared" si="2"/>
        <v>&gt;₹500</v>
      </c>
      <c r="J129" s="17">
        <v>27990</v>
      </c>
      <c r="K129">
        <v>0.64</v>
      </c>
      <c r="L129" s="4" t="str">
        <f t="shared" si="3"/>
        <v>50% or More</v>
      </c>
      <c r="M129">
        <v>4.2</v>
      </c>
      <c r="N129" s="2">
        <v>1269</v>
      </c>
      <c r="O129" s="11">
        <f>Table2[[#This Row],[Actual Price (₹)]]*N129</f>
        <v>35519310</v>
      </c>
      <c r="P129" t="s">
        <v>1153</v>
      </c>
      <c r="Q129" t="s">
        <v>1154</v>
      </c>
      <c r="R129" t="str">
        <f>PROPER(Sheet2!H129)</f>
        <v>Giribabu,Dhuna Charan Dalai.,Rclj,Arun Gowda,Pradeep,Vishnu Lal,Sagar C,Balakrishna</v>
      </c>
      <c r="S129" t="s">
        <v>1156</v>
      </c>
      <c r="T129" t="s">
        <v>1157</v>
      </c>
      <c r="U129" t="s">
        <v>1158</v>
      </c>
      <c r="V129" t="s">
        <v>1159</v>
      </c>
      <c r="W129" t="s">
        <v>1160</v>
      </c>
    </row>
    <row r="130" spans="1:23" x14ac:dyDescent="0.3">
      <c r="A130" t="s">
        <v>1161</v>
      </c>
      <c r="B130" t="s">
        <v>1162</v>
      </c>
      <c r="C130" t="s">
        <v>462</v>
      </c>
      <c r="D130" t="s">
        <v>12828</v>
      </c>
      <c r="E130" t="s">
        <v>12884</v>
      </c>
      <c r="F130" t="s">
        <v>12829</v>
      </c>
      <c r="G130" t="s">
        <v>12887</v>
      </c>
      <c r="H130" s="17">
        <v>349</v>
      </c>
      <c r="I130" s="13" t="str">
        <f t="shared" ref="I130:I193" si="4">IF(H130&lt;200,"&lt;₹200", IF(OR(H130=200, H130&lt;=500),"₹200 - ₹500","&gt;₹500"))</f>
        <v>₹200 - ₹500</v>
      </c>
      <c r="J130" s="17">
        <v>599</v>
      </c>
      <c r="K130">
        <v>0.42</v>
      </c>
      <c r="L130" s="4" t="str">
        <f t="shared" ref="L130:L193" si="5">IF(K130&gt;=50%,"50% or More","&lt;50%")</f>
        <v>&lt;50%</v>
      </c>
      <c r="M130">
        <v>4.2</v>
      </c>
      <c r="N130" s="2">
        <v>284</v>
      </c>
      <c r="O130" s="11">
        <f>Table2[[#This Row],[Actual Price (₹)]]*N130</f>
        <v>170116</v>
      </c>
      <c r="P130" t="s">
        <v>1163</v>
      </c>
      <c r="Q130" t="s">
        <v>1164</v>
      </c>
      <c r="R130" t="str">
        <f>PROPER(Sheet2!H130)</f>
        <v>Swapnil N,Abhishek Maji,Dinesh B.,Sangeet,George George,B R.K,Tom,Amazon Customer</v>
      </c>
      <c r="S130" t="s">
        <v>1166</v>
      </c>
      <c r="T130" t="s">
        <v>1167</v>
      </c>
      <c r="U130" t="s">
        <v>1168</v>
      </c>
      <c r="V130" t="s">
        <v>1169</v>
      </c>
      <c r="W130" t="s">
        <v>1170</v>
      </c>
    </row>
    <row r="131" spans="1:23" x14ac:dyDescent="0.3">
      <c r="A131" t="s">
        <v>1171</v>
      </c>
      <c r="B131" t="s">
        <v>1172</v>
      </c>
      <c r="C131" t="s">
        <v>1173</v>
      </c>
      <c r="D131" t="s">
        <v>12828</v>
      </c>
      <c r="E131" t="s">
        <v>12884</v>
      </c>
      <c r="F131" t="s">
        <v>12829</v>
      </c>
      <c r="G131" t="s">
        <v>12881</v>
      </c>
      <c r="H131" s="17">
        <v>489</v>
      </c>
      <c r="I131" s="13" t="str">
        <f t="shared" si="4"/>
        <v>₹200 - ₹500</v>
      </c>
      <c r="J131" s="17">
        <v>1200</v>
      </c>
      <c r="K131">
        <v>0.59</v>
      </c>
      <c r="L131" s="4" t="str">
        <f t="shared" si="5"/>
        <v>50% or More</v>
      </c>
      <c r="M131">
        <v>4.4000000000000004</v>
      </c>
      <c r="N131" s="2">
        <v>69538</v>
      </c>
      <c r="O131" s="11">
        <f>Table2[[#This Row],[Actual Price (₹)]]*N131</f>
        <v>83445600</v>
      </c>
      <c r="P131" t="s">
        <v>1174</v>
      </c>
      <c r="Q131" t="s">
        <v>1175</v>
      </c>
      <c r="R131" t="str">
        <f>PROPER(Sheet2!H131)</f>
        <v>Madhu Sudan Rankawat,Jegatheeswari,Jawahar Barve,Shiv Sundar,Vinoth Kumar G,Epic,Amit,Navonil Dey</v>
      </c>
      <c r="S131" t="s">
        <v>1177</v>
      </c>
      <c r="T131" t="s">
        <v>1178</v>
      </c>
      <c r="U131" t="s">
        <v>1179</v>
      </c>
      <c r="V131" t="s">
        <v>1180</v>
      </c>
      <c r="W131" t="s">
        <v>1181</v>
      </c>
    </row>
    <row r="132" spans="1:23" x14ac:dyDescent="0.3">
      <c r="A132" t="s">
        <v>1182</v>
      </c>
      <c r="B132" t="s">
        <v>1183</v>
      </c>
      <c r="C132" t="s">
        <v>169</v>
      </c>
      <c r="D132" t="s">
        <v>12828</v>
      </c>
      <c r="E132" t="s">
        <v>12884</v>
      </c>
      <c r="F132" t="s">
        <v>12885</v>
      </c>
      <c r="G132" t="s">
        <v>12886</v>
      </c>
      <c r="H132" s="17">
        <v>23999</v>
      </c>
      <c r="I132" s="13" t="str">
        <f t="shared" si="4"/>
        <v>&gt;₹500</v>
      </c>
      <c r="J132" s="17">
        <v>34990</v>
      </c>
      <c r="K132">
        <v>0.31</v>
      </c>
      <c r="L132" s="4" t="str">
        <f t="shared" si="5"/>
        <v>&lt;50%</v>
      </c>
      <c r="M132">
        <v>4.3</v>
      </c>
      <c r="N132" s="2">
        <v>4703</v>
      </c>
      <c r="O132" s="11">
        <f>Table2[[#This Row],[Actual Price (₹)]]*N132</f>
        <v>164557970</v>
      </c>
      <c r="P132" t="s">
        <v>805</v>
      </c>
      <c r="Q132" t="s">
        <v>246</v>
      </c>
      <c r="R132" t="str">
        <f>PROPER(Sheet2!H132)</f>
        <v>Ayush,Rohit A.,Kedar,Haran,Santosh Ghante,Krishnendu,Harindra,Sangamesh</v>
      </c>
      <c r="S132" t="s">
        <v>248</v>
      </c>
      <c r="T132" t="s">
        <v>249</v>
      </c>
      <c r="U132" t="s">
        <v>12773</v>
      </c>
      <c r="V132" t="s">
        <v>1184</v>
      </c>
      <c r="W132" t="s">
        <v>1185</v>
      </c>
    </row>
    <row r="133" spans="1:23" x14ac:dyDescent="0.3">
      <c r="A133" t="s">
        <v>1186</v>
      </c>
      <c r="B133" t="s">
        <v>1187</v>
      </c>
      <c r="C133" t="s">
        <v>18</v>
      </c>
      <c r="D133" t="s">
        <v>12825</v>
      </c>
      <c r="E133" t="s">
        <v>12826</v>
      </c>
      <c r="F133" t="s">
        <v>12880</v>
      </c>
      <c r="G133" t="s">
        <v>12881</v>
      </c>
      <c r="H133" s="17">
        <v>399</v>
      </c>
      <c r="I133" s="13" t="str">
        <f t="shared" si="4"/>
        <v>₹200 - ₹500</v>
      </c>
      <c r="J133" s="17">
        <v>999</v>
      </c>
      <c r="K133">
        <v>0.6</v>
      </c>
      <c r="L133" s="4" t="str">
        <f t="shared" si="5"/>
        <v>50% or More</v>
      </c>
      <c r="M133">
        <v>4.3</v>
      </c>
      <c r="N133" s="2">
        <v>2806</v>
      </c>
      <c r="O133" s="11">
        <f>Table2[[#This Row],[Actual Price (₹)]]*N133</f>
        <v>2803194</v>
      </c>
      <c r="P133" t="s">
        <v>1188</v>
      </c>
      <c r="Q133" t="s">
        <v>964</v>
      </c>
      <c r="R133" t="str">
        <f>PROPER(Sheet2!H133)</f>
        <v>Sameer Dubey,Virender,Amazon Customer,Jay,Siddharth,Kaveri Pramod,Ravinder Yadav,Rakesh Swain</v>
      </c>
      <c r="S133" t="s">
        <v>966</v>
      </c>
      <c r="T133" t="s">
        <v>967</v>
      </c>
      <c r="U133" t="s">
        <v>968</v>
      </c>
      <c r="V133" t="s">
        <v>1189</v>
      </c>
      <c r="W133" t="s">
        <v>1190</v>
      </c>
    </row>
    <row r="134" spans="1:23" x14ac:dyDescent="0.3">
      <c r="A134" t="s">
        <v>1191</v>
      </c>
      <c r="B134" t="s">
        <v>1192</v>
      </c>
      <c r="C134" t="s">
        <v>1193</v>
      </c>
      <c r="D134" t="s">
        <v>12828</v>
      </c>
      <c r="E134" t="s">
        <v>12830</v>
      </c>
      <c r="F134" t="s">
        <v>12829</v>
      </c>
      <c r="G134" t="s">
        <v>12890</v>
      </c>
      <c r="H134" s="17">
        <v>349</v>
      </c>
      <c r="I134" s="13" t="str">
        <f t="shared" si="4"/>
        <v>₹200 - ₹500</v>
      </c>
      <c r="J134" s="17">
        <v>1299</v>
      </c>
      <c r="K134">
        <v>0.73</v>
      </c>
      <c r="L134" s="4" t="str">
        <f t="shared" si="5"/>
        <v>50% or More</v>
      </c>
      <c r="M134">
        <v>4</v>
      </c>
      <c r="N134" s="2">
        <v>3295</v>
      </c>
      <c r="O134" s="11">
        <f>Table2[[#This Row],[Actual Price (₹)]]*N134</f>
        <v>4280205</v>
      </c>
      <c r="P134" t="s">
        <v>1194</v>
      </c>
      <c r="Q134" t="s">
        <v>1195</v>
      </c>
      <c r="R134" t="str">
        <f>PROPER(Sheet2!H134)</f>
        <v>Arun,Shailendra,Shiva Palthi,Harish Rao,Sushant Shukla,Jay Jayesh Chheda,Shivani Chande,Kindle Customer</v>
      </c>
      <c r="S134" t="s">
        <v>1197</v>
      </c>
      <c r="T134" t="s">
        <v>1198</v>
      </c>
      <c r="U134" t="s">
        <v>1199</v>
      </c>
      <c r="V134" t="s">
        <v>1200</v>
      </c>
      <c r="W134" t="s">
        <v>1201</v>
      </c>
    </row>
    <row r="135" spans="1:23" hidden="1" x14ac:dyDescent="0.3">
      <c r="A135" t="s">
        <v>1202</v>
      </c>
      <c r="B135" t="s">
        <v>1203</v>
      </c>
      <c r="C135" t="s">
        <v>18</v>
      </c>
      <c r="D135" t="s">
        <v>12825</v>
      </c>
      <c r="E135" t="s">
        <v>12826</v>
      </c>
      <c r="F135" t="s">
        <v>12880</v>
      </c>
      <c r="G135" t="s">
        <v>12881</v>
      </c>
      <c r="H135" s="14">
        <v>179</v>
      </c>
      <c r="I135" s="13" t="str">
        <f t="shared" si="4"/>
        <v>&lt;₹200</v>
      </c>
      <c r="J135" s="14">
        <v>299</v>
      </c>
      <c r="K135" s="1">
        <v>0.4</v>
      </c>
      <c r="L135" s="4" t="str">
        <f t="shared" si="5"/>
        <v>&lt;50%</v>
      </c>
      <c r="M135">
        <v>3.9</v>
      </c>
      <c r="N135" s="2">
        <v>81</v>
      </c>
      <c r="O135" s="11">
        <f>Table2[[#This Row],[Actual Price (₹)]]*N135</f>
        <v>24219</v>
      </c>
      <c r="P135" t="s">
        <v>1204</v>
      </c>
      <c r="Q135" t="s">
        <v>1205</v>
      </c>
      <c r="R135" t="str">
        <f>PROPER(Sheet2!H135)</f>
        <v>Amazon Customer,Amrit V.,Mahender Singh,Pala Pothuraju,Kishan Patel,Amazon Customer,Amazon Customer,Vikram Gaikwad</v>
      </c>
      <c r="S135" t="s">
        <v>1207</v>
      </c>
      <c r="T135" t="s">
        <v>1208</v>
      </c>
      <c r="U135" t="s">
        <v>1209</v>
      </c>
      <c r="V135" t="s">
        <v>1210</v>
      </c>
      <c r="W135" t="s">
        <v>1211</v>
      </c>
    </row>
    <row r="136" spans="1:23" x14ac:dyDescent="0.3">
      <c r="A136" t="s">
        <v>1212</v>
      </c>
      <c r="B136" t="s">
        <v>1213</v>
      </c>
      <c r="C136" t="s">
        <v>18</v>
      </c>
      <c r="D136" t="s">
        <v>12825</v>
      </c>
      <c r="E136" t="s">
        <v>12826</v>
      </c>
      <c r="F136" t="s">
        <v>12880</v>
      </c>
      <c r="G136" t="s">
        <v>12881</v>
      </c>
      <c r="H136" s="17">
        <v>689</v>
      </c>
      <c r="I136" s="13" t="str">
        <f t="shared" si="4"/>
        <v>&gt;₹500</v>
      </c>
      <c r="J136" s="17">
        <v>1500</v>
      </c>
      <c r="K136">
        <v>0.54</v>
      </c>
      <c r="L136" s="4" t="str">
        <f t="shared" si="5"/>
        <v>50% or More</v>
      </c>
      <c r="M136">
        <v>4.2</v>
      </c>
      <c r="N136" s="2">
        <v>42301</v>
      </c>
      <c r="O136" s="11">
        <f>Table2[[#This Row],[Actual Price (₹)]]*N136</f>
        <v>63451500</v>
      </c>
      <c r="P136" t="s">
        <v>1214</v>
      </c>
      <c r="Q136" t="s">
        <v>1215</v>
      </c>
      <c r="R136" t="str">
        <f>PROPER(Sheet2!H136)</f>
        <v>Ranjith,Amazon Customer,Rajneesh S Vaid,Heera,Bavanbir Singh,Kiran Kumar Ss,Vanshik Kamboj,Unknown</v>
      </c>
      <c r="S136" t="s">
        <v>1217</v>
      </c>
      <c r="T136" t="s">
        <v>1218</v>
      </c>
      <c r="U136" t="s">
        <v>1219</v>
      </c>
      <c r="V136" t="s">
        <v>1220</v>
      </c>
      <c r="W136" t="s">
        <v>1221</v>
      </c>
    </row>
    <row r="137" spans="1:23" x14ac:dyDescent="0.3">
      <c r="A137" t="s">
        <v>1222</v>
      </c>
      <c r="B137" t="s">
        <v>1223</v>
      </c>
      <c r="C137" t="s">
        <v>169</v>
      </c>
      <c r="D137" t="s">
        <v>12828</v>
      </c>
      <c r="E137" t="s">
        <v>12884</v>
      </c>
      <c r="F137" t="s">
        <v>12885</v>
      </c>
      <c r="G137" t="s">
        <v>12886</v>
      </c>
      <c r="H137" s="17">
        <v>30990</v>
      </c>
      <c r="I137" s="13" t="str">
        <f t="shared" si="4"/>
        <v>&gt;₹500</v>
      </c>
      <c r="J137" s="17">
        <v>49990</v>
      </c>
      <c r="K137">
        <v>0.38</v>
      </c>
      <c r="L137" s="4" t="str">
        <f t="shared" si="5"/>
        <v>&lt;50%</v>
      </c>
      <c r="M137">
        <v>4.3</v>
      </c>
      <c r="N137" s="2">
        <v>1376</v>
      </c>
      <c r="O137" s="11">
        <f>Table2[[#This Row],[Actual Price (₹)]]*N137</f>
        <v>68786240</v>
      </c>
      <c r="P137" t="s">
        <v>1224</v>
      </c>
      <c r="Q137" t="s">
        <v>1225</v>
      </c>
      <c r="R137" t="str">
        <f>PROPER(Sheet2!H137)</f>
        <v>Raj Mohammed,Samson,Haroon Sayeed,P Imran Khan,Manohar P,Srf Prashant,Akash Sharma,Sumesh</v>
      </c>
      <c r="S137" t="s">
        <v>1227</v>
      </c>
      <c r="T137" t="s">
        <v>1228</v>
      </c>
      <c r="U137" t="s">
        <v>1229</v>
      </c>
      <c r="V137" t="s">
        <v>1230</v>
      </c>
      <c r="W137" t="s">
        <v>1231</v>
      </c>
    </row>
    <row r="138" spans="1:23" hidden="1" x14ac:dyDescent="0.3">
      <c r="A138" t="s">
        <v>1232</v>
      </c>
      <c r="B138" t="s">
        <v>1233</v>
      </c>
      <c r="C138" t="s">
        <v>18</v>
      </c>
      <c r="D138" t="s">
        <v>12825</v>
      </c>
      <c r="E138" t="s">
        <v>12826</v>
      </c>
      <c r="F138" t="s">
        <v>12880</v>
      </c>
      <c r="G138" t="s">
        <v>12881</v>
      </c>
      <c r="H138" s="14">
        <v>249</v>
      </c>
      <c r="I138" s="13" t="str">
        <f t="shared" si="4"/>
        <v>₹200 - ₹500</v>
      </c>
      <c r="J138" s="14">
        <v>931</v>
      </c>
      <c r="K138" s="1">
        <v>0.73</v>
      </c>
      <c r="L138" s="4" t="str">
        <f t="shared" si="5"/>
        <v>50% or More</v>
      </c>
      <c r="M138">
        <v>3.9</v>
      </c>
      <c r="N138" s="2">
        <v>1075</v>
      </c>
      <c r="O138" s="11">
        <f>Table2[[#This Row],[Actual Price (₹)]]*N138</f>
        <v>1000825</v>
      </c>
      <c r="P138" t="s">
        <v>1234</v>
      </c>
      <c r="Q138" t="s">
        <v>343</v>
      </c>
      <c r="R138" t="str">
        <f>PROPER(Sheet2!H138)</f>
        <v>Placeholder,‡§∂‡•Ç‡§∞‡•Äpk‡§Ú‡•Ä,Gauri Salkar,Aqeel,Ashish Raj Arora,Ankit,Amazon Customer,Ramamoorthy Jaykumar</v>
      </c>
      <c r="S138" t="s">
        <v>345</v>
      </c>
      <c r="T138" t="s">
        <v>346</v>
      </c>
      <c r="U138" t="s">
        <v>347</v>
      </c>
      <c r="V138" t="s">
        <v>1235</v>
      </c>
      <c r="W138" t="s">
        <v>1236</v>
      </c>
    </row>
    <row r="139" spans="1:23" hidden="1" x14ac:dyDescent="0.3">
      <c r="A139" t="s">
        <v>1237</v>
      </c>
      <c r="B139" t="s">
        <v>1238</v>
      </c>
      <c r="C139" t="s">
        <v>129</v>
      </c>
      <c r="D139" t="s">
        <v>12828</v>
      </c>
      <c r="E139" t="s">
        <v>12884</v>
      </c>
      <c r="F139" t="s">
        <v>12829</v>
      </c>
      <c r="G139" t="s">
        <v>12881</v>
      </c>
      <c r="H139" s="14">
        <v>999</v>
      </c>
      <c r="I139" s="13" t="str">
        <f t="shared" si="4"/>
        <v>&gt;₹500</v>
      </c>
      <c r="J139" s="14">
        <v>2399</v>
      </c>
      <c r="K139" s="1">
        <v>0.57999999999999996</v>
      </c>
      <c r="L139" s="4" t="str">
        <f t="shared" si="5"/>
        <v>50% or More</v>
      </c>
      <c r="M139">
        <v>4.5999999999999996</v>
      </c>
      <c r="N139" s="2">
        <v>3664</v>
      </c>
      <c r="O139" s="11">
        <f>Table2[[#This Row],[Actual Price (₹)]]*N139</f>
        <v>8789936</v>
      </c>
      <c r="P139" t="s">
        <v>1239</v>
      </c>
      <c r="Q139" t="s">
        <v>1240</v>
      </c>
      <c r="R139" t="str">
        <f>PROPER(Sheet2!H139)</f>
        <v>Mandar Joglekar,Vasanth,Well Person</v>
      </c>
      <c r="S139" t="s">
        <v>1242</v>
      </c>
      <c r="T139" t="s">
        <v>1243</v>
      </c>
      <c r="U139" t="s">
        <v>1244</v>
      </c>
      <c r="V139" t="s">
        <v>1245</v>
      </c>
      <c r="W139" t="s">
        <v>1246</v>
      </c>
    </row>
    <row r="140" spans="1:23" hidden="1" x14ac:dyDescent="0.3">
      <c r="A140" t="s">
        <v>1247</v>
      </c>
      <c r="B140" t="s">
        <v>1248</v>
      </c>
      <c r="C140" t="s">
        <v>462</v>
      </c>
      <c r="D140" t="s">
        <v>12828</v>
      </c>
      <c r="E140" t="s">
        <v>12884</v>
      </c>
      <c r="F140" t="s">
        <v>12829</v>
      </c>
      <c r="G140" t="s">
        <v>12887</v>
      </c>
      <c r="H140" s="14">
        <v>399</v>
      </c>
      <c r="I140" s="13" t="str">
        <f t="shared" si="4"/>
        <v>₹200 - ₹500</v>
      </c>
      <c r="J140" s="14">
        <v>399</v>
      </c>
      <c r="K140" s="1">
        <v>0</v>
      </c>
      <c r="L140" s="4" t="str">
        <f t="shared" si="5"/>
        <v>&lt;50%</v>
      </c>
      <c r="M140">
        <v>3.9</v>
      </c>
      <c r="N140" s="2">
        <v>1951</v>
      </c>
      <c r="O140" s="11">
        <f>Table2[[#This Row],[Actual Price (₹)]]*N140</f>
        <v>778449</v>
      </c>
      <c r="P140" t="s">
        <v>1249</v>
      </c>
      <c r="Q140" t="s">
        <v>1250</v>
      </c>
      <c r="R140" t="str">
        <f>PROPER(Sheet2!H140)</f>
        <v>Vishal Nagpal,Sharmila,Amazon Customer,Ashish Panjwani,Triti Roi,Yogesh Kumar Jalote,Thambaa,Sandeep S.</v>
      </c>
      <c r="S140" t="s">
        <v>1252</v>
      </c>
      <c r="T140" t="s">
        <v>1253</v>
      </c>
      <c r="U140" t="s">
        <v>1254</v>
      </c>
      <c r="V140" t="s">
        <v>1255</v>
      </c>
      <c r="W140" t="s">
        <v>1256</v>
      </c>
    </row>
    <row r="141" spans="1:23" x14ac:dyDescent="0.3">
      <c r="A141" t="s">
        <v>1257</v>
      </c>
      <c r="B141" t="s">
        <v>1258</v>
      </c>
      <c r="C141" t="s">
        <v>18</v>
      </c>
      <c r="D141" t="s">
        <v>12825</v>
      </c>
      <c r="E141" t="s">
        <v>12826</v>
      </c>
      <c r="F141" t="s">
        <v>12880</v>
      </c>
      <c r="G141" t="s">
        <v>12881</v>
      </c>
      <c r="H141" s="17">
        <v>349</v>
      </c>
      <c r="I141" s="13" t="str">
        <f t="shared" si="4"/>
        <v>₹200 - ₹500</v>
      </c>
      <c r="J141" s="17">
        <v>699</v>
      </c>
      <c r="K141">
        <v>0.5</v>
      </c>
      <c r="L141" s="4" t="str">
        <f t="shared" si="5"/>
        <v>50% or More</v>
      </c>
      <c r="M141">
        <v>4.3</v>
      </c>
      <c r="N141" s="2">
        <v>20850</v>
      </c>
      <c r="O141" s="11">
        <f>Table2[[#This Row],[Actual Price (₹)]]*N141</f>
        <v>14574150</v>
      </c>
      <c r="P141" t="s">
        <v>1259</v>
      </c>
      <c r="Q141" t="s">
        <v>295</v>
      </c>
      <c r="R141" t="str">
        <f>PROPER(Sheet2!H141)</f>
        <v>Ghost,Amazon Customer,A Vase,Mani Jha,Anu B,Ganesh Inguva,Prabhu,Amazon Customer</v>
      </c>
      <c r="S141" t="s">
        <v>297</v>
      </c>
      <c r="T141" t="s">
        <v>298</v>
      </c>
      <c r="U141" t="s">
        <v>299</v>
      </c>
      <c r="V141" t="s">
        <v>1260</v>
      </c>
      <c r="W141" t="s">
        <v>1261</v>
      </c>
    </row>
    <row r="142" spans="1:23" x14ac:dyDescent="0.3">
      <c r="A142" t="s">
        <v>1262</v>
      </c>
      <c r="B142" t="s">
        <v>1263</v>
      </c>
      <c r="C142" t="s">
        <v>18</v>
      </c>
      <c r="D142" t="s">
        <v>12825</v>
      </c>
      <c r="E142" t="s">
        <v>12826</v>
      </c>
      <c r="F142" t="s">
        <v>12880</v>
      </c>
      <c r="G142" t="s">
        <v>12881</v>
      </c>
      <c r="H142" s="17">
        <v>399</v>
      </c>
      <c r="I142" s="13" t="str">
        <f t="shared" si="4"/>
        <v>₹200 - ₹500</v>
      </c>
      <c r="J142" s="17">
        <v>1099</v>
      </c>
      <c r="K142">
        <v>0.64</v>
      </c>
      <c r="L142" s="4" t="str">
        <f t="shared" si="5"/>
        <v>50% or More</v>
      </c>
      <c r="M142">
        <v>4.0999999999999996</v>
      </c>
      <c r="N142" s="2">
        <v>2685</v>
      </c>
      <c r="O142" s="11">
        <f>Table2[[#This Row],[Actual Price (₹)]]*N142</f>
        <v>2950815</v>
      </c>
      <c r="P142" t="s">
        <v>1264</v>
      </c>
      <c r="Q142" t="s">
        <v>1265</v>
      </c>
      <c r="R142" t="str">
        <f>PROPER(Sheet2!H142)</f>
        <v>Abhay Goyal,Apurva,Shilpa,Vishnu Narayanan,Kushagra S.,Rogin Cherian,Amazon Customer,Jay D.</v>
      </c>
      <c r="S142" t="s">
        <v>1267</v>
      </c>
      <c r="T142" t="s">
        <v>1268</v>
      </c>
      <c r="U142" t="s">
        <v>1269</v>
      </c>
      <c r="V142" t="s">
        <v>1270</v>
      </c>
      <c r="W142" t="s">
        <v>1271</v>
      </c>
    </row>
    <row r="143" spans="1:23" x14ac:dyDescent="0.3">
      <c r="A143" t="s">
        <v>1272</v>
      </c>
      <c r="B143" t="s">
        <v>1273</v>
      </c>
      <c r="C143" t="s">
        <v>98</v>
      </c>
      <c r="D143" t="s">
        <v>12825</v>
      </c>
      <c r="E143" t="s">
        <v>12827</v>
      </c>
      <c r="F143" t="s">
        <v>12882</v>
      </c>
      <c r="G143" t="s">
        <v>12883</v>
      </c>
      <c r="H143" s="17">
        <v>1699</v>
      </c>
      <c r="I143" s="13" t="str">
        <f t="shared" si="4"/>
        <v>&gt;₹500</v>
      </c>
      <c r="J143" s="17">
        <v>2999</v>
      </c>
      <c r="K143">
        <v>0.43</v>
      </c>
      <c r="L143" s="4" t="str">
        <f t="shared" si="5"/>
        <v>&lt;50%</v>
      </c>
      <c r="M143">
        <v>4.4000000000000004</v>
      </c>
      <c r="N143" s="2">
        <v>24780</v>
      </c>
      <c r="O143" s="11">
        <f>Table2[[#This Row],[Actual Price (₹)]]*N143</f>
        <v>74315220</v>
      </c>
      <c r="P143" t="s">
        <v>1274</v>
      </c>
      <c r="Q143" t="s">
        <v>484</v>
      </c>
      <c r="R143" t="str">
        <f>PROPER(Sheet2!H143)</f>
        <v>Anonymous,Sugam Agrawal,Diganta Gogoi,Amazon Customer,Saigal84,Sonal Ashish,Arbind Kumar,Neeraj Yadav</v>
      </c>
      <c r="S143" t="s">
        <v>486</v>
      </c>
      <c r="T143" t="s">
        <v>487</v>
      </c>
      <c r="U143" t="s">
        <v>488</v>
      </c>
      <c r="V143" t="s">
        <v>1275</v>
      </c>
      <c r="W143" t="s">
        <v>1276</v>
      </c>
    </row>
    <row r="144" spans="1:23" hidden="1" x14ac:dyDescent="0.3">
      <c r="A144" t="s">
        <v>1277</v>
      </c>
      <c r="B144" t="s">
        <v>1278</v>
      </c>
      <c r="C144" t="s">
        <v>462</v>
      </c>
      <c r="D144" t="s">
        <v>12828</v>
      </c>
      <c r="E144" t="s">
        <v>12884</v>
      </c>
      <c r="F144" t="s">
        <v>12829</v>
      </c>
      <c r="G144" t="s">
        <v>12887</v>
      </c>
      <c r="H144" s="14">
        <v>655</v>
      </c>
      <c r="I144" s="13" t="str">
        <f t="shared" si="4"/>
        <v>&gt;₹500</v>
      </c>
      <c r="J144" s="14">
        <v>1099</v>
      </c>
      <c r="K144" s="1">
        <v>0.4</v>
      </c>
      <c r="L144" s="4" t="str">
        <f t="shared" si="5"/>
        <v>&lt;50%</v>
      </c>
      <c r="M144">
        <v>3.2</v>
      </c>
      <c r="N144" s="2">
        <v>285</v>
      </c>
      <c r="O144" s="11">
        <f>Table2[[#This Row],[Actual Price (₹)]]*N144</f>
        <v>313215</v>
      </c>
      <c r="P144" t="s">
        <v>1279</v>
      </c>
      <c r="Q144" t="s">
        <v>1280</v>
      </c>
      <c r="R144" t="str">
        <f>PROPER(Sheet2!H144)</f>
        <v>Girija Mohapatra,Shanchan83,Jai Ashvan,Sandeep N.,Digvijay Bhavsar,Imran,Vijayabhaskar,Amazon Customer</v>
      </c>
      <c r="S144" t="s">
        <v>1282</v>
      </c>
      <c r="T144" t="s">
        <v>1283</v>
      </c>
      <c r="U144" t="s">
        <v>1284</v>
      </c>
      <c r="V144" t="s">
        <v>1285</v>
      </c>
      <c r="W144" t="s">
        <v>1286</v>
      </c>
    </row>
    <row r="145" spans="1:23" x14ac:dyDescent="0.3">
      <c r="A145" t="s">
        <v>1287</v>
      </c>
      <c r="B145" t="s">
        <v>1288</v>
      </c>
      <c r="C145" t="s">
        <v>98</v>
      </c>
      <c r="D145" t="s">
        <v>12825</v>
      </c>
      <c r="E145" t="s">
        <v>12827</v>
      </c>
      <c r="F145" t="s">
        <v>12882</v>
      </c>
      <c r="G145" t="s">
        <v>12883</v>
      </c>
      <c r="H145" s="17">
        <v>749</v>
      </c>
      <c r="I145" s="13" t="str">
        <f t="shared" si="4"/>
        <v>&gt;₹500</v>
      </c>
      <c r="J145" s="17">
        <v>1339</v>
      </c>
      <c r="K145">
        <v>0.44</v>
      </c>
      <c r="L145" s="4" t="str">
        <f t="shared" si="5"/>
        <v>&lt;50%</v>
      </c>
      <c r="M145">
        <v>4.2</v>
      </c>
      <c r="N145" s="2">
        <v>179692</v>
      </c>
      <c r="O145" s="11">
        <f>Table2[[#This Row],[Actual Price (₹)]]*N145</f>
        <v>240607588</v>
      </c>
      <c r="P145" t="s">
        <v>1289</v>
      </c>
      <c r="Q145" t="s">
        <v>100</v>
      </c>
      <c r="R145" t="str">
        <f>PROPER(Sheet2!H145)</f>
        <v>Azhar Juman,Anirudh Sood,Hari Krishnan Ps,Akash Jindal,Pradeep,Rajesh,Divya Kothari,Abhijit</v>
      </c>
      <c r="S145" t="s">
        <v>102</v>
      </c>
      <c r="T145" t="s">
        <v>103</v>
      </c>
      <c r="U145" t="s">
        <v>104</v>
      </c>
      <c r="V145" t="s">
        <v>1290</v>
      </c>
      <c r="W145" t="s">
        <v>1291</v>
      </c>
    </row>
    <row r="146" spans="1:23" x14ac:dyDescent="0.3">
      <c r="A146" t="s">
        <v>1292</v>
      </c>
      <c r="B146" t="s">
        <v>1293</v>
      </c>
      <c r="C146" t="s">
        <v>169</v>
      </c>
      <c r="D146" t="s">
        <v>12828</v>
      </c>
      <c r="E146" t="s">
        <v>12884</v>
      </c>
      <c r="F146" t="s">
        <v>12885</v>
      </c>
      <c r="G146" t="s">
        <v>12886</v>
      </c>
      <c r="H146" s="17">
        <v>9999</v>
      </c>
      <c r="I146" s="13" t="str">
        <f t="shared" si="4"/>
        <v>&gt;₹500</v>
      </c>
      <c r="J146" s="17">
        <v>12999</v>
      </c>
      <c r="K146">
        <v>0.23</v>
      </c>
      <c r="L146" s="4" t="str">
        <f t="shared" si="5"/>
        <v>&lt;50%</v>
      </c>
      <c r="M146">
        <v>4.2</v>
      </c>
      <c r="N146" s="2">
        <v>6088</v>
      </c>
      <c r="O146" s="11">
        <f>Table2[[#This Row],[Actual Price (₹)]]*N146</f>
        <v>79137912</v>
      </c>
      <c r="P146" t="s">
        <v>1294</v>
      </c>
      <c r="Q146" t="s">
        <v>1295</v>
      </c>
      <c r="R146" t="str">
        <f>PROPER(Sheet2!H146)</f>
        <v>Fateh,Fauzia Kahkashan,Prakash Hembram,Shivu,Mahesh,Rajesh Jindal,Ramapati Mishra,Amazon Customer</v>
      </c>
      <c r="S146" t="s">
        <v>1297</v>
      </c>
      <c r="T146" t="s">
        <v>1298</v>
      </c>
      <c r="U146" t="s">
        <v>1299</v>
      </c>
      <c r="V146" t="s">
        <v>1300</v>
      </c>
      <c r="W146" t="s">
        <v>1301</v>
      </c>
    </row>
    <row r="147" spans="1:23" hidden="1" x14ac:dyDescent="0.3">
      <c r="A147" t="s">
        <v>1302</v>
      </c>
      <c r="B147" t="s">
        <v>1303</v>
      </c>
      <c r="C147" t="s">
        <v>462</v>
      </c>
      <c r="D147" t="s">
        <v>12828</v>
      </c>
      <c r="E147" t="s">
        <v>12884</v>
      </c>
      <c r="F147" t="s">
        <v>12829</v>
      </c>
      <c r="G147" t="s">
        <v>12887</v>
      </c>
      <c r="H147" s="14">
        <v>195</v>
      </c>
      <c r="I147" s="13" t="str">
        <f t="shared" si="4"/>
        <v>&lt;₹200</v>
      </c>
      <c r="J147" s="14">
        <v>499</v>
      </c>
      <c r="K147" s="1">
        <v>0.61</v>
      </c>
      <c r="L147" s="4" t="str">
        <f t="shared" si="5"/>
        <v>50% or More</v>
      </c>
      <c r="M147">
        <v>3.7</v>
      </c>
      <c r="N147" s="2">
        <v>1383</v>
      </c>
      <c r="O147" s="11">
        <f>Table2[[#This Row],[Actual Price (₹)]]*N147</f>
        <v>690117</v>
      </c>
      <c r="P147" t="s">
        <v>1304</v>
      </c>
      <c r="Q147" t="s">
        <v>1305</v>
      </c>
      <c r="R147" t="str">
        <f>PROPER(Sheet2!H147)</f>
        <v>Abhay Singh,Kapil,Amazon Customer,M.V.Subba Raju,A.Kanakayya,Divyaj,Sachin Tiwari,Samriti Garg</v>
      </c>
      <c r="S147" t="s">
        <v>1307</v>
      </c>
      <c r="T147" t="s">
        <v>1308</v>
      </c>
      <c r="U147" t="s">
        <v>1309</v>
      </c>
      <c r="V147" t="s">
        <v>1310</v>
      </c>
      <c r="W147" t="s">
        <v>1311</v>
      </c>
    </row>
    <row r="148" spans="1:23" x14ac:dyDescent="0.3">
      <c r="A148" t="s">
        <v>1312</v>
      </c>
      <c r="B148" t="s">
        <v>1313</v>
      </c>
      <c r="C148" t="s">
        <v>18</v>
      </c>
      <c r="D148" t="s">
        <v>12825</v>
      </c>
      <c r="E148" t="s">
        <v>12826</v>
      </c>
      <c r="F148" t="s">
        <v>12880</v>
      </c>
      <c r="G148" t="s">
        <v>12881</v>
      </c>
      <c r="H148" s="17">
        <v>999</v>
      </c>
      <c r="I148" s="13" t="str">
        <f t="shared" si="4"/>
        <v>&gt;₹500</v>
      </c>
      <c r="J148" s="17">
        <v>2100</v>
      </c>
      <c r="K148">
        <v>0.52</v>
      </c>
      <c r="L148" s="4" t="str">
        <f t="shared" si="5"/>
        <v>50% or More</v>
      </c>
      <c r="M148">
        <v>4.5</v>
      </c>
      <c r="N148" s="2">
        <v>5492</v>
      </c>
      <c r="O148" s="11">
        <f>Table2[[#This Row],[Actual Price (₹)]]*N148</f>
        <v>11533200</v>
      </c>
      <c r="P148" t="s">
        <v>498</v>
      </c>
      <c r="Q148" t="s">
        <v>1314</v>
      </c>
      <c r="R148" t="str">
        <f>PROPER(Sheet2!H148)</f>
        <v>Brian Visvasam,Chaithanya Goud Donthi,Suresh Kannan B S,Ankur J,Anil Kumar M G,Sudheesh,Himanshu Verma,Dr. Pranab</v>
      </c>
      <c r="S148" t="s">
        <v>1316</v>
      </c>
      <c r="T148" t="s">
        <v>1317</v>
      </c>
      <c r="U148" t="s">
        <v>1318</v>
      </c>
      <c r="V148" t="s">
        <v>1319</v>
      </c>
      <c r="W148" t="s">
        <v>1320</v>
      </c>
    </row>
    <row r="149" spans="1:23" x14ac:dyDescent="0.3">
      <c r="A149" t="s">
        <v>1321</v>
      </c>
      <c r="B149" t="s">
        <v>1322</v>
      </c>
      <c r="C149" t="s">
        <v>18</v>
      </c>
      <c r="D149" t="s">
        <v>12825</v>
      </c>
      <c r="E149" t="s">
        <v>12826</v>
      </c>
      <c r="F149" t="s">
        <v>12880</v>
      </c>
      <c r="G149" t="s">
        <v>12881</v>
      </c>
      <c r="H149" s="17">
        <v>499</v>
      </c>
      <c r="I149" s="13" t="str">
        <f t="shared" si="4"/>
        <v>₹200 - ₹500</v>
      </c>
      <c r="J149" s="17">
        <v>899</v>
      </c>
      <c r="K149">
        <v>0.44</v>
      </c>
      <c r="L149" s="4" t="str">
        <f t="shared" si="5"/>
        <v>&lt;50%</v>
      </c>
      <c r="M149">
        <v>4.2</v>
      </c>
      <c r="N149" s="2">
        <v>919</v>
      </c>
      <c r="O149" s="11">
        <f>Table2[[#This Row],[Actual Price (₹)]]*N149</f>
        <v>826181</v>
      </c>
      <c r="P149" t="s">
        <v>1323</v>
      </c>
      <c r="Q149" t="s">
        <v>1324</v>
      </c>
      <c r="R149" t="str">
        <f>PROPER(Sheet2!H149)</f>
        <v>Siddhartha G.,Babu Arif,Parikshit Giri,Adwait,Anil Kumar Singh,Vikram Rajai,Vasumathy,Shivam Thakur</v>
      </c>
      <c r="S149" t="s">
        <v>1326</v>
      </c>
      <c r="T149" t="s">
        <v>1327</v>
      </c>
      <c r="U149" t="s">
        <v>1328</v>
      </c>
      <c r="V149" t="s">
        <v>1329</v>
      </c>
      <c r="W149" t="s">
        <v>1330</v>
      </c>
    </row>
    <row r="150" spans="1:23" x14ac:dyDescent="0.3">
      <c r="A150" t="s">
        <v>1331</v>
      </c>
      <c r="B150" t="s">
        <v>1332</v>
      </c>
      <c r="C150" t="s">
        <v>1333</v>
      </c>
      <c r="D150" t="s">
        <v>12828</v>
      </c>
      <c r="E150" t="s">
        <v>12884</v>
      </c>
      <c r="F150" t="s">
        <v>12829</v>
      </c>
      <c r="G150" t="s">
        <v>12881</v>
      </c>
      <c r="H150" s="17">
        <v>416</v>
      </c>
      <c r="I150" s="13" t="str">
        <f t="shared" si="4"/>
        <v>₹200 - ₹500</v>
      </c>
      <c r="J150" s="17">
        <v>599</v>
      </c>
      <c r="K150">
        <v>0.31</v>
      </c>
      <c r="L150" s="4" t="str">
        <f t="shared" si="5"/>
        <v>&lt;50%</v>
      </c>
      <c r="M150">
        <v>4.2</v>
      </c>
      <c r="N150" s="2">
        <v>30023</v>
      </c>
      <c r="O150" s="11">
        <f>Table2[[#This Row],[Actual Price (₹)]]*N150</f>
        <v>17983777</v>
      </c>
      <c r="P150" t="s">
        <v>1334</v>
      </c>
      <c r="Q150" t="s">
        <v>1335</v>
      </c>
      <c r="R150" t="str">
        <f>PROPER(Sheet2!H150)</f>
        <v>Mahender Singh,Vinay,Supratim Banerjee,Vinod Bhattu,Amitabha,Rishav Raj,Khushal027,Shubham Gupta</v>
      </c>
      <c r="S150" t="s">
        <v>1337</v>
      </c>
      <c r="T150" t="s">
        <v>1338</v>
      </c>
      <c r="U150" t="s">
        <v>1339</v>
      </c>
      <c r="V150" t="s">
        <v>1340</v>
      </c>
      <c r="W150" t="s">
        <v>1341</v>
      </c>
    </row>
    <row r="151" spans="1:23" x14ac:dyDescent="0.3">
      <c r="A151" t="s">
        <v>1342</v>
      </c>
      <c r="B151" t="s">
        <v>1343</v>
      </c>
      <c r="C151" t="s">
        <v>18</v>
      </c>
      <c r="D151" t="s">
        <v>12825</v>
      </c>
      <c r="E151" t="s">
        <v>12826</v>
      </c>
      <c r="F151" t="s">
        <v>12880</v>
      </c>
      <c r="G151" t="s">
        <v>12881</v>
      </c>
      <c r="H151" s="17">
        <v>368</v>
      </c>
      <c r="I151" s="13" t="str">
        <f t="shared" si="4"/>
        <v>₹200 - ₹500</v>
      </c>
      <c r="J151" s="17">
        <v>699</v>
      </c>
      <c r="K151">
        <v>0.47</v>
      </c>
      <c r="L151" s="4" t="str">
        <f t="shared" si="5"/>
        <v>&lt;50%</v>
      </c>
      <c r="M151">
        <v>4.2</v>
      </c>
      <c r="N151" s="2">
        <v>387</v>
      </c>
      <c r="O151" s="11">
        <f>Table2[[#This Row],[Actual Price (₹)]]*N151</f>
        <v>270513</v>
      </c>
      <c r="P151" t="s">
        <v>1344</v>
      </c>
      <c r="Q151" t="s">
        <v>1345</v>
      </c>
      <c r="R151" t="str">
        <f>PROPER(Sheet2!H151)</f>
        <v>Sreejith Ks,Chetan W.,Asr,Vajreshwari,Raghavandra,Kunal Singh,Sarath,Sujit B.</v>
      </c>
      <c r="S151" t="s">
        <v>1347</v>
      </c>
      <c r="T151" t="s">
        <v>1348</v>
      </c>
      <c r="U151" t="s">
        <v>1349</v>
      </c>
      <c r="V151" t="s">
        <v>1350</v>
      </c>
      <c r="W151" t="s">
        <v>1351</v>
      </c>
    </row>
    <row r="152" spans="1:23" x14ac:dyDescent="0.3">
      <c r="A152" t="s">
        <v>1352</v>
      </c>
      <c r="B152" t="s">
        <v>1353</v>
      </c>
      <c r="C152" t="s">
        <v>169</v>
      </c>
      <c r="D152" t="s">
        <v>12828</v>
      </c>
      <c r="E152" t="s">
        <v>12884</v>
      </c>
      <c r="F152" t="s">
        <v>12885</v>
      </c>
      <c r="G152" t="s">
        <v>12886</v>
      </c>
      <c r="H152" s="17">
        <v>29990</v>
      </c>
      <c r="I152" s="13" t="str">
        <f t="shared" si="4"/>
        <v>&gt;₹500</v>
      </c>
      <c r="J152" s="17">
        <v>65000</v>
      </c>
      <c r="K152">
        <v>0.54</v>
      </c>
      <c r="L152" s="4" t="str">
        <f t="shared" si="5"/>
        <v>50% or More</v>
      </c>
      <c r="M152">
        <v>4.0999999999999996</v>
      </c>
      <c r="N152" s="2">
        <v>211</v>
      </c>
      <c r="O152" s="11">
        <f>Table2[[#This Row],[Actual Price (₹)]]*N152</f>
        <v>13715000</v>
      </c>
      <c r="P152" t="s">
        <v>1354</v>
      </c>
      <c r="Q152" t="s">
        <v>1355</v>
      </c>
      <c r="R152" t="str">
        <f>PROPER(Sheet2!H152)</f>
        <v>Ch Venkatesh,Nihar Mendon,Ip Trading Solutions,Amazon Customer,Venkatesh,Mayank Kohli,Vinita,Akhil</v>
      </c>
      <c r="S152" t="s">
        <v>1357</v>
      </c>
      <c r="T152" t="s">
        <v>1358</v>
      </c>
      <c r="U152" t="s">
        <v>1359</v>
      </c>
      <c r="V152" t="s">
        <v>1360</v>
      </c>
      <c r="W152" t="s">
        <v>1361</v>
      </c>
    </row>
    <row r="153" spans="1:23" x14ac:dyDescent="0.3">
      <c r="A153" t="s">
        <v>1362</v>
      </c>
      <c r="B153" t="s">
        <v>1363</v>
      </c>
      <c r="C153" t="s">
        <v>18</v>
      </c>
      <c r="D153" t="s">
        <v>12825</v>
      </c>
      <c r="E153" t="s">
        <v>12826</v>
      </c>
      <c r="F153" t="s">
        <v>12880</v>
      </c>
      <c r="G153" t="s">
        <v>12881</v>
      </c>
      <c r="H153" s="17">
        <v>339</v>
      </c>
      <c r="I153" s="13" t="str">
        <f t="shared" si="4"/>
        <v>₹200 - ₹500</v>
      </c>
      <c r="J153" s="17">
        <v>1099</v>
      </c>
      <c r="K153">
        <v>0.69</v>
      </c>
      <c r="L153" s="4" t="str">
        <f t="shared" si="5"/>
        <v>50% or More</v>
      </c>
      <c r="M153">
        <v>4.3</v>
      </c>
      <c r="N153" s="2">
        <v>974</v>
      </c>
      <c r="O153" s="11">
        <f>Table2[[#This Row],[Actual Price (₹)]]*N153</f>
        <v>1070426</v>
      </c>
      <c r="P153" t="s">
        <v>1364</v>
      </c>
      <c r="Q153" t="s">
        <v>323</v>
      </c>
      <c r="R153" t="str">
        <f>PROPER(Sheet2!H153)</f>
        <v>Pratyush Pahuja,Thiyagarajan,Yeses,Amazon Customer,Ajinkya,The Scarred Man,Kuldeep Gupta,Abhishek Thapar</v>
      </c>
      <c r="S153" t="s">
        <v>325</v>
      </c>
      <c r="T153" t="s">
        <v>326</v>
      </c>
      <c r="U153" t="s">
        <v>327</v>
      </c>
      <c r="V153" t="s">
        <v>1365</v>
      </c>
      <c r="W153" t="s">
        <v>1366</v>
      </c>
    </row>
    <row r="154" spans="1:23" x14ac:dyDescent="0.3">
      <c r="A154" t="s">
        <v>1367</v>
      </c>
      <c r="B154" t="s">
        <v>1368</v>
      </c>
      <c r="C154" t="s">
        <v>169</v>
      </c>
      <c r="D154" t="s">
        <v>12828</v>
      </c>
      <c r="E154" t="s">
        <v>12884</v>
      </c>
      <c r="F154" t="s">
        <v>12885</v>
      </c>
      <c r="G154" t="s">
        <v>12886</v>
      </c>
      <c r="H154" s="17">
        <v>15490</v>
      </c>
      <c r="I154" s="13" t="str">
        <f t="shared" si="4"/>
        <v>&gt;₹500</v>
      </c>
      <c r="J154" s="17">
        <v>20900</v>
      </c>
      <c r="K154">
        <v>0.26</v>
      </c>
      <c r="L154" s="4" t="str">
        <f t="shared" si="5"/>
        <v>&lt;50%</v>
      </c>
      <c r="M154">
        <v>4.3</v>
      </c>
      <c r="N154" s="2">
        <v>16299</v>
      </c>
      <c r="O154" s="11">
        <f>Table2[[#This Row],[Actual Price (₹)]]*N154</f>
        <v>340649100</v>
      </c>
      <c r="P154" t="s">
        <v>1369</v>
      </c>
      <c r="Q154" t="s">
        <v>226</v>
      </c>
      <c r="R154" t="str">
        <f>PROPER(Sheet2!H154)</f>
        <v>Rahman Ali,Mariya Dass,Md Aftab,Roshan S.,Mohan,Devendu Sawant,Shek Hussain,Prathap Pathaneni</v>
      </c>
      <c r="S154" t="s">
        <v>228</v>
      </c>
      <c r="T154" t="s">
        <v>229</v>
      </c>
      <c r="U154" t="s">
        <v>230</v>
      </c>
      <c r="V154" t="s">
        <v>1370</v>
      </c>
      <c r="W154" t="s">
        <v>1371</v>
      </c>
    </row>
    <row r="155" spans="1:23" x14ac:dyDescent="0.3">
      <c r="A155" t="s">
        <v>1372</v>
      </c>
      <c r="B155" t="s">
        <v>1373</v>
      </c>
      <c r="C155" t="s">
        <v>18</v>
      </c>
      <c r="D155" t="s">
        <v>12825</v>
      </c>
      <c r="E155" t="s">
        <v>12826</v>
      </c>
      <c r="F155" t="s">
        <v>12880</v>
      </c>
      <c r="G155" t="s">
        <v>12881</v>
      </c>
      <c r="H155" s="17">
        <v>499</v>
      </c>
      <c r="I155" s="13" t="str">
        <f t="shared" si="4"/>
        <v>₹200 - ₹500</v>
      </c>
      <c r="J155" s="17">
        <v>1299</v>
      </c>
      <c r="K155">
        <v>0.62</v>
      </c>
      <c r="L155" s="4" t="str">
        <f t="shared" si="5"/>
        <v>50% or More</v>
      </c>
      <c r="M155">
        <v>4.3</v>
      </c>
      <c r="N155" s="2">
        <v>30411</v>
      </c>
      <c r="O155" s="11">
        <f>Table2[[#This Row],[Actual Price (₹)]]*N155</f>
        <v>39503889</v>
      </c>
      <c r="P155" t="s">
        <v>1374</v>
      </c>
      <c r="Q155" t="s">
        <v>89</v>
      </c>
      <c r="R155" t="str">
        <f>PROPER(Sheet2!H155)</f>
        <v>Pavan A H,Jayesh Bagad,Shridhar,Rajendran,Karuppu K,Akshay Wani,Abbimaniu Singh,Vishal H Badshe</v>
      </c>
      <c r="S155" t="s">
        <v>91</v>
      </c>
      <c r="T155" t="s">
        <v>92</v>
      </c>
      <c r="U155" t="s">
        <v>93</v>
      </c>
      <c r="V155" t="s">
        <v>1375</v>
      </c>
      <c r="W155" t="s">
        <v>1376</v>
      </c>
    </row>
    <row r="156" spans="1:23" hidden="1" x14ac:dyDescent="0.3">
      <c r="A156" t="s">
        <v>1377</v>
      </c>
      <c r="B156" t="s">
        <v>1378</v>
      </c>
      <c r="C156" t="s">
        <v>98</v>
      </c>
      <c r="D156" t="s">
        <v>12825</v>
      </c>
      <c r="E156" t="s">
        <v>12827</v>
      </c>
      <c r="F156" t="s">
        <v>12882</v>
      </c>
      <c r="G156" t="s">
        <v>12883</v>
      </c>
      <c r="H156" s="14">
        <v>249</v>
      </c>
      <c r="I156" s="13" t="str">
        <f t="shared" si="4"/>
        <v>₹200 - ₹500</v>
      </c>
      <c r="J156" s="14">
        <v>399</v>
      </c>
      <c r="K156" s="1">
        <v>0.38</v>
      </c>
      <c r="L156" s="4" t="str">
        <f t="shared" si="5"/>
        <v>&lt;50%</v>
      </c>
      <c r="M156">
        <v>3.4</v>
      </c>
      <c r="N156" s="2">
        <v>4642</v>
      </c>
      <c r="O156" s="11">
        <f>Table2[[#This Row],[Actual Price (₹)]]*N156</f>
        <v>1852158</v>
      </c>
      <c r="P156" t="s">
        <v>1379</v>
      </c>
      <c r="Q156" t="s">
        <v>1380</v>
      </c>
      <c r="R156" t="str">
        <f>PROPER(Sheet2!H156)</f>
        <v>Akmathambil | Xplcrer,Rohit,Satish Kumar Singh,Chelvam,Narendra,Huzaifa Bharmal,Mohammed Irfan,Ritesh Ray</v>
      </c>
      <c r="S156" t="s">
        <v>1382</v>
      </c>
      <c r="T156" t="s">
        <v>1383</v>
      </c>
      <c r="U156" t="s">
        <v>1384</v>
      </c>
      <c r="V156" t="s">
        <v>1385</v>
      </c>
      <c r="W156" t="s">
        <v>1386</v>
      </c>
    </row>
    <row r="157" spans="1:23" x14ac:dyDescent="0.3">
      <c r="A157" t="s">
        <v>1387</v>
      </c>
      <c r="B157" t="s">
        <v>1388</v>
      </c>
      <c r="C157" t="s">
        <v>462</v>
      </c>
      <c r="D157" t="s">
        <v>12828</v>
      </c>
      <c r="E157" t="s">
        <v>12884</v>
      </c>
      <c r="F157" t="s">
        <v>12829</v>
      </c>
      <c r="G157" t="s">
        <v>12887</v>
      </c>
      <c r="H157" s="17">
        <v>399</v>
      </c>
      <c r="I157" s="13" t="str">
        <f t="shared" si="4"/>
        <v>₹200 - ₹500</v>
      </c>
      <c r="J157" s="17">
        <v>799</v>
      </c>
      <c r="K157">
        <v>0.5</v>
      </c>
      <c r="L157" s="4" t="str">
        <f t="shared" si="5"/>
        <v>50% or More</v>
      </c>
      <c r="M157">
        <v>4.3</v>
      </c>
      <c r="N157" s="2">
        <v>12</v>
      </c>
      <c r="O157" s="11">
        <f>Table2[[#This Row],[Actual Price (₹)]]*N157</f>
        <v>9588</v>
      </c>
      <c r="P157" t="s">
        <v>1389</v>
      </c>
      <c r="Q157" t="s">
        <v>1390</v>
      </c>
      <c r="R157" t="str">
        <f>PROPER(Sheet2!H157)</f>
        <v>Anurag Jain</v>
      </c>
      <c r="S157" t="s">
        <v>1392</v>
      </c>
      <c r="T157" t="s">
        <v>1393</v>
      </c>
      <c r="U157" t="s">
        <v>1394</v>
      </c>
      <c r="V157" t="s">
        <v>1395</v>
      </c>
      <c r="W157" t="s">
        <v>1396</v>
      </c>
    </row>
    <row r="158" spans="1:23" x14ac:dyDescent="0.3">
      <c r="A158" t="s">
        <v>1397</v>
      </c>
      <c r="B158" t="s">
        <v>1398</v>
      </c>
      <c r="C158" t="s">
        <v>18</v>
      </c>
      <c r="D158" t="s">
        <v>12825</v>
      </c>
      <c r="E158" t="s">
        <v>12826</v>
      </c>
      <c r="F158" t="s">
        <v>12880</v>
      </c>
      <c r="G158" t="s">
        <v>12881</v>
      </c>
      <c r="H158" s="17">
        <v>1499</v>
      </c>
      <c r="I158" s="13" t="str">
        <f t="shared" si="4"/>
        <v>&gt;₹500</v>
      </c>
      <c r="J158" s="17">
        <v>1999</v>
      </c>
      <c r="K158">
        <v>0.25</v>
      </c>
      <c r="L158" s="4" t="str">
        <f t="shared" si="5"/>
        <v>&lt;50%</v>
      </c>
      <c r="M158">
        <v>4.4000000000000004</v>
      </c>
      <c r="N158" s="2">
        <v>1951</v>
      </c>
      <c r="O158" s="11">
        <f>Table2[[#This Row],[Actual Price (₹)]]*N158</f>
        <v>3900049</v>
      </c>
      <c r="P158" t="s">
        <v>1399</v>
      </c>
      <c r="Q158" t="s">
        <v>1089</v>
      </c>
      <c r="R158" t="str">
        <f>PROPER(Sheet2!H158)</f>
        <v>Ganesh,P P.,Anas,Dr G S Santosh,Amit Benwal,Jaswant Sai,Vinod Gahlot,Piyush Handa</v>
      </c>
      <c r="S158" t="s">
        <v>1091</v>
      </c>
      <c r="T158" t="s">
        <v>1092</v>
      </c>
      <c r="U158" t="s">
        <v>1093</v>
      </c>
      <c r="V158" t="s">
        <v>1400</v>
      </c>
      <c r="W158" t="s">
        <v>1401</v>
      </c>
    </row>
    <row r="159" spans="1:23" hidden="1" x14ac:dyDescent="0.3">
      <c r="A159" t="s">
        <v>1402</v>
      </c>
      <c r="B159" t="s">
        <v>1403</v>
      </c>
      <c r="C159" t="s">
        <v>1404</v>
      </c>
      <c r="D159" t="s">
        <v>12828</v>
      </c>
      <c r="E159" t="s">
        <v>12884</v>
      </c>
      <c r="F159" t="s">
        <v>12892</v>
      </c>
      <c r="H159" s="14">
        <v>9490</v>
      </c>
      <c r="I159" s="13" t="str">
        <f t="shared" si="4"/>
        <v>&gt;₹500</v>
      </c>
      <c r="J159" s="14">
        <v>15990</v>
      </c>
      <c r="K159" s="1">
        <v>0.41</v>
      </c>
      <c r="L159" s="4" t="str">
        <f t="shared" si="5"/>
        <v>&lt;50%</v>
      </c>
      <c r="M159">
        <v>3.9</v>
      </c>
      <c r="N159" s="2">
        <v>10480</v>
      </c>
      <c r="O159" s="11">
        <f>Table2[[#This Row],[Actual Price (₹)]]*N159</f>
        <v>167575200</v>
      </c>
      <c r="P159" t="s">
        <v>1405</v>
      </c>
      <c r="Q159" t="s">
        <v>1406</v>
      </c>
      <c r="R159" t="str">
        <f>PROPER(Sheet2!H159)</f>
        <v>Amazon Customer,Manasi Kulkarni,Dwaipayan Sarkar,Balaji,Amazon Customer,Sanjib Behera,Vanniavel,Pradeep</v>
      </c>
      <c r="S159" t="s">
        <v>1408</v>
      </c>
      <c r="T159" t="s">
        <v>1409</v>
      </c>
      <c r="U159" t="s">
        <v>1410</v>
      </c>
      <c r="V159" t="s">
        <v>1411</v>
      </c>
      <c r="W159" t="s">
        <v>1412</v>
      </c>
    </row>
    <row r="160" spans="1:23" x14ac:dyDescent="0.3">
      <c r="A160" t="s">
        <v>1413</v>
      </c>
      <c r="B160" t="s">
        <v>1414</v>
      </c>
      <c r="C160" t="s">
        <v>129</v>
      </c>
      <c r="D160" t="s">
        <v>12828</v>
      </c>
      <c r="E160" t="s">
        <v>12884</v>
      </c>
      <c r="F160" t="s">
        <v>12829</v>
      </c>
      <c r="G160" t="s">
        <v>12881</v>
      </c>
      <c r="H160" s="17">
        <v>637</v>
      </c>
      <c r="I160" s="13" t="str">
        <f t="shared" si="4"/>
        <v>&gt;₹500</v>
      </c>
      <c r="J160" s="17">
        <v>1499</v>
      </c>
      <c r="K160">
        <v>0.57999999999999996</v>
      </c>
      <c r="L160" s="4" t="str">
        <f t="shared" si="5"/>
        <v>50% or More</v>
      </c>
      <c r="M160">
        <v>4.0999999999999996</v>
      </c>
      <c r="N160" s="2">
        <v>24</v>
      </c>
      <c r="O160" s="11">
        <f>Table2[[#This Row],[Actual Price (₹)]]*N160</f>
        <v>35976</v>
      </c>
      <c r="P160" t="s">
        <v>1415</v>
      </c>
      <c r="Q160" t="s">
        <v>1416</v>
      </c>
      <c r="R160" t="str">
        <f>PROPER(Sheet2!H160)</f>
        <v>Amazon Customer,Gowthami,Pradeep Sp,Rs,Dr Akank,Bookcritics,K.Singh</v>
      </c>
      <c r="S160" t="s">
        <v>1418</v>
      </c>
      <c r="T160" t="s">
        <v>1419</v>
      </c>
      <c r="U160" t="s">
        <v>1420</v>
      </c>
      <c r="V160" t="s">
        <v>1421</v>
      </c>
      <c r="W160" t="s">
        <v>1422</v>
      </c>
    </row>
    <row r="161" spans="1:23" hidden="1" x14ac:dyDescent="0.3">
      <c r="A161" t="s">
        <v>1423</v>
      </c>
      <c r="B161" t="s">
        <v>1424</v>
      </c>
      <c r="C161" t="s">
        <v>462</v>
      </c>
      <c r="D161" t="s">
        <v>12828</v>
      </c>
      <c r="E161" t="s">
        <v>12884</v>
      </c>
      <c r="F161" t="s">
        <v>12829</v>
      </c>
      <c r="G161" t="s">
        <v>12887</v>
      </c>
      <c r="H161" s="14">
        <v>399</v>
      </c>
      <c r="I161" s="13" t="str">
        <f t="shared" si="4"/>
        <v>₹200 - ₹500</v>
      </c>
      <c r="J161" s="14">
        <v>899</v>
      </c>
      <c r="K161" s="1">
        <v>0.56000000000000005</v>
      </c>
      <c r="L161" s="4" t="str">
        <f t="shared" si="5"/>
        <v>50% or More</v>
      </c>
      <c r="M161">
        <v>3.9</v>
      </c>
      <c r="N161" s="2">
        <v>254</v>
      </c>
      <c r="O161" s="11">
        <f>Table2[[#This Row],[Actual Price (₹)]]*N161</f>
        <v>228346</v>
      </c>
      <c r="P161" t="s">
        <v>1425</v>
      </c>
      <c r="Q161" t="s">
        <v>1426</v>
      </c>
      <c r="R161" t="str">
        <f>PROPER(Sheet2!H161)</f>
        <v>T A Rajagopal,Anesh,Anoop,Amazon Customer,Vikas,Ajit Kandiban,Bala Subramanian,Krishnaa</v>
      </c>
      <c r="S161" t="s">
        <v>1428</v>
      </c>
      <c r="T161" t="s">
        <v>1429</v>
      </c>
      <c r="U161" t="s">
        <v>1430</v>
      </c>
      <c r="V161" t="s">
        <v>1431</v>
      </c>
      <c r="W161" t="s">
        <v>1432</v>
      </c>
    </row>
    <row r="162" spans="1:23" x14ac:dyDescent="0.3">
      <c r="A162" t="s">
        <v>1433</v>
      </c>
      <c r="B162" t="s">
        <v>1434</v>
      </c>
      <c r="C162" t="s">
        <v>1333</v>
      </c>
      <c r="D162" t="s">
        <v>12828</v>
      </c>
      <c r="E162" t="s">
        <v>12884</v>
      </c>
      <c r="F162" t="s">
        <v>12829</v>
      </c>
      <c r="G162" t="s">
        <v>12881</v>
      </c>
      <c r="H162" s="17">
        <v>1089</v>
      </c>
      <c r="I162" s="13" t="str">
        <f t="shared" si="4"/>
        <v>&gt;₹500</v>
      </c>
      <c r="J162" s="17">
        <v>1600</v>
      </c>
      <c r="K162">
        <v>0.32</v>
      </c>
      <c r="L162" s="4" t="str">
        <f t="shared" si="5"/>
        <v>&lt;50%</v>
      </c>
      <c r="M162">
        <v>4</v>
      </c>
      <c r="N162" s="2">
        <v>3565</v>
      </c>
      <c r="O162" s="11">
        <f>Table2[[#This Row],[Actual Price (₹)]]*N162</f>
        <v>5704000</v>
      </c>
      <c r="P162" t="s">
        <v>1435</v>
      </c>
      <c r="Q162" t="s">
        <v>1436</v>
      </c>
      <c r="R162" t="str">
        <f>PROPER(Sheet2!H162)</f>
        <v>Amazon Customer,Sarma P,Ravindra Deodatta Dhond,Abhineet Chandra,Abir Choudhury,Shinto Mon,Amazon Customer,Suvam Seal</v>
      </c>
      <c r="S162" t="s">
        <v>1438</v>
      </c>
      <c r="T162" t="s">
        <v>1439</v>
      </c>
      <c r="U162" t="s">
        <v>1440</v>
      </c>
      <c r="V162" t="s">
        <v>1441</v>
      </c>
      <c r="W162" t="s">
        <v>1442</v>
      </c>
    </row>
    <row r="163" spans="1:23" x14ac:dyDescent="0.3">
      <c r="A163" t="s">
        <v>1443</v>
      </c>
      <c r="B163" t="s">
        <v>1444</v>
      </c>
      <c r="C163" t="s">
        <v>18</v>
      </c>
      <c r="D163" t="s">
        <v>12825</v>
      </c>
      <c r="E163" t="s">
        <v>12826</v>
      </c>
      <c r="F163" t="s">
        <v>12880</v>
      </c>
      <c r="G163" t="s">
        <v>12881</v>
      </c>
      <c r="H163" s="17">
        <v>339</v>
      </c>
      <c r="I163" s="13" t="str">
        <f t="shared" si="4"/>
        <v>₹200 - ₹500</v>
      </c>
      <c r="J163" s="17">
        <v>999</v>
      </c>
      <c r="K163">
        <v>0.66</v>
      </c>
      <c r="L163" s="4" t="str">
        <f t="shared" si="5"/>
        <v>50% or More</v>
      </c>
      <c r="M163">
        <v>4.3</v>
      </c>
      <c r="N163" s="2">
        <v>6255</v>
      </c>
      <c r="O163" s="11">
        <f>Table2[[#This Row],[Actual Price (₹)]]*N163</f>
        <v>6248745</v>
      </c>
      <c r="P163" t="s">
        <v>1445</v>
      </c>
      <c r="Q163" t="s">
        <v>1446</v>
      </c>
      <c r="R163" t="str">
        <f>PROPER(Sheet2!H163)</f>
        <v>Smg,Rohit,Roy,Sukumar Ballavolu,Jeeva,Sirajdurvesh,Adhikundhan,Manjit Kaur</v>
      </c>
      <c r="S163" t="s">
        <v>1448</v>
      </c>
      <c r="T163" t="s">
        <v>1449</v>
      </c>
      <c r="U163" t="s">
        <v>12779</v>
      </c>
      <c r="V163" t="s">
        <v>1450</v>
      </c>
      <c r="W163" t="s">
        <v>1451</v>
      </c>
    </row>
    <row r="164" spans="1:23" x14ac:dyDescent="0.3">
      <c r="A164" t="s">
        <v>1452</v>
      </c>
      <c r="B164" t="s">
        <v>1453</v>
      </c>
      <c r="C164" t="s">
        <v>18</v>
      </c>
      <c r="D164" t="s">
        <v>12825</v>
      </c>
      <c r="E164" t="s">
        <v>12826</v>
      </c>
      <c r="F164" t="s">
        <v>12880</v>
      </c>
      <c r="G164" t="s">
        <v>12881</v>
      </c>
      <c r="H164" s="17">
        <v>149</v>
      </c>
      <c r="I164" s="13" t="str">
        <f t="shared" si="4"/>
        <v>&lt;₹200</v>
      </c>
      <c r="J164" s="17">
        <v>499</v>
      </c>
      <c r="K164">
        <v>0.7</v>
      </c>
      <c r="L164" s="4" t="str">
        <f t="shared" si="5"/>
        <v>50% or More</v>
      </c>
      <c r="M164">
        <v>4</v>
      </c>
      <c r="N164" s="2">
        <v>7732</v>
      </c>
      <c r="O164" s="11">
        <f>Table2[[#This Row],[Actual Price (₹)]]*N164</f>
        <v>3858268</v>
      </c>
      <c r="P164" t="s">
        <v>1454</v>
      </c>
      <c r="Q164" t="s">
        <v>690</v>
      </c>
      <c r="R164" t="str">
        <f>PROPER(Sheet2!H164)</f>
        <v>Vijayan C V,Sanjay P.,Keshav,Dharemesh K.,Amazon Customer,Rajesh,Sagar Yadav,Vaibhav</v>
      </c>
      <c r="S164" t="s">
        <v>692</v>
      </c>
      <c r="T164" t="s">
        <v>693</v>
      </c>
      <c r="U164" t="s">
        <v>694</v>
      </c>
      <c r="V164" t="s">
        <v>1455</v>
      </c>
      <c r="W164" t="s">
        <v>1456</v>
      </c>
    </row>
    <row r="165" spans="1:23" hidden="1" x14ac:dyDescent="0.3">
      <c r="A165" t="s">
        <v>1457</v>
      </c>
      <c r="B165" t="s">
        <v>1458</v>
      </c>
      <c r="C165" t="s">
        <v>18</v>
      </c>
      <c r="D165" t="s">
        <v>12825</v>
      </c>
      <c r="E165" t="s">
        <v>12826</v>
      </c>
      <c r="F165" t="s">
        <v>12880</v>
      </c>
      <c r="G165" t="s">
        <v>12881</v>
      </c>
      <c r="H165" s="14">
        <v>149</v>
      </c>
      <c r="I165" s="13" t="str">
        <f t="shared" si="4"/>
        <v>&lt;₹200</v>
      </c>
      <c r="J165" s="14">
        <v>399</v>
      </c>
      <c r="K165" s="1">
        <v>0.63</v>
      </c>
      <c r="L165" s="4" t="str">
        <f t="shared" si="5"/>
        <v>50% or More</v>
      </c>
      <c r="M165">
        <v>3.9</v>
      </c>
      <c r="N165" s="2">
        <v>57</v>
      </c>
      <c r="O165" s="11">
        <f>Table2[[#This Row],[Actual Price (₹)]]*N165</f>
        <v>22743</v>
      </c>
      <c r="P165" t="s">
        <v>1459</v>
      </c>
      <c r="Q165" t="s">
        <v>1460</v>
      </c>
      <c r="R165" t="str">
        <f>PROPER(Sheet2!H165)</f>
        <v>Nik Xavier,Muhammed Ali Faizal,Debanjan,Satyam,Sanchit,Niraj K,Shankar,Mohana</v>
      </c>
      <c r="S165" t="s">
        <v>1462</v>
      </c>
      <c r="T165" t="s">
        <v>12780</v>
      </c>
      <c r="U165" t="s">
        <v>1463</v>
      </c>
      <c r="V165" t="s">
        <v>1464</v>
      </c>
      <c r="W165" t="s">
        <v>1465</v>
      </c>
    </row>
    <row r="166" spans="1:23" x14ac:dyDescent="0.3">
      <c r="A166" t="s">
        <v>1466</v>
      </c>
      <c r="B166" t="s">
        <v>1467</v>
      </c>
      <c r="C166" t="s">
        <v>18</v>
      </c>
      <c r="D166" t="s">
        <v>12825</v>
      </c>
      <c r="E166" t="s">
        <v>12826</v>
      </c>
      <c r="F166" t="s">
        <v>12880</v>
      </c>
      <c r="G166" t="s">
        <v>12881</v>
      </c>
      <c r="H166" s="17">
        <v>599</v>
      </c>
      <c r="I166" s="13" t="str">
        <f t="shared" si="4"/>
        <v>&gt;₹500</v>
      </c>
      <c r="J166" s="17">
        <v>849</v>
      </c>
      <c r="K166">
        <v>0.28999999999999998</v>
      </c>
      <c r="L166" s="4" t="str">
        <f t="shared" si="5"/>
        <v>&lt;50%</v>
      </c>
      <c r="M166">
        <v>4.5</v>
      </c>
      <c r="N166" s="2">
        <v>577</v>
      </c>
      <c r="O166" s="11">
        <f>Table2[[#This Row],[Actual Price (₹)]]*N166</f>
        <v>489873</v>
      </c>
      <c r="P166" t="s">
        <v>1468</v>
      </c>
      <c r="Q166" t="s">
        <v>1469</v>
      </c>
      <c r="R166" t="str">
        <f>PROPER(Sheet2!H166)</f>
        <v>Khan, Ba,Vaibhav,Anil Kumar Ar,Aditya,Renga C,Amazon Customer,K J Sudarshan,A.M.</v>
      </c>
      <c r="S166" t="s">
        <v>1471</v>
      </c>
      <c r="T166" t="s">
        <v>1472</v>
      </c>
      <c r="U166" t="s">
        <v>1473</v>
      </c>
      <c r="V166" t="s">
        <v>1474</v>
      </c>
      <c r="W166" t="s">
        <v>1475</v>
      </c>
    </row>
    <row r="167" spans="1:23" hidden="1" x14ac:dyDescent="0.3">
      <c r="A167" t="s">
        <v>1476</v>
      </c>
      <c r="B167" t="s">
        <v>1477</v>
      </c>
      <c r="C167" t="s">
        <v>462</v>
      </c>
      <c r="D167" t="s">
        <v>12828</v>
      </c>
      <c r="E167" t="s">
        <v>12884</v>
      </c>
      <c r="F167" t="s">
        <v>12829</v>
      </c>
      <c r="G167" t="s">
        <v>12887</v>
      </c>
      <c r="H167" s="14">
        <v>299</v>
      </c>
      <c r="I167" s="13" t="str">
        <f t="shared" si="4"/>
        <v>₹200 - ₹500</v>
      </c>
      <c r="J167" s="14">
        <v>1199</v>
      </c>
      <c r="K167" s="1">
        <v>0.75</v>
      </c>
      <c r="L167" s="4" t="str">
        <f t="shared" si="5"/>
        <v>50% or More</v>
      </c>
      <c r="M167">
        <v>3.9</v>
      </c>
      <c r="N167" s="2">
        <v>1193</v>
      </c>
      <c r="O167" s="11">
        <f>Table2[[#This Row],[Actual Price (₹)]]*N167</f>
        <v>1430407</v>
      </c>
      <c r="P167" t="s">
        <v>1478</v>
      </c>
      <c r="Q167" t="s">
        <v>1479</v>
      </c>
      <c r="R167" t="str">
        <f>PROPER(Sheet2!H167)</f>
        <v>Pinky,Girish,Sajin Thomas,Amazon Customer,Kindle Customer,Sanath Menon,Pranabesh Ganguli,Brijendra</v>
      </c>
      <c r="S167" t="s">
        <v>1481</v>
      </c>
      <c r="T167" t="s">
        <v>1482</v>
      </c>
      <c r="U167" t="s">
        <v>1483</v>
      </c>
      <c r="V167" t="s">
        <v>1484</v>
      </c>
      <c r="W167" t="s">
        <v>1485</v>
      </c>
    </row>
    <row r="168" spans="1:23" x14ac:dyDescent="0.3">
      <c r="A168" t="s">
        <v>1486</v>
      </c>
      <c r="B168" t="s">
        <v>1487</v>
      </c>
      <c r="C168" t="s">
        <v>18</v>
      </c>
      <c r="D168" t="s">
        <v>12825</v>
      </c>
      <c r="E168" t="s">
        <v>12826</v>
      </c>
      <c r="F168" t="s">
        <v>12880</v>
      </c>
      <c r="G168" t="s">
        <v>12881</v>
      </c>
      <c r="H168" s="17">
        <v>399</v>
      </c>
      <c r="I168" s="13" t="str">
        <f t="shared" si="4"/>
        <v>₹200 - ₹500</v>
      </c>
      <c r="J168" s="17">
        <v>1299</v>
      </c>
      <c r="K168">
        <v>0.69</v>
      </c>
      <c r="L168" s="4" t="str">
        <f t="shared" si="5"/>
        <v>50% or More</v>
      </c>
      <c r="M168">
        <v>4.2</v>
      </c>
      <c r="N168" s="2">
        <v>13120</v>
      </c>
      <c r="O168" s="11">
        <f>Table2[[#This Row],[Actual Price (₹)]]*N168</f>
        <v>17042880</v>
      </c>
      <c r="P168" t="s">
        <v>1488</v>
      </c>
      <c r="Q168" t="s">
        <v>954</v>
      </c>
      <c r="R168" t="str">
        <f>PROPER(Sheet2!H168)</f>
        <v>Pratik,Amazon Customer,Abhishek,Derrick Angelsz,Prakhar Gupta,Harshal Mehta,Bhanu Vardhan,Rajesh</v>
      </c>
      <c r="S168" t="s">
        <v>956</v>
      </c>
      <c r="T168" t="s">
        <v>957</v>
      </c>
      <c r="U168" t="s">
        <v>958</v>
      </c>
      <c r="V168" t="s">
        <v>1489</v>
      </c>
      <c r="W168" t="s">
        <v>1490</v>
      </c>
    </row>
    <row r="169" spans="1:23" x14ac:dyDescent="0.3">
      <c r="A169" t="s">
        <v>1491</v>
      </c>
      <c r="B169" t="s">
        <v>1492</v>
      </c>
      <c r="C169" t="s">
        <v>462</v>
      </c>
      <c r="D169" t="s">
        <v>12828</v>
      </c>
      <c r="E169" t="s">
        <v>12884</v>
      </c>
      <c r="F169" t="s">
        <v>12829</v>
      </c>
      <c r="G169" t="s">
        <v>12887</v>
      </c>
      <c r="H169" s="17">
        <v>339</v>
      </c>
      <c r="I169" s="13" t="str">
        <f t="shared" si="4"/>
        <v>₹200 - ₹500</v>
      </c>
      <c r="J169" s="17">
        <v>1999</v>
      </c>
      <c r="K169">
        <v>0.83</v>
      </c>
      <c r="L169" s="4" t="str">
        <f t="shared" si="5"/>
        <v>50% or More</v>
      </c>
      <c r="M169">
        <v>4</v>
      </c>
      <c r="N169" s="2">
        <v>343</v>
      </c>
      <c r="O169" s="11">
        <f>Table2[[#This Row],[Actual Price (₹)]]*N169</f>
        <v>685657</v>
      </c>
      <c r="P169" t="s">
        <v>1493</v>
      </c>
      <c r="Q169" t="s">
        <v>1494</v>
      </c>
      <c r="R169" t="str">
        <f>PROPER(Sheet2!H169)</f>
        <v>Manik Sk,Niranjan,Renpuppypaws,Ayushi Sharma,Kat,Krishna Mohan Dubey,Gautam,J.S.</v>
      </c>
      <c r="S169" t="s">
        <v>1496</v>
      </c>
      <c r="T169" t="s">
        <v>1497</v>
      </c>
      <c r="U169" t="s">
        <v>1498</v>
      </c>
      <c r="V169" t="s">
        <v>1499</v>
      </c>
      <c r="W169" t="s">
        <v>1500</v>
      </c>
    </row>
    <row r="170" spans="1:23" x14ac:dyDescent="0.3">
      <c r="A170" t="s">
        <v>1501</v>
      </c>
      <c r="B170" t="s">
        <v>1502</v>
      </c>
      <c r="C170" t="s">
        <v>169</v>
      </c>
      <c r="D170" t="s">
        <v>12828</v>
      </c>
      <c r="E170" t="s">
        <v>12884</v>
      </c>
      <c r="F170" t="s">
        <v>12885</v>
      </c>
      <c r="G170" t="s">
        <v>12886</v>
      </c>
      <c r="H170" s="17">
        <v>12499</v>
      </c>
      <c r="I170" s="13" t="str">
        <f t="shared" si="4"/>
        <v>&gt;₹500</v>
      </c>
      <c r="J170" s="17">
        <v>22990</v>
      </c>
      <c r="K170">
        <v>0.46</v>
      </c>
      <c r="L170" s="4" t="str">
        <f t="shared" si="5"/>
        <v>&lt;50%</v>
      </c>
      <c r="M170">
        <v>4.3</v>
      </c>
      <c r="N170" s="2">
        <v>1611</v>
      </c>
      <c r="O170" s="11">
        <f>Table2[[#This Row],[Actual Price (₹)]]*N170</f>
        <v>37036890</v>
      </c>
      <c r="P170" t="s">
        <v>1503</v>
      </c>
      <c r="Q170" t="s">
        <v>1504</v>
      </c>
      <c r="R170" t="str">
        <f>PROPER(Sheet2!H170)</f>
        <v>Moon Tej,Aditya Sikarwar,P Kanaka Raju,Ajay,Pramod K.,Lalpi Sektak,Ram Ji Gupta,Siva</v>
      </c>
      <c r="S170" t="s">
        <v>1506</v>
      </c>
      <c r="T170" t="s">
        <v>1507</v>
      </c>
      <c r="U170" t="s">
        <v>1508</v>
      </c>
      <c r="V170" t="s">
        <v>1509</v>
      </c>
      <c r="W170" t="s">
        <v>1510</v>
      </c>
    </row>
    <row r="171" spans="1:23" x14ac:dyDescent="0.3">
      <c r="A171" t="s">
        <v>1511</v>
      </c>
      <c r="B171" t="s">
        <v>1512</v>
      </c>
      <c r="C171" t="s">
        <v>18</v>
      </c>
      <c r="D171" t="s">
        <v>12825</v>
      </c>
      <c r="E171" t="s">
        <v>12826</v>
      </c>
      <c r="F171" t="s">
        <v>12880</v>
      </c>
      <c r="G171" t="s">
        <v>12881</v>
      </c>
      <c r="H171" s="17">
        <v>249</v>
      </c>
      <c r="I171" s="13" t="str">
        <f t="shared" si="4"/>
        <v>₹200 - ₹500</v>
      </c>
      <c r="J171" s="17">
        <v>399</v>
      </c>
      <c r="K171">
        <v>0.38</v>
      </c>
      <c r="L171" s="4" t="str">
        <f t="shared" si="5"/>
        <v>&lt;50%</v>
      </c>
      <c r="M171">
        <v>4</v>
      </c>
      <c r="N171" s="2">
        <v>6558</v>
      </c>
      <c r="O171" s="11">
        <f>Table2[[#This Row],[Actual Price (₹)]]*N171</f>
        <v>2616642</v>
      </c>
      <c r="P171" t="s">
        <v>1513</v>
      </c>
      <c r="Q171" t="s">
        <v>1514</v>
      </c>
      <c r="R171" t="str">
        <f>PROPER(Sheet2!H171)</f>
        <v>Ajinkya M K,Iggi,Sivajit Barman,Sarath Radhakrishnan,Handsome,Sahadev,Ravi Yadav,Rahul Sharma</v>
      </c>
      <c r="S171" t="s">
        <v>1516</v>
      </c>
      <c r="T171" t="s">
        <v>1517</v>
      </c>
      <c r="U171" t="s">
        <v>1518</v>
      </c>
      <c r="V171" t="s">
        <v>1519</v>
      </c>
      <c r="W171" t="s">
        <v>1520</v>
      </c>
    </row>
    <row r="172" spans="1:23" x14ac:dyDescent="0.3">
      <c r="A172" t="s">
        <v>1521</v>
      </c>
      <c r="B172" t="s">
        <v>1522</v>
      </c>
      <c r="C172" t="s">
        <v>98</v>
      </c>
      <c r="D172" t="s">
        <v>12825</v>
      </c>
      <c r="E172" t="s">
        <v>12827</v>
      </c>
      <c r="F172" t="s">
        <v>12882</v>
      </c>
      <c r="G172" t="s">
        <v>12883</v>
      </c>
      <c r="H172" s="17">
        <v>1399</v>
      </c>
      <c r="I172" s="13" t="str">
        <f t="shared" si="4"/>
        <v>&gt;₹500</v>
      </c>
      <c r="J172" s="17">
        <v>2499</v>
      </c>
      <c r="K172">
        <v>0.44</v>
      </c>
      <c r="L172" s="4" t="str">
        <f t="shared" si="5"/>
        <v>&lt;50%</v>
      </c>
      <c r="M172">
        <v>4.4000000000000004</v>
      </c>
      <c r="N172" s="2">
        <v>23169</v>
      </c>
      <c r="O172" s="11">
        <f>Table2[[#This Row],[Actual Price (₹)]]*N172</f>
        <v>57899331</v>
      </c>
      <c r="P172" t="s">
        <v>1523</v>
      </c>
      <c r="Q172" t="s">
        <v>1524</v>
      </c>
      <c r="R172" t="str">
        <f>PROPER(Sheet2!H172)</f>
        <v>Shweta Bairagi,Sarathi,Abhishek,Aar,Deepak Rai,Shefaz,Nilesh P.,Deepak</v>
      </c>
      <c r="S172" t="s">
        <v>1526</v>
      </c>
      <c r="T172" t="s">
        <v>1527</v>
      </c>
      <c r="U172" t="s">
        <v>1528</v>
      </c>
      <c r="V172" t="s">
        <v>1529</v>
      </c>
      <c r="W172" t="s">
        <v>1530</v>
      </c>
    </row>
    <row r="173" spans="1:23" x14ac:dyDescent="0.3">
      <c r="A173" t="s">
        <v>1531</v>
      </c>
      <c r="B173" t="s">
        <v>1532</v>
      </c>
      <c r="C173" t="s">
        <v>169</v>
      </c>
      <c r="D173" t="s">
        <v>12828</v>
      </c>
      <c r="E173" t="s">
        <v>12884</v>
      </c>
      <c r="F173" t="s">
        <v>12885</v>
      </c>
      <c r="G173" t="s">
        <v>12886</v>
      </c>
      <c r="H173" s="17">
        <v>32999</v>
      </c>
      <c r="I173" s="13" t="str">
        <f t="shared" si="4"/>
        <v>&gt;₹500</v>
      </c>
      <c r="J173" s="17">
        <v>47990</v>
      </c>
      <c r="K173">
        <v>0.31</v>
      </c>
      <c r="L173" s="4" t="str">
        <f t="shared" si="5"/>
        <v>&lt;50%</v>
      </c>
      <c r="M173">
        <v>4.3</v>
      </c>
      <c r="N173" s="2">
        <v>4703</v>
      </c>
      <c r="O173" s="11">
        <f>Table2[[#This Row],[Actual Price (₹)]]*N173</f>
        <v>225696970</v>
      </c>
      <c r="P173" t="s">
        <v>805</v>
      </c>
      <c r="Q173" t="s">
        <v>246</v>
      </c>
      <c r="R173" t="str">
        <f>PROPER(Sheet2!H173)</f>
        <v>Ayush,Rohit A.,Kedar,Haran,Santosh Ghante,Krishnendu,Harindra,Sangamesh</v>
      </c>
      <c r="S173" t="s">
        <v>248</v>
      </c>
      <c r="T173" t="s">
        <v>249</v>
      </c>
      <c r="U173" t="s">
        <v>12773</v>
      </c>
      <c r="V173" t="s">
        <v>1533</v>
      </c>
      <c r="W173" t="s">
        <v>1534</v>
      </c>
    </row>
    <row r="174" spans="1:23" x14ac:dyDescent="0.3">
      <c r="A174" t="s">
        <v>1535</v>
      </c>
      <c r="B174" t="s">
        <v>1536</v>
      </c>
      <c r="C174" t="s">
        <v>18</v>
      </c>
      <c r="D174" t="s">
        <v>12825</v>
      </c>
      <c r="E174" t="s">
        <v>12826</v>
      </c>
      <c r="F174" t="s">
        <v>12880</v>
      </c>
      <c r="G174" t="s">
        <v>12881</v>
      </c>
      <c r="H174" s="17">
        <v>149</v>
      </c>
      <c r="I174" s="13" t="str">
        <f t="shared" si="4"/>
        <v>&lt;₹200</v>
      </c>
      <c r="J174" s="17">
        <v>399</v>
      </c>
      <c r="K174">
        <v>0.63</v>
      </c>
      <c r="L174" s="4" t="str">
        <f t="shared" si="5"/>
        <v>50% or More</v>
      </c>
      <c r="M174">
        <v>4</v>
      </c>
      <c r="N174" s="2">
        <v>1423</v>
      </c>
      <c r="O174" s="11">
        <f>Table2[[#This Row],[Actual Price (₹)]]*N174</f>
        <v>567777</v>
      </c>
      <c r="P174" t="s">
        <v>1537</v>
      </c>
      <c r="Q174" t="s">
        <v>720</v>
      </c>
      <c r="R174" t="str">
        <f>PROPER(Sheet2!H174)</f>
        <v>Actual User,Shanti Lal Gurjar,Gowthami,Amrut K.,Chetan Tandel,Mwnzil Brahma,Amazon Customer,Karthik</v>
      </c>
      <c r="S174" t="s">
        <v>722</v>
      </c>
      <c r="T174" t="s">
        <v>723</v>
      </c>
      <c r="U174" t="s">
        <v>12778</v>
      </c>
      <c r="V174" t="s">
        <v>1538</v>
      </c>
      <c r="W174" t="s">
        <v>1539</v>
      </c>
    </row>
    <row r="175" spans="1:23" x14ac:dyDescent="0.3">
      <c r="A175" t="s">
        <v>1540</v>
      </c>
      <c r="B175" t="s">
        <v>1541</v>
      </c>
      <c r="C175" t="s">
        <v>18</v>
      </c>
      <c r="D175" t="s">
        <v>12825</v>
      </c>
      <c r="E175" t="s">
        <v>12826</v>
      </c>
      <c r="F175" t="s">
        <v>12880</v>
      </c>
      <c r="G175" t="s">
        <v>12881</v>
      </c>
      <c r="H175" s="17">
        <v>325</v>
      </c>
      <c r="I175" s="13" t="str">
        <f t="shared" si="4"/>
        <v>₹200 - ₹500</v>
      </c>
      <c r="J175" s="17">
        <v>999</v>
      </c>
      <c r="K175">
        <v>0.67</v>
      </c>
      <c r="L175" s="4" t="str">
        <f t="shared" si="5"/>
        <v>50% or More</v>
      </c>
      <c r="M175">
        <v>4.3</v>
      </c>
      <c r="N175" s="2">
        <v>2651</v>
      </c>
      <c r="O175" s="11">
        <f>Table2[[#This Row],[Actual Price (₹)]]*N175</f>
        <v>2648349</v>
      </c>
      <c r="P175" t="s">
        <v>1542</v>
      </c>
      <c r="Q175" t="s">
        <v>1543</v>
      </c>
      <c r="R175" t="str">
        <f>PROPER(Sheet2!H175)</f>
        <v>Soumya R.,Sivaramakrishnan C,Shradha Nair,Mohammed Rameezuddin,Ar,Vivek,Riyas R.,Amazon Customer</v>
      </c>
      <c r="S175" t="s">
        <v>1545</v>
      </c>
      <c r="T175" t="s">
        <v>1546</v>
      </c>
      <c r="U175" t="s">
        <v>1547</v>
      </c>
      <c r="V175" t="s">
        <v>1548</v>
      </c>
      <c r="W175" t="s">
        <v>1549</v>
      </c>
    </row>
    <row r="176" spans="1:23" hidden="1" x14ac:dyDescent="0.3">
      <c r="A176" t="s">
        <v>1550</v>
      </c>
      <c r="B176" t="s">
        <v>1551</v>
      </c>
      <c r="C176" t="s">
        <v>18</v>
      </c>
      <c r="D176" t="s">
        <v>12825</v>
      </c>
      <c r="E176" t="s">
        <v>12826</v>
      </c>
      <c r="F176" t="s">
        <v>12880</v>
      </c>
      <c r="G176" t="s">
        <v>12881</v>
      </c>
      <c r="H176" s="14">
        <v>399</v>
      </c>
      <c r="I176" s="13" t="str">
        <f t="shared" si="4"/>
        <v>₹200 - ₹500</v>
      </c>
      <c r="J176" s="14">
        <v>1999</v>
      </c>
      <c r="K176" s="1">
        <v>0.8</v>
      </c>
      <c r="L176" s="4" t="str">
        <f t="shared" si="5"/>
        <v>50% or More</v>
      </c>
      <c r="M176">
        <v>5</v>
      </c>
      <c r="N176" s="2">
        <v>5</v>
      </c>
      <c r="O176" s="11">
        <f>Table2[[#This Row],[Actual Price (₹)]]*N176</f>
        <v>9995</v>
      </c>
      <c r="P176" t="s">
        <v>1552</v>
      </c>
      <c r="Q176" t="s">
        <v>1553</v>
      </c>
      <c r="R176" t="str">
        <f>PROPER(Sheet2!H176)</f>
        <v>Amazon Customer,Kamal Sahota,Pankaj,Luvsmplcty,Kanta</v>
      </c>
      <c r="S176" t="s">
        <v>1555</v>
      </c>
      <c r="T176" t="s">
        <v>1556</v>
      </c>
      <c r="U176" t="s">
        <v>1557</v>
      </c>
      <c r="V176" t="s">
        <v>1558</v>
      </c>
      <c r="W176" t="s">
        <v>1559</v>
      </c>
    </row>
    <row r="177" spans="1:23" hidden="1" x14ac:dyDescent="0.3">
      <c r="A177" t="s">
        <v>1560</v>
      </c>
      <c r="B177" t="s">
        <v>1561</v>
      </c>
      <c r="C177" t="s">
        <v>98</v>
      </c>
      <c r="D177" t="s">
        <v>12825</v>
      </c>
      <c r="E177" t="s">
        <v>12827</v>
      </c>
      <c r="F177" t="s">
        <v>12882</v>
      </c>
      <c r="G177" t="s">
        <v>12883</v>
      </c>
      <c r="H177" s="14">
        <v>199</v>
      </c>
      <c r="I177" s="13" t="str">
        <f t="shared" si="4"/>
        <v>&lt;₹200</v>
      </c>
      <c r="J177" s="14">
        <v>499</v>
      </c>
      <c r="K177" s="1">
        <v>0.6</v>
      </c>
      <c r="L177" s="4" t="str">
        <f t="shared" si="5"/>
        <v>50% or More</v>
      </c>
      <c r="M177">
        <v>3.7</v>
      </c>
      <c r="N177" s="2">
        <v>612</v>
      </c>
      <c r="O177" s="11">
        <f>Table2[[#This Row],[Actual Price (₹)]]*N177</f>
        <v>305388</v>
      </c>
      <c r="P177" t="s">
        <v>1562</v>
      </c>
      <c r="Q177" t="s">
        <v>1563</v>
      </c>
      <c r="R177" t="str">
        <f>PROPER(Sheet2!H177)</f>
        <v>Potnuru Rajini,Swapnil Mohit Masih,Suryansh Bhargava,I.Kannan,Prakshobh,Karthikeyan,Sandeep Kumar,Abhiram Ganesh</v>
      </c>
      <c r="S177" t="s">
        <v>1565</v>
      </c>
      <c r="T177" t="s">
        <v>1566</v>
      </c>
      <c r="U177" t="s">
        <v>1567</v>
      </c>
      <c r="V177" t="s">
        <v>1568</v>
      </c>
      <c r="W177" t="s">
        <v>1569</v>
      </c>
    </row>
    <row r="178" spans="1:23" x14ac:dyDescent="0.3">
      <c r="A178" t="s">
        <v>1570</v>
      </c>
      <c r="B178" t="s">
        <v>1571</v>
      </c>
      <c r="C178" t="s">
        <v>18</v>
      </c>
      <c r="D178" t="s">
        <v>12825</v>
      </c>
      <c r="E178" t="s">
        <v>12826</v>
      </c>
      <c r="F178" t="s">
        <v>12880</v>
      </c>
      <c r="G178" t="s">
        <v>12881</v>
      </c>
      <c r="H178" s="17">
        <v>88</v>
      </c>
      <c r="I178" s="13" t="str">
        <f t="shared" si="4"/>
        <v>&lt;₹200</v>
      </c>
      <c r="J178" s="17">
        <v>299</v>
      </c>
      <c r="K178">
        <v>0.71</v>
      </c>
      <c r="L178" s="4" t="str">
        <f t="shared" si="5"/>
        <v>50% or More</v>
      </c>
      <c r="M178">
        <v>4</v>
      </c>
      <c r="N178" s="2">
        <v>9378</v>
      </c>
      <c r="O178" s="11">
        <f>Table2[[#This Row],[Actual Price (₹)]]*N178</f>
        <v>2804022</v>
      </c>
      <c r="P178" t="s">
        <v>1572</v>
      </c>
      <c r="Q178" t="s">
        <v>236</v>
      </c>
      <c r="R178" t="str">
        <f>PROPER(Sheet2!H178)</f>
        <v>$@|\|To$|-|,Sethu Madhav,Akash Thakur,Burger Planet,Justice ‚Öñô∏È,Indrajyoti D.,Aditya Kumar,E.C.George</v>
      </c>
      <c r="S178" t="s">
        <v>238</v>
      </c>
      <c r="T178" t="s">
        <v>239</v>
      </c>
      <c r="U178" t="s">
        <v>1573</v>
      </c>
      <c r="V178" t="s">
        <v>1574</v>
      </c>
      <c r="W178" t="s">
        <v>1575</v>
      </c>
    </row>
    <row r="179" spans="1:23" x14ac:dyDescent="0.3">
      <c r="A179" t="s">
        <v>1576</v>
      </c>
      <c r="B179" t="s">
        <v>1577</v>
      </c>
      <c r="C179" t="s">
        <v>18</v>
      </c>
      <c r="D179" t="s">
        <v>12825</v>
      </c>
      <c r="E179" t="s">
        <v>12826</v>
      </c>
      <c r="F179" t="s">
        <v>12880</v>
      </c>
      <c r="G179" t="s">
        <v>12881</v>
      </c>
      <c r="H179" s="17">
        <v>399</v>
      </c>
      <c r="I179" s="13" t="str">
        <f t="shared" si="4"/>
        <v>₹200 - ₹500</v>
      </c>
      <c r="J179" s="17">
        <v>1099</v>
      </c>
      <c r="K179">
        <v>0.64</v>
      </c>
      <c r="L179" s="4" t="str">
        <f t="shared" si="5"/>
        <v>50% or More</v>
      </c>
      <c r="M179">
        <v>4.0999999999999996</v>
      </c>
      <c r="N179" s="2">
        <v>2685</v>
      </c>
      <c r="O179" s="11">
        <f>Table2[[#This Row],[Actual Price (₹)]]*N179</f>
        <v>2950815</v>
      </c>
      <c r="P179" t="s">
        <v>1578</v>
      </c>
      <c r="Q179" t="s">
        <v>1265</v>
      </c>
      <c r="R179" t="str">
        <f>PROPER(Sheet2!H179)</f>
        <v>Abhay Goyal,Apurva,Shilpa,Vishnu Narayanan,Kushagra S.,Rogin Cherian,Amazon Customer,Jay D.</v>
      </c>
      <c r="S179" t="s">
        <v>1267</v>
      </c>
      <c r="T179" t="s">
        <v>1268</v>
      </c>
      <c r="U179" t="s">
        <v>1269</v>
      </c>
      <c r="V179" t="s">
        <v>1579</v>
      </c>
      <c r="W179" t="s">
        <v>1580</v>
      </c>
    </row>
    <row r="180" spans="1:23" x14ac:dyDescent="0.3">
      <c r="A180" t="s">
        <v>1581</v>
      </c>
      <c r="B180" t="s">
        <v>1582</v>
      </c>
      <c r="C180" t="s">
        <v>18</v>
      </c>
      <c r="D180" t="s">
        <v>12825</v>
      </c>
      <c r="E180" t="s">
        <v>12826</v>
      </c>
      <c r="F180" t="s">
        <v>12880</v>
      </c>
      <c r="G180" t="s">
        <v>12881</v>
      </c>
      <c r="H180" s="17">
        <v>57.89</v>
      </c>
      <c r="I180" s="13" t="str">
        <f t="shared" si="4"/>
        <v>&lt;₹200</v>
      </c>
      <c r="J180" s="17">
        <v>199</v>
      </c>
      <c r="K180">
        <v>0.71</v>
      </c>
      <c r="L180" s="4" t="str">
        <f t="shared" si="5"/>
        <v>50% or More</v>
      </c>
      <c r="M180">
        <v>4</v>
      </c>
      <c r="N180" s="2">
        <v>9378</v>
      </c>
      <c r="O180" s="11">
        <f>Table2[[#This Row],[Actual Price (₹)]]*N180</f>
        <v>1866222</v>
      </c>
      <c r="P180" t="s">
        <v>1583</v>
      </c>
      <c r="Q180" t="s">
        <v>236</v>
      </c>
      <c r="R180" t="str">
        <f>PROPER(Sheet2!H180)</f>
        <v>$@|\|To$|-|,Sethu Madhav,Akash Thakur,Burger Planet,Justice ‚Öñô∏È,Indrajyoti D.,Aditya Kumar,E.C.George</v>
      </c>
      <c r="S180" t="s">
        <v>238</v>
      </c>
      <c r="T180" t="s">
        <v>239</v>
      </c>
      <c r="U180" t="s">
        <v>240</v>
      </c>
      <c r="V180" t="s">
        <v>1584</v>
      </c>
      <c r="W180" t="s">
        <v>1585</v>
      </c>
    </row>
    <row r="181" spans="1:23" hidden="1" x14ac:dyDescent="0.3">
      <c r="A181" t="s">
        <v>1586</v>
      </c>
      <c r="B181" t="s">
        <v>1587</v>
      </c>
      <c r="C181" t="s">
        <v>462</v>
      </c>
      <c r="D181" t="s">
        <v>12828</v>
      </c>
      <c r="E181" t="s">
        <v>12884</v>
      </c>
      <c r="F181" t="s">
        <v>12829</v>
      </c>
      <c r="G181" t="s">
        <v>12887</v>
      </c>
      <c r="H181" s="14">
        <v>799</v>
      </c>
      <c r="I181" s="13" t="str">
        <f t="shared" si="4"/>
        <v>&gt;₹500</v>
      </c>
      <c r="J181" s="14">
        <v>1999</v>
      </c>
      <c r="K181" s="1">
        <v>0.6</v>
      </c>
      <c r="L181" s="4" t="str">
        <f t="shared" si="5"/>
        <v>50% or More</v>
      </c>
      <c r="M181">
        <v>3.3</v>
      </c>
      <c r="N181" s="2">
        <v>576</v>
      </c>
      <c r="O181" s="11">
        <f>Table2[[#This Row],[Actual Price (₹)]]*N181</f>
        <v>1151424</v>
      </c>
      <c r="P181" t="s">
        <v>1588</v>
      </c>
      <c r="Q181" t="s">
        <v>1589</v>
      </c>
      <c r="R181" t="str">
        <f>PROPER(Sheet2!H181)</f>
        <v>Ravi,Alex,Vineet M.,Chakri,Siddhartha Bayye,Samscruthi,Paul J.,Thrinath</v>
      </c>
      <c r="S181" t="s">
        <v>1591</v>
      </c>
      <c r="T181" t="s">
        <v>1592</v>
      </c>
      <c r="U181" t="s">
        <v>1593</v>
      </c>
      <c r="V181" t="s">
        <v>1594</v>
      </c>
      <c r="W181" t="s">
        <v>1595</v>
      </c>
    </row>
    <row r="182" spans="1:23" hidden="1" x14ac:dyDescent="0.3">
      <c r="A182" t="s">
        <v>1596</v>
      </c>
      <c r="B182" t="s">
        <v>1597</v>
      </c>
      <c r="C182" t="s">
        <v>462</v>
      </c>
      <c r="D182" t="s">
        <v>12828</v>
      </c>
      <c r="E182" t="s">
        <v>12884</v>
      </c>
      <c r="F182" t="s">
        <v>12829</v>
      </c>
      <c r="G182" t="s">
        <v>12887</v>
      </c>
      <c r="H182" s="14">
        <v>205</v>
      </c>
      <c r="I182" s="13" t="str">
        <f t="shared" si="4"/>
        <v>₹200 - ₹500</v>
      </c>
      <c r="J182" s="14">
        <v>499</v>
      </c>
      <c r="K182" s="1">
        <v>0.59</v>
      </c>
      <c r="L182" s="4" t="str">
        <f t="shared" si="5"/>
        <v>50% or More</v>
      </c>
      <c r="M182">
        <v>3.8</v>
      </c>
      <c r="N182" s="2">
        <v>313</v>
      </c>
      <c r="O182" s="11">
        <f>Table2[[#This Row],[Actual Price (₹)]]*N182</f>
        <v>156187</v>
      </c>
      <c r="P182" t="s">
        <v>1598</v>
      </c>
      <c r="Q182" t="s">
        <v>1599</v>
      </c>
      <c r="R182" t="str">
        <f>PROPER(Sheet2!H182)</f>
        <v>S R.,Jk,Balaji,Kishore,Sanjeev Singh,Mrs Ali,Palangthod Laxman,Aditya Abhishek</v>
      </c>
      <c r="S182" t="s">
        <v>1601</v>
      </c>
      <c r="T182" t="s">
        <v>1602</v>
      </c>
      <c r="U182" t="s">
        <v>1603</v>
      </c>
      <c r="V182" t="s">
        <v>1604</v>
      </c>
      <c r="W182" t="s">
        <v>1605</v>
      </c>
    </row>
    <row r="183" spans="1:23" x14ac:dyDescent="0.3">
      <c r="A183" t="s">
        <v>1606</v>
      </c>
      <c r="B183" t="s">
        <v>1607</v>
      </c>
      <c r="C183" t="s">
        <v>18</v>
      </c>
      <c r="D183" t="s">
        <v>12825</v>
      </c>
      <c r="E183" t="s">
        <v>12826</v>
      </c>
      <c r="F183" t="s">
        <v>12880</v>
      </c>
      <c r="G183" t="s">
        <v>12881</v>
      </c>
      <c r="H183" s="17">
        <v>299</v>
      </c>
      <c r="I183" s="13" t="str">
        <f t="shared" si="4"/>
        <v>₹200 - ₹500</v>
      </c>
      <c r="J183" s="17">
        <v>699</v>
      </c>
      <c r="K183">
        <v>0.56999999999999995</v>
      </c>
      <c r="L183" s="4" t="str">
        <f t="shared" si="5"/>
        <v>50% or More</v>
      </c>
      <c r="M183">
        <v>4.0999999999999996</v>
      </c>
      <c r="N183" s="2">
        <v>2957</v>
      </c>
      <c r="O183" s="11">
        <f>Table2[[#This Row],[Actual Price (₹)]]*N183</f>
        <v>2066943</v>
      </c>
      <c r="P183" t="s">
        <v>1608</v>
      </c>
      <c r="Q183" t="s">
        <v>1609</v>
      </c>
      <c r="R183" t="str">
        <f>PROPER(Sheet2!H183)</f>
        <v>Abhirup,Shanmugananda Raman,Srijit Kundu,Sunny,Asif Chaudhary,Sandip Savaratkar,Aman Kumar,Rajesh Patel</v>
      </c>
      <c r="S183" t="s">
        <v>1611</v>
      </c>
      <c r="T183" t="s">
        <v>1612</v>
      </c>
      <c r="U183" t="s">
        <v>1613</v>
      </c>
      <c r="V183" t="s">
        <v>1614</v>
      </c>
      <c r="W183" t="s">
        <v>1615</v>
      </c>
    </row>
    <row r="184" spans="1:23" x14ac:dyDescent="0.3">
      <c r="A184" t="s">
        <v>1616</v>
      </c>
      <c r="B184" t="s">
        <v>1617</v>
      </c>
      <c r="C184" t="s">
        <v>18</v>
      </c>
      <c r="D184" t="s">
        <v>12825</v>
      </c>
      <c r="E184" t="s">
        <v>12826</v>
      </c>
      <c r="F184" t="s">
        <v>12880</v>
      </c>
      <c r="G184" t="s">
        <v>12881</v>
      </c>
      <c r="H184" s="17">
        <v>849</v>
      </c>
      <c r="I184" s="13" t="str">
        <f t="shared" si="4"/>
        <v>&gt;₹500</v>
      </c>
      <c r="J184" s="17">
        <v>999</v>
      </c>
      <c r="K184">
        <v>0.15</v>
      </c>
      <c r="L184" s="4" t="str">
        <f t="shared" si="5"/>
        <v>&lt;50%</v>
      </c>
      <c r="M184">
        <v>4.0999999999999996</v>
      </c>
      <c r="N184" s="2">
        <v>6736</v>
      </c>
      <c r="O184" s="11">
        <f>Table2[[#This Row],[Actual Price (₹)]]*N184</f>
        <v>6729264</v>
      </c>
      <c r="P184" t="s">
        <v>1618</v>
      </c>
      <c r="Q184" t="s">
        <v>1619</v>
      </c>
      <c r="R184" t="str">
        <f>PROPER(Sheet2!H184)</f>
        <v>Aaditya,Ajinkya Kumbhar,Sanchada,Shubham,Gaurav Bhatt,Aditi Shetty,Deepak,Himanshu</v>
      </c>
      <c r="S184" t="s">
        <v>1621</v>
      </c>
      <c r="T184" t="s">
        <v>1622</v>
      </c>
      <c r="U184" t="s">
        <v>1623</v>
      </c>
      <c r="V184" t="s">
        <v>1624</v>
      </c>
      <c r="W184" t="s">
        <v>1625</v>
      </c>
    </row>
    <row r="185" spans="1:23" x14ac:dyDescent="0.3">
      <c r="A185" t="s">
        <v>1626</v>
      </c>
      <c r="B185" t="s">
        <v>1627</v>
      </c>
      <c r="C185" t="s">
        <v>18</v>
      </c>
      <c r="D185" t="s">
        <v>12825</v>
      </c>
      <c r="E185" t="s">
        <v>12826</v>
      </c>
      <c r="F185" t="s">
        <v>12880</v>
      </c>
      <c r="G185" t="s">
        <v>12881</v>
      </c>
      <c r="H185" s="17">
        <v>949</v>
      </c>
      <c r="I185" s="13" t="str">
        <f t="shared" si="4"/>
        <v>&gt;₹500</v>
      </c>
      <c r="J185" s="17">
        <v>1999</v>
      </c>
      <c r="K185">
        <v>0.53</v>
      </c>
      <c r="L185" s="4" t="str">
        <f t="shared" si="5"/>
        <v>50% or More</v>
      </c>
      <c r="M185">
        <v>4.4000000000000004</v>
      </c>
      <c r="N185" s="2">
        <v>13552</v>
      </c>
      <c r="O185" s="11">
        <f>Table2[[#This Row],[Actual Price (₹)]]*N185</f>
        <v>27090448</v>
      </c>
      <c r="P185" t="s">
        <v>1628</v>
      </c>
      <c r="Q185" t="s">
        <v>359</v>
      </c>
      <c r="R185" t="str">
        <f>PROPER(Sheet2!H185)</f>
        <v>Wraith,Krishna Engineering,Kindle Customer,Deeps,Chintada Bhaskar Rao,Fh,Vasudev,Done Chandra Mouli</v>
      </c>
      <c r="S185" t="s">
        <v>361</v>
      </c>
      <c r="T185" t="s">
        <v>362</v>
      </c>
      <c r="U185" t="s">
        <v>363</v>
      </c>
      <c r="V185" t="s">
        <v>1629</v>
      </c>
      <c r="W185" t="s">
        <v>1630</v>
      </c>
    </row>
    <row r="186" spans="1:23" x14ac:dyDescent="0.3">
      <c r="A186" t="s">
        <v>1631</v>
      </c>
      <c r="B186" t="s">
        <v>1632</v>
      </c>
      <c r="C186" t="s">
        <v>18</v>
      </c>
      <c r="D186" t="s">
        <v>12825</v>
      </c>
      <c r="E186" t="s">
        <v>12826</v>
      </c>
      <c r="F186" t="s">
        <v>12880</v>
      </c>
      <c r="G186" t="s">
        <v>12881</v>
      </c>
      <c r="H186" s="17">
        <v>499</v>
      </c>
      <c r="I186" s="13" t="str">
        <f t="shared" si="4"/>
        <v>₹200 - ₹500</v>
      </c>
      <c r="J186" s="17">
        <v>1200</v>
      </c>
      <c r="K186">
        <v>0.57999999999999996</v>
      </c>
      <c r="L186" s="4" t="str">
        <f t="shared" si="5"/>
        <v>50% or More</v>
      </c>
      <c r="M186">
        <v>4.3</v>
      </c>
      <c r="N186" s="2">
        <v>5451</v>
      </c>
      <c r="O186" s="11">
        <f>Table2[[#This Row],[Actual Price (₹)]]*N186</f>
        <v>6541200</v>
      </c>
      <c r="P186" t="s">
        <v>1633</v>
      </c>
      <c r="Q186" t="s">
        <v>1634</v>
      </c>
      <c r="R186" t="str">
        <f>PROPER(Sheet2!H186)</f>
        <v>Gaurab Chakraborty,Pratik Patel,Rahul Sharma,Sekar,Nilesh Madhani,Saurabh Dongre,S S.,Sumit Jogade</v>
      </c>
      <c r="S186" t="s">
        <v>1636</v>
      </c>
      <c r="T186" t="s">
        <v>1637</v>
      </c>
      <c r="U186" t="s">
        <v>1638</v>
      </c>
      <c r="V186" t="s">
        <v>1639</v>
      </c>
      <c r="W186" t="s">
        <v>1640</v>
      </c>
    </row>
    <row r="187" spans="1:23" x14ac:dyDescent="0.3">
      <c r="A187" t="s">
        <v>1641</v>
      </c>
      <c r="B187" t="s">
        <v>1642</v>
      </c>
      <c r="C187" t="s">
        <v>18</v>
      </c>
      <c r="D187" t="s">
        <v>12825</v>
      </c>
      <c r="E187" t="s">
        <v>12826</v>
      </c>
      <c r="F187" t="s">
        <v>12880</v>
      </c>
      <c r="G187" t="s">
        <v>12881</v>
      </c>
      <c r="H187" s="17">
        <v>299</v>
      </c>
      <c r="I187" s="13" t="str">
        <f t="shared" si="4"/>
        <v>₹200 - ₹500</v>
      </c>
      <c r="J187" s="17">
        <v>485</v>
      </c>
      <c r="K187">
        <v>0.38</v>
      </c>
      <c r="L187" s="4" t="str">
        <f t="shared" si="5"/>
        <v>&lt;50%</v>
      </c>
      <c r="M187">
        <v>4.3</v>
      </c>
      <c r="N187" s="2">
        <v>10911</v>
      </c>
      <c r="O187" s="11">
        <f>Table2[[#This Row],[Actual Price (₹)]]*N187</f>
        <v>5291835</v>
      </c>
      <c r="P187" t="s">
        <v>1643</v>
      </c>
      <c r="Q187" t="s">
        <v>1644</v>
      </c>
      <c r="R187" t="str">
        <f>PROPER(Sheet2!H187)</f>
        <v>Partha Biswas,Kamlesh S.,Nageswar,Trishal Patel,Ram,Aman M Nath,Venkataramana Chalamalasetty,Debashis Das</v>
      </c>
      <c r="S187" t="s">
        <v>1646</v>
      </c>
      <c r="T187" t="s">
        <v>1647</v>
      </c>
      <c r="U187" t="s">
        <v>1648</v>
      </c>
      <c r="V187" t="s">
        <v>1649</v>
      </c>
      <c r="W187" t="s">
        <v>1650</v>
      </c>
    </row>
    <row r="188" spans="1:23" x14ac:dyDescent="0.3">
      <c r="A188" t="s">
        <v>1651</v>
      </c>
      <c r="B188" t="s">
        <v>1652</v>
      </c>
      <c r="C188" t="s">
        <v>18</v>
      </c>
      <c r="D188" t="s">
        <v>12825</v>
      </c>
      <c r="E188" t="s">
        <v>12826</v>
      </c>
      <c r="F188" t="s">
        <v>12880</v>
      </c>
      <c r="G188" t="s">
        <v>12881</v>
      </c>
      <c r="H188" s="17">
        <v>949</v>
      </c>
      <c r="I188" s="13" t="str">
        <f t="shared" si="4"/>
        <v>&gt;₹500</v>
      </c>
      <c r="J188" s="17">
        <v>1999</v>
      </c>
      <c r="K188">
        <v>0.53</v>
      </c>
      <c r="L188" s="4" t="str">
        <f t="shared" si="5"/>
        <v>50% or More</v>
      </c>
      <c r="M188">
        <v>4.4000000000000004</v>
      </c>
      <c r="N188" s="2">
        <v>13552</v>
      </c>
      <c r="O188" s="11">
        <f>Table2[[#This Row],[Actual Price (₹)]]*N188</f>
        <v>27090448</v>
      </c>
      <c r="P188" t="s">
        <v>1653</v>
      </c>
      <c r="Q188" t="s">
        <v>359</v>
      </c>
      <c r="R188" t="str">
        <f>PROPER(Sheet2!H188)</f>
        <v>Wraith,Krishna Engineering,Kindle Customer,Deeps,Chintada Bhaskar Rao,Fh,Vasudev,Done Chandra Mouli</v>
      </c>
      <c r="S188" t="s">
        <v>361</v>
      </c>
      <c r="T188" t="s">
        <v>362</v>
      </c>
      <c r="U188" t="s">
        <v>363</v>
      </c>
      <c r="V188" t="s">
        <v>1654</v>
      </c>
      <c r="W188" t="s">
        <v>1655</v>
      </c>
    </row>
    <row r="189" spans="1:23" x14ac:dyDescent="0.3">
      <c r="A189" t="s">
        <v>1656</v>
      </c>
      <c r="B189" t="s">
        <v>1657</v>
      </c>
      <c r="C189" t="s">
        <v>18</v>
      </c>
      <c r="D189" t="s">
        <v>12825</v>
      </c>
      <c r="E189" t="s">
        <v>12826</v>
      </c>
      <c r="F189" t="s">
        <v>12880</v>
      </c>
      <c r="G189" t="s">
        <v>12881</v>
      </c>
      <c r="H189" s="17">
        <v>379</v>
      </c>
      <c r="I189" s="13" t="str">
        <f t="shared" si="4"/>
        <v>₹200 - ₹500</v>
      </c>
      <c r="J189" s="17">
        <v>1099</v>
      </c>
      <c r="K189">
        <v>0.66</v>
      </c>
      <c r="L189" s="4" t="str">
        <f t="shared" si="5"/>
        <v>50% or More</v>
      </c>
      <c r="M189">
        <v>4.3</v>
      </c>
      <c r="N189" s="2">
        <v>2806</v>
      </c>
      <c r="O189" s="11">
        <f>Table2[[#This Row],[Actual Price (₹)]]*N189</f>
        <v>3083794</v>
      </c>
      <c r="P189" t="s">
        <v>1658</v>
      </c>
      <c r="Q189" t="s">
        <v>964</v>
      </c>
      <c r="R189" t="str">
        <f>PROPER(Sheet2!H189)</f>
        <v>Sameer Dubey,Virender,Amazon Customer,Jay,Siddharth,Kaveri Pramod,Ravinder Yadav,Rakesh Swain</v>
      </c>
      <c r="S189" t="s">
        <v>966</v>
      </c>
      <c r="T189" t="s">
        <v>967</v>
      </c>
      <c r="U189" t="s">
        <v>968</v>
      </c>
      <c r="V189" t="s">
        <v>1659</v>
      </c>
      <c r="W189" t="s">
        <v>1660</v>
      </c>
    </row>
    <row r="190" spans="1:23" hidden="1" x14ac:dyDescent="0.3">
      <c r="A190" t="s">
        <v>1661</v>
      </c>
      <c r="B190" t="s">
        <v>1662</v>
      </c>
      <c r="C190" t="s">
        <v>169</v>
      </c>
      <c r="D190" t="s">
        <v>12828</v>
      </c>
      <c r="E190" t="s">
        <v>12884</v>
      </c>
      <c r="F190" t="s">
        <v>12885</v>
      </c>
      <c r="G190" t="s">
        <v>12886</v>
      </c>
      <c r="H190" s="14">
        <v>8990</v>
      </c>
      <c r="I190" s="13" t="str">
        <f t="shared" si="4"/>
        <v>&gt;₹500</v>
      </c>
      <c r="J190" s="14">
        <v>18990</v>
      </c>
      <c r="K190" s="1">
        <v>0.53</v>
      </c>
      <c r="L190" s="4" t="str">
        <f t="shared" si="5"/>
        <v>50% or More</v>
      </c>
      <c r="M190">
        <v>3.9</v>
      </c>
      <c r="N190" s="2">
        <v>350</v>
      </c>
      <c r="O190" s="11">
        <f>Table2[[#This Row],[Actual Price (₹)]]*N190</f>
        <v>6646500</v>
      </c>
      <c r="P190" t="s">
        <v>1663</v>
      </c>
      <c r="Q190" t="s">
        <v>1664</v>
      </c>
      <c r="R190" t="str">
        <f>PROPER(Sheet2!H190)</f>
        <v>Sunil Jeurkar,Bhashker Kumar Sangahi,Raju,Food Street,Sanjeev,Maksud Ansari,Venkatesh Hh,Khem Chand</v>
      </c>
      <c r="S190" t="s">
        <v>1666</v>
      </c>
      <c r="T190" t="s">
        <v>1667</v>
      </c>
      <c r="U190" t="s">
        <v>1668</v>
      </c>
      <c r="V190" t="s">
        <v>1669</v>
      </c>
      <c r="W190" t="s">
        <v>1670</v>
      </c>
    </row>
    <row r="191" spans="1:23" x14ac:dyDescent="0.3">
      <c r="A191" t="s">
        <v>1671</v>
      </c>
      <c r="B191" t="s">
        <v>1672</v>
      </c>
      <c r="C191" t="s">
        <v>1333</v>
      </c>
      <c r="D191" t="s">
        <v>12828</v>
      </c>
      <c r="E191" t="s">
        <v>12884</v>
      </c>
      <c r="F191" t="s">
        <v>12829</v>
      </c>
      <c r="G191" t="s">
        <v>12881</v>
      </c>
      <c r="H191" s="17">
        <v>486</v>
      </c>
      <c r="I191" s="13" t="str">
        <f t="shared" si="4"/>
        <v>₹200 - ₹500</v>
      </c>
      <c r="J191" s="17">
        <v>1999</v>
      </c>
      <c r="K191">
        <v>0.76</v>
      </c>
      <c r="L191" s="4" t="str">
        <f t="shared" si="5"/>
        <v>50% or More</v>
      </c>
      <c r="M191">
        <v>4.2</v>
      </c>
      <c r="N191" s="2">
        <v>30023</v>
      </c>
      <c r="O191" s="11">
        <f>Table2[[#This Row],[Actual Price (₹)]]*N191</f>
        <v>60015977</v>
      </c>
      <c r="P191" t="s">
        <v>1673</v>
      </c>
      <c r="Q191" t="s">
        <v>1335</v>
      </c>
      <c r="R191" t="str">
        <f>PROPER(Sheet2!H191)</f>
        <v>Mahender Singh,Vinay,Supratim Banerjee,Vinod Bhattu,Amitabha,Rishav Raj,Khushal027,Shubham Gupta</v>
      </c>
      <c r="S191" t="s">
        <v>1337</v>
      </c>
      <c r="T191" t="s">
        <v>1338</v>
      </c>
      <c r="U191" t="s">
        <v>1339</v>
      </c>
      <c r="V191" t="s">
        <v>1674</v>
      </c>
      <c r="W191" t="s">
        <v>1675</v>
      </c>
    </row>
    <row r="192" spans="1:23" x14ac:dyDescent="0.3">
      <c r="A192" t="s">
        <v>1676</v>
      </c>
      <c r="B192" t="s">
        <v>1677</v>
      </c>
      <c r="C192" t="s">
        <v>508</v>
      </c>
      <c r="D192" t="s">
        <v>12828</v>
      </c>
      <c r="E192" t="s">
        <v>12884</v>
      </c>
      <c r="F192" t="s">
        <v>12885</v>
      </c>
      <c r="G192" t="s">
        <v>12888</v>
      </c>
      <c r="H192" s="17">
        <v>5699</v>
      </c>
      <c r="I192" s="13" t="str">
        <f t="shared" si="4"/>
        <v>&gt;₹500</v>
      </c>
      <c r="J192" s="17">
        <v>11000</v>
      </c>
      <c r="K192">
        <v>0.48</v>
      </c>
      <c r="L192" s="4" t="str">
        <f t="shared" si="5"/>
        <v>&lt;50%</v>
      </c>
      <c r="M192">
        <v>4.2</v>
      </c>
      <c r="N192" s="2">
        <v>4003</v>
      </c>
      <c r="O192" s="11">
        <f>Table2[[#This Row],[Actual Price (₹)]]*N192</f>
        <v>44033000</v>
      </c>
      <c r="P192" t="s">
        <v>1678</v>
      </c>
      <c r="Q192" t="s">
        <v>510</v>
      </c>
      <c r="R192" t="str">
        <f>PROPER(Sheet2!H192)</f>
        <v>Amazon Customer,Yousuf,Raja Laxman,Pooja Thapa,Selva Vellingiri A,Nikhil Padwal,Bipin,Sandip</v>
      </c>
      <c r="S192" t="s">
        <v>512</v>
      </c>
      <c r="T192" t="s">
        <v>513</v>
      </c>
      <c r="U192" t="s">
        <v>12781</v>
      </c>
      <c r="V192" t="s">
        <v>1679</v>
      </c>
      <c r="W192" t="s">
        <v>1680</v>
      </c>
    </row>
    <row r="193" spans="1:23" x14ac:dyDescent="0.3">
      <c r="A193" t="s">
        <v>1681</v>
      </c>
      <c r="B193" t="s">
        <v>1682</v>
      </c>
      <c r="C193" t="s">
        <v>18</v>
      </c>
      <c r="D193" t="s">
        <v>12825</v>
      </c>
      <c r="E193" t="s">
        <v>12826</v>
      </c>
      <c r="F193" t="s">
        <v>12880</v>
      </c>
      <c r="G193" t="s">
        <v>12881</v>
      </c>
      <c r="H193" s="17">
        <v>709</v>
      </c>
      <c r="I193" s="13" t="str">
        <f t="shared" si="4"/>
        <v>&gt;₹500</v>
      </c>
      <c r="J193" s="17">
        <v>1999</v>
      </c>
      <c r="K193">
        <v>0.65</v>
      </c>
      <c r="L193" s="4" t="str">
        <f t="shared" si="5"/>
        <v>50% or More</v>
      </c>
      <c r="M193">
        <v>4.0999999999999996</v>
      </c>
      <c r="N193" s="2">
        <v>178817</v>
      </c>
      <c r="O193" s="11">
        <f>Table2[[#This Row],[Actual Price (₹)]]*N193</f>
        <v>357455183</v>
      </c>
      <c r="P193" t="s">
        <v>1683</v>
      </c>
      <c r="Q193" t="s">
        <v>1684</v>
      </c>
      <c r="R193" t="str">
        <f>PROPER(Sheet2!H193)</f>
        <v>Pete25,Bhanu,Naveen Kr Singh,Kavan,Bg,Aditya Biruly,Sachin. Christy,Hiral Parmar</v>
      </c>
      <c r="S193" t="s">
        <v>1686</v>
      </c>
      <c r="T193" t="s">
        <v>1687</v>
      </c>
      <c r="U193" t="s">
        <v>12782</v>
      </c>
      <c r="V193" t="s">
        <v>1688</v>
      </c>
      <c r="W193" t="s">
        <v>1689</v>
      </c>
    </row>
    <row r="194" spans="1:23" x14ac:dyDescent="0.3">
      <c r="A194" t="s">
        <v>1690</v>
      </c>
      <c r="B194" t="s">
        <v>1691</v>
      </c>
      <c r="C194" t="s">
        <v>169</v>
      </c>
      <c r="D194" t="s">
        <v>12828</v>
      </c>
      <c r="E194" t="s">
        <v>12884</v>
      </c>
      <c r="F194" t="s">
        <v>12885</v>
      </c>
      <c r="G194" t="s">
        <v>12886</v>
      </c>
      <c r="H194" s="17">
        <v>47990</v>
      </c>
      <c r="I194" s="13" t="str">
        <f t="shared" ref="I194:I257" si="6">IF(H194&lt;200,"&lt;₹200", IF(OR(H194=200, H194&lt;=500),"₹200 - ₹500","&gt;₹500"))</f>
        <v>&gt;₹500</v>
      </c>
      <c r="J194" s="17">
        <v>70900</v>
      </c>
      <c r="K194">
        <v>0.32</v>
      </c>
      <c r="L194" s="4" t="str">
        <f t="shared" ref="L194:L257" si="7">IF(K194&gt;=50%,"50% or More","&lt;50%")</f>
        <v>&lt;50%</v>
      </c>
      <c r="M194">
        <v>4.3</v>
      </c>
      <c r="N194" s="2">
        <v>7109</v>
      </c>
      <c r="O194" s="11">
        <f>Table2[[#This Row],[Actual Price (₹)]]*N194</f>
        <v>504028100</v>
      </c>
      <c r="P194" t="s">
        <v>578</v>
      </c>
      <c r="Q194" t="s">
        <v>579</v>
      </c>
      <c r="R194" t="str">
        <f>PROPER(Sheet2!H194)</f>
        <v>Binu,Sabjan,Ramkapil,User,Amazon Customer,Ganesh,Basavaraj Huggi,Mangesh Borkar</v>
      </c>
      <c r="S194" t="s">
        <v>581</v>
      </c>
      <c r="T194" t="s">
        <v>582</v>
      </c>
      <c r="U194" t="s">
        <v>583</v>
      </c>
      <c r="V194" t="s">
        <v>1692</v>
      </c>
      <c r="W194" t="s">
        <v>1693</v>
      </c>
    </row>
    <row r="195" spans="1:23" hidden="1" x14ac:dyDescent="0.3">
      <c r="A195" t="s">
        <v>1694</v>
      </c>
      <c r="B195" t="s">
        <v>1695</v>
      </c>
      <c r="C195" t="s">
        <v>462</v>
      </c>
      <c r="D195" t="s">
        <v>12828</v>
      </c>
      <c r="E195" t="s">
        <v>12884</v>
      </c>
      <c r="F195" t="s">
        <v>12829</v>
      </c>
      <c r="G195" t="s">
        <v>12887</v>
      </c>
      <c r="H195" s="14">
        <v>299</v>
      </c>
      <c r="I195" s="13" t="str">
        <f t="shared" si="6"/>
        <v>₹200 - ₹500</v>
      </c>
      <c r="J195" s="14">
        <v>1199</v>
      </c>
      <c r="K195" s="1">
        <v>0.75</v>
      </c>
      <c r="L195" s="4" t="str">
        <f t="shared" si="7"/>
        <v>50% or More</v>
      </c>
      <c r="M195">
        <v>3.7</v>
      </c>
      <c r="N195" s="2">
        <v>490</v>
      </c>
      <c r="O195" s="11">
        <f>Table2[[#This Row],[Actual Price (₹)]]*N195</f>
        <v>587510</v>
      </c>
      <c r="P195" t="s">
        <v>1696</v>
      </c>
      <c r="Q195" t="s">
        <v>1697</v>
      </c>
      <c r="R195" t="str">
        <f>PROPER(Sheet2!H195)</f>
        <v>Saswat Kumar Rout,Ashfaq Ahmed,Sharath Pothuganti,Krishvar,Manikanta Kumar Gopi,Nitesh,Srinibash Nayak,Mohammad Kamran Ansari</v>
      </c>
      <c r="S195" t="s">
        <v>1699</v>
      </c>
      <c r="T195" t="s">
        <v>1700</v>
      </c>
      <c r="U195" t="s">
        <v>1701</v>
      </c>
      <c r="V195" t="s">
        <v>1702</v>
      </c>
      <c r="W195" t="s">
        <v>1703</v>
      </c>
    </row>
    <row r="196" spans="1:23" x14ac:dyDescent="0.3">
      <c r="A196" t="s">
        <v>1704</v>
      </c>
      <c r="B196" t="s">
        <v>1705</v>
      </c>
      <c r="C196" t="s">
        <v>18</v>
      </c>
      <c r="D196" t="s">
        <v>12825</v>
      </c>
      <c r="E196" t="s">
        <v>12826</v>
      </c>
      <c r="F196" t="s">
        <v>12880</v>
      </c>
      <c r="G196" t="s">
        <v>12881</v>
      </c>
      <c r="H196" s="17">
        <v>320</v>
      </c>
      <c r="I196" s="13" t="str">
        <f t="shared" si="6"/>
        <v>₹200 - ₹500</v>
      </c>
      <c r="J196" s="17">
        <v>599</v>
      </c>
      <c r="K196">
        <v>0.47</v>
      </c>
      <c r="L196" s="4" t="str">
        <f t="shared" si="7"/>
        <v>&lt;50%</v>
      </c>
      <c r="M196">
        <v>4.0999999999999996</v>
      </c>
      <c r="N196" s="2">
        <v>491</v>
      </c>
      <c r="O196" s="11">
        <f>Table2[[#This Row],[Actual Price (₹)]]*N196</f>
        <v>294109</v>
      </c>
      <c r="P196" t="s">
        <v>1706</v>
      </c>
      <c r="Q196" t="s">
        <v>1707</v>
      </c>
      <c r="R196" t="str">
        <f>PROPER(Sheet2!H196)</f>
        <v>Dr. R.,Ajay Tripathi,Ethan,Mangesh D Polekar,Fatima,Gokul Parmar,Mohit,Sagar S.</v>
      </c>
      <c r="S196" t="s">
        <v>1709</v>
      </c>
      <c r="T196" t="s">
        <v>1710</v>
      </c>
      <c r="U196" t="s">
        <v>1711</v>
      </c>
      <c r="V196" t="s">
        <v>1712</v>
      </c>
      <c r="W196" t="s">
        <v>1713</v>
      </c>
    </row>
    <row r="197" spans="1:23" hidden="1" x14ac:dyDescent="0.3">
      <c r="A197" t="s">
        <v>1714</v>
      </c>
      <c r="B197" t="s">
        <v>1715</v>
      </c>
      <c r="C197" t="s">
        <v>18</v>
      </c>
      <c r="D197" t="s">
        <v>12825</v>
      </c>
      <c r="E197" t="s">
        <v>12826</v>
      </c>
      <c r="F197" t="s">
        <v>12880</v>
      </c>
      <c r="G197" t="s">
        <v>12881</v>
      </c>
      <c r="H197" s="14">
        <v>139</v>
      </c>
      <c r="I197" s="13" t="str">
        <f t="shared" si="6"/>
        <v>&lt;₹200</v>
      </c>
      <c r="J197" s="14">
        <v>549</v>
      </c>
      <c r="K197" s="1">
        <v>0.75</v>
      </c>
      <c r="L197" s="4" t="str">
        <f t="shared" si="7"/>
        <v>50% or More</v>
      </c>
      <c r="M197">
        <v>3.9</v>
      </c>
      <c r="N197" s="2">
        <v>61</v>
      </c>
      <c r="O197" s="11">
        <f>Table2[[#This Row],[Actual Price (₹)]]*N197</f>
        <v>33489</v>
      </c>
      <c r="P197" t="s">
        <v>1716</v>
      </c>
      <c r="Q197" t="s">
        <v>1717</v>
      </c>
      <c r="R197" t="str">
        <f>PROPER(Sheet2!H197)</f>
        <v>Samarth Shukla,Sanjeev Kumar,Gigi,G Rajan,Srinu Jonnada,Ezaz Ashraf,Subhasisha B.,Sudhansu Sekhar Khandai</v>
      </c>
      <c r="S197" t="s">
        <v>1719</v>
      </c>
      <c r="T197" t="s">
        <v>1720</v>
      </c>
      <c r="U197" t="s">
        <v>1721</v>
      </c>
      <c r="V197" t="s">
        <v>1722</v>
      </c>
      <c r="W197" t="s">
        <v>1723</v>
      </c>
    </row>
    <row r="198" spans="1:23" x14ac:dyDescent="0.3">
      <c r="A198" t="s">
        <v>1724</v>
      </c>
      <c r="B198" t="s">
        <v>1725</v>
      </c>
      <c r="C198" t="s">
        <v>18</v>
      </c>
      <c r="D198" t="s">
        <v>12825</v>
      </c>
      <c r="E198" t="s">
        <v>12826</v>
      </c>
      <c r="F198" t="s">
        <v>12880</v>
      </c>
      <c r="G198" t="s">
        <v>12881</v>
      </c>
      <c r="H198" s="17">
        <v>129</v>
      </c>
      <c r="I198" s="13" t="str">
        <f t="shared" si="6"/>
        <v>&lt;₹200</v>
      </c>
      <c r="J198" s="17">
        <v>249</v>
      </c>
      <c r="K198">
        <v>0.48</v>
      </c>
      <c r="L198" s="4" t="str">
        <f t="shared" si="7"/>
        <v>&lt;50%</v>
      </c>
      <c r="M198">
        <v>4</v>
      </c>
      <c r="N198" s="2">
        <v>9378</v>
      </c>
      <c r="O198" s="11">
        <f>Table2[[#This Row],[Actual Price (₹)]]*N198</f>
        <v>2335122</v>
      </c>
      <c r="P198" t="s">
        <v>1726</v>
      </c>
      <c r="Q198" t="s">
        <v>236</v>
      </c>
      <c r="R198" t="str">
        <f>PROPER(Sheet2!H198)</f>
        <v>$@|\|To$|-|,Sethu Madhav,Akash Thakur,Burger Planet,Justice ‚Öñô∏È,Indrajyoti D.,Aditya Kumar,E.C.George</v>
      </c>
      <c r="S198" t="s">
        <v>238</v>
      </c>
      <c r="T198" t="s">
        <v>239</v>
      </c>
      <c r="U198" t="s">
        <v>240</v>
      </c>
      <c r="V198" t="s">
        <v>1727</v>
      </c>
      <c r="W198" t="s">
        <v>1728</v>
      </c>
    </row>
    <row r="199" spans="1:23" x14ac:dyDescent="0.3">
      <c r="A199" t="s">
        <v>1729</v>
      </c>
      <c r="B199" t="s">
        <v>1730</v>
      </c>
      <c r="C199" t="s">
        <v>169</v>
      </c>
      <c r="D199" t="s">
        <v>12828</v>
      </c>
      <c r="E199" t="s">
        <v>12884</v>
      </c>
      <c r="F199" t="s">
        <v>12885</v>
      </c>
      <c r="G199" t="s">
        <v>12886</v>
      </c>
      <c r="H199" s="17">
        <v>24999</v>
      </c>
      <c r="I199" s="13" t="str">
        <f t="shared" si="6"/>
        <v>&gt;₹500</v>
      </c>
      <c r="J199" s="17">
        <v>35999</v>
      </c>
      <c r="K199">
        <v>0.31</v>
      </c>
      <c r="L199" s="4" t="str">
        <f t="shared" si="7"/>
        <v>&lt;50%</v>
      </c>
      <c r="M199">
        <v>4.2</v>
      </c>
      <c r="N199" s="2">
        <v>32840</v>
      </c>
      <c r="O199" s="11">
        <f>Table2[[#This Row],[Actual Price (₹)]]*N199</f>
        <v>1182207160</v>
      </c>
      <c r="P199" t="s">
        <v>947</v>
      </c>
      <c r="Q199" t="s">
        <v>171</v>
      </c>
      <c r="R199" t="str">
        <f>PROPER(Sheet2!H199)</f>
        <v>Manoj Maddheshiya,Manoj Kumar Sahoo,Saumil S.,Jean-Louis M.,Mahesh,Syed Azhar Abbas,Prabakaran,Sidhu</v>
      </c>
      <c r="S199" t="s">
        <v>173</v>
      </c>
      <c r="T199" t="s">
        <v>174</v>
      </c>
      <c r="U199" t="s">
        <v>1731</v>
      </c>
      <c r="V199" t="s">
        <v>1732</v>
      </c>
      <c r="W199" t="s">
        <v>1733</v>
      </c>
    </row>
    <row r="200" spans="1:23" x14ac:dyDescent="0.3">
      <c r="A200" t="s">
        <v>1734</v>
      </c>
      <c r="B200" t="s">
        <v>1735</v>
      </c>
      <c r="C200" t="s">
        <v>18</v>
      </c>
      <c r="D200" t="s">
        <v>12825</v>
      </c>
      <c r="E200" t="s">
        <v>12826</v>
      </c>
      <c r="F200" t="s">
        <v>12880</v>
      </c>
      <c r="G200" t="s">
        <v>12881</v>
      </c>
      <c r="H200" s="17">
        <v>999</v>
      </c>
      <c r="I200" s="13" t="str">
        <f t="shared" si="6"/>
        <v>&gt;₹500</v>
      </c>
      <c r="J200" s="17">
        <v>1699</v>
      </c>
      <c r="K200">
        <v>0.41</v>
      </c>
      <c r="L200" s="4" t="str">
        <f t="shared" si="7"/>
        <v>&lt;50%</v>
      </c>
      <c r="M200">
        <v>4.4000000000000004</v>
      </c>
      <c r="N200" s="2">
        <v>7318</v>
      </c>
      <c r="O200" s="11">
        <f>Table2[[#This Row],[Actual Price (₹)]]*N200</f>
        <v>12433282</v>
      </c>
      <c r="P200" t="s">
        <v>1736</v>
      </c>
      <c r="Q200" t="s">
        <v>1737</v>
      </c>
      <c r="R200" t="str">
        <f>PROPER(Sheet2!H200)</f>
        <v>Vm,Dilip,The Mango Couple,Jogendra,Shashi Kumar,Ryan,Kannan,Santhosh</v>
      </c>
      <c r="S200" t="s">
        <v>1739</v>
      </c>
      <c r="T200" t="s">
        <v>1740</v>
      </c>
      <c r="U200" t="s">
        <v>1741</v>
      </c>
      <c r="V200" t="s">
        <v>1742</v>
      </c>
      <c r="W200" t="s">
        <v>1743</v>
      </c>
    </row>
    <row r="201" spans="1:23" x14ac:dyDescent="0.3">
      <c r="A201" t="s">
        <v>1744</v>
      </c>
      <c r="B201" t="s">
        <v>1745</v>
      </c>
      <c r="C201" t="s">
        <v>18</v>
      </c>
      <c r="D201" t="s">
        <v>12825</v>
      </c>
      <c r="E201" t="s">
        <v>12826</v>
      </c>
      <c r="F201" t="s">
        <v>12880</v>
      </c>
      <c r="G201" t="s">
        <v>12881</v>
      </c>
      <c r="H201" s="17">
        <v>225</v>
      </c>
      <c r="I201" s="13" t="str">
        <f t="shared" si="6"/>
        <v>₹200 - ₹500</v>
      </c>
      <c r="J201" s="17">
        <v>499</v>
      </c>
      <c r="K201">
        <v>0.55000000000000004</v>
      </c>
      <c r="L201" s="4" t="str">
        <f t="shared" si="7"/>
        <v>50% or More</v>
      </c>
      <c r="M201">
        <v>4.0999999999999996</v>
      </c>
      <c r="N201" s="2">
        <v>789</v>
      </c>
      <c r="O201" s="11">
        <f>Table2[[#This Row],[Actual Price (₹)]]*N201</f>
        <v>393711</v>
      </c>
      <c r="P201" t="s">
        <v>1746</v>
      </c>
      <c r="Q201" t="s">
        <v>1747</v>
      </c>
      <c r="R201" t="str">
        <f>PROPER(Sheet2!H201)</f>
        <v>Raja Vankadara,Velidandi Prasad,Nagateja,Venki,Sudheer,Anand Achari,Rahul Kumar,Galab</v>
      </c>
      <c r="S201" t="s">
        <v>1749</v>
      </c>
      <c r="T201" t="s">
        <v>1750</v>
      </c>
      <c r="U201" t="s">
        <v>1751</v>
      </c>
      <c r="V201" t="s">
        <v>1752</v>
      </c>
      <c r="W201" t="s">
        <v>1753</v>
      </c>
    </row>
    <row r="202" spans="1:23" x14ac:dyDescent="0.3">
      <c r="A202" t="s">
        <v>1754</v>
      </c>
      <c r="B202" t="s">
        <v>1755</v>
      </c>
      <c r="C202" t="s">
        <v>462</v>
      </c>
      <c r="D202" t="s">
        <v>12828</v>
      </c>
      <c r="E202" t="s">
        <v>12884</v>
      </c>
      <c r="F202" t="s">
        <v>12829</v>
      </c>
      <c r="G202" t="s">
        <v>12887</v>
      </c>
      <c r="H202" s="17">
        <v>547</v>
      </c>
      <c r="I202" s="13" t="str">
        <f t="shared" si="6"/>
        <v>&gt;₹500</v>
      </c>
      <c r="J202" s="17">
        <v>2999</v>
      </c>
      <c r="K202">
        <v>0.82</v>
      </c>
      <c r="L202" s="4" t="str">
        <f t="shared" si="7"/>
        <v>50% or More</v>
      </c>
      <c r="M202">
        <v>4.3</v>
      </c>
      <c r="N202" s="2">
        <v>407</v>
      </c>
      <c r="O202" s="11">
        <f>Table2[[#This Row],[Actual Price (₹)]]*N202</f>
        <v>1220593</v>
      </c>
      <c r="P202" t="s">
        <v>1756</v>
      </c>
      <c r="Q202" t="s">
        <v>1757</v>
      </c>
      <c r="R202" t="str">
        <f>PROPER(Sheet2!H202)</f>
        <v>Padmaprasaad,Rahul Kumria,Dharmesh Maradiya,Sanjay,Goutham Ram,Hiren Parmar,Ravichandra,Mehtab</v>
      </c>
      <c r="S202" t="s">
        <v>1759</v>
      </c>
      <c r="T202" t="s">
        <v>1760</v>
      </c>
      <c r="U202" t="s">
        <v>1761</v>
      </c>
      <c r="V202" t="s">
        <v>1762</v>
      </c>
      <c r="W202" t="s">
        <v>1763</v>
      </c>
    </row>
    <row r="203" spans="1:23" hidden="1" x14ac:dyDescent="0.3">
      <c r="A203" t="s">
        <v>1764</v>
      </c>
      <c r="B203" t="s">
        <v>1765</v>
      </c>
      <c r="C203" t="s">
        <v>18</v>
      </c>
      <c r="D203" t="s">
        <v>12825</v>
      </c>
      <c r="E203" t="s">
        <v>12826</v>
      </c>
      <c r="F203" t="s">
        <v>12880</v>
      </c>
      <c r="G203" t="s">
        <v>12881</v>
      </c>
      <c r="H203" s="14">
        <v>259</v>
      </c>
      <c r="I203" s="13" t="str">
        <f t="shared" si="6"/>
        <v>₹200 - ₹500</v>
      </c>
      <c r="J203" s="14">
        <v>699</v>
      </c>
      <c r="K203" s="1">
        <v>0.63</v>
      </c>
      <c r="L203" s="4" t="str">
        <f t="shared" si="7"/>
        <v>50% or More</v>
      </c>
      <c r="M203">
        <v>3.8</v>
      </c>
      <c r="N203" s="2">
        <v>2399</v>
      </c>
      <c r="O203" s="11">
        <f>Table2[[#This Row],[Actual Price (₹)]]*N203</f>
        <v>1676901</v>
      </c>
      <c r="P203" t="s">
        <v>1766</v>
      </c>
      <c r="Q203" t="s">
        <v>1767</v>
      </c>
      <c r="R203" t="str">
        <f>PROPER(Sheet2!H203)</f>
        <v>Angsuman Dutta,Amjath Sp,Amazon Customer,Utpal Roy,Mahesh,Kavithakrishna,Sreeram,Jhankar Dhumketi</v>
      </c>
      <c r="S203" t="s">
        <v>1769</v>
      </c>
      <c r="T203" t="s">
        <v>1770</v>
      </c>
      <c r="U203" t="s">
        <v>1771</v>
      </c>
      <c r="V203" t="s">
        <v>1772</v>
      </c>
      <c r="W203" t="s">
        <v>1773</v>
      </c>
    </row>
    <row r="204" spans="1:23" x14ac:dyDescent="0.3">
      <c r="A204" t="s">
        <v>1774</v>
      </c>
      <c r="B204" t="s">
        <v>1775</v>
      </c>
      <c r="C204" t="s">
        <v>462</v>
      </c>
      <c r="D204" t="s">
        <v>12828</v>
      </c>
      <c r="E204" t="s">
        <v>12884</v>
      </c>
      <c r="F204" t="s">
        <v>12829</v>
      </c>
      <c r="G204" t="s">
        <v>12887</v>
      </c>
      <c r="H204" s="17">
        <v>239</v>
      </c>
      <c r="I204" s="13" t="str">
        <f t="shared" si="6"/>
        <v>₹200 - ₹500</v>
      </c>
      <c r="J204" s="17">
        <v>699</v>
      </c>
      <c r="K204">
        <v>0.66</v>
      </c>
      <c r="L204" s="4" t="str">
        <f t="shared" si="7"/>
        <v>50% or More</v>
      </c>
      <c r="M204">
        <v>4.4000000000000004</v>
      </c>
      <c r="N204" s="2">
        <v>2640</v>
      </c>
      <c r="O204" s="11">
        <f>Table2[[#This Row],[Actual Price (₹)]]*N204</f>
        <v>1845360</v>
      </c>
      <c r="P204" t="s">
        <v>1776</v>
      </c>
      <c r="Q204" t="s">
        <v>1777</v>
      </c>
      <c r="R204" t="str">
        <f>PROPER(Sheet2!H204)</f>
        <v>Srinivas Pasumarthi,Am,Khushboo,Geetanjali Jha,Champalal,Suchismita</v>
      </c>
      <c r="S204" t="s">
        <v>1779</v>
      </c>
      <c r="T204" t="s">
        <v>1780</v>
      </c>
      <c r="U204" t="s">
        <v>1781</v>
      </c>
      <c r="V204" t="s">
        <v>1782</v>
      </c>
      <c r="W204" t="s">
        <v>1783</v>
      </c>
    </row>
    <row r="205" spans="1:23" x14ac:dyDescent="0.3">
      <c r="A205" t="s">
        <v>1784</v>
      </c>
      <c r="B205" t="s">
        <v>1785</v>
      </c>
      <c r="C205" t="s">
        <v>462</v>
      </c>
      <c r="D205" t="s">
        <v>12828</v>
      </c>
      <c r="E205" t="s">
        <v>12884</v>
      </c>
      <c r="F205" t="s">
        <v>12829</v>
      </c>
      <c r="G205" t="s">
        <v>12887</v>
      </c>
      <c r="H205" s="17">
        <v>349</v>
      </c>
      <c r="I205" s="13" t="str">
        <f t="shared" si="6"/>
        <v>₹200 - ₹500</v>
      </c>
      <c r="J205" s="17">
        <v>999</v>
      </c>
      <c r="K205">
        <v>0.65</v>
      </c>
      <c r="L205" s="4" t="str">
        <f t="shared" si="7"/>
        <v>50% or More</v>
      </c>
      <c r="M205">
        <v>4</v>
      </c>
      <c r="N205" s="2">
        <v>839</v>
      </c>
      <c r="O205" s="11">
        <f>Table2[[#This Row],[Actual Price (₹)]]*N205</f>
        <v>838161</v>
      </c>
      <c r="P205" t="s">
        <v>1786</v>
      </c>
      <c r="Q205" t="s">
        <v>1787</v>
      </c>
      <c r="R205" t="str">
        <f>PROPER(Sheet2!H205)</f>
        <v>Surya Praveen,Suraj Botre,Prashanth,Sacchidanand Pant,Shiva,Amritha Sunilkumar,Dr.Mohsin,Praveenkumar</v>
      </c>
      <c r="S205" t="s">
        <v>1789</v>
      </c>
      <c r="T205" t="s">
        <v>1790</v>
      </c>
      <c r="U205" t="s">
        <v>1791</v>
      </c>
      <c r="V205" t="s">
        <v>1792</v>
      </c>
      <c r="W205" t="s">
        <v>1793</v>
      </c>
    </row>
    <row r="206" spans="1:23" x14ac:dyDescent="0.3">
      <c r="A206" t="s">
        <v>1794</v>
      </c>
      <c r="B206" t="s">
        <v>1795</v>
      </c>
      <c r="C206" t="s">
        <v>129</v>
      </c>
      <c r="D206" t="s">
        <v>12828</v>
      </c>
      <c r="E206" t="s">
        <v>12884</v>
      </c>
      <c r="F206" t="s">
        <v>12829</v>
      </c>
      <c r="G206" t="s">
        <v>12881</v>
      </c>
      <c r="H206" s="17">
        <v>467</v>
      </c>
      <c r="I206" s="13" t="str">
        <f t="shared" si="6"/>
        <v>₹200 - ₹500</v>
      </c>
      <c r="J206" s="17">
        <v>599</v>
      </c>
      <c r="K206">
        <v>0.22</v>
      </c>
      <c r="L206" s="4" t="str">
        <f t="shared" si="7"/>
        <v>&lt;50%</v>
      </c>
      <c r="M206">
        <v>4.4000000000000004</v>
      </c>
      <c r="N206" s="2">
        <v>44054</v>
      </c>
      <c r="O206" s="11">
        <f>Table2[[#This Row],[Actual Price (₹)]]*N206</f>
        <v>26388346</v>
      </c>
      <c r="P206" t="s">
        <v>1796</v>
      </c>
      <c r="Q206" t="s">
        <v>1797</v>
      </c>
      <c r="R206" t="str">
        <f>PROPER(Sheet2!H206)</f>
        <v>Kakulie,Amjath Sp,Saj Erassery,Rajesh Macwan,Bharatdhamecha,Firoz Patel,Ravi Moses,Amazon Customer</v>
      </c>
      <c r="S206" t="s">
        <v>1799</v>
      </c>
      <c r="T206" t="s">
        <v>1800</v>
      </c>
      <c r="U206" t="s">
        <v>1801</v>
      </c>
      <c r="V206" t="s">
        <v>1802</v>
      </c>
      <c r="W206" t="s">
        <v>1803</v>
      </c>
    </row>
    <row r="207" spans="1:23" x14ac:dyDescent="0.3">
      <c r="A207" t="s">
        <v>1804</v>
      </c>
      <c r="B207" t="s">
        <v>1805</v>
      </c>
      <c r="C207" t="s">
        <v>18</v>
      </c>
      <c r="D207" t="s">
        <v>12825</v>
      </c>
      <c r="E207" t="s">
        <v>12826</v>
      </c>
      <c r="F207" t="s">
        <v>12880</v>
      </c>
      <c r="G207" t="s">
        <v>12881</v>
      </c>
      <c r="H207" s="17">
        <v>449</v>
      </c>
      <c r="I207" s="13" t="str">
        <f t="shared" si="6"/>
        <v>₹200 - ₹500</v>
      </c>
      <c r="J207" s="17">
        <v>599</v>
      </c>
      <c r="K207">
        <v>0.25</v>
      </c>
      <c r="L207" s="4" t="str">
        <f t="shared" si="7"/>
        <v>&lt;50%</v>
      </c>
      <c r="M207">
        <v>4</v>
      </c>
      <c r="N207" s="2">
        <v>3231</v>
      </c>
      <c r="O207" s="11">
        <f>Table2[[#This Row],[Actual Price (₹)]]*N207</f>
        <v>1935369</v>
      </c>
      <c r="P207" t="s">
        <v>1806</v>
      </c>
      <c r="Q207" t="s">
        <v>1807</v>
      </c>
      <c r="R207" t="str">
        <f>PROPER(Sheet2!H207)</f>
        <v>R Ramesh,Virender,Hemkant Rajput,Suvendu Ray. (Alok ),Yash Shah,Manik,Ajinkya,Ashish A. Jhala</v>
      </c>
      <c r="S207" t="s">
        <v>1809</v>
      </c>
      <c r="T207" t="s">
        <v>1810</v>
      </c>
      <c r="U207" t="s">
        <v>1811</v>
      </c>
      <c r="V207" t="s">
        <v>1812</v>
      </c>
      <c r="W207" t="s">
        <v>1813</v>
      </c>
    </row>
    <row r="208" spans="1:23" x14ac:dyDescent="0.3">
      <c r="A208" t="s">
        <v>1814</v>
      </c>
      <c r="B208" t="s">
        <v>1815</v>
      </c>
      <c r="C208" t="s">
        <v>169</v>
      </c>
      <c r="D208" t="s">
        <v>12828</v>
      </c>
      <c r="E208" t="s">
        <v>12884</v>
      </c>
      <c r="F208" t="s">
        <v>12885</v>
      </c>
      <c r="G208" t="s">
        <v>12886</v>
      </c>
      <c r="H208" s="17">
        <v>11990</v>
      </c>
      <c r="I208" s="13" t="str">
        <f t="shared" si="6"/>
        <v>&gt;₹500</v>
      </c>
      <c r="J208" s="17">
        <v>31990</v>
      </c>
      <c r="K208">
        <v>0.63</v>
      </c>
      <c r="L208" s="4" t="str">
        <f t="shared" si="7"/>
        <v>50% or More</v>
      </c>
      <c r="M208">
        <v>4.2</v>
      </c>
      <c r="N208" s="2">
        <v>64</v>
      </c>
      <c r="O208" s="11">
        <f>Table2[[#This Row],[Actual Price (₹)]]*N208</f>
        <v>2047360</v>
      </c>
      <c r="P208" t="s">
        <v>728</v>
      </c>
      <c r="Q208" t="s">
        <v>1816</v>
      </c>
      <c r="R208" t="str">
        <f>PROPER(Sheet2!H208)</f>
        <v>Seyadhu Hussain,Vikky,Bg,Sreejith,Thakor Shaileshkumar Mafaji,Vignesh S,Sulabh Mathur,Shashidhar N</v>
      </c>
      <c r="S208" t="s">
        <v>1818</v>
      </c>
      <c r="T208" t="s">
        <v>1819</v>
      </c>
      <c r="U208" t="s">
        <v>1820</v>
      </c>
      <c r="V208" t="s">
        <v>1821</v>
      </c>
      <c r="W208" t="s">
        <v>1822</v>
      </c>
    </row>
    <row r="209" spans="1:23" hidden="1" x14ac:dyDescent="0.3">
      <c r="A209" t="s">
        <v>1823</v>
      </c>
      <c r="B209" t="s">
        <v>1824</v>
      </c>
      <c r="C209" t="s">
        <v>18</v>
      </c>
      <c r="D209" t="s">
        <v>12825</v>
      </c>
      <c r="E209" t="s">
        <v>12826</v>
      </c>
      <c r="F209" t="s">
        <v>12880</v>
      </c>
      <c r="G209" t="s">
        <v>12881</v>
      </c>
      <c r="H209" s="14">
        <v>350</v>
      </c>
      <c r="I209" s="13" t="str">
        <f t="shared" si="6"/>
        <v>₹200 - ₹500</v>
      </c>
      <c r="J209" s="14">
        <v>599</v>
      </c>
      <c r="K209" s="1">
        <v>0.42</v>
      </c>
      <c r="L209" s="4" t="str">
        <f t="shared" si="7"/>
        <v>&lt;50%</v>
      </c>
      <c r="M209">
        <v>3.9</v>
      </c>
      <c r="N209" s="2">
        <v>8314</v>
      </c>
      <c r="O209" s="11">
        <f>Table2[[#This Row],[Actual Price (₹)]]*N209</f>
        <v>4980086</v>
      </c>
      <c r="P209" t="s">
        <v>1825</v>
      </c>
      <c r="Q209" t="s">
        <v>1826</v>
      </c>
      <c r="R209" t="str">
        <f>PROPER(Sheet2!H209)</f>
        <v>Digvijay Kharbas,D,Vibhor,Asha,Roro,Tanya,Sai Tenish Harsha,Aasif Shaik</v>
      </c>
      <c r="S209" t="s">
        <v>1828</v>
      </c>
      <c r="T209" t="s">
        <v>1829</v>
      </c>
      <c r="U209" t="s">
        <v>1830</v>
      </c>
      <c r="V209" t="s">
        <v>1831</v>
      </c>
      <c r="W209" t="s">
        <v>1832</v>
      </c>
    </row>
    <row r="210" spans="1:23" hidden="1" x14ac:dyDescent="0.3">
      <c r="A210" t="s">
        <v>1833</v>
      </c>
      <c r="B210" t="s">
        <v>1834</v>
      </c>
      <c r="C210" t="s">
        <v>18</v>
      </c>
      <c r="D210" t="s">
        <v>12825</v>
      </c>
      <c r="E210" t="s">
        <v>12826</v>
      </c>
      <c r="F210" t="s">
        <v>12880</v>
      </c>
      <c r="G210" t="s">
        <v>12881</v>
      </c>
      <c r="H210" s="14">
        <v>252</v>
      </c>
      <c r="I210" s="13" t="str">
        <f t="shared" si="6"/>
        <v>₹200 - ₹500</v>
      </c>
      <c r="J210" s="14">
        <v>999</v>
      </c>
      <c r="K210" s="1">
        <v>0.75</v>
      </c>
      <c r="L210" s="4" t="str">
        <f t="shared" si="7"/>
        <v>50% or More</v>
      </c>
      <c r="M210">
        <v>3.7</v>
      </c>
      <c r="N210" s="2">
        <v>2249</v>
      </c>
      <c r="O210" s="11">
        <f>Table2[[#This Row],[Actual Price (₹)]]*N210</f>
        <v>2246751</v>
      </c>
      <c r="P210" t="s">
        <v>1835</v>
      </c>
      <c r="Q210" t="s">
        <v>1836</v>
      </c>
      <c r="R210" t="str">
        <f>PROPER(Sheet2!H210)</f>
        <v>Jagadish,Rishabh,Sakshi,Amazon Customer,Boina Sai Vinay,Neeraj S.,Shubham Kumar Mehta,Mainuddin Warsi</v>
      </c>
      <c r="S210" t="s">
        <v>1838</v>
      </c>
      <c r="T210" t="s">
        <v>1839</v>
      </c>
      <c r="U210" t="s">
        <v>1840</v>
      </c>
      <c r="V210" t="s">
        <v>1841</v>
      </c>
      <c r="W210" t="s">
        <v>1842</v>
      </c>
    </row>
    <row r="211" spans="1:23" hidden="1" x14ac:dyDescent="0.3">
      <c r="A211" t="s">
        <v>1843</v>
      </c>
      <c r="B211" t="s">
        <v>1844</v>
      </c>
      <c r="C211" t="s">
        <v>462</v>
      </c>
      <c r="D211" t="s">
        <v>12828</v>
      </c>
      <c r="E211" t="s">
        <v>12884</v>
      </c>
      <c r="F211" t="s">
        <v>12829</v>
      </c>
      <c r="G211" t="s">
        <v>12887</v>
      </c>
      <c r="H211" s="14">
        <v>204</v>
      </c>
      <c r="I211" s="13" t="str">
        <f t="shared" si="6"/>
        <v>₹200 - ₹500</v>
      </c>
      <c r="J211" s="14">
        <v>599</v>
      </c>
      <c r="K211" s="1">
        <v>0.66</v>
      </c>
      <c r="L211" s="4" t="str">
        <f t="shared" si="7"/>
        <v>50% or More</v>
      </c>
      <c r="M211">
        <v>3.6</v>
      </c>
      <c r="N211" s="2">
        <v>339</v>
      </c>
      <c r="O211" s="11">
        <f>Table2[[#This Row],[Actual Price (₹)]]*N211</f>
        <v>203061</v>
      </c>
      <c r="P211" t="s">
        <v>1845</v>
      </c>
      <c r="Q211" t="s">
        <v>1846</v>
      </c>
      <c r="R211" t="str">
        <f>PROPER(Sheet2!H211)</f>
        <v>Amazon Customer,Jksingh,Aryan,Sridhar Reddy B,Karthikg,Dipraj More,Brahmaiah V,Amit Kumar</v>
      </c>
      <c r="S211" t="s">
        <v>1848</v>
      </c>
      <c r="T211" t="s">
        <v>1849</v>
      </c>
      <c r="U211" t="s">
        <v>1850</v>
      </c>
      <c r="V211" t="s">
        <v>1851</v>
      </c>
      <c r="W211" t="s">
        <v>1852</v>
      </c>
    </row>
    <row r="212" spans="1:23" x14ac:dyDescent="0.3">
      <c r="A212" t="s">
        <v>1853</v>
      </c>
      <c r="B212" t="s">
        <v>1854</v>
      </c>
      <c r="C212" t="s">
        <v>1404</v>
      </c>
      <c r="D212" t="s">
        <v>12828</v>
      </c>
      <c r="E212" t="s">
        <v>12884</v>
      </c>
      <c r="F212" t="s">
        <v>12892</v>
      </c>
      <c r="H212" s="17">
        <v>6490</v>
      </c>
      <c r="I212" s="13" t="str">
        <f t="shared" si="6"/>
        <v>&gt;₹500</v>
      </c>
      <c r="J212" s="17">
        <v>9990</v>
      </c>
      <c r="K212">
        <v>0.35</v>
      </c>
      <c r="L212" s="4" t="str">
        <f t="shared" si="7"/>
        <v>&lt;50%</v>
      </c>
      <c r="M212">
        <v>4</v>
      </c>
      <c r="N212" s="2">
        <v>27</v>
      </c>
      <c r="O212" s="11">
        <f>Table2[[#This Row],[Actual Price (₹)]]*N212</f>
        <v>269730</v>
      </c>
      <c r="P212" t="s">
        <v>1855</v>
      </c>
      <c r="Q212" t="s">
        <v>1856</v>
      </c>
      <c r="R212" t="str">
        <f>PROPER(Sheet2!H212)</f>
        <v>Arul Prakash,Rashid,Amazon Customer,Abhiram Vishnu,Nithin,Richard Suantak,Sumier786,Shadab Ilahi</v>
      </c>
      <c r="S212" t="s">
        <v>1858</v>
      </c>
      <c r="T212" t="s">
        <v>1859</v>
      </c>
      <c r="U212" t="s">
        <v>1860</v>
      </c>
      <c r="V212" t="s">
        <v>1861</v>
      </c>
      <c r="W212" t="s">
        <v>1862</v>
      </c>
    </row>
    <row r="213" spans="1:23" hidden="1" x14ac:dyDescent="0.3">
      <c r="A213" t="s">
        <v>1863</v>
      </c>
      <c r="B213" t="s">
        <v>1864</v>
      </c>
      <c r="C213" t="s">
        <v>462</v>
      </c>
      <c r="D213" t="s">
        <v>12828</v>
      </c>
      <c r="E213" t="s">
        <v>12884</v>
      </c>
      <c r="F213" t="s">
        <v>12829</v>
      </c>
      <c r="G213" t="s">
        <v>12887</v>
      </c>
      <c r="H213" s="14">
        <v>235</v>
      </c>
      <c r="I213" s="13" t="str">
        <f t="shared" si="6"/>
        <v>₹200 - ₹500</v>
      </c>
      <c r="J213" s="14">
        <v>599</v>
      </c>
      <c r="K213" s="1">
        <v>0.61</v>
      </c>
      <c r="L213" s="4" t="str">
        <f t="shared" si="7"/>
        <v>50% or More</v>
      </c>
      <c r="M213">
        <v>3.5</v>
      </c>
      <c r="N213" s="2">
        <v>197</v>
      </c>
      <c r="O213" s="11">
        <f>Table2[[#This Row],[Actual Price (₹)]]*N213</f>
        <v>118003</v>
      </c>
      <c r="P213" t="s">
        <v>1865</v>
      </c>
      <c r="Q213" t="s">
        <v>1866</v>
      </c>
      <c r="R213" t="str">
        <f>PROPER(Sheet2!H213)</f>
        <v>Amazon Customer,Soniya Pandey,Amazon Customer,Martin Alex Soares,Suseendran,Yaszone,Shashikant,Shvrps</v>
      </c>
      <c r="S213" t="s">
        <v>1868</v>
      </c>
      <c r="T213" t="s">
        <v>1869</v>
      </c>
      <c r="U213" t="s">
        <v>1870</v>
      </c>
      <c r="V213" t="s">
        <v>1871</v>
      </c>
      <c r="W213" t="s">
        <v>1872</v>
      </c>
    </row>
    <row r="214" spans="1:23" x14ac:dyDescent="0.3">
      <c r="A214" t="s">
        <v>1873</v>
      </c>
      <c r="B214" t="s">
        <v>1874</v>
      </c>
      <c r="C214" t="s">
        <v>18</v>
      </c>
      <c r="D214" t="s">
        <v>12825</v>
      </c>
      <c r="E214" t="s">
        <v>12826</v>
      </c>
      <c r="F214" t="s">
        <v>12880</v>
      </c>
      <c r="G214" t="s">
        <v>12881</v>
      </c>
      <c r="H214" s="17">
        <v>299</v>
      </c>
      <c r="I214" s="13" t="str">
        <f t="shared" si="6"/>
        <v>₹200 - ₹500</v>
      </c>
      <c r="J214" s="17">
        <v>800</v>
      </c>
      <c r="K214">
        <v>0.63</v>
      </c>
      <c r="L214" s="4" t="str">
        <f t="shared" si="7"/>
        <v>50% or More</v>
      </c>
      <c r="M214">
        <v>4.5</v>
      </c>
      <c r="N214" s="2">
        <v>74977</v>
      </c>
      <c r="O214" s="11">
        <f>Table2[[#This Row],[Actual Price (₹)]]*N214</f>
        <v>59981600</v>
      </c>
      <c r="P214" t="s">
        <v>1875</v>
      </c>
      <c r="Q214" t="s">
        <v>305</v>
      </c>
      <c r="R214" t="str">
        <f>PROPER(Sheet2!H214)</f>
        <v>Pravin Kumar,Maestrov,Rag,Mukundha2Good,Amazon_Shopper,Sonic,Pratap,Amazon Customer</v>
      </c>
      <c r="S214" t="s">
        <v>307</v>
      </c>
      <c r="T214" t="s">
        <v>308</v>
      </c>
      <c r="U214" t="s">
        <v>309</v>
      </c>
      <c r="V214" t="s">
        <v>1876</v>
      </c>
      <c r="W214" t="s">
        <v>1877</v>
      </c>
    </row>
    <row r="215" spans="1:23" x14ac:dyDescent="0.3">
      <c r="A215" t="s">
        <v>1878</v>
      </c>
      <c r="B215" t="s">
        <v>1879</v>
      </c>
      <c r="C215" t="s">
        <v>18</v>
      </c>
      <c r="D215" t="s">
        <v>12825</v>
      </c>
      <c r="E215" t="s">
        <v>12826</v>
      </c>
      <c r="F215" t="s">
        <v>12880</v>
      </c>
      <c r="G215" t="s">
        <v>12881</v>
      </c>
      <c r="H215" s="17">
        <v>799</v>
      </c>
      <c r="I215" s="13" t="str">
        <f t="shared" si="6"/>
        <v>&gt;₹500</v>
      </c>
      <c r="J215" s="17">
        <v>1999</v>
      </c>
      <c r="K215">
        <v>0.6</v>
      </c>
      <c r="L215" s="4" t="str">
        <f t="shared" si="7"/>
        <v>50% or More</v>
      </c>
      <c r="M215">
        <v>4.2</v>
      </c>
      <c r="N215" s="2">
        <v>8583</v>
      </c>
      <c r="O215" s="11">
        <f>Table2[[#This Row],[Actual Price (₹)]]*N215</f>
        <v>17157417</v>
      </c>
      <c r="P215" t="s">
        <v>1880</v>
      </c>
      <c r="Q215" t="s">
        <v>1881</v>
      </c>
      <c r="R215" t="str">
        <f>PROPER(Sheet2!H215)</f>
        <v>That Crazy Photographer,Nathan Avram,Raj Singh,Aakash Rai,Amazon Customer,Amazon Customer,Sailesh,Saswata Prime</v>
      </c>
      <c r="S215" t="s">
        <v>1883</v>
      </c>
      <c r="T215" t="s">
        <v>1884</v>
      </c>
      <c r="U215" t="s">
        <v>1885</v>
      </c>
      <c r="V215" t="s">
        <v>1886</v>
      </c>
      <c r="W215" t="s">
        <v>1887</v>
      </c>
    </row>
    <row r="216" spans="1:23" hidden="1" x14ac:dyDescent="0.3">
      <c r="A216" t="s">
        <v>1888</v>
      </c>
      <c r="B216" t="s">
        <v>1889</v>
      </c>
      <c r="C216" t="s">
        <v>462</v>
      </c>
      <c r="D216" t="s">
        <v>12828</v>
      </c>
      <c r="E216" t="s">
        <v>12884</v>
      </c>
      <c r="F216" t="s">
        <v>12829</v>
      </c>
      <c r="G216" t="s">
        <v>12887</v>
      </c>
      <c r="H216" s="14">
        <v>299</v>
      </c>
      <c r="I216" s="13" t="str">
        <f t="shared" si="6"/>
        <v>₹200 - ₹500</v>
      </c>
      <c r="J216" s="14">
        <v>999</v>
      </c>
      <c r="K216" s="1">
        <v>0.7</v>
      </c>
      <c r="L216" s="4" t="str">
        <f t="shared" si="7"/>
        <v>50% or More</v>
      </c>
      <c r="M216">
        <v>3.8</v>
      </c>
      <c r="N216" s="2">
        <v>928</v>
      </c>
      <c r="O216" s="11">
        <f>Table2[[#This Row],[Actual Price (₹)]]*N216</f>
        <v>927072</v>
      </c>
      <c r="P216" t="s">
        <v>1890</v>
      </c>
      <c r="Q216" t="s">
        <v>1891</v>
      </c>
      <c r="R216" t="str">
        <f>PROPER(Sheet2!H216)</f>
        <v>Sangita,Radha Senthilkumar,Deepak Kumar,Anup Kumar Pandey,Amazon Customer,Vijay Mohite,Nand Lal,Amazon Customer</v>
      </c>
      <c r="S216" t="s">
        <v>1893</v>
      </c>
      <c r="T216" t="s">
        <v>1894</v>
      </c>
      <c r="U216" t="s">
        <v>1895</v>
      </c>
      <c r="V216" t="s">
        <v>1896</v>
      </c>
      <c r="W216" t="s">
        <v>1897</v>
      </c>
    </row>
    <row r="217" spans="1:23" hidden="1" x14ac:dyDescent="0.3">
      <c r="A217" t="s">
        <v>1898</v>
      </c>
      <c r="B217" t="s">
        <v>1899</v>
      </c>
      <c r="C217" t="s">
        <v>508</v>
      </c>
      <c r="D217" t="s">
        <v>12828</v>
      </c>
      <c r="E217" t="s">
        <v>12884</v>
      </c>
      <c r="F217" t="s">
        <v>12885</v>
      </c>
      <c r="G217" t="s">
        <v>12888</v>
      </c>
      <c r="H217" s="14">
        <v>6999</v>
      </c>
      <c r="I217" s="13" t="str">
        <f t="shared" si="6"/>
        <v>&gt;₹500</v>
      </c>
      <c r="J217" s="14">
        <v>16990</v>
      </c>
      <c r="K217" s="1">
        <v>0.59</v>
      </c>
      <c r="L217" s="4" t="str">
        <f t="shared" si="7"/>
        <v>50% or More</v>
      </c>
      <c r="M217">
        <v>3.8</v>
      </c>
      <c r="N217" s="2">
        <v>110</v>
      </c>
      <c r="O217" s="11">
        <f>Table2[[#This Row],[Actual Price (₹)]]*N217</f>
        <v>1868900</v>
      </c>
      <c r="P217" t="s">
        <v>1900</v>
      </c>
      <c r="Q217" t="s">
        <v>1901</v>
      </c>
      <c r="R217" t="str">
        <f>PROPER(Sheet2!H217)</f>
        <v>Ajay Kumar,Ishan Narang,Sathish R,Sagadevan.J,Amazon Customer,Pramod Pandey,Vignesh K,K Vijay Kumar Reddy</v>
      </c>
      <c r="S217" t="s">
        <v>1903</v>
      </c>
      <c r="T217" t="s">
        <v>1904</v>
      </c>
      <c r="U217" t="s">
        <v>1905</v>
      </c>
      <c r="V217" t="s">
        <v>1906</v>
      </c>
      <c r="W217" t="s">
        <v>1907</v>
      </c>
    </row>
    <row r="218" spans="1:23" x14ac:dyDescent="0.3">
      <c r="A218" t="s">
        <v>1908</v>
      </c>
      <c r="B218" t="s">
        <v>1909</v>
      </c>
      <c r="C218" t="s">
        <v>169</v>
      </c>
      <c r="D218" t="s">
        <v>12828</v>
      </c>
      <c r="E218" t="s">
        <v>12884</v>
      </c>
      <c r="F218" t="s">
        <v>12885</v>
      </c>
      <c r="G218" t="s">
        <v>12886</v>
      </c>
      <c r="H218" s="17">
        <v>42999</v>
      </c>
      <c r="I218" s="13" t="str">
        <f t="shared" si="6"/>
        <v>&gt;₹500</v>
      </c>
      <c r="J218" s="17">
        <v>59999</v>
      </c>
      <c r="K218">
        <v>0.28000000000000003</v>
      </c>
      <c r="L218" s="4" t="str">
        <f t="shared" si="7"/>
        <v>&lt;50%</v>
      </c>
      <c r="M218">
        <v>4.0999999999999996</v>
      </c>
      <c r="N218" s="2">
        <v>6753</v>
      </c>
      <c r="O218" s="11">
        <f>Table2[[#This Row],[Actual Price (₹)]]*N218</f>
        <v>405173247</v>
      </c>
      <c r="P218" t="s">
        <v>1910</v>
      </c>
      <c r="Q218" t="s">
        <v>1911</v>
      </c>
      <c r="R218" t="str">
        <f>PROPER(Sheet2!H218)</f>
        <v>Rashmi,Raghvendra,Hari Prasad P,Vishnu Singh,Tarun Kumar Sharma,Dharmendra,K J Suresh,Mahore.Lakhan</v>
      </c>
      <c r="S218" t="s">
        <v>1913</v>
      </c>
      <c r="T218" t="s">
        <v>1914</v>
      </c>
      <c r="U218" t="s">
        <v>1915</v>
      </c>
      <c r="V218" t="s">
        <v>1916</v>
      </c>
      <c r="W218" t="s">
        <v>1917</v>
      </c>
    </row>
    <row r="219" spans="1:23" x14ac:dyDescent="0.3">
      <c r="A219" t="s">
        <v>1918</v>
      </c>
      <c r="B219" t="s">
        <v>1919</v>
      </c>
      <c r="C219" t="s">
        <v>129</v>
      </c>
      <c r="D219" t="s">
        <v>12828</v>
      </c>
      <c r="E219" t="s">
        <v>12884</v>
      </c>
      <c r="F219" t="s">
        <v>12829</v>
      </c>
      <c r="G219" t="s">
        <v>12881</v>
      </c>
      <c r="H219" s="17">
        <v>173</v>
      </c>
      <c r="I219" s="13" t="str">
        <f t="shared" si="6"/>
        <v>&lt;₹200</v>
      </c>
      <c r="J219" s="17">
        <v>999</v>
      </c>
      <c r="K219">
        <v>0.83</v>
      </c>
      <c r="L219" s="4" t="str">
        <f t="shared" si="7"/>
        <v>50% or More</v>
      </c>
      <c r="M219">
        <v>4.3</v>
      </c>
      <c r="N219" s="2">
        <v>1237</v>
      </c>
      <c r="O219" s="11">
        <f>Table2[[#This Row],[Actual Price (₹)]]*N219</f>
        <v>1235763</v>
      </c>
      <c r="P219" t="s">
        <v>1920</v>
      </c>
      <c r="Q219" t="s">
        <v>1921</v>
      </c>
      <c r="R219" t="str">
        <f>PROPER(Sheet2!H219)</f>
        <v>Amjith' S,Zakir Ali,Ranjit Singh  Rawat,T . S. Somasundaram,Syam,Vishal Sharma,Actor Aahaan Vyas,Saravanakumar S</v>
      </c>
      <c r="S219" t="s">
        <v>1923</v>
      </c>
      <c r="T219" t="s">
        <v>1924</v>
      </c>
      <c r="U219" t="s">
        <v>1925</v>
      </c>
      <c r="V219" t="s">
        <v>1926</v>
      </c>
      <c r="W219" t="s">
        <v>1927</v>
      </c>
    </row>
    <row r="220" spans="1:23" x14ac:dyDescent="0.3">
      <c r="A220" t="s">
        <v>1928</v>
      </c>
      <c r="B220" t="s">
        <v>1929</v>
      </c>
      <c r="C220" t="s">
        <v>1930</v>
      </c>
      <c r="D220" t="s">
        <v>12828</v>
      </c>
      <c r="E220" t="s">
        <v>12830</v>
      </c>
      <c r="F220" t="s">
        <v>12829</v>
      </c>
      <c r="G220" t="s">
        <v>12831</v>
      </c>
      <c r="H220" s="17">
        <v>209</v>
      </c>
      <c r="I220" s="13" t="str">
        <f t="shared" si="6"/>
        <v>₹200 - ₹500</v>
      </c>
      <c r="J220" s="17">
        <v>600</v>
      </c>
      <c r="K220">
        <v>0.65</v>
      </c>
      <c r="L220" s="4" t="str">
        <f t="shared" si="7"/>
        <v>50% or More</v>
      </c>
      <c r="M220">
        <v>4.4000000000000004</v>
      </c>
      <c r="N220" s="2">
        <v>18872</v>
      </c>
      <c r="O220" s="11">
        <f>Table2[[#This Row],[Actual Price (₹)]]*N220</f>
        <v>11323200</v>
      </c>
      <c r="P220" t="s">
        <v>1931</v>
      </c>
      <c r="Q220" t="s">
        <v>1932</v>
      </c>
      <c r="R220" t="str">
        <f>PROPER(Sheet2!H220)</f>
        <v>Bharanidharan,Roshan K Jose,Fabeel,Rs,Jasper,Abhishek Kumar,Sharad Ojha,Rajasekar M</v>
      </c>
      <c r="S220" t="s">
        <v>1934</v>
      </c>
      <c r="T220" t="s">
        <v>1935</v>
      </c>
      <c r="U220" t="s">
        <v>1936</v>
      </c>
      <c r="V220" t="s">
        <v>1937</v>
      </c>
      <c r="W220" t="s">
        <v>1938</v>
      </c>
    </row>
    <row r="221" spans="1:23" hidden="1" x14ac:dyDescent="0.3">
      <c r="A221" t="s">
        <v>1939</v>
      </c>
      <c r="B221" t="s">
        <v>1940</v>
      </c>
      <c r="C221" t="s">
        <v>18</v>
      </c>
      <c r="D221" t="s">
        <v>12825</v>
      </c>
      <c r="E221" t="s">
        <v>12826</v>
      </c>
      <c r="F221" t="s">
        <v>12880</v>
      </c>
      <c r="G221" t="s">
        <v>12881</v>
      </c>
      <c r="H221" s="14">
        <v>848.99</v>
      </c>
      <c r="I221" s="13" t="str">
        <f t="shared" si="6"/>
        <v>&gt;₹500</v>
      </c>
      <c r="J221" s="14">
        <v>1490</v>
      </c>
      <c r="K221" s="1">
        <v>0.43</v>
      </c>
      <c r="L221" s="4" t="str">
        <f t="shared" si="7"/>
        <v>&lt;50%</v>
      </c>
      <c r="M221">
        <v>3.9</v>
      </c>
      <c r="N221" s="2">
        <v>356</v>
      </c>
      <c r="O221" s="11">
        <f>Table2[[#This Row],[Actual Price (₹)]]*N221</f>
        <v>530440</v>
      </c>
      <c r="P221" t="s">
        <v>1941</v>
      </c>
      <c r="Q221" t="s">
        <v>1942</v>
      </c>
      <c r="R221" t="str">
        <f>PROPER(Sheet2!H221)</f>
        <v>Ajay,Jeswin,Amazon Customer,Sudeerreddy Panati,Amazon Customer,Verified Genuine Buyer,Akshay,Sachin Sharma</v>
      </c>
      <c r="S221" t="s">
        <v>1944</v>
      </c>
      <c r="T221" t="s">
        <v>1945</v>
      </c>
      <c r="U221" t="s">
        <v>1946</v>
      </c>
      <c r="V221" t="s">
        <v>1947</v>
      </c>
      <c r="W221" t="s">
        <v>1948</v>
      </c>
    </row>
    <row r="222" spans="1:23" x14ac:dyDescent="0.3">
      <c r="A222" t="s">
        <v>1949</v>
      </c>
      <c r="B222" t="s">
        <v>1950</v>
      </c>
      <c r="C222" t="s">
        <v>18</v>
      </c>
      <c r="D222" t="s">
        <v>12825</v>
      </c>
      <c r="E222" t="s">
        <v>12826</v>
      </c>
      <c r="F222" t="s">
        <v>12880</v>
      </c>
      <c r="G222" t="s">
        <v>12881</v>
      </c>
      <c r="H222" s="17">
        <v>649</v>
      </c>
      <c r="I222" s="13" t="str">
        <f t="shared" si="6"/>
        <v>&gt;₹500</v>
      </c>
      <c r="J222" s="17">
        <v>1999</v>
      </c>
      <c r="K222">
        <v>0.68</v>
      </c>
      <c r="L222" s="4" t="str">
        <f t="shared" si="7"/>
        <v>50% or More</v>
      </c>
      <c r="M222">
        <v>4.2</v>
      </c>
      <c r="N222" s="2">
        <v>24269</v>
      </c>
      <c r="O222" s="11">
        <f>Table2[[#This Row],[Actual Price (₹)]]*N222</f>
        <v>48513731</v>
      </c>
      <c r="P222" t="s">
        <v>1951</v>
      </c>
      <c r="Q222" t="s">
        <v>20</v>
      </c>
      <c r="R222" t="str">
        <f>PROPER(Sheet2!H222)</f>
        <v>Manav,Adarsh Gupta,Sundeep,S.Sayeed Ahmed,Jaspreet Singh,Khaja Moin,Anand,S.Arumugam</v>
      </c>
      <c r="S222" t="s">
        <v>22</v>
      </c>
      <c r="T222" t="s">
        <v>23</v>
      </c>
      <c r="U222" t="s">
        <v>825</v>
      </c>
      <c r="V222" t="s">
        <v>1952</v>
      </c>
      <c r="W222" t="s">
        <v>1953</v>
      </c>
    </row>
    <row r="223" spans="1:23" hidden="1" x14ac:dyDescent="0.3">
      <c r="A223" t="s">
        <v>1954</v>
      </c>
      <c r="B223" t="s">
        <v>1955</v>
      </c>
      <c r="C223" t="s">
        <v>462</v>
      </c>
      <c r="D223" t="s">
        <v>12828</v>
      </c>
      <c r="E223" t="s">
        <v>12884</v>
      </c>
      <c r="F223" t="s">
        <v>12829</v>
      </c>
      <c r="G223" t="s">
        <v>12887</v>
      </c>
      <c r="H223" s="14">
        <v>299</v>
      </c>
      <c r="I223" s="13" t="str">
        <f t="shared" si="6"/>
        <v>₹200 - ₹500</v>
      </c>
      <c r="J223" s="14">
        <v>899</v>
      </c>
      <c r="K223" s="1">
        <v>0.67</v>
      </c>
      <c r="L223" s="4" t="str">
        <f t="shared" si="7"/>
        <v>50% or More</v>
      </c>
      <c r="M223">
        <v>3.8</v>
      </c>
      <c r="N223" s="2">
        <v>425</v>
      </c>
      <c r="O223" s="11">
        <f>Table2[[#This Row],[Actual Price (₹)]]*N223</f>
        <v>382075</v>
      </c>
      <c r="P223" t="s">
        <v>1956</v>
      </c>
      <c r="Q223" t="s">
        <v>1957</v>
      </c>
      <c r="R223" t="str">
        <f>PROPER(Sheet2!H223)</f>
        <v>Yamini Negi,Sandhya,Placeholder,Rajeev Mishra,Raghu R.,Amazon Customer,Jay,Amresh Munshi</v>
      </c>
      <c r="S223" t="s">
        <v>1959</v>
      </c>
      <c r="T223" t="s">
        <v>1960</v>
      </c>
      <c r="U223" t="s">
        <v>1961</v>
      </c>
      <c r="V223" t="s">
        <v>1962</v>
      </c>
      <c r="W223" t="s">
        <v>1963</v>
      </c>
    </row>
    <row r="224" spans="1:23" x14ac:dyDescent="0.3">
      <c r="A224" t="s">
        <v>1964</v>
      </c>
      <c r="B224" t="s">
        <v>1965</v>
      </c>
      <c r="C224" t="s">
        <v>643</v>
      </c>
      <c r="D224" t="s">
        <v>12828</v>
      </c>
      <c r="E224" t="s">
        <v>12884</v>
      </c>
      <c r="F224" t="s">
        <v>12829</v>
      </c>
      <c r="G224" t="s">
        <v>12889</v>
      </c>
      <c r="H224" s="17">
        <v>399</v>
      </c>
      <c r="I224" s="13" t="str">
        <f t="shared" si="6"/>
        <v>₹200 - ₹500</v>
      </c>
      <c r="J224" s="17">
        <v>799</v>
      </c>
      <c r="K224">
        <v>0.5</v>
      </c>
      <c r="L224" s="4" t="str">
        <f t="shared" si="7"/>
        <v>50% or More</v>
      </c>
      <c r="M224">
        <v>4.0999999999999996</v>
      </c>
      <c r="N224" s="2">
        <v>1161</v>
      </c>
      <c r="O224" s="11">
        <f>Table2[[#This Row],[Actual Price (₹)]]*N224</f>
        <v>927639</v>
      </c>
      <c r="P224" t="s">
        <v>1966</v>
      </c>
      <c r="Q224" t="s">
        <v>1967</v>
      </c>
      <c r="R224" t="str">
        <f>PROPER(Sheet2!H224)</f>
        <v>Snr,Aditya Digambar Pachghare,Harika,Nkm,Lovenish Gautam,Nikhil  Lad,Suresh,Nikhil Khedekar</v>
      </c>
      <c r="S224" t="s">
        <v>1969</v>
      </c>
      <c r="T224" t="s">
        <v>1970</v>
      </c>
      <c r="U224" t="s">
        <v>1971</v>
      </c>
      <c r="V224" t="s">
        <v>1972</v>
      </c>
      <c r="W224" t="s">
        <v>1973</v>
      </c>
    </row>
    <row r="225" spans="1:23" x14ac:dyDescent="0.3">
      <c r="A225" t="s">
        <v>1974</v>
      </c>
      <c r="B225" t="s">
        <v>1975</v>
      </c>
      <c r="C225" t="s">
        <v>18</v>
      </c>
      <c r="D225" t="s">
        <v>12825</v>
      </c>
      <c r="E225" t="s">
        <v>12826</v>
      </c>
      <c r="F225" t="s">
        <v>12880</v>
      </c>
      <c r="G225" t="s">
        <v>12881</v>
      </c>
      <c r="H225" s="17">
        <v>249</v>
      </c>
      <c r="I225" s="13" t="str">
        <f t="shared" si="6"/>
        <v>₹200 - ₹500</v>
      </c>
      <c r="J225" s="17">
        <v>499</v>
      </c>
      <c r="K225">
        <v>0.5</v>
      </c>
      <c r="L225" s="4" t="str">
        <f t="shared" si="7"/>
        <v>50% or More</v>
      </c>
      <c r="M225">
        <v>4.0999999999999996</v>
      </c>
      <c r="N225" s="2">
        <v>1508</v>
      </c>
      <c r="O225" s="11">
        <f>Table2[[#This Row],[Actual Price (₹)]]*N225</f>
        <v>752492</v>
      </c>
      <c r="P225" t="s">
        <v>1976</v>
      </c>
      <c r="Q225" t="s">
        <v>1977</v>
      </c>
      <c r="R225" t="str">
        <f>PROPER(Sheet2!H225)</f>
        <v>Chandra,Dark Lord,Amazon Customer,Krishnaveer Singh,Aumkar Padiyar,Bickram B.,Rakesh,Sukumar Ballavolu</v>
      </c>
      <c r="S225" t="s">
        <v>1979</v>
      </c>
      <c r="T225" t="s">
        <v>1980</v>
      </c>
      <c r="U225" t="s">
        <v>12783</v>
      </c>
      <c r="V225" t="s">
        <v>1981</v>
      </c>
      <c r="W225" t="s">
        <v>1982</v>
      </c>
    </row>
    <row r="226" spans="1:23" x14ac:dyDescent="0.3">
      <c r="A226" t="s">
        <v>1983</v>
      </c>
      <c r="B226" t="s">
        <v>1984</v>
      </c>
      <c r="C226" t="s">
        <v>1985</v>
      </c>
      <c r="D226" t="s">
        <v>12828</v>
      </c>
      <c r="E226" t="s">
        <v>12884</v>
      </c>
      <c r="F226" t="s">
        <v>12893</v>
      </c>
      <c r="G226" t="s">
        <v>12894</v>
      </c>
      <c r="H226" s="17">
        <v>1249</v>
      </c>
      <c r="I226" s="13" t="str">
        <f t="shared" si="6"/>
        <v>&gt;₹500</v>
      </c>
      <c r="J226" s="17">
        <v>2299</v>
      </c>
      <c r="K226">
        <v>0.46</v>
      </c>
      <c r="L226" s="4" t="str">
        <f t="shared" si="7"/>
        <v>&lt;50%</v>
      </c>
      <c r="M226">
        <v>4.3</v>
      </c>
      <c r="N226" s="2">
        <v>7636</v>
      </c>
      <c r="O226" s="11">
        <f>Table2[[#This Row],[Actual Price (₹)]]*N226</f>
        <v>17555164</v>
      </c>
      <c r="P226" t="s">
        <v>1986</v>
      </c>
      <c r="Q226" t="s">
        <v>1987</v>
      </c>
      <c r="R226" t="str">
        <f>PROPER(Sheet2!H226)</f>
        <v>Lokesh Bhandari,Ajit Singh,Kottiswaran,Santa Singh,Abhishek,Nishan Singha Roy,Jaya Prakash,Vishal Bhoyar</v>
      </c>
      <c r="S226" t="s">
        <v>1989</v>
      </c>
      <c r="T226" t="s">
        <v>1990</v>
      </c>
      <c r="U226" t="s">
        <v>1991</v>
      </c>
      <c r="V226" t="s">
        <v>1992</v>
      </c>
      <c r="W226" t="s">
        <v>1993</v>
      </c>
    </row>
    <row r="227" spans="1:23" hidden="1" x14ac:dyDescent="0.3">
      <c r="A227" t="s">
        <v>1994</v>
      </c>
      <c r="B227" t="s">
        <v>1995</v>
      </c>
      <c r="C227" t="s">
        <v>462</v>
      </c>
      <c r="D227" t="s">
        <v>12828</v>
      </c>
      <c r="E227" t="s">
        <v>12884</v>
      </c>
      <c r="F227" t="s">
        <v>12829</v>
      </c>
      <c r="G227" t="s">
        <v>12887</v>
      </c>
      <c r="H227" s="14">
        <v>213</v>
      </c>
      <c r="I227" s="13" t="str">
        <f t="shared" si="6"/>
        <v>₹200 - ₹500</v>
      </c>
      <c r="J227" s="14">
        <v>499</v>
      </c>
      <c r="K227" s="1">
        <v>0.56999999999999995</v>
      </c>
      <c r="L227" s="4" t="str">
        <f t="shared" si="7"/>
        <v>50% or More</v>
      </c>
      <c r="M227">
        <v>3.7</v>
      </c>
      <c r="N227" s="2">
        <v>246</v>
      </c>
      <c r="O227" s="11">
        <f>Table2[[#This Row],[Actual Price (₹)]]*N227</f>
        <v>122754</v>
      </c>
      <c r="P227" t="s">
        <v>1996</v>
      </c>
      <c r="Q227" t="s">
        <v>1997</v>
      </c>
      <c r="R227" t="str">
        <f>PROPER(Sheet2!H227)</f>
        <v>Amazon Customer,Harish Devarahatti,Vids,Nachiket Doshi,Mani,Vikas Dashpute,Amazon Customer,Hidam Rosan Singh</v>
      </c>
      <c r="S227" t="s">
        <v>1999</v>
      </c>
      <c r="T227" t="s">
        <v>2000</v>
      </c>
      <c r="U227" t="s">
        <v>2001</v>
      </c>
      <c r="V227" t="s">
        <v>2002</v>
      </c>
      <c r="W227" t="s">
        <v>2003</v>
      </c>
    </row>
    <row r="228" spans="1:23" x14ac:dyDescent="0.3">
      <c r="A228" t="s">
        <v>2004</v>
      </c>
      <c r="B228" t="s">
        <v>2005</v>
      </c>
      <c r="C228" t="s">
        <v>462</v>
      </c>
      <c r="D228" t="s">
        <v>12828</v>
      </c>
      <c r="E228" t="s">
        <v>12884</v>
      </c>
      <c r="F228" t="s">
        <v>12829</v>
      </c>
      <c r="G228" t="s">
        <v>12887</v>
      </c>
      <c r="H228" s="17">
        <v>209</v>
      </c>
      <c r="I228" s="13" t="str">
        <f t="shared" si="6"/>
        <v>₹200 - ₹500</v>
      </c>
      <c r="J228" s="17">
        <v>499</v>
      </c>
      <c r="K228">
        <v>0.57999999999999996</v>
      </c>
      <c r="L228" s="4" t="str">
        <f t="shared" si="7"/>
        <v>50% or More</v>
      </c>
      <c r="M228">
        <v>4</v>
      </c>
      <c r="N228" s="2">
        <v>479</v>
      </c>
      <c r="O228" s="11">
        <f>Table2[[#This Row],[Actual Price (₹)]]*N228</f>
        <v>239021</v>
      </c>
      <c r="P228" t="s">
        <v>2006</v>
      </c>
      <c r="Q228" t="s">
        <v>2007</v>
      </c>
      <c r="R228" t="str">
        <f>PROPER(Sheet2!H228)</f>
        <v>Ravindra,Thrinath,Pd,Prashant,Amazon Customer,Amazon Customer,Dinesh K.,Vijaya Kumar Rasala</v>
      </c>
      <c r="S228" t="s">
        <v>2009</v>
      </c>
      <c r="T228" t="s">
        <v>2010</v>
      </c>
      <c r="U228" t="s">
        <v>2011</v>
      </c>
      <c r="V228" t="s">
        <v>2012</v>
      </c>
      <c r="W228" t="s">
        <v>2013</v>
      </c>
    </row>
    <row r="229" spans="1:23" x14ac:dyDescent="0.3">
      <c r="A229" t="s">
        <v>2014</v>
      </c>
      <c r="B229" t="s">
        <v>2015</v>
      </c>
      <c r="C229" t="s">
        <v>129</v>
      </c>
      <c r="D229" t="s">
        <v>12828</v>
      </c>
      <c r="E229" t="s">
        <v>12884</v>
      </c>
      <c r="F229" t="s">
        <v>12829</v>
      </c>
      <c r="G229" t="s">
        <v>12881</v>
      </c>
      <c r="H229" s="17">
        <v>598</v>
      </c>
      <c r="I229" s="13" t="str">
        <f t="shared" si="6"/>
        <v>&gt;₹500</v>
      </c>
      <c r="J229" s="17">
        <v>4999</v>
      </c>
      <c r="K229">
        <v>0.88</v>
      </c>
      <c r="L229" s="4" t="str">
        <f t="shared" si="7"/>
        <v>50% or More</v>
      </c>
      <c r="M229">
        <v>4.2</v>
      </c>
      <c r="N229" s="2">
        <v>910</v>
      </c>
      <c r="O229" s="11">
        <f>Table2[[#This Row],[Actual Price (₹)]]*N229</f>
        <v>4549090</v>
      </c>
      <c r="P229" t="s">
        <v>2016</v>
      </c>
      <c r="Q229" t="s">
        <v>2017</v>
      </c>
      <c r="R229" t="str">
        <f>PROPER(Sheet2!H229)</f>
        <v>Rohit Aggarwal,Anbu,Vijay,Nagoju Raghu Kumar,Pankaj,Suraj,Sandeep Kumar,Uma K</v>
      </c>
      <c r="S229" t="s">
        <v>2019</v>
      </c>
      <c r="T229" t="s">
        <v>2020</v>
      </c>
      <c r="U229" t="s">
        <v>2021</v>
      </c>
      <c r="V229" t="s">
        <v>2022</v>
      </c>
      <c r="W229" t="s">
        <v>2023</v>
      </c>
    </row>
    <row r="230" spans="1:23" x14ac:dyDescent="0.3">
      <c r="A230" t="s">
        <v>2024</v>
      </c>
      <c r="B230" t="s">
        <v>2025</v>
      </c>
      <c r="C230" t="s">
        <v>18</v>
      </c>
      <c r="D230" t="s">
        <v>12825</v>
      </c>
      <c r="E230" t="s">
        <v>12826</v>
      </c>
      <c r="F230" t="s">
        <v>12880</v>
      </c>
      <c r="G230" t="s">
        <v>12881</v>
      </c>
      <c r="H230" s="17">
        <v>799</v>
      </c>
      <c r="I230" s="13" t="str">
        <f t="shared" si="6"/>
        <v>&gt;₹500</v>
      </c>
      <c r="J230" s="17">
        <v>1749</v>
      </c>
      <c r="K230">
        <v>0.54</v>
      </c>
      <c r="L230" s="4" t="str">
        <f t="shared" si="7"/>
        <v>50% or More</v>
      </c>
      <c r="M230">
        <v>4.0999999999999996</v>
      </c>
      <c r="N230" s="2">
        <v>5626</v>
      </c>
      <c r="O230" s="11">
        <f>Table2[[#This Row],[Actual Price (₹)]]*N230</f>
        <v>9839874</v>
      </c>
      <c r="P230" t="s">
        <v>2026</v>
      </c>
      <c r="Q230" t="s">
        <v>2027</v>
      </c>
      <c r="R230" t="str">
        <f>PROPER(Sheet2!H230)</f>
        <v>Harihara,Manish Singh,Parmar K.,Sibi Kumar,Manojkumar Patil,Placeholder,Abhinave,Baljindersandhu</v>
      </c>
      <c r="S230" t="s">
        <v>2029</v>
      </c>
      <c r="T230" t="s">
        <v>2030</v>
      </c>
      <c r="U230" t="s">
        <v>2031</v>
      </c>
      <c r="V230" t="s">
        <v>2032</v>
      </c>
      <c r="W230" t="s">
        <v>2033</v>
      </c>
    </row>
    <row r="231" spans="1:23" x14ac:dyDescent="0.3">
      <c r="A231" t="s">
        <v>2034</v>
      </c>
      <c r="B231" t="s">
        <v>2035</v>
      </c>
      <c r="C231" t="s">
        <v>18</v>
      </c>
      <c r="D231" t="s">
        <v>12825</v>
      </c>
      <c r="E231" t="s">
        <v>12826</v>
      </c>
      <c r="F231" t="s">
        <v>12880</v>
      </c>
      <c r="G231" t="s">
        <v>12881</v>
      </c>
      <c r="H231" s="17">
        <v>159</v>
      </c>
      <c r="I231" s="13" t="str">
        <f t="shared" si="6"/>
        <v>&lt;₹200</v>
      </c>
      <c r="J231" s="17">
        <v>595</v>
      </c>
      <c r="K231">
        <v>0.73</v>
      </c>
      <c r="L231" s="4" t="str">
        <f t="shared" si="7"/>
        <v>50% or More</v>
      </c>
      <c r="M231">
        <v>4.3</v>
      </c>
      <c r="N231" s="2">
        <v>14184</v>
      </c>
      <c r="O231" s="11">
        <f>Table2[[#This Row],[Actual Price (₹)]]*N231</f>
        <v>8439480</v>
      </c>
      <c r="P231" t="s">
        <v>2036</v>
      </c>
      <c r="Q231" t="s">
        <v>2037</v>
      </c>
      <c r="R231" t="str">
        <f>PROPER(Sheet2!H231)</f>
        <v>Anubhab,Himanshu Yogi,Amit,Chandra Sekhar Sahoo,Ardkn,Devesh,Yasoob Rizvi,Abeendranath K.</v>
      </c>
      <c r="S231" t="s">
        <v>2039</v>
      </c>
      <c r="T231" t="s">
        <v>2040</v>
      </c>
      <c r="U231" t="s">
        <v>2041</v>
      </c>
      <c r="V231" t="s">
        <v>2042</v>
      </c>
      <c r="W231" t="s">
        <v>2043</v>
      </c>
    </row>
    <row r="232" spans="1:23" x14ac:dyDescent="0.3">
      <c r="A232" t="s">
        <v>2044</v>
      </c>
      <c r="B232" t="s">
        <v>2045</v>
      </c>
      <c r="C232" t="s">
        <v>2046</v>
      </c>
      <c r="D232" t="s">
        <v>12825</v>
      </c>
      <c r="E232" t="s">
        <v>12826</v>
      </c>
      <c r="F232" t="s">
        <v>12880</v>
      </c>
      <c r="G232" t="s">
        <v>12881</v>
      </c>
      <c r="H232" s="17">
        <v>499</v>
      </c>
      <c r="I232" s="13" t="str">
        <f t="shared" si="6"/>
        <v>₹200 - ₹500</v>
      </c>
      <c r="J232" s="17">
        <v>1100</v>
      </c>
      <c r="K232">
        <v>0.55000000000000004</v>
      </c>
      <c r="L232" s="4" t="str">
        <f t="shared" si="7"/>
        <v>50% or More</v>
      </c>
      <c r="M232">
        <v>4.4000000000000004</v>
      </c>
      <c r="N232" s="2">
        <v>25177</v>
      </c>
      <c r="O232" s="11">
        <f>Table2[[#This Row],[Actual Price (₹)]]*N232</f>
        <v>27694700</v>
      </c>
      <c r="P232" t="s">
        <v>2047</v>
      </c>
      <c r="Q232" t="s">
        <v>2048</v>
      </c>
      <c r="R232" t="str">
        <f>PROPER(Sheet2!H232)</f>
        <v>Sanjay,Hari R.,Rohit,Samrat Mandal,Abhishek K.,Awesomecritic,Ankur Singh,Jayesh Chavan</v>
      </c>
      <c r="S232" t="s">
        <v>2050</v>
      </c>
      <c r="T232" t="s">
        <v>2051</v>
      </c>
      <c r="U232" t="s">
        <v>2052</v>
      </c>
      <c r="V232" t="s">
        <v>2053</v>
      </c>
      <c r="W232" t="s">
        <v>2054</v>
      </c>
    </row>
    <row r="233" spans="1:23" x14ac:dyDescent="0.3">
      <c r="A233" t="s">
        <v>2055</v>
      </c>
      <c r="B233" t="s">
        <v>2056</v>
      </c>
      <c r="C233" t="s">
        <v>169</v>
      </c>
      <c r="D233" t="s">
        <v>12828</v>
      </c>
      <c r="E233" t="s">
        <v>12884</v>
      </c>
      <c r="F233" t="s">
        <v>12885</v>
      </c>
      <c r="G233" t="s">
        <v>12886</v>
      </c>
      <c r="H233" s="17">
        <v>31999</v>
      </c>
      <c r="I233" s="13" t="str">
        <f t="shared" si="6"/>
        <v>&gt;₹500</v>
      </c>
      <c r="J233" s="17">
        <v>49999</v>
      </c>
      <c r="K233">
        <v>0.36</v>
      </c>
      <c r="L233" s="4" t="str">
        <f t="shared" si="7"/>
        <v>&lt;50%</v>
      </c>
      <c r="M233">
        <v>4.3</v>
      </c>
      <c r="N233" s="2">
        <v>21252</v>
      </c>
      <c r="O233" s="11">
        <f>Table2[[#This Row],[Actual Price (₹)]]*N233</f>
        <v>1062578748</v>
      </c>
      <c r="P233" t="s">
        <v>2057</v>
      </c>
      <c r="Q233" t="s">
        <v>2058</v>
      </c>
      <c r="R233" t="str">
        <f>PROPER(Sheet2!H233)</f>
        <v>Amazon Customer,Rampratap Singh,Arjun Vaidya,Apurav,Mahesh Kancharana,Val Coutinho,Pravin Bhati,Nagaraj</v>
      </c>
      <c r="S233" t="s">
        <v>2060</v>
      </c>
      <c r="T233" t="s">
        <v>2061</v>
      </c>
      <c r="U233" t="s">
        <v>2062</v>
      </c>
      <c r="V233" t="s">
        <v>2063</v>
      </c>
      <c r="W233" t="s">
        <v>2064</v>
      </c>
    </row>
    <row r="234" spans="1:23" x14ac:dyDescent="0.3">
      <c r="A234" t="s">
        <v>2065</v>
      </c>
      <c r="B234" t="s">
        <v>2066</v>
      </c>
      <c r="C234" t="s">
        <v>169</v>
      </c>
      <c r="D234" t="s">
        <v>12828</v>
      </c>
      <c r="E234" t="s">
        <v>12884</v>
      </c>
      <c r="F234" t="s">
        <v>12885</v>
      </c>
      <c r="G234" t="s">
        <v>12886</v>
      </c>
      <c r="H234" s="17">
        <v>32990</v>
      </c>
      <c r="I234" s="13" t="str">
        <f t="shared" si="6"/>
        <v>&gt;₹500</v>
      </c>
      <c r="J234" s="17">
        <v>56790</v>
      </c>
      <c r="K234">
        <v>0.42</v>
      </c>
      <c r="L234" s="4" t="str">
        <f t="shared" si="7"/>
        <v>&lt;50%</v>
      </c>
      <c r="M234">
        <v>4.3</v>
      </c>
      <c r="N234" s="2">
        <v>567</v>
      </c>
      <c r="O234" s="11">
        <f>Table2[[#This Row],[Actual Price (₹)]]*N234</f>
        <v>32199930</v>
      </c>
      <c r="P234" t="s">
        <v>2067</v>
      </c>
      <c r="Q234" t="s">
        <v>2068</v>
      </c>
      <c r="R234" t="str">
        <f>PROPER(Sheet2!H234)</f>
        <v>Prat Jd,Vishnu,Ankur Mitra,Marilinga Bk,Premkumar,Harry,P D.,Sivaji Kodali</v>
      </c>
      <c r="S234" t="s">
        <v>2070</v>
      </c>
      <c r="T234" t="s">
        <v>2071</v>
      </c>
      <c r="U234" t="s">
        <v>2072</v>
      </c>
      <c r="V234" t="s">
        <v>2073</v>
      </c>
      <c r="W234" t="s">
        <v>2074</v>
      </c>
    </row>
    <row r="235" spans="1:23" hidden="1" x14ac:dyDescent="0.3">
      <c r="A235" t="s">
        <v>2075</v>
      </c>
      <c r="B235" t="s">
        <v>2076</v>
      </c>
      <c r="C235" t="s">
        <v>462</v>
      </c>
      <c r="D235" t="s">
        <v>12828</v>
      </c>
      <c r="E235" t="s">
        <v>12884</v>
      </c>
      <c r="F235" t="s">
        <v>12829</v>
      </c>
      <c r="G235" t="s">
        <v>12887</v>
      </c>
      <c r="H235" s="14">
        <v>299</v>
      </c>
      <c r="I235" s="13" t="str">
        <f t="shared" si="6"/>
        <v>₹200 - ₹500</v>
      </c>
      <c r="J235" s="14">
        <v>1199</v>
      </c>
      <c r="K235" s="1">
        <v>0.75</v>
      </c>
      <c r="L235" s="4" t="str">
        <f t="shared" si="7"/>
        <v>50% or More</v>
      </c>
      <c r="M235">
        <v>3.5</v>
      </c>
      <c r="N235" s="2">
        <v>466</v>
      </c>
      <c r="O235" s="11">
        <f>Table2[[#This Row],[Actual Price (₹)]]*N235</f>
        <v>558734</v>
      </c>
      <c r="P235" t="s">
        <v>2077</v>
      </c>
      <c r="Q235" t="s">
        <v>2078</v>
      </c>
      <c r="R235" t="str">
        <f>PROPER(Sheet2!H235)</f>
        <v>Rakesh Reddy,Gururaj Kulkarni,Neetiraj,Viswa  Kiran Kathi,Vijay Kumar Saini,Beena Rawath,Vishal Goel,Reema Borborah</v>
      </c>
      <c r="S235" t="s">
        <v>2080</v>
      </c>
      <c r="T235" t="s">
        <v>2081</v>
      </c>
      <c r="U235" t="s">
        <v>2082</v>
      </c>
      <c r="V235" t="s">
        <v>2083</v>
      </c>
      <c r="W235" t="s">
        <v>2084</v>
      </c>
    </row>
    <row r="236" spans="1:23" hidden="1" x14ac:dyDescent="0.3">
      <c r="A236" t="s">
        <v>2085</v>
      </c>
      <c r="B236" t="s">
        <v>2086</v>
      </c>
      <c r="C236" t="s">
        <v>18</v>
      </c>
      <c r="D236" t="s">
        <v>12825</v>
      </c>
      <c r="E236" t="s">
        <v>12826</v>
      </c>
      <c r="F236" t="s">
        <v>12880</v>
      </c>
      <c r="G236" t="s">
        <v>12881</v>
      </c>
      <c r="H236" s="14">
        <v>128.31</v>
      </c>
      <c r="I236" s="13" t="str">
        <f t="shared" si="6"/>
        <v>&lt;₹200</v>
      </c>
      <c r="J236" s="14">
        <v>549</v>
      </c>
      <c r="K236" s="1">
        <v>0.77</v>
      </c>
      <c r="L236" s="4" t="str">
        <f t="shared" si="7"/>
        <v>50% or More</v>
      </c>
      <c r="M236">
        <v>3.9</v>
      </c>
      <c r="N236" s="2">
        <v>61</v>
      </c>
      <c r="O236" s="11">
        <f>Table2[[#This Row],[Actual Price (₹)]]*N236</f>
        <v>33489</v>
      </c>
      <c r="P236" t="s">
        <v>1716</v>
      </c>
      <c r="Q236" t="s">
        <v>1717</v>
      </c>
      <c r="R236" t="str">
        <f>PROPER(Sheet2!H236)</f>
        <v>Samarth Shukla,Sanjeev Kumar,Gigi,G Rajan,Srinu Jonnada,Ezaz Ashraf,Subhasisha B.,Sudhansu Sekhar Khandai</v>
      </c>
      <c r="S236" t="s">
        <v>1719</v>
      </c>
      <c r="T236" t="s">
        <v>1720</v>
      </c>
      <c r="U236" t="s">
        <v>1721</v>
      </c>
      <c r="V236" t="s">
        <v>2087</v>
      </c>
      <c r="W236" t="s">
        <v>2088</v>
      </c>
    </row>
    <row r="237" spans="1:23" x14ac:dyDescent="0.3">
      <c r="A237" t="s">
        <v>2089</v>
      </c>
      <c r="B237" t="s">
        <v>2090</v>
      </c>
      <c r="C237" t="s">
        <v>18</v>
      </c>
      <c r="D237" t="s">
        <v>12825</v>
      </c>
      <c r="E237" t="s">
        <v>12826</v>
      </c>
      <c r="F237" t="s">
        <v>12880</v>
      </c>
      <c r="G237" t="s">
        <v>12881</v>
      </c>
      <c r="H237" s="17">
        <v>599</v>
      </c>
      <c r="I237" s="13" t="str">
        <f t="shared" si="6"/>
        <v>&gt;₹500</v>
      </c>
      <c r="J237" s="17">
        <v>849</v>
      </c>
      <c r="K237">
        <v>0.28999999999999998</v>
      </c>
      <c r="L237" s="4" t="str">
        <f t="shared" si="7"/>
        <v>&lt;50%</v>
      </c>
      <c r="M237">
        <v>4.5</v>
      </c>
      <c r="N237" s="2">
        <v>474</v>
      </c>
      <c r="O237" s="11">
        <f>Table2[[#This Row],[Actual Price (₹)]]*N237</f>
        <v>402426</v>
      </c>
      <c r="P237" t="s">
        <v>1468</v>
      </c>
      <c r="Q237" t="s">
        <v>2091</v>
      </c>
      <c r="R237" t="str">
        <f>PROPER(Sheet2!H237)</f>
        <v>Manoj  Kumar,Johnny Prince,Raja,Amazon Customer,Anand Kumar Singh,Girish,Sonal,Amazoncustomer</v>
      </c>
      <c r="S237" t="s">
        <v>2093</v>
      </c>
      <c r="T237" t="s">
        <v>2094</v>
      </c>
      <c r="U237" t="s">
        <v>2095</v>
      </c>
      <c r="V237" t="s">
        <v>2096</v>
      </c>
      <c r="W237" t="s">
        <v>2097</v>
      </c>
    </row>
    <row r="238" spans="1:23" hidden="1" x14ac:dyDescent="0.3">
      <c r="A238" t="s">
        <v>2098</v>
      </c>
      <c r="B238" t="s">
        <v>2099</v>
      </c>
      <c r="C238" t="s">
        <v>462</v>
      </c>
      <c r="D238" t="s">
        <v>12828</v>
      </c>
      <c r="E238" t="s">
        <v>12884</v>
      </c>
      <c r="F238" t="s">
        <v>12829</v>
      </c>
      <c r="G238" t="s">
        <v>12887</v>
      </c>
      <c r="H238" s="14">
        <v>399</v>
      </c>
      <c r="I238" s="13" t="str">
        <f t="shared" si="6"/>
        <v>₹200 - ₹500</v>
      </c>
      <c r="J238" s="14">
        <v>899</v>
      </c>
      <c r="K238" s="1">
        <v>0.56000000000000005</v>
      </c>
      <c r="L238" s="4" t="str">
        <f t="shared" si="7"/>
        <v>50% or More</v>
      </c>
      <c r="M238">
        <v>3.4</v>
      </c>
      <c r="N238" s="2">
        <v>431</v>
      </c>
      <c r="O238" s="11">
        <f>Table2[[#This Row],[Actual Price (₹)]]*N238</f>
        <v>387469</v>
      </c>
      <c r="P238" t="s">
        <v>2100</v>
      </c>
      <c r="Q238" t="s">
        <v>2101</v>
      </c>
      <c r="R238" t="str">
        <f>PROPER(Sheet2!H238)</f>
        <v>Umakanth,Sagar Ranpise,Martin Gibson Karkada,Rashid Raza,Karthi R,Mahadev Kolekar,Sairam,Pras G</v>
      </c>
      <c r="S238" t="s">
        <v>2103</v>
      </c>
      <c r="T238" t="s">
        <v>2104</v>
      </c>
      <c r="U238" t="s">
        <v>2105</v>
      </c>
      <c r="V238" t="s">
        <v>2106</v>
      </c>
      <c r="W238" t="s">
        <v>2107</v>
      </c>
    </row>
    <row r="239" spans="1:23" x14ac:dyDescent="0.3">
      <c r="A239" t="s">
        <v>2108</v>
      </c>
      <c r="B239" t="s">
        <v>2109</v>
      </c>
      <c r="C239" t="s">
        <v>18</v>
      </c>
      <c r="D239" t="s">
        <v>12825</v>
      </c>
      <c r="E239" t="s">
        <v>12826</v>
      </c>
      <c r="F239" t="s">
        <v>12880</v>
      </c>
      <c r="G239" t="s">
        <v>12881</v>
      </c>
      <c r="H239" s="17">
        <v>449</v>
      </c>
      <c r="I239" s="13" t="str">
        <f t="shared" si="6"/>
        <v>₹200 - ₹500</v>
      </c>
      <c r="J239" s="17">
        <v>1099</v>
      </c>
      <c r="K239">
        <v>0.59</v>
      </c>
      <c r="L239" s="4" t="str">
        <f t="shared" si="7"/>
        <v>50% or More</v>
      </c>
      <c r="M239">
        <v>4</v>
      </c>
      <c r="N239" s="2">
        <v>242</v>
      </c>
      <c r="O239" s="11">
        <f>Table2[[#This Row],[Actual Price (₹)]]*N239</f>
        <v>265958</v>
      </c>
      <c r="P239" t="s">
        <v>2110</v>
      </c>
      <c r="Q239" t="s">
        <v>2111</v>
      </c>
      <c r="R239" t="str">
        <f>PROPER(Sheet2!H239)</f>
        <v>Saidheeraj Ravipati,Ayyappareddy,Tirtha Das,Imran,Amazon Customer,Mainak,Neeraj Andhavarapu,Amazon Customer</v>
      </c>
      <c r="S239" t="s">
        <v>2113</v>
      </c>
      <c r="T239" t="s">
        <v>2114</v>
      </c>
      <c r="U239" t="s">
        <v>2115</v>
      </c>
      <c r="V239" t="s">
        <v>2116</v>
      </c>
      <c r="W239" t="s">
        <v>2117</v>
      </c>
    </row>
    <row r="240" spans="1:23" x14ac:dyDescent="0.3">
      <c r="A240" t="s">
        <v>2118</v>
      </c>
      <c r="B240" t="s">
        <v>2119</v>
      </c>
      <c r="C240" t="s">
        <v>18</v>
      </c>
      <c r="D240" t="s">
        <v>12825</v>
      </c>
      <c r="E240" t="s">
        <v>12826</v>
      </c>
      <c r="F240" t="s">
        <v>12880</v>
      </c>
      <c r="G240" t="s">
        <v>12881</v>
      </c>
      <c r="H240" s="17">
        <v>254</v>
      </c>
      <c r="I240" s="13" t="str">
        <f t="shared" si="6"/>
        <v>₹200 - ₹500</v>
      </c>
      <c r="J240" s="17">
        <v>799</v>
      </c>
      <c r="K240">
        <v>0.68</v>
      </c>
      <c r="L240" s="4" t="str">
        <f t="shared" si="7"/>
        <v>50% or More</v>
      </c>
      <c r="M240">
        <v>4</v>
      </c>
      <c r="N240" s="2">
        <v>2905</v>
      </c>
      <c r="O240" s="11">
        <f>Table2[[#This Row],[Actual Price (₹)]]*N240</f>
        <v>2321095</v>
      </c>
      <c r="P240" t="s">
        <v>2120</v>
      </c>
      <c r="Q240" t="s">
        <v>2121</v>
      </c>
      <c r="R240" t="str">
        <f>PROPER(Sheet2!H240)</f>
        <v>Ankita Thakur,Customer,Priyanka,Varun Sharma,Tushar Agarwal,Sulabh Sharma,Amazon Customer,Laxmi Foods</v>
      </c>
      <c r="S240" t="s">
        <v>2123</v>
      </c>
      <c r="T240" t="s">
        <v>2124</v>
      </c>
      <c r="U240" t="s">
        <v>2125</v>
      </c>
      <c r="V240" t="s">
        <v>2126</v>
      </c>
      <c r="W240" t="s">
        <v>2127</v>
      </c>
    </row>
    <row r="241" spans="1:23" x14ac:dyDescent="0.3">
      <c r="A241" t="s">
        <v>2128</v>
      </c>
      <c r="B241" t="s">
        <v>2129</v>
      </c>
      <c r="C241" t="s">
        <v>2130</v>
      </c>
      <c r="D241" t="s">
        <v>12828</v>
      </c>
      <c r="E241" t="s">
        <v>12884</v>
      </c>
      <c r="F241" t="s">
        <v>12829</v>
      </c>
      <c r="G241" t="s">
        <v>12881</v>
      </c>
      <c r="H241" s="17">
        <v>399</v>
      </c>
      <c r="I241" s="13" t="str">
        <f t="shared" si="6"/>
        <v>₹200 - ₹500</v>
      </c>
      <c r="J241" s="17">
        <v>795</v>
      </c>
      <c r="K241">
        <v>0.5</v>
      </c>
      <c r="L241" s="4" t="str">
        <f t="shared" si="7"/>
        <v>50% or More</v>
      </c>
      <c r="M241">
        <v>4.4000000000000004</v>
      </c>
      <c r="N241" s="2">
        <v>12091</v>
      </c>
      <c r="O241" s="11">
        <f>Table2[[#This Row],[Actual Price (₹)]]*N241</f>
        <v>9612345</v>
      </c>
      <c r="P241" t="s">
        <v>2131</v>
      </c>
      <c r="Q241" t="s">
        <v>2132</v>
      </c>
      <c r="R241" t="str">
        <f>PROPER(Sheet2!H241)</f>
        <v>Harshal Kapote,Chaitanya,Prachi Jha,Sanjeeth,Manish Kataria,San Note,Jereenalex,Karthik</v>
      </c>
      <c r="S241" t="s">
        <v>2134</v>
      </c>
      <c r="T241" t="s">
        <v>2135</v>
      </c>
      <c r="U241" t="s">
        <v>2136</v>
      </c>
      <c r="V241" t="s">
        <v>2137</v>
      </c>
      <c r="W241" t="s">
        <v>2138</v>
      </c>
    </row>
    <row r="242" spans="1:23" x14ac:dyDescent="0.3">
      <c r="A242" t="s">
        <v>2139</v>
      </c>
      <c r="B242" t="s">
        <v>2140</v>
      </c>
      <c r="C242" t="s">
        <v>18</v>
      </c>
      <c r="D242" t="s">
        <v>12825</v>
      </c>
      <c r="E242" t="s">
        <v>12826</v>
      </c>
      <c r="F242" t="s">
        <v>12880</v>
      </c>
      <c r="G242" t="s">
        <v>12881</v>
      </c>
      <c r="H242" s="17">
        <v>179</v>
      </c>
      <c r="I242" s="13" t="str">
        <f t="shared" si="6"/>
        <v>&lt;₹200</v>
      </c>
      <c r="J242" s="17">
        <v>399</v>
      </c>
      <c r="K242">
        <v>0.55000000000000004</v>
      </c>
      <c r="L242" s="4" t="str">
        <f t="shared" si="7"/>
        <v>50% or More</v>
      </c>
      <c r="M242">
        <v>4</v>
      </c>
      <c r="N242" s="2">
        <v>1423</v>
      </c>
      <c r="O242" s="11">
        <f>Table2[[#This Row],[Actual Price (₹)]]*N242</f>
        <v>567777</v>
      </c>
      <c r="P242" t="s">
        <v>719</v>
      </c>
      <c r="Q242" t="s">
        <v>720</v>
      </c>
      <c r="R242" t="str">
        <f>PROPER(Sheet2!H242)</f>
        <v>Actual User,Shanti Lal Gurjar,Gowthami,Amrut K.,Chetan Tandel,Mwnzil Brahma,Amazon Customer,Karthik</v>
      </c>
      <c r="S242" t="s">
        <v>722</v>
      </c>
      <c r="T242" t="s">
        <v>723</v>
      </c>
      <c r="U242" t="s">
        <v>12778</v>
      </c>
      <c r="V242" t="s">
        <v>2141</v>
      </c>
      <c r="W242" t="s">
        <v>2142</v>
      </c>
    </row>
    <row r="243" spans="1:23" x14ac:dyDescent="0.3">
      <c r="A243" t="s">
        <v>2143</v>
      </c>
      <c r="B243" t="s">
        <v>2144</v>
      </c>
      <c r="C243" t="s">
        <v>18</v>
      </c>
      <c r="D243" t="s">
        <v>12825</v>
      </c>
      <c r="E243" t="s">
        <v>12826</v>
      </c>
      <c r="F243" t="s">
        <v>12880</v>
      </c>
      <c r="G243" t="s">
        <v>12881</v>
      </c>
      <c r="H243" s="17">
        <v>339</v>
      </c>
      <c r="I243" s="13" t="str">
        <f t="shared" si="6"/>
        <v>₹200 - ₹500</v>
      </c>
      <c r="J243" s="17">
        <v>999</v>
      </c>
      <c r="K243">
        <v>0.66</v>
      </c>
      <c r="L243" s="4" t="str">
        <f t="shared" si="7"/>
        <v>50% or More</v>
      </c>
      <c r="M243">
        <v>4.3</v>
      </c>
      <c r="N243" s="2">
        <v>6255</v>
      </c>
      <c r="O243" s="11">
        <f>Table2[[#This Row],[Actual Price (₹)]]*N243</f>
        <v>6248745</v>
      </c>
      <c r="P243" t="s">
        <v>1445</v>
      </c>
      <c r="Q243" t="s">
        <v>1446</v>
      </c>
      <c r="R243" t="str">
        <f>PROPER(Sheet2!H243)</f>
        <v>Smg,Rohit,Roy,Sukumar Ballavolu,Jeeva,Sirajdurvesh,Adhikundhan,Manjit Kaur</v>
      </c>
      <c r="S243" t="s">
        <v>1448</v>
      </c>
      <c r="T243" t="s">
        <v>1449</v>
      </c>
      <c r="U243" t="s">
        <v>12779</v>
      </c>
      <c r="V243" t="s">
        <v>2145</v>
      </c>
      <c r="W243" t="s">
        <v>2146</v>
      </c>
    </row>
    <row r="244" spans="1:23" x14ac:dyDescent="0.3">
      <c r="A244" t="s">
        <v>2147</v>
      </c>
      <c r="B244" t="s">
        <v>2148</v>
      </c>
      <c r="C244" t="s">
        <v>643</v>
      </c>
      <c r="D244" t="s">
        <v>12828</v>
      </c>
      <c r="E244" t="s">
        <v>12884</v>
      </c>
      <c r="F244" t="s">
        <v>12829</v>
      </c>
      <c r="G244" t="s">
        <v>12889</v>
      </c>
      <c r="H244" s="17">
        <v>399</v>
      </c>
      <c r="I244" s="13" t="str">
        <f t="shared" si="6"/>
        <v>₹200 - ₹500</v>
      </c>
      <c r="J244" s="17">
        <v>999</v>
      </c>
      <c r="K244">
        <v>0.6</v>
      </c>
      <c r="L244" s="4" t="str">
        <f t="shared" si="7"/>
        <v>50% or More</v>
      </c>
      <c r="M244">
        <v>4</v>
      </c>
      <c r="N244" s="2">
        <v>1236</v>
      </c>
      <c r="O244" s="11">
        <f>Table2[[#This Row],[Actual Price (₹)]]*N244</f>
        <v>1234764</v>
      </c>
      <c r="P244" t="s">
        <v>2149</v>
      </c>
      <c r="Q244" t="s">
        <v>2150</v>
      </c>
      <c r="R244" t="str">
        <f>PROPER(Sheet2!H244)</f>
        <v>Jayraj Datta,Sachin Kumar,Pranjal M.,Anil Ramteke,Abhishek Katoch,Rajesh M.,Ram Prakash Soni,Shariq Shaikh</v>
      </c>
      <c r="S244" t="s">
        <v>2152</v>
      </c>
      <c r="T244" t="s">
        <v>2153</v>
      </c>
      <c r="U244" t="s">
        <v>2154</v>
      </c>
      <c r="V244" t="s">
        <v>2155</v>
      </c>
      <c r="W244" t="s">
        <v>2156</v>
      </c>
    </row>
    <row r="245" spans="1:23" x14ac:dyDescent="0.3">
      <c r="A245" t="s">
        <v>2157</v>
      </c>
      <c r="B245" t="s">
        <v>2158</v>
      </c>
      <c r="C245" t="s">
        <v>462</v>
      </c>
      <c r="D245" t="s">
        <v>12828</v>
      </c>
      <c r="E245" t="s">
        <v>12884</v>
      </c>
      <c r="F245" t="s">
        <v>12829</v>
      </c>
      <c r="G245" t="s">
        <v>12887</v>
      </c>
      <c r="H245" s="17">
        <v>199</v>
      </c>
      <c r="I245" s="13" t="str">
        <f t="shared" si="6"/>
        <v>&lt;₹200</v>
      </c>
      <c r="J245" s="17">
        <v>399</v>
      </c>
      <c r="K245">
        <v>0.5</v>
      </c>
      <c r="L245" s="4" t="str">
        <f t="shared" si="7"/>
        <v>50% or More</v>
      </c>
      <c r="M245">
        <v>4.2</v>
      </c>
      <c r="N245" s="2">
        <v>1335</v>
      </c>
      <c r="O245" s="11">
        <f>Table2[[#This Row],[Actual Price (₹)]]*N245</f>
        <v>532665</v>
      </c>
      <c r="P245" t="s">
        <v>2159</v>
      </c>
      <c r="Q245" t="s">
        <v>2160</v>
      </c>
      <c r="R245" t="str">
        <f>PROPER(Sheet2!H245)</f>
        <v>Princey,Subodh Gupta,Amazon Customer,Ram Sarikh,A R,Sumedh Ranvir,Ankit Dalal,Subramanyam</v>
      </c>
      <c r="S245" t="s">
        <v>2162</v>
      </c>
      <c r="T245" t="s">
        <v>2163</v>
      </c>
      <c r="U245" t="s">
        <v>2164</v>
      </c>
      <c r="V245" t="s">
        <v>2165</v>
      </c>
      <c r="W245" t="s">
        <v>2166</v>
      </c>
    </row>
    <row r="246" spans="1:23" hidden="1" x14ac:dyDescent="0.3">
      <c r="A246" t="s">
        <v>2167</v>
      </c>
      <c r="B246" t="s">
        <v>2168</v>
      </c>
      <c r="C246" t="s">
        <v>462</v>
      </c>
      <c r="D246" t="s">
        <v>12828</v>
      </c>
      <c r="E246" t="s">
        <v>12884</v>
      </c>
      <c r="F246" t="s">
        <v>12829</v>
      </c>
      <c r="G246" t="s">
        <v>12887</v>
      </c>
      <c r="H246" s="14">
        <v>349</v>
      </c>
      <c r="I246" s="13" t="str">
        <f t="shared" si="6"/>
        <v>₹200 - ₹500</v>
      </c>
      <c r="J246" s="14">
        <v>1999</v>
      </c>
      <c r="K246" s="1">
        <v>0.83</v>
      </c>
      <c r="L246" s="4" t="str">
        <f t="shared" si="7"/>
        <v>50% or More</v>
      </c>
      <c r="M246">
        <v>3.8</v>
      </c>
      <c r="N246" s="2">
        <v>197</v>
      </c>
      <c r="O246" s="11">
        <f>Table2[[#This Row],[Actual Price (₹)]]*N246</f>
        <v>393803</v>
      </c>
      <c r="P246" t="s">
        <v>2169</v>
      </c>
      <c r="Q246" t="s">
        <v>2170</v>
      </c>
      <c r="R246" t="str">
        <f>PROPER(Sheet2!H246)</f>
        <v>Chandu,Satyaganesh,Srihari,Amazon Customer,Krish,Venkat Ranga,Sintu,Vinay V</v>
      </c>
      <c r="S246" t="s">
        <v>2172</v>
      </c>
      <c r="T246" t="s">
        <v>2173</v>
      </c>
      <c r="U246" t="s">
        <v>2174</v>
      </c>
      <c r="V246" t="s">
        <v>2175</v>
      </c>
      <c r="W246" t="s">
        <v>2176</v>
      </c>
    </row>
    <row r="247" spans="1:23" x14ac:dyDescent="0.3">
      <c r="A247" t="s">
        <v>2177</v>
      </c>
      <c r="B247" t="s">
        <v>2178</v>
      </c>
      <c r="C247" t="s">
        <v>18</v>
      </c>
      <c r="D247" t="s">
        <v>12825</v>
      </c>
      <c r="E247" t="s">
        <v>12826</v>
      </c>
      <c r="F247" t="s">
        <v>12880</v>
      </c>
      <c r="G247" t="s">
        <v>12881</v>
      </c>
      <c r="H247" s="17">
        <v>299</v>
      </c>
      <c r="I247" s="13" t="str">
        <f t="shared" si="6"/>
        <v>₹200 - ₹500</v>
      </c>
      <c r="J247" s="17">
        <v>798</v>
      </c>
      <c r="K247">
        <v>0.63</v>
      </c>
      <c r="L247" s="4" t="str">
        <f t="shared" si="7"/>
        <v>50% or More</v>
      </c>
      <c r="M247">
        <v>4.4000000000000004</v>
      </c>
      <c r="N247" s="2">
        <v>28791</v>
      </c>
      <c r="O247" s="11">
        <f>Table2[[#This Row],[Actual Price (₹)]]*N247</f>
        <v>22975218</v>
      </c>
      <c r="P247" t="s">
        <v>2179</v>
      </c>
      <c r="Q247" t="s">
        <v>781</v>
      </c>
      <c r="R247" t="str">
        <f>PROPER(Sheet2!H247)</f>
        <v>ÙïµÙñüÙñôÙñéÙñì ÙïæÙñçÙñüÙñâÙñçÙñü,Palpandia153,Arvind,Nithyadhakshina,Basha_Neerati,Shaker,Amazon Customer,D Ravi</v>
      </c>
      <c r="S247" t="s">
        <v>783</v>
      </c>
      <c r="T247" t="s">
        <v>784</v>
      </c>
      <c r="U247" t="s">
        <v>785</v>
      </c>
      <c r="V247" t="s">
        <v>786</v>
      </c>
      <c r="W247" t="s">
        <v>2180</v>
      </c>
    </row>
    <row r="248" spans="1:23" hidden="1" x14ac:dyDescent="0.3">
      <c r="A248" t="s">
        <v>2181</v>
      </c>
      <c r="B248" t="s">
        <v>2182</v>
      </c>
      <c r="C248" t="s">
        <v>18</v>
      </c>
      <c r="D248" t="s">
        <v>12825</v>
      </c>
      <c r="E248" t="s">
        <v>12826</v>
      </c>
      <c r="F248" t="s">
        <v>12880</v>
      </c>
      <c r="G248" t="s">
        <v>12881</v>
      </c>
      <c r="H248" s="14">
        <v>89</v>
      </c>
      <c r="I248" s="13" t="str">
        <f t="shared" si="6"/>
        <v>&lt;₹200</v>
      </c>
      <c r="J248" s="14">
        <v>800</v>
      </c>
      <c r="K248" s="1">
        <v>0.89</v>
      </c>
      <c r="L248" s="4" t="str">
        <f t="shared" si="7"/>
        <v>50% or More</v>
      </c>
      <c r="M248">
        <v>3.9</v>
      </c>
      <c r="N248" s="2">
        <v>1075</v>
      </c>
      <c r="O248" s="11">
        <f>Table2[[#This Row],[Actual Price (₹)]]*N248</f>
        <v>860000</v>
      </c>
      <c r="P248" t="s">
        <v>2183</v>
      </c>
      <c r="Q248" t="s">
        <v>343</v>
      </c>
      <c r="R248" t="str">
        <f>PROPER(Sheet2!H248)</f>
        <v>Placeholder,‡§∂‡•Ç‡§∞‡•Äpk‡§Ú‡•Ä,Gauri Salkar,Aqeel,Ashish Raj Arora,Ankit,Amazon Customer,Ramamoorthy Jaykumar</v>
      </c>
      <c r="S248" t="s">
        <v>345</v>
      </c>
      <c r="T248" t="s">
        <v>346</v>
      </c>
      <c r="U248" t="s">
        <v>347</v>
      </c>
      <c r="V248" t="s">
        <v>2184</v>
      </c>
      <c r="W248" t="s">
        <v>2185</v>
      </c>
    </row>
    <row r="249" spans="1:23" x14ac:dyDescent="0.3">
      <c r="A249" t="s">
        <v>2186</v>
      </c>
      <c r="B249" t="s">
        <v>2187</v>
      </c>
      <c r="C249" t="s">
        <v>18</v>
      </c>
      <c r="D249" t="s">
        <v>12825</v>
      </c>
      <c r="E249" t="s">
        <v>12826</v>
      </c>
      <c r="F249" t="s">
        <v>12880</v>
      </c>
      <c r="G249" t="s">
        <v>12881</v>
      </c>
      <c r="H249" s="17">
        <v>549</v>
      </c>
      <c r="I249" s="13" t="str">
        <f t="shared" si="6"/>
        <v>&gt;₹500</v>
      </c>
      <c r="J249" s="17">
        <v>995</v>
      </c>
      <c r="K249">
        <v>0.45</v>
      </c>
      <c r="L249" s="4" t="str">
        <f t="shared" si="7"/>
        <v>&lt;50%</v>
      </c>
      <c r="M249">
        <v>4.2</v>
      </c>
      <c r="N249" s="2">
        <v>29746</v>
      </c>
      <c r="O249" s="11">
        <f>Table2[[#This Row],[Actual Price (₹)]]*N249</f>
        <v>29597270</v>
      </c>
      <c r="P249" t="s">
        <v>2188</v>
      </c>
      <c r="Q249" t="s">
        <v>599</v>
      </c>
      <c r="R249" t="str">
        <f>PROPER(Sheet2!H249)</f>
        <v>Harpreet,Y Kiran Korneli Reddy,Kadir,Sp,Mr Sab.,Rupesh Singh,Abdul Maktedar,Anshita</v>
      </c>
      <c r="S249" t="s">
        <v>601</v>
      </c>
      <c r="T249" t="s">
        <v>602</v>
      </c>
      <c r="U249" t="s">
        <v>603</v>
      </c>
      <c r="V249" t="s">
        <v>2189</v>
      </c>
      <c r="W249" t="s">
        <v>2190</v>
      </c>
    </row>
    <row r="250" spans="1:23" hidden="1" x14ac:dyDescent="0.3">
      <c r="A250" t="s">
        <v>2191</v>
      </c>
      <c r="B250" t="s">
        <v>2192</v>
      </c>
      <c r="C250" t="s">
        <v>18</v>
      </c>
      <c r="D250" t="s">
        <v>12825</v>
      </c>
      <c r="E250" t="s">
        <v>12826</v>
      </c>
      <c r="F250" t="s">
        <v>12880</v>
      </c>
      <c r="G250" t="s">
        <v>12881</v>
      </c>
      <c r="H250" s="14">
        <v>129</v>
      </c>
      <c r="I250" s="13" t="str">
        <f t="shared" si="6"/>
        <v>&lt;₹200</v>
      </c>
      <c r="J250" s="14">
        <v>1000</v>
      </c>
      <c r="K250" s="1">
        <v>0.87</v>
      </c>
      <c r="L250" s="4" t="str">
        <f t="shared" si="7"/>
        <v>50% or More</v>
      </c>
      <c r="M250">
        <v>3.9</v>
      </c>
      <c r="N250" s="2">
        <v>295</v>
      </c>
      <c r="O250" s="11">
        <f>Table2[[#This Row],[Actual Price (₹)]]*N250</f>
        <v>295000</v>
      </c>
      <c r="P250" t="s">
        <v>2193</v>
      </c>
      <c r="Q250" t="s">
        <v>2194</v>
      </c>
      <c r="R250" t="str">
        <f>PROPER(Sheet2!H250)</f>
        <v>Aneesh See Yay,Narendra Choudhari,Amazon Customer,Vidit Gandhi,Tushar A Bhojwani,Kindle Customer,Amzino,Tahir Hussain</v>
      </c>
      <c r="S250" t="s">
        <v>2196</v>
      </c>
      <c r="T250" t="s">
        <v>2197</v>
      </c>
      <c r="U250" t="s">
        <v>2198</v>
      </c>
      <c r="V250" t="s">
        <v>2199</v>
      </c>
      <c r="W250" t="s">
        <v>2200</v>
      </c>
    </row>
    <row r="251" spans="1:23" hidden="1" x14ac:dyDescent="0.3">
      <c r="A251" t="s">
        <v>2201</v>
      </c>
      <c r="B251" t="s">
        <v>2202</v>
      </c>
      <c r="C251" t="s">
        <v>169</v>
      </c>
      <c r="D251" t="s">
        <v>12828</v>
      </c>
      <c r="E251" t="s">
        <v>12884</v>
      </c>
      <c r="F251" t="s">
        <v>12885</v>
      </c>
      <c r="G251" t="s">
        <v>12886</v>
      </c>
      <c r="H251" s="14">
        <v>77990</v>
      </c>
      <c r="I251" s="13" t="str">
        <f t="shared" si="6"/>
        <v>&gt;₹500</v>
      </c>
      <c r="J251" s="14">
        <v>139900</v>
      </c>
      <c r="K251" s="1">
        <v>0.44</v>
      </c>
      <c r="L251" s="4" t="str">
        <f t="shared" si="7"/>
        <v>&lt;50%</v>
      </c>
      <c r="M251">
        <v>4.7</v>
      </c>
      <c r="N251" s="2">
        <v>5935</v>
      </c>
      <c r="O251" s="11">
        <f>Table2[[#This Row],[Actual Price (₹)]]*N251</f>
        <v>830306500</v>
      </c>
      <c r="P251" t="s">
        <v>2203</v>
      </c>
      <c r="Q251" t="s">
        <v>2204</v>
      </c>
      <c r="R251" t="str">
        <f>PROPER(Sheet2!H251)</f>
        <v>David P.,Dr. Atul Thakur,Shriniwas Patil,Tahir Ali,Harpreet,Nb,Swamy,Arindam</v>
      </c>
      <c r="S251" t="s">
        <v>2206</v>
      </c>
      <c r="T251" t="s">
        <v>2207</v>
      </c>
      <c r="U251" t="s">
        <v>2208</v>
      </c>
      <c r="V251" t="s">
        <v>2209</v>
      </c>
      <c r="W251" t="s">
        <v>2210</v>
      </c>
    </row>
    <row r="252" spans="1:23" hidden="1" x14ac:dyDescent="0.3">
      <c r="A252" t="s">
        <v>2211</v>
      </c>
      <c r="B252" t="s">
        <v>2212</v>
      </c>
      <c r="C252" t="s">
        <v>462</v>
      </c>
      <c r="D252" t="s">
        <v>12828</v>
      </c>
      <c r="E252" t="s">
        <v>12884</v>
      </c>
      <c r="F252" t="s">
        <v>12829</v>
      </c>
      <c r="G252" t="s">
        <v>12887</v>
      </c>
      <c r="H252" s="14">
        <v>349</v>
      </c>
      <c r="I252" s="13" t="str">
        <f t="shared" si="6"/>
        <v>₹200 - ₹500</v>
      </c>
      <c r="J252" s="14">
        <v>799</v>
      </c>
      <c r="K252" s="1">
        <v>0.56000000000000005</v>
      </c>
      <c r="L252" s="4" t="str">
        <f t="shared" si="7"/>
        <v>50% or More</v>
      </c>
      <c r="M252">
        <v>3.6</v>
      </c>
      <c r="N252" s="2">
        <v>323</v>
      </c>
      <c r="O252" s="11">
        <f>Table2[[#This Row],[Actual Price (₹)]]*N252</f>
        <v>258077</v>
      </c>
      <c r="P252" t="s">
        <v>2213</v>
      </c>
      <c r="Q252" t="s">
        <v>2214</v>
      </c>
      <c r="R252" t="str">
        <f>PROPER(Sheet2!H252)</f>
        <v>Rakesh Roshan Koul,Yogesh Gupta,Nitesh Raj,Syed Ahmed,Shalem M.,Vijay Mane,Anil Sharma,Amaazon</v>
      </c>
      <c r="S252" t="s">
        <v>2216</v>
      </c>
      <c r="T252" t="s">
        <v>2217</v>
      </c>
      <c r="U252" t="s">
        <v>2218</v>
      </c>
      <c r="V252" t="s">
        <v>2219</v>
      </c>
      <c r="W252" t="s">
        <v>2220</v>
      </c>
    </row>
    <row r="253" spans="1:23" hidden="1" x14ac:dyDescent="0.3">
      <c r="A253" t="s">
        <v>2221</v>
      </c>
      <c r="B253" t="s">
        <v>2222</v>
      </c>
      <c r="C253" t="s">
        <v>462</v>
      </c>
      <c r="D253" t="s">
        <v>12828</v>
      </c>
      <c r="E253" t="s">
        <v>12884</v>
      </c>
      <c r="F253" t="s">
        <v>12829</v>
      </c>
      <c r="G253" t="s">
        <v>12887</v>
      </c>
      <c r="H253" s="14">
        <v>499</v>
      </c>
      <c r="I253" s="13" t="str">
        <f t="shared" si="6"/>
        <v>₹200 - ₹500</v>
      </c>
      <c r="J253" s="14">
        <v>899</v>
      </c>
      <c r="K253" s="1">
        <v>0.44</v>
      </c>
      <c r="L253" s="4" t="str">
        <f t="shared" si="7"/>
        <v>&lt;50%</v>
      </c>
      <c r="M253">
        <v>3.7</v>
      </c>
      <c r="N253" s="2">
        <v>185</v>
      </c>
      <c r="O253" s="11">
        <f>Table2[[#This Row],[Actual Price (₹)]]*N253</f>
        <v>166315</v>
      </c>
      <c r="P253" t="s">
        <v>2223</v>
      </c>
      <c r="Q253" t="s">
        <v>2224</v>
      </c>
      <c r="R253" t="str">
        <f>PROPER(Sheet2!H253)</f>
        <v>Hema,Lalsangpuia Masanga,Mudang Tajang,Syed,Amazon Customer,Mahesh,Pratyaksha Singh,Bhaskar Jemmi</v>
      </c>
      <c r="S253" t="s">
        <v>2226</v>
      </c>
      <c r="T253" t="s">
        <v>2227</v>
      </c>
      <c r="U253" t="s">
        <v>2228</v>
      </c>
      <c r="V253" t="s">
        <v>2229</v>
      </c>
      <c r="W253" t="s">
        <v>2230</v>
      </c>
    </row>
    <row r="254" spans="1:23" x14ac:dyDescent="0.3">
      <c r="A254" t="s">
        <v>2231</v>
      </c>
      <c r="B254" t="s">
        <v>2232</v>
      </c>
      <c r="C254" t="s">
        <v>18</v>
      </c>
      <c r="D254" t="s">
        <v>12825</v>
      </c>
      <c r="E254" t="s">
        <v>12826</v>
      </c>
      <c r="F254" t="s">
        <v>12880</v>
      </c>
      <c r="G254" t="s">
        <v>12881</v>
      </c>
      <c r="H254" s="17">
        <v>299</v>
      </c>
      <c r="I254" s="13" t="str">
        <f t="shared" si="6"/>
        <v>₹200 - ₹500</v>
      </c>
      <c r="J254" s="17">
        <v>799</v>
      </c>
      <c r="K254">
        <v>0.63</v>
      </c>
      <c r="L254" s="4" t="str">
        <f t="shared" si="7"/>
        <v>50% or More</v>
      </c>
      <c r="M254">
        <v>4.2</v>
      </c>
      <c r="N254" s="2">
        <v>2117</v>
      </c>
      <c r="O254" s="11">
        <f>Table2[[#This Row],[Actual Price (₹)]]*N254</f>
        <v>1691483</v>
      </c>
      <c r="P254" t="s">
        <v>2233</v>
      </c>
      <c r="Q254" t="s">
        <v>2234</v>
      </c>
      <c r="R254" t="str">
        <f>PROPER(Sheet2!H254)</f>
        <v>Tarun Gupta,Ann John,Venkannababu Naidu,Pratap Mistri,Stalin,Pranav,Krishma Sadiwala,Soham Joardar</v>
      </c>
      <c r="S254" t="s">
        <v>2236</v>
      </c>
      <c r="T254" t="s">
        <v>2237</v>
      </c>
      <c r="U254" t="s">
        <v>2238</v>
      </c>
      <c r="V254" t="s">
        <v>2239</v>
      </c>
      <c r="W254" t="s">
        <v>2240</v>
      </c>
    </row>
    <row r="255" spans="1:23" x14ac:dyDescent="0.3">
      <c r="A255" t="s">
        <v>2241</v>
      </c>
      <c r="B255" t="s">
        <v>2242</v>
      </c>
      <c r="C255" t="s">
        <v>18</v>
      </c>
      <c r="D255" t="s">
        <v>12825</v>
      </c>
      <c r="E255" t="s">
        <v>12826</v>
      </c>
      <c r="F255" t="s">
        <v>12880</v>
      </c>
      <c r="G255" t="s">
        <v>12881</v>
      </c>
      <c r="H255" s="17">
        <v>182</v>
      </c>
      <c r="I255" s="13" t="str">
        <f t="shared" si="6"/>
        <v>&lt;₹200</v>
      </c>
      <c r="J255" s="17">
        <v>599</v>
      </c>
      <c r="K255">
        <v>0.7</v>
      </c>
      <c r="L255" s="4" t="str">
        <f t="shared" si="7"/>
        <v>50% or More</v>
      </c>
      <c r="M255">
        <v>4</v>
      </c>
      <c r="N255" s="2">
        <v>9378</v>
      </c>
      <c r="O255" s="11">
        <f>Table2[[#This Row],[Actual Price (₹)]]*N255</f>
        <v>5617422</v>
      </c>
      <c r="P255" t="s">
        <v>2243</v>
      </c>
      <c r="Q255" t="s">
        <v>236</v>
      </c>
      <c r="R255" t="str">
        <f>PROPER(Sheet2!H255)</f>
        <v>$@|\|To$|-|,Sethu Madhav,Akash Thakur,Burger Planet,Justice ‚Öñô∏È,Indrajyoti D.,Aditya Kumar,E.C.George</v>
      </c>
      <c r="S255" t="s">
        <v>238</v>
      </c>
      <c r="T255" t="s">
        <v>239</v>
      </c>
      <c r="U255" t="s">
        <v>1573</v>
      </c>
      <c r="V255" t="s">
        <v>2244</v>
      </c>
      <c r="W255" t="s">
        <v>2245</v>
      </c>
    </row>
    <row r="256" spans="1:23" hidden="1" x14ac:dyDescent="0.3">
      <c r="A256" t="s">
        <v>2246</v>
      </c>
      <c r="B256" t="s">
        <v>2247</v>
      </c>
      <c r="C256" t="s">
        <v>643</v>
      </c>
      <c r="D256" t="s">
        <v>12828</v>
      </c>
      <c r="E256" t="s">
        <v>12884</v>
      </c>
      <c r="F256" t="s">
        <v>12829</v>
      </c>
      <c r="G256" t="s">
        <v>12889</v>
      </c>
      <c r="H256" s="14">
        <v>96</v>
      </c>
      <c r="I256" s="13" t="str">
        <f t="shared" si="6"/>
        <v>&lt;₹200</v>
      </c>
      <c r="J256" s="14">
        <v>399</v>
      </c>
      <c r="K256" s="1">
        <v>0.76</v>
      </c>
      <c r="L256" s="4" t="str">
        <f t="shared" si="7"/>
        <v>50% or More</v>
      </c>
      <c r="M256">
        <v>3.6</v>
      </c>
      <c r="N256" s="2">
        <v>1796</v>
      </c>
      <c r="O256" s="11">
        <f>Table2[[#This Row],[Actual Price (₹)]]*N256</f>
        <v>716604</v>
      </c>
      <c r="P256" t="s">
        <v>2248</v>
      </c>
      <c r="Q256" t="s">
        <v>2249</v>
      </c>
      <c r="R256" t="str">
        <f>PROPER(Sheet2!H256)</f>
        <v>Samadhan Patil,Arun,Govind,Kishor Wankhade,Rawal Singh Bhati,Naryain,Renuka,Shim</v>
      </c>
      <c r="S256" t="s">
        <v>2251</v>
      </c>
      <c r="T256" t="s">
        <v>2252</v>
      </c>
      <c r="U256" t="s">
        <v>2253</v>
      </c>
      <c r="V256" t="s">
        <v>2254</v>
      </c>
      <c r="W256" t="s">
        <v>2255</v>
      </c>
    </row>
    <row r="257" spans="1:23" x14ac:dyDescent="0.3">
      <c r="A257" t="s">
        <v>2256</v>
      </c>
      <c r="B257" t="s">
        <v>2257</v>
      </c>
      <c r="C257" t="s">
        <v>169</v>
      </c>
      <c r="D257" t="s">
        <v>12828</v>
      </c>
      <c r="E257" t="s">
        <v>12884</v>
      </c>
      <c r="F257" t="s">
        <v>12885</v>
      </c>
      <c r="G257" t="s">
        <v>12886</v>
      </c>
      <c r="H257" s="17">
        <v>54990</v>
      </c>
      <c r="I257" s="13" t="str">
        <f t="shared" si="6"/>
        <v>&gt;₹500</v>
      </c>
      <c r="J257" s="17">
        <v>85000</v>
      </c>
      <c r="K257">
        <v>0.35</v>
      </c>
      <c r="L257" s="4" t="str">
        <f t="shared" si="7"/>
        <v>&lt;50%</v>
      </c>
      <c r="M257">
        <v>4.3</v>
      </c>
      <c r="N257" s="2">
        <v>3587</v>
      </c>
      <c r="O257" s="11">
        <f>Table2[[#This Row],[Actual Price (₹)]]*N257</f>
        <v>304895000</v>
      </c>
      <c r="P257" t="s">
        <v>987</v>
      </c>
      <c r="Q257" t="s">
        <v>988</v>
      </c>
      <c r="R257" t="str">
        <f>PROPER(Sheet2!H257)</f>
        <v>Utdbuzz,Mukund Nagvenkar,S.R K.,Pruthvi Raj Goud</v>
      </c>
      <c r="S257" t="s">
        <v>990</v>
      </c>
      <c r="T257" t="s">
        <v>991</v>
      </c>
      <c r="U257" t="s">
        <v>992</v>
      </c>
      <c r="V257" t="s">
        <v>2258</v>
      </c>
      <c r="W257" t="s">
        <v>2259</v>
      </c>
    </row>
    <row r="258" spans="1:23" x14ac:dyDescent="0.3">
      <c r="A258" t="s">
        <v>2260</v>
      </c>
      <c r="B258" t="s">
        <v>2261</v>
      </c>
      <c r="C258" t="s">
        <v>1173</v>
      </c>
      <c r="D258" t="s">
        <v>12828</v>
      </c>
      <c r="E258" t="s">
        <v>12884</v>
      </c>
      <c r="F258" t="s">
        <v>12829</v>
      </c>
      <c r="G258" t="s">
        <v>12881</v>
      </c>
      <c r="H258" s="17">
        <v>439</v>
      </c>
      <c r="I258" s="13" t="str">
        <f t="shared" ref="I258:I321" si="8">IF(H258&lt;200,"&lt;₹200", IF(OR(H258=200, H258&lt;=500),"₹200 - ₹500","&gt;₹500"))</f>
        <v>₹200 - ₹500</v>
      </c>
      <c r="J258" s="17">
        <v>758</v>
      </c>
      <c r="K258">
        <v>0.42</v>
      </c>
      <c r="L258" s="4" t="str">
        <f t="shared" ref="L258:L321" si="9">IF(K258&gt;=50%,"50% or More","&lt;50%")</f>
        <v>&lt;50%</v>
      </c>
      <c r="M258">
        <v>4.2</v>
      </c>
      <c r="N258" s="2">
        <v>4296</v>
      </c>
      <c r="O258" s="11">
        <f>Table2[[#This Row],[Actual Price (₹)]]*N258</f>
        <v>3256368</v>
      </c>
      <c r="P258" t="s">
        <v>2262</v>
      </c>
      <c r="Q258" t="s">
        <v>2263</v>
      </c>
      <c r="R258" t="str">
        <f>PROPER(Sheet2!H258)</f>
        <v>Arun Rajappa,Ashish Singh,Venky Iyer,Tushar Goel,Uday Vasant Gosavi,Venkatasubramanya Narayana,Samuel Abhishek,Dr M.</v>
      </c>
      <c r="S258" t="s">
        <v>2265</v>
      </c>
      <c r="T258" t="s">
        <v>2266</v>
      </c>
      <c r="U258" t="s">
        <v>2267</v>
      </c>
      <c r="V258" t="s">
        <v>2268</v>
      </c>
      <c r="W258" t="s">
        <v>2269</v>
      </c>
    </row>
    <row r="259" spans="1:23" x14ac:dyDescent="0.3">
      <c r="A259" t="s">
        <v>2270</v>
      </c>
      <c r="B259" t="s">
        <v>2271</v>
      </c>
      <c r="C259" t="s">
        <v>18</v>
      </c>
      <c r="D259" t="s">
        <v>12825</v>
      </c>
      <c r="E259" t="s">
        <v>12826</v>
      </c>
      <c r="F259" t="s">
        <v>12880</v>
      </c>
      <c r="G259" t="s">
        <v>12881</v>
      </c>
      <c r="H259" s="17">
        <v>299</v>
      </c>
      <c r="I259" s="13" t="str">
        <f t="shared" si="8"/>
        <v>₹200 - ₹500</v>
      </c>
      <c r="J259" s="17">
        <v>999</v>
      </c>
      <c r="K259">
        <v>0.7</v>
      </c>
      <c r="L259" s="4" t="str">
        <f t="shared" si="9"/>
        <v>50% or More</v>
      </c>
      <c r="M259">
        <v>4.3</v>
      </c>
      <c r="N259" s="2">
        <v>2651</v>
      </c>
      <c r="O259" s="11">
        <f>Table2[[#This Row],[Actual Price (₹)]]*N259</f>
        <v>2648349</v>
      </c>
      <c r="P259" t="s">
        <v>2272</v>
      </c>
      <c r="Q259" t="s">
        <v>1543</v>
      </c>
      <c r="R259" t="str">
        <f>PROPER(Sheet2!H259)</f>
        <v>Soumya R.,Sivaramakrishnan C,Shradha Nair,Mohammed Rameezuddin,Ar,Vivek,Riyas R.,Amazon Customer</v>
      </c>
      <c r="S259" t="s">
        <v>1545</v>
      </c>
      <c r="T259" t="s">
        <v>1546</v>
      </c>
      <c r="U259" t="s">
        <v>1547</v>
      </c>
      <c r="V259" t="s">
        <v>1548</v>
      </c>
      <c r="W259" t="s">
        <v>2273</v>
      </c>
    </row>
    <row r="260" spans="1:23" x14ac:dyDescent="0.3">
      <c r="A260" t="s">
        <v>2274</v>
      </c>
      <c r="B260" t="s">
        <v>2275</v>
      </c>
      <c r="C260" t="s">
        <v>18</v>
      </c>
      <c r="D260" t="s">
        <v>12825</v>
      </c>
      <c r="E260" t="s">
        <v>12826</v>
      </c>
      <c r="F260" t="s">
        <v>12880</v>
      </c>
      <c r="G260" t="s">
        <v>12881</v>
      </c>
      <c r="H260" s="17">
        <v>299</v>
      </c>
      <c r="I260" s="13" t="str">
        <f t="shared" si="8"/>
        <v>₹200 - ₹500</v>
      </c>
      <c r="J260" s="17">
        <v>799</v>
      </c>
      <c r="K260">
        <v>0.63</v>
      </c>
      <c r="L260" s="4" t="str">
        <f t="shared" si="9"/>
        <v>50% or More</v>
      </c>
      <c r="M260">
        <v>4.2</v>
      </c>
      <c r="N260" s="2">
        <v>94363</v>
      </c>
      <c r="O260" s="11">
        <f>Table2[[#This Row],[Actual Price (₹)]]*N260</f>
        <v>75396037</v>
      </c>
      <c r="P260" t="s">
        <v>2276</v>
      </c>
      <c r="Q260" t="s">
        <v>50</v>
      </c>
      <c r="R260" t="str">
        <f>PROPER(Sheet2!H260)</f>
        <v>Omkar Dhale,Jd,Hemalatha,Ajwadh A.,Amar Singh Chouhan,Ravi Siddan,Himanshu Goel,Udaykumar</v>
      </c>
      <c r="S260" t="s">
        <v>52</v>
      </c>
      <c r="T260" t="s">
        <v>53</v>
      </c>
      <c r="U260" t="s">
        <v>54</v>
      </c>
      <c r="V260" t="s">
        <v>2277</v>
      </c>
      <c r="W260" t="s">
        <v>2278</v>
      </c>
    </row>
    <row r="261" spans="1:23" x14ac:dyDescent="0.3">
      <c r="A261" t="s">
        <v>2279</v>
      </c>
      <c r="B261" t="s">
        <v>2280</v>
      </c>
      <c r="C261" t="s">
        <v>18</v>
      </c>
      <c r="D261" t="s">
        <v>12825</v>
      </c>
      <c r="E261" t="s">
        <v>12826</v>
      </c>
      <c r="F261" t="s">
        <v>12880</v>
      </c>
      <c r="G261" t="s">
        <v>12881</v>
      </c>
      <c r="H261" s="17">
        <v>789</v>
      </c>
      <c r="I261" s="13" t="str">
        <f t="shared" si="8"/>
        <v>&gt;₹500</v>
      </c>
      <c r="J261" s="17">
        <v>1999</v>
      </c>
      <c r="K261">
        <v>0.61</v>
      </c>
      <c r="L261" s="4" t="str">
        <f t="shared" si="9"/>
        <v>50% or More</v>
      </c>
      <c r="M261">
        <v>4.2</v>
      </c>
      <c r="N261" s="2">
        <v>34540</v>
      </c>
      <c r="O261" s="11">
        <f>Table2[[#This Row],[Actual Price (₹)]]*N261</f>
        <v>69045460</v>
      </c>
      <c r="P261" t="s">
        <v>2281</v>
      </c>
      <c r="Q261" t="s">
        <v>2282</v>
      </c>
      <c r="R261" t="str">
        <f>PROPER(Sheet2!H261)</f>
        <v>Dineshwar,Rubhaganth,Gurinder Singh,Nathan,Clyde,Shadkhans,K.S.Tanwar,Manish Malhotra</v>
      </c>
      <c r="S261" t="s">
        <v>2284</v>
      </c>
      <c r="T261" t="s">
        <v>2285</v>
      </c>
      <c r="U261" t="s">
        <v>2286</v>
      </c>
      <c r="V261" t="s">
        <v>2287</v>
      </c>
      <c r="W261" t="s">
        <v>2288</v>
      </c>
    </row>
    <row r="262" spans="1:23" x14ac:dyDescent="0.3">
      <c r="A262" t="s">
        <v>2289</v>
      </c>
      <c r="B262" t="s">
        <v>2290</v>
      </c>
      <c r="C262" t="s">
        <v>129</v>
      </c>
      <c r="D262" t="s">
        <v>12828</v>
      </c>
      <c r="E262" t="s">
        <v>12884</v>
      </c>
      <c r="F262" t="s">
        <v>12829</v>
      </c>
      <c r="G262" t="s">
        <v>12881</v>
      </c>
      <c r="H262" s="17">
        <v>299</v>
      </c>
      <c r="I262" s="13" t="str">
        <f t="shared" si="8"/>
        <v>₹200 - ₹500</v>
      </c>
      <c r="J262" s="17">
        <v>700</v>
      </c>
      <c r="K262">
        <v>0.56999999999999995</v>
      </c>
      <c r="L262" s="4" t="str">
        <f t="shared" si="9"/>
        <v>50% or More</v>
      </c>
      <c r="M262">
        <v>4.4000000000000004</v>
      </c>
      <c r="N262" s="2">
        <v>8714</v>
      </c>
      <c r="O262" s="11">
        <f>Table2[[#This Row],[Actual Price (₹)]]*N262</f>
        <v>6099800</v>
      </c>
      <c r="P262" t="s">
        <v>2291</v>
      </c>
      <c r="Q262" t="s">
        <v>2292</v>
      </c>
      <c r="R262" t="str">
        <f>PROPER(Sheet2!H262)</f>
        <v>Vikas,Salil P.,Pesi Mehta,Dr.Sukhdev G. Punjabi,Satish Pasupuleti,Dr. N.,Harry Duggal,Nilesh</v>
      </c>
      <c r="S262" t="s">
        <v>2294</v>
      </c>
      <c r="T262" t="s">
        <v>2295</v>
      </c>
      <c r="U262" t="s">
        <v>2296</v>
      </c>
      <c r="V262" t="s">
        <v>2297</v>
      </c>
      <c r="W262" t="s">
        <v>2298</v>
      </c>
    </row>
    <row r="263" spans="1:23" x14ac:dyDescent="0.3">
      <c r="A263" t="s">
        <v>2299</v>
      </c>
      <c r="B263" t="s">
        <v>2300</v>
      </c>
      <c r="C263" t="s">
        <v>18</v>
      </c>
      <c r="D263" t="s">
        <v>12825</v>
      </c>
      <c r="E263" t="s">
        <v>12826</v>
      </c>
      <c r="F263" t="s">
        <v>12880</v>
      </c>
      <c r="G263" t="s">
        <v>12881</v>
      </c>
      <c r="H263" s="17">
        <v>325</v>
      </c>
      <c r="I263" s="13" t="str">
        <f t="shared" si="8"/>
        <v>₹200 - ₹500</v>
      </c>
      <c r="J263" s="17">
        <v>1099</v>
      </c>
      <c r="K263">
        <v>0.7</v>
      </c>
      <c r="L263" s="4" t="str">
        <f t="shared" si="9"/>
        <v>50% or More</v>
      </c>
      <c r="M263">
        <v>4.2</v>
      </c>
      <c r="N263" s="2">
        <v>10576</v>
      </c>
      <c r="O263" s="11">
        <f>Table2[[#This Row],[Actual Price (₹)]]*N263</f>
        <v>11623024</v>
      </c>
      <c r="P263" t="s">
        <v>2301</v>
      </c>
      <c r="Q263" t="s">
        <v>791</v>
      </c>
      <c r="R263" t="str">
        <f>PROPER(Sheet2!H263)</f>
        <v>Sunil Funde,Biju Abraham Thomas,Samir,Rahul Sharma,Avninder Singh,Tribhuvan More,N Patel,Bhavy Kachhadiya</v>
      </c>
      <c r="S263" t="s">
        <v>793</v>
      </c>
      <c r="T263" t="s">
        <v>794</v>
      </c>
      <c r="U263" t="s">
        <v>795</v>
      </c>
      <c r="V263" t="s">
        <v>2302</v>
      </c>
      <c r="W263" t="s">
        <v>2303</v>
      </c>
    </row>
    <row r="264" spans="1:23" x14ac:dyDescent="0.3">
      <c r="A264" t="s">
        <v>2304</v>
      </c>
      <c r="B264" t="s">
        <v>2305</v>
      </c>
      <c r="C264" t="s">
        <v>18</v>
      </c>
      <c r="D264" t="s">
        <v>12825</v>
      </c>
      <c r="E264" t="s">
        <v>12826</v>
      </c>
      <c r="F264" t="s">
        <v>12880</v>
      </c>
      <c r="G264" t="s">
        <v>12881</v>
      </c>
      <c r="H264" s="17">
        <v>1299</v>
      </c>
      <c r="I264" s="13" t="str">
        <f t="shared" si="8"/>
        <v>&gt;₹500</v>
      </c>
      <c r="J264" s="17">
        <v>1999</v>
      </c>
      <c r="K264">
        <v>0.35</v>
      </c>
      <c r="L264" s="4" t="str">
        <f t="shared" si="9"/>
        <v>&lt;50%</v>
      </c>
      <c r="M264">
        <v>4.4000000000000004</v>
      </c>
      <c r="N264" s="2">
        <v>7318</v>
      </c>
      <c r="O264" s="11">
        <f>Table2[[#This Row],[Actual Price (₹)]]*N264</f>
        <v>14628682</v>
      </c>
      <c r="P264" t="s">
        <v>2306</v>
      </c>
      <c r="Q264" t="s">
        <v>1737</v>
      </c>
      <c r="R264" t="str">
        <f>PROPER(Sheet2!H264)</f>
        <v>Vm,Dilip,The Mango Couple,Jogendra,Shashi Kumar,Ryan,Kannan,Santhosh</v>
      </c>
      <c r="S264" t="s">
        <v>1739</v>
      </c>
      <c r="T264" t="s">
        <v>1740</v>
      </c>
      <c r="U264" t="s">
        <v>1741</v>
      </c>
      <c r="V264" t="s">
        <v>2307</v>
      </c>
      <c r="W264" t="s">
        <v>2308</v>
      </c>
    </row>
    <row r="265" spans="1:23" hidden="1" x14ac:dyDescent="0.3">
      <c r="A265" t="s">
        <v>2309</v>
      </c>
      <c r="B265" t="s">
        <v>2310</v>
      </c>
      <c r="C265" t="s">
        <v>462</v>
      </c>
      <c r="D265" t="s">
        <v>12828</v>
      </c>
      <c r="E265" t="s">
        <v>12884</v>
      </c>
      <c r="F265" t="s">
        <v>12829</v>
      </c>
      <c r="G265" t="s">
        <v>12887</v>
      </c>
      <c r="H265" s="14">
        <v>790</v>
      </c>
      <c r="I265" s="13" t="str">
        <f t="shared" si="8"/>
        <v>&gt;₹500</v>
      </c>
      <c r="J265" s="14">
        <v>1999</v>
      </c>
      <c r="K265" s="1">
        <v>0.6</v>
      </c>
      <c r="L265" s="4" t="str">
        <f t="shared" si="9"/>
        <v>50% or More</v>
      </c>
      <c r="M265">
        <v>3</v>
      </c>
      <c r="N265" s="2">
        <v>103</v>
      </c>
      <c r="O265" s="11">
        <f>Table2[[#This Row],[Actual Price (₹)]]*N265</f>
        <v>205897</v>
      </c>
      <c r="P265" t="s">
        <v>2311</v>
      </c>
      <c r="Q265" t="s">
        <v>2312</v>
      </c>
      <c r="R265" t="str">
        <f>PROPER(Sheet2!H265)</f>
        <v>Jarlina Nath,Sona,Ranjit Harchekar,Myneni Suneeta,Prithvi,Srinivas,Upender,Ishita Bhadana</v>
      </c>
      <c r="S265" t="s">
        <v>2314</v>
      </c>
      <c r="T265" t="s">
        <v>2315</v>
      </c>
      <c r="U265" t="s">
        <v>2316</v>
      </c>
      <c r="V265" t="s">
        <v>2317</v>
      </c>
      <c r="W265" t="s">
        <v>2318</v>
      </c>
    </row>
    <row r="266" spans="1:23" x14ac:dyDescent="0.3">
      <c r="A266" t="s">
        <v>2319</v>
      </c>
      <c r="B266" t="s">
        <v>2320</v>
      </c>
      <c r="C266" t="s">
        <v>2321</v>
      </c>
      <c r="D266" t="s">
        <v>12828</v>
      </c>
      <c r="E266" t="s">
        <v>12830</v>
      </c>
      <c r="F266" t="s">
        <v>12895</v>
      </c>
      <c r="G266" t="s">
        <v>12896</v>
      </c>
      <c r="H266" s="17">
        <v>4699</v>
      </c>
      <c r="I266" s="13" t="str">
        <f t="shared" si="8"/>
        <v>&gt;₹500</v>
      </c>
      <c r="J266" s="17">
        <v>4699</v>
      </c>
      <c r="K266">
        <v>0</v>
      </c>
      <c r="L266" s="4" t="str">
        <f t="shared" si="9"/>
        <v>&lt;50%</v>
      </c>
      <c r="M266">
        <v>4.5</v>
      </c>
      <c r="N266" s="2">
        <v>224</v>
      </c>
      <c r="O266" s="11">
        <f>Table2[[#This Row],[Actual Price (₹)]]*N266</f>
        <v>1052576</v>
      </c>
      <c r="P266" t="s">
        <v>2322</v>
      </c>
      <c r="Q266" t="s">
        <v>2323</v>
      </c>
      <c r="R266" t="str">
        <f>PROPER(Sheet2!H266)</f>
        <v>Sayan Dutta,Harish,Saurabh Majumdar,Ajay Kumar Gupta</v>
      </c>
      <c r="S266" t="s">
        <v>2325</v>
      </c>
      <c r="T266" t="s">
        <v>2326</v>
      </c>
      <c r="U266" t="s">
        <v>2327</v>
      </c>
      <c r="V266" t="s">
        <v>2328</v>
      </c>
      <c r="W266" t="s">
        <v>2329</v>
      </c>
    </row>
    <row r="267" spans="1:23" x14ac:dyDescent="0.3">
      <c r="A267" t="s">
        <v>2330</v>
      </c>
      <c r="B267" t="s">
        <v>2331</v>
      </c>
      <c r="C267" t="s">
        <v>169</v>
      </c>
      <c r="D267" t="s">
        <v>12828</v>
      </c>
      <c r="E267" t="s">
        <v>12884</v>
      </c>
      <c r="F267" t="s">
        <v>12885</v>
      </c>
      <c r="G267" t="s">
        <v>12886</v>
      </c>
      <c r="H267" s="17">
        <v>18999</v>
      </c>
      <c r="I267" s="13" t="str">
        <f t="shared" si="8"/>
        <v>&gt;₹500</v>
      </c>
      <c r="J267" s="17">
        <v>24990</v>
      </c>
      <c r="K267">
        <v>0.24</v>
      </c>
      <c r="L267" s="4" t="str">
        <f t="shared" si="9"/>
        <v>&lt;50%</v>
      </c>
      <c r="M267">
        <v>4.3</v>
      </c>
      <c r="N267" s="2">
        <v>4702</v>
      </c>
      <c r="O267" s="11">
        <f>Table2[[#This Row],[Actual Price (₹)]]*N267</f>
        <v>117502980</v>
      </c>
      <c r="P267" t="s">
        <v>2332</v>
      </c>
      <c r="Q267" t="s">
        <v>246</v>
      </c>
      <c r="R267" t="str">
        <f>PROPER(Sheet2!H267)</f>
        <v>Ayush,Rohit A.,Kedar,Haran,Santosh Ghante,Krishnendu,Harindra,Sangamesh</v>
      </c>
      <c r="S267" t="s">
        <v>248</v>
      </c>
      <c r="T267" t="s">
        <v>249</v>
      </c>
      <c r="U267" t="s">
        <v>12773</v>
      </c>
      <c r="V267" t="s">
        <v>2333</v>
      </c>
      <c r="W267" t="s">
        <v>2334</v>
      </c>
    </row>
    <row r="268" spans="1:23" x14ac:dyDescent="0.3">
      <c r="A268" t="s">
        <v>2335</v>
      </c>
      <c r="B268" t="s">
        <v>2336</v>
      </c>
      <c r="C268" t="s">
        <v>18</v>
      </c>
      <c r="D268" t="s">
        <v>12825</v>
      </c>
      <c r="E268" t="s">
        <v>12826</v>
      </c>
      <c r="F268" t="s">
        <v>12880</v>
      </c>
      <c r="G268" t="s">
        <v>12881</v>
      </c>
      <c r="H268" s="17">
        <v>199</v>
      </c>
      <c r="I268" s="13" t="str">
        <f t="shared" si="8"/>
        <v>&lt;₹200</v>
      </c>
      <c r="J268" s="17">
        <v>999</v>
      </c>
      <c r="K268">
        <v>0.8</v>
      </c>
      <c r="L268" s="4" t="str">
        <f t="shared" si="9"/>
        <v>50% or More</v>
      </c>
      <c r="M268">
        <v>4.2</v>
      </c>
      <c r="N268" s="2">
        <v>85</v>
      </c>
      <c r="O268" s="11">
        <f>Table2[[#This Row],[Actual Price (₹)]]*N268</f>
        <v>84915</v>
      </c>
      <c r="P268" t="s">
        <v>2337</v>
      </c>
      <c r="Q268" t="s">
        <v>2338</v>
      </c>
      <c r="R268" t="str">
        <f>PROPER(Sheet2!H268)</f>
        <v>Amit Singh,Mahaboob Basha,Ponnada Suresh,Naveen Ahamed,Pritam,Gurvarinder Gilhotra,Sibani Sahu,Raviteja Bachu</v>
      </c>
      <c r="S268" t="s">
        <v>2340</v>
      </c>
      <c r="T268" t="s">
        <v>2341</v>
      </c>
      <c r="U268" t="s">
        <v>2342</v>
      </c>
      <c r="V268" t="s">
        <v>2343</v>
      </c>
      <c r="W268" t="s">
        <v>2344</v>
      </c>
    </row>
    <row r="269" spans="1:23" x14ac:dyDescent="0.3">
      <c r="A269" t="s">
        <v>2345</v>
      </c>
      <c r="B269" t="s">
        <v>2346</v>
      </c>
      <c r="C269" t="s">
        <v>129</v>
      </c>
      <c r="D269" t="s">
        <v>12828</v>
      </c>
      <c r="E269" t="s">
        <v>12884</v>
      </c>
      <c r="F269" t="s">
        <v>12829</v>
      </c>
      <c r="G269" t="s">
        <v>12881</v>
      </c>
      <c r="H269" s="17">
        <v>269</v>
      </c>
      <c r="I269" s="13" t="str">
        <f t="shared" si="8"/>
        <v>₹200 - ₹500</v>
      </c>
      <c r="J269" s="17">
        <v>650</v>
      </c>
      <c r="K269">
        <v>0.59</v>
      </c>
      <c r="L269" s="4" t="str">
        <f t="shared" si="9"/>
        <v>50% or More</v>
      </c>
      <c r="M269">
        <v>4.4000000000000004</v>
      </c>
      <c r="N269" s="2">
        <v>35877</v>
      </c>
      <c r="O269" s="11">
        <f>Table2[[#This Row],[Actual Price (₹)]]*N269</f>
        <v>23320050</v>
      </c>
      <c r="P269" t="s">
        <v>2347</v>
      </c>
      <c r="Q269" t="s">
        <v>2348</v>
      </c>
      <c r="R269" t="str">
        <f>PROPER(Sheet2!H269)</f>
        <v>Sushant,Sanjeev,R. Chatterjee,P.Krishna,Avi Rawal,Ashok S,Gagan Mahajan,Madan Lal Mahto</v>
      </c>
      <c r="S269" t="s">
        <v>2350</v>
      </c>
      <c r="T269" t="s">
        <v>2351</v>
      </c>
      <c r="U269" t="s">
        <v>2352</v>
      </c>
      <c r="V269" t="s">
        <v>2353</v>
      </c>
      <c r="W269" t="s">
        <v>2354</v>
      </c>
    </row>
    <row r="270" spans="1:23" x14ac:dyDescent="0.3">
      <c r="A270" t="s">
        <v>2355</v>
      </c>
      <c r="B270" t="s">
        <v>2356</v>
      </c>
      <c r="C270" t="s">
        <v>2357</v>
      </c>
      <c r="D270" t="s">
        <v>12828</v>
      </c>
      <c r="E270" t="s">
        <v>12884</v>
      </c>
      <c r="F270" t="s">
        <v>12897</v>
      </c>
      <c r="H270" s="17">
        <v>1990</v>
      </c>
      <c r="I270" s="13" t="str">
        <f t="shared" si="8"/>
        <v>&gt;₹500</v>
      </c>
      <c r="J270" s="17">
        <v>3100</v>
      </c>
      <c r="K270">
        <v>0.36</v>
      </c>
      <c r="L270" s="4" t="str">
        <f t="shared" si="9"/>
        <v>&lt;50%</v>
      </c>
      <c r="M270">
        <v>4</v>
      </c>
      <c r="N270" s="2">
        <v>897</v>
      </c>
      <c r="O270" s="11">
        <f>Table2[[#This Row],[Actual Price (₹)]]*N270</f>
        <v>2780700</v>
      </c>
      <c r="P270" t="s">
        <v>2358</v>
      </c>
      <c r="Q270" t="s">
        <v>2359</v>
      </c>
      <c r="R270" t="str">
        <f>PROPER(Sheet2!H270)</f>
        <v>Meen Rajan.,Av,Sreejith,Sandesh P Tyagi,Cranky,Yash,Amogh H,Contactarvi</v>
      </c>
      <c r="S270" t="s">
        <v>2361</v>
      </c>
      <c r="T270" t="s">
        <v>2362</v>
      </c>
      <c r="U270" t="s">
        <v>2363</v>
      </c>
      <c r="V270" t="s">
        <v>2364</v>
      </c>
      <c r="W270" t="s">
        <v>2365</v>
      </c>
    </row>
    <row r="271" spans="1:23" hidden="1" x14ac:dyDescent="0.3">
      <c r="A271" t="s">
        <v>2366</v>
      </c>
      <c r="B271" t="s">
        <v>2367</v>
      </c>
      <c r="C271" t="s">
        <v>2368</v>
      </c>
      <c r="D271" t="s">
        <v>12828</v>
      </c>
      <c r="E271" t="s">
        <v>12830</v>
      </c>
      <c r="F271" t="s">
        <v>12832</v>
      </c>
      <c r="G271" t="s">
        <v>12898</v>
      </c>
      <c r="H271" s="14">
        <v>2299</v>
      </c>
      <c r="I271" s="13" t="str">
        <f t="shared" si="8"/>
        <v>&gt;₹500</v>
      </c>
      <c r="J271" s="14">
        <v>3999</v>
      </c>
      <c r="K271" s="1">
        <v>0.43</v>
      </c>
      <c r="L271" s="4" t="str">
        <f t="shared" si="9"/>
        <v>&lt;50%</v>
      </c>
      <c r="M271">
        <v>3.8</v>
      </c>
      <c r="N271" s="2">
        <v>282</v>
      </c>
      <c r="O271" s="11">
        <f>Table2[[#This Row],[Actual Price (₹)]]*N271</f>
        <v>1127718</v>
      </c>
      <c r="P271" t="s">
        <v>2369</v>
      </c>
      <c r="Q271" t="s">
        <v>2370</v>
      </c>
      <c r="R271" t="str">
        <f>PROPER(Sheet2!H271)</f>
        <v>Ajay Singh,Sanahanrajkumar,Andy,Perfect Communication,Badru Sarkar,Ajoy,Ramesh,Abhishek Lad</v>
      </c>
      <c r="S271" t="s">
        <v>2372</v>
      </c>
      <c r="T271" t="s">
        <v>2373</v>
      </c>
      <c r="U271" t="s">
        <v>2374</v>
      </c>
      <c r="V271" t="s">
        <v>2375</v>
      </c>
      <c r="W271" t="s">
        <v>2376</v>
      </c>
    </row>
    <row r="272" spans="1:23" x14ac:dyDescent="0.3">
      <c r="A272" t="s">
        <v>2377</v>
      </c>
      <c r="B272" t="s">
        <v>2378</v>
      </c>
      <c r="C272" t="s">
        <v>169</v>
      </c>
      <c r="D272" t="s">
        <v>12828</v>
      </c>
      <c r="E272" t="s">
        <v>12884</v>
      </c>
      <c r="F272" t="s">
        <v>12885</v>
      </c>
      <c r="G272" t="s">
        <v>12886</v>
      </c>
      <c r="H272" s="17">
        <v>35999</v>
      </c>
      <c r="I272" s="13" t="str">
        <f t="shared" si="8"/>
        <v>&gt;₹500</v>
      </c>
      <c r="J272" s="17">
        <v>49990</v>
      </c>
      <c r="K272">
        <v>0.28000000000000003</v>
      </c>
      <c r="L272" s="4" t="str">
        <f t="shared" si="9"/>
        <v>&lt;50%</v>
      </c>
      <c r="M272">
        <v>4.3</v>
      </c>
      <c r="N272" s="2">
        <v>1611</v>
      </c>
      <c r="O272" s="11">
        <f>Table2[[#This Row],[Actual Price (₹)]]*N272</f>
        <v>80533890</v>
      </c>
      <c r="P272" t="s">
        <v>2379</v>
      </c>
      <c r="Q272" t="s">
        <v>1504</v>
      </c>
      <c r="R272" t="str">
        <f>PROPER(Sheet2!H272)</f>
        <v>Moon Tej,Aditya Sikarwar,P Kanaka Raju,Ajay,Pramod K.,Lalpi Sektak,Ram Ji Gupta,Siva</v>
      </c>
      <c r="S272" t="s">
        <v>1506</v>
      </c>
      <c r="T272" t="s">
        <v>1507</v>
      </c>
      <c r="U272" t="s">
        <v>1508</v>
      </c>
      <c r="V272" t="s">
        <v>2380</v>
      </c>
      <c r="W272" t="s">
        <v>2381</v>
      </c>
    </row>
    <row r="273" spans="1:23" x14ac:dyDescent="0.3">
      <c r="A273" t="s">
        <v>2382</v>
      </c>
      <c r="B273" t="s">
        <v>2383</v>
      </c>
      <c r="C273" t="s">
        <v>462</v>
      </c>
      <c r="D273" t="s">
        <v>12828</v>
      </c>
      <c r="E273" t="s">
        <v>12884</v>
      </c>
      <c r="F273" t="s">
        <v>12829</v>
      </c>
      <c r="G273" t="s">
        <v>12887</v>
      </c>
      <c r="H273" s="17">
        <v>349</v>
      </c>
      <c r="I273" s="13" t="str">
        <f t="shared" si="8"/>
        <v>₹200 - ₹500</v>
      </c>
      <c r="J273" s="17">
        <v>999</v>
      </c>
      <c r="K273">
        <v>0.65</v>
      </c>
      <c r="L273" s="4" t="str">
        <f t="shared" si="9"/>
        <v>50% or More</v>
      </c>
      <c r="M273">
        <v>4.2</v>
      </c>
      <c r="N273" s="2">
        <v>513</v>
      </c>
      <c r="O273" s="11">
        <f>Table2[[#This Row],[Actual Price (₹)]]*N273</f>
        <v>512487</v>
      </c>
      <c r="P273" t="s">
        <v>2384</v>
      </c>
      <c r="Q273" t="s">
        <v>2385</v>
      </c>
      <c r="R273" t="str">
        <f>PROPER(Sheet2!H273)</f>
        <v>Rohit Bhatnagar,Glen Rohan,Arun B,Shankar Subbaraman,Md O.,Gt,Srbhkr,Prakash</v>
      </c>
      <c r="S273" t="s">
        <v>2387</v>
      </c>
      <c r="T273" t="s">
        <v>2388</v>
      </c>
      <c r="U273" t="s">
        <v>2389</v>
      </c>
      <c r="V273" t="s">
        <v>2390</v>
      </c>
      <c r="W273" t="s">
        <v>2391</v>
      </c>
    </row>
    <row r="274" spans="1:23" x14ac:dyDescent="0.3">
      <c r="A274" t="s">
        <v>2392</v>
      </c>
      <c r="B274" t="s">
        <v>2393</v>
      </c>
      <c r="C274" t="s">
        <v>18</v>
      </c>
      <c r="D274" t="s">
        <v>12825</v>
      </c>
      <c r="E274" t="s">
        <v>12826</v>
      </c>
      <c r="F274" t="s">
        <v>12880</v>
      </c>
      <c r="G274" t="s">
        <v>12881</v>
      </c>
      <c r="H274" s="17">
        <v>719</v>
      </c>
      <c r="I274" s="13" t="str">
        <f t="shared" si="8"/>
        <v>&gt;₹500</v>
      </c>
      <c r="J274" s="17">
        <v>1499</v>
      </c>
      <c r="K274">
        <v>0.52</v>
      </c>
      <c r="L274" s="4" t="str">
        <f t="shared" si="9"/>
        <v>50% or More</v>
      </c>
      <c r="M274">
        <v>4.0999999999999996</v>
      </c>
      <c r="N274" s="2">
        <v>1045</v>
      </c>
      <c r="O274" s="11">
        <f>Table2[[#This Row],[Actual Price (₹)]]*N274</f>
        <v>1566455</v>
      </c>
      <c r="P274" t="s">
        <v>2394</v>
      </c>
      <c r="Q274" t="s">
        <v>910</v>
      </c>
      <c r="R274" t="str">
        <f>PROPER(Sheet2!H274)</f>
        <v>Kiran Kolla,Vishal Gupta,Pranav,Js,Palak Dadhich,8360101472,Pravin,Rahul M.</v>
      </c>
      <c r="S274" t="s">
        <v>912</v>
      </c>
      <c r="T274" t="s">
        <v>913</v>
      </c>
      <c r="U274" t="s">
        <v>914</v>
      </c>
      <c r="V274" t="s">
        <v>2395</v>
      </c>
      <c r="W274" t="s">
        <v>2396</v>
      </c>
    </row>
    <row r="275" spans="1:23" x14ac:dyDescent="0.3">
      <c r="A275" t="s">
        <v>2397</v>
      </c>
      <c r="B275" t="s">
        <v>2398</v>
      </c>
      <c r="C275" t="s">
        <v>169</v>
      </c>
      <c r="D275" t="s">
        <v>12828</v>
      </c>
      <c r="E275" t="s">
        <v>12884</v>
      </c>
      <c r="F275" t="s">
        <v>12885</v>
      </c>
      <c r="G275" t="s">
        <v>12886</v>
      </c>
      <c r="H275" s="17">
        <v>8999</v>
      </c>
      <c r="I275" s="13" t="str">
        <f t="shared" si="8"/>
        <v>&gt;₹500</v>
      </c>
      <c r="J275" s="17">
        <v>18999</v>
      </c>
      <c r="K275">
        <v>0.53</v>
      </c>
      <c r="L275" s="4" t="str">
        <f t="shared" si="9"/>
        <v>50% or More</v>
      </c>
      <c r="M275">
        <v>4</v>
      </c>
      <c r="N275" s="2">
        <v>6347</v>
      </c>
      <c r="O275" s="11">
        <f>Table2[[#This Row],[Actual Price (₹)]]*N275</f>
        <v>120586653</v>
      </c>
      <c r="P275" t="s">
        <v>2399</v>
      </c>
      <c r="Q275" t="s">
        <v>2400</v>
      </c>
      <c r="R275" t="str">
        <f>PROPER(Sheet2!H275)</f>
        <v>Ahmad,Punnoose Wilson,Manoj Kumar,Somujit Biswas,Manpreet Singh,Placeholder,Manoj,Neha Khan</v>
      </c>
      <c r="S275" t="s">
        <v>2402</v>
      </c>
      <c r="T275" t="s">
        <v>2403</v>
      </c>
      <c r="U275" t="s">
        <v>2404</v>
      </c>
      <c r="V275" t="s">
        <v>2405</v>
      </c>
      <c r="W275" t="s">
        <v>2406</v>
      </c>
    </row>
    <row r="276" spans="1:23" x14ac:dyDescent="0.3">
      <c r="A276" t="s">
        <v>2407</v>
      </c>
      <c r="B276" t="s">
        <v>2408</v>
      </c>
      <c r="C276" t="s">
        <v>1985</v>
      </c>
      <c r="D276" t="s">
        <v>12828</v>
      </c>
      <c r="E276" t="s">
        <v>12884</v>
      </c>
      <c r="F276" t="s">
        <v>12893</v>
      </c>
      <c r="G276" t="s">
        <v>12894</v>
      </c>
      <c r="H276" s="17">
        <v>917</v>
      </c>
      <c r="I276" s="13" t="str">
        <f t="shared" si="8"/>
        <v>&gt;₹500</v>
      </c>
      <c r="J276" s="17">
        <v>2299</v>
      </c>
      <c r="K276">
        <v>0.6</v>
      </c>
      <c r="L276" s="4" t="str">
        <f t="shared" si="9"/>
        <v>50% or More</v>
      </c>
      <c r="M276">
        <v>4.2</v>
      </c>
      <c r="N276" s="2">
        <v>3300</v>
      </c>
      <c r="O276" s="11">
        <f>Table2[[#This Row],[Actual Price (₹)]]*N276</f>
        <v>7586700</v>
      </c>
      <c r="P276" t="s">
        <v>2409</v>
      </c>
      <c r="Q276" t="s">
        <v>2410</v>
      </c>
      <c r="R276" t="str">
        <f>PROPER(Sheet2!H276)</f>
        <v>Praburaj,Dipen Giri,Santhosh Badhavath,Amit Kumar,Parveen,Monu Antil,Vishal,Harshal Gosavi</v>
      </c>
      <c r="S276" t="s">
        <v>2412</v>
      </c>
      <c r="T276" t="s">
        <v>2413</v>
      </c>
      <c r="U276" t="s">
        <v>2414</v>
      </c>
      <c r="V276" t="s">
        <v>2415</v>
      </c>
      <c r="W276" t="s">
        <v>2416</v>
      </c>
    </row>
    <row r="277" spans="1:23" hidden="1" x14ac:dyDescent="0.3">
      <c r="A277" t="s">
        <v>2417</v>
      </c>
      <c r="B277" t="s">
        <v>2418</v>
      </c>
      <c r="C277" t="s">
        <v>462</v>
      </c>
      <c r="D277" t="s">
        <v>12828</v>
      </c>
      <c r="E277" t="s">
        <v>12884</v>
      </c>
      <c r="F277" t="s">
        <v>12829</v>
      </c>
      <c r="G277" t="s">
        <v>12887</v>
      </c>
      <c r="H277" s="14">
        <v>399</v>
      </c>
      <c r="I277" s="13" t="str">
        <f t="shared" si="8"/>
        <v>₹200 - ₹500</v>
      </c>
      <c r="J277" s="14">
        <v>999</v>
      </c>
      <c r="K277" s="1">
        <v>0.6</v>
      </c>
      <c r="L277" s="4" t="str">
        <f t="shared" si="9"/>
        <v>50% or More</v>
      </c>
      <c r="M277">
        <v>3.3</v>
      </c>
      <c r="N277" s="2">
        <v>23</v>
      </c>
      <c r="O277" s="11">
        <f>Table2[[#This Row],[Actual Price (₹)]]*N277</f>
        <v>22977</v>
      </c>
      <c r="P277" t="s">
        <v>2419</v>
      </c>
      <c r="Q277" t="s">
        <v>2420</v>
      </c>
      <c r="R277" t="str">
        <f>PROPER(Sheet2!H277)</f>
        <v>Amazon Customer,Amazon Customer,Akul,Akash Yadav,Ambika</v>
      </c>
      <c r="S277" t="s">
        <v>2422</v>
      </c>
      <c r="T277" t="s">
        <v>2423</v>
      </c>
      <c r="U277" t="s">
        <v>2424</v>
      </c>
      <c r="V277" t="s">
        <v>2425</v>
      </c>
      <c r="W277" t="s">
        <v>2426</v>
      </c>
    </row>
    <row r="278" spans="1:23" x14ac:dyDescent="0.3">
      <c r="A278" t="s">
        <v>2427</v>
      </c>
      <c r="B278" t="s">
        <v>2428</v>
      </c>
      <c r="C278" t="s">
        <v>169</v>
      </c>
      <c r="D278" t="s">
        <v>12828</v>
      </c>
      <c r="E278" t="s">
        <v>12884</v>
      </c>
      <c r="F278" t="s">
        <v>12885</v>
      </c>
      <c r="G278" t="s">
        <v>12886</v>
      </c>
      <c r="H278" s="17">
        <v>45999</v>
      </c>
      <c r="I278" s="13" t="str">
        <f t="shared" si="8"/>
        <v>&gt;₹500</v>
      </c>
      <c r="J278" s="17">
        <v>69900</v>
      </c>
      <c r="K278">
        <v>0.34</v>
      </c>
      <c r="L278" s="4" t="str">
        <f t="shared" si="9"/>
        <v>&lt;50%</v>
      </c>
      <c r="M278">
        <v>4.3</v>
      </c>
      <c r="N278" s="2">
        <v>7109</v>
      </c>
      <c r="O278" s="11">
        <f>Table2[[#This Row],[Actual Price (₹)]]*N278</f>
        <v>496919100</v>
      </c>
      <c r="P278" t="s">
        <v>2429</v>
      </c>
      <c r="Q278" t="s">
        <v>579</v>
      </c>
      <c r="R278" t="str">
        <f>PROPER(Sheet2!H278)</f>
        <v>Binu,Sabjan,Ramkapil,User,Amazon Customer,Ganesh,Basavaraj Huggi,Mangesh Borkar</v>
      </c>
      <c r="S278" t="s">
        <v>581</v>
      </c>
      <c r="T278" t="s">
        <v>582</v>
      </c>
      <c r="U278" t="s">
        <v>583</v>
      </c>
      <c r="V278" t="s">
        <v>2430</v>
      </c>
      <c r="W278" t="s">
        <v>2431</v>
      </c>
    </row>
    <row r="279" spans="1:23" hidden="1" x14ac:dyDescent="0.3">
      <c r="A279" t="s">
        <v>2432</v>
      </c>
      <c r="B279" t="s">
        <v>2433</v>
      </c>
      <c r="C279" t="s">
        <v>18</v>
      </c>
      <c r="D279" t="s">
        <v>12825</v>
      </c>
      <c r="E279" t="s">
        <v>12826</v>
      </c>
      <c r="F279" t="s">
        <v>12880</v>
      </c>
      <c r="G279" t="s">
        <v>12881</v>
      </c>
      <c r="H279" s="14">
        <v>119</v>
      </c>
      <c r="I279" s="13" t="str">
        <f t="shared" si="8"/>
        <v>&lt;₹200</v>
      </c>
      <c r="J279" s="14">
        <v>299</v>
      </c>
      <c r="K279" s="1">
        <v>0.6</v>
      </c>
      <c r="L279" s="4" t="str">
        <f t="shared" si="9"/>
        <v>50% or More</v>
      </c>
      <c r="M279">
        <v>3.8</v>
      </c>
      <c r="N279" s="2">
        <v>51</v>
      </c>
      <c r="O279" s="11">
        <f>Table2[[#This Row],[Actual Price (₹)]]*N279</f>
        <v>15249</v>
      </c>
      <c r="P279" t="s">
        <v>2434</v>
      </c>
      <c r="Q279" t="s">
        <v>2435</v>
      </c>
      <c r="R279" t="str">
        <f>PROPER(Sheet2!H279)</f>
        <v>Sachin Dsouza,Ashrith S,Sheetal Prasad,Vibhu,Bobby,Taj Mohammad,Sm,Mayank  Arora</v>
      </c>
      <c r="S279" t="s">
        <v>2437</v>
      </c>
      <c r="T279" t="s">
        <v>2438</v>
      </c>
      <c r="U279" t="s">
        <v>2439</v>
      </c>
      <c r="V279" t="s">
        <v>2440</v>
      </c>
      <c r="W279" t="s">
        <v>2441</v>
      </c>
    </row>
    <row r="280" spans="1:23" x14ac:dyDescent="0.3">
      <c r="A280" t="s">
        <v>2442</v>
      </c>
      <c r="B280" t="s">
        <v>2443</v>
      </c>
      <c r="C280" t="s">
        <v>169</v>
      </c>
      <c r="D280" t="s">
        <v>12828</v>
      </c>
      <c r="E280" t="s">
        <v>12884</v>
      </c>
      <c r="F280" t="s">
        <v>12885</v>
      </c>
      <c r="G280" t="s">
        <v>12886</v>
      </c>
      <c r="H280" s="17">
        <v>21999</v>
      </c>
      <c r="I280" s="13" t="str">
        <f t="shared" si="8"/>
        <v>&gt;₹500</v>
      </c>
      <c r="J280" s="17">
        <v>29999</v>
      </c>
      <c r="K280">
        <v>0.27</v>
      </c>
      <c r="L280" s="4" t="str">
        <f t="shared" si="9"/>
        <v>&lt;50%</v>
      </c>
      <c r="M280">
        <v>4.2</v>
      </c>
      <c r="N280" s="2">
        <v>32840</v>
      </c>
      <c r="O280" s="11">
        <f>Table2[[#This Row],[Actual Price (₹)]]*N280</f>
        <v>985167160</v>
      </c>
      <c r="P280" t="s">
        <v>2444</v>
      </c>
      <c r="Q280" t="s">
        <v>171</v>
      </c>
      <c r="R280" t="str">
        <f>PROPER(Sheet2!H280)</f>
        <v>Manoj Maddheshiya,Manoj Kumar Sahoo,Saumil S.,Jean-Louis M.,Mahesh,Syed Azhar Abbas,Prabakaran,Sidhu</v>
      </c>
      <c r="S280" t="s">
        <v>173</v>
      </c>
      <c r="T280" t="s">
        <v>174</v>
      </c>
      <c r="U280" t="s">
        <v>948</v>
      </c>
      <c r="V280" t="s">
        <v>2445</v>
      </c>
      <c r="W280" t="s">
        <v>2446</v>
      </c>
    </row>
    <row r="281" spans="1:23" hidden="1" x14ac:dyDescent="0.3">
      <c r="A281" t="s">
        <v>2447</v>
      </c>
      <c r="B281" t="s">
        <v>2448</v>
      </c>
      <c r="C281" t="s">
        <v>462</v>
      </c>
      <c r="D281" t="s">
        <v>12828</v>
      </c>
      <c r="E281" t="s">
        <v>12884</v>
      </c>
      <c r="F281" t="s">
        <v>12829</v>
      </c>
      <c r="G281" t="s">
        <v>12887</v>
      </c>
      <c r="H281" s="14">
        <v>299</v>
      </c>
      <c r="I281" s="13" t="str">
        <f t="shared" si="8"/>
        <v>₹200 - ₹500</v>
      </c>
      <c r="J281" s="14">
        <v>599</v>
      </c>
      <c r="K281" s="1">
        <v>0.5</v>
      </c>
      <c r="L281" s="4" t="str">
        <f t="shared" si="9"/>
        <v>50% or More</v>
      </c>
      <c r="M281">
        <v>3.7</v>
      </c>
      <c r="N281" s="2">
        <v>708</v>
      </c>
      <c r="O281" s="11">
        <f>Table2[[#This Row],[Actual Price (₹)]]*N281</f>
        <v>424092</v>
      </c>
      <c r="P281" t="s">
        <v>2449</v>
      </c>
      <c r="Q281" t="s">
        <v>2450</v>
      </c>
      <c r="R281" t="str">
        <f>PROPER(Sheet2!H281)</f>
        <v>Amazon Customer,Rahul Bansode,Anuj Jain,Tummala Subhakara Rao,Vishal Magadum,Rajesh Shetty,Purva,Deep Shikha</v>
      </c>
      <c r="S281" t="s">
        <v>2452</v>
      </c>
      <c r="T281" t="s">
        <v>2453</v>
      </c>
      <c r="U281" t="s">
        <v>2454</v>
      </c>
      <c r="V281" t="s">
        <v>2455</v>
      </c>
      <c r="W281" t="s">
        <v>2456</v>
      </c>
    </row>
    <row r="282" spans="1:23" x14ac:dyDescent="0.3">
      <c r="A282" t="s">
        <v>2457</v>
      </c>
      <c r="B282" t="s">
        <v>2458</v>
      </c>
      <c r="C282" t="s">
        <v>169</v>
      </c>
      <c r="D282" t="s">
        <v>12828</v>
      </c>
      <c r="E282" t="s">
        <v>12884</v>
      </c>
      <c r="F282" t="s">
        <v>12885</v>
      </c>
      <c r="G282" t="s">
        <v>12886</v>
      </c>
      <c r="H282" s="17">
        <v>21990</v>
      </c>
      <c r="I282" s="13" t="str">
        <f t="shared" si="8"/>
        <v>&gt;₹500</v>
      </c>
      <c r="J282" s="17">
        <v>34990</v>
      </c>
      <c r="K282">
        <v>0.37</v>
      </c>
      <c r="L282" s="4" t="str">
        <f t="shared" si="9"/>
        <v>&lt;50%</v>
      </c>
      <c r="M282">
        <v>4.3</v>
      </c>
      <c r="N282" s="2">
        <v>1657</v>
      </c>
      <c r="O282" s="11">
        <f>Table2[[#This Row],[Actual Price (₹)]]*N282</f>
        <v>57978430</v>
      </c>
      <c r="P282" t="s">
        <v>2459</v>
      </c>
      <c r="Q282" t="s">
        <v>2460</v>
      </c>
      <c r="R282" t="str">
        <f>PROPER(Sheet2!H282)</f>
        <v>Mahesh Janardhanan,Prakash,Mohammed Amer,Master Mohammad Farook,Soumyak Bhowmik,Govindan,Mr. Jamir,Anand Kumar</v>
      </c>
      <c r="S282" t="s">
        <v>2462</v>
      </c>
      <c r="T282" t="s">
        <v>2463</v>
      </c>
      <c r="U282" t="s">
        <v>2464</v>
      </c>
      <c r="V282" t="s">
        <v>2465</v>
      </c>
      <c r="W282" t="s">
        <v>2466</v>
      </c>
    </row>
    <row r="283" spans="1:23" hidden="1" x14ac:dyDescent="0.3">
      <c r="A283" t="s">
        <v>2467</v>
      </c>
      <c r="B283" t="s">
        <v>2468</v>
      </c>
      <c r="C283" t="s">
        <v>18</v>
      </c>
      <c r="D283" t="s">
        <v>12825</v>
      </c>
      <c r="E283" t="s">
        <v>12826</v>
      </c>
      <c r="F283" t="s">
        <v>12880</v>
      </c>
      <c r="G283" t="s">
        <v>12881</v>
      </c>
      <c r="H283" s="14">
        <v>417.44</v>
      </c>
      <c r="I283" s="13" t="str">
        <f t="shared" si="8"/>
        <v>₹200 - ₹500</v>
      </c>
      <c r="J283" s="14">
        <v>670</v>
      </c>
      <c r="K283" s="1">
        <v>0.38</v>
      </c>
      <c r="L283" s="4" t="str">
        <f t="shared" si="9"/>
        <v>&lt;50%</v>
      </c>
      <c r="M283">
        <v>3.9</v>
      </c>
      <c r="N283" s="2">
        <v>523</v>
      </c>
      <c r="O283" s="11">
        <f>Table2[[#This Row],[Actual Price (₹)]]*N283</f>
        <v>350410</v>
      </c>
      <c r="P283" t="s">
        <v>2469</v>
      </c>
      <c r="Q283" t="s">
        <v>2470</v>
      </c>
      <c r="R283" t="str">
        <f>PROPER(Sheet2!H283)</f>
        <v>Mohd Arshad,Yogesh Maini,Yogesh,Devaraj V,Sasikumar,Ankeet,Hemanta Das,Satinder Singh</v>
      </c>
      <c r="S283" t="s">
        <v>2472</v>
      </c>
      <c r="T283" t="s">
        <v>2473</v>
      </c>
      <c r="U283" t="s">
        <v>2474</v>
      </c>
      <c r="V283" t="s">
        <v>2475</v>
      </c>
      <c r="W283" t="s">
        <v>2476</v>
      </c>
    </row>
    <row r="284" spans="1:23" x14ac:dyDescent="0.3">
      <c r="A284" t="s">
        <v>2487</v>
      </c>
      <c r="B284" t="s">
        <v>2488</v>
      </c>
      <c r="C284" t="s">
        <v>169</v>
      </c>
      <c r="D284" t="s">
        <v>12828</v>
      </c>
      <c r="E284" t="s">
        <v>12884</v>
      </c>
      <c r="F284" t="s">
        <v>12885</v>
      </c>
      <c r="G284" t="s">
        <v>12886</v>
      </c>
      <c r="H284" s="17">
        <v>47990</v>
      </c>
      <c r="I284" s="13" t="str">
        <f t="shared" si="8"/>
        <v>&gt;₹500</v>
      </c>
      <c r="J284" s="17">
        <v>79990</v>
      </c>
      <c r="K284">
        <v>0.4</v>
      </c>
      <c r="L284" s="4" t="str">
        <f t="shared" si="9"/>
        <v>&lt;50%</v>
      </c>
      <c r="M284">
        <v>4.3</v>
      </c>
      <c r="N284" s="2">
        <v>1376</v>
      </c>
      <c r="O284" s="11">
        <f>Table2[[#This Row],[Actual Price (₹)]]*N284</f>
        <v>110066240</v>
      </c>
      <c r="P284" t="s">
        <v>1224</v>
      </c>
      <c r="Q284" t="s">
        <v>1225</v>
      </c>
      <c r="R284" t="str">
        <f>PROPER(Sheet2!H284)</f>
        <v>Pranav</v>
      </c>
      <c r="S284" t="s">
        <v>1227</v>
      </c>
      <c r="T284" t="s">
        <v>1228</v>
      </c>
      <c r="U284" t="s">
        <v>1229</v>
      </c>
      <c r="V284" t="s">
        <v>2489</v>
      </c>
      <c r="W284" t="s">
        <v>2490</v>
      </c>
    </row>
    <row r="285" spans="1:23" hidden="1" x14ac:dyDescent="0.3">
      <c r="A285" t="s">
        <v>2491</v>
      </c>
      <c r="B285" t="s">
        <v>2492</v>
      </c>
      <c r="C285" t="s">
        <v>462</v>
      </c>
      <c r="D285" t="s">
        <v>12828</v>
      </c>
      <c r="E285" t="s">
        <v>12884</v>
      </c>
      <c r="F285" t="s">
        <v>12829</v>
      </c>
      <c r="G285" t="s">
        <v>12887</v>
      </c>
      <c r="H285" s="14">
        <v>215</v>
      </c>
      <c r="I285" s="13" t="str">
        <f t="shared" si="8"/>
        <v>₹200 - ₹500</v>
      </c>
      <c r="J285" s="14">
        <v>499</v>
      </c>
      <c r="K285" s="1">
        <v>0.56999999999999995</v>
      </c>
      <c r="L285" s="4" t="str">
        <f t="shared" si="9"/>
        <v>50% or More</v>
      </c>
      <c r="M285">
        <v>3.5</v>
      </c>
      <c r="N285" s="2">
        <v>121</v>
      </c>
      <c r="O285" s="11">
        <f>Table2[[#This Row],[Actual Price (₹)]]*N285</f>
        <v>60379</v>
      </c>
      <c r="P285" t="s">
        <v>2493</v>
      </c>
      <c r="Q285" t="s">
        <v>2494</v>
      </c>
      <c r="R285" t="str">
        <f>PROPER(Sheet2!H285)</f>
        <v>Raj Mohammed,Samson,Haroon Sayeed,P Imran Khan,Manohar P,Srf Prashant,Akash Sharma,Sumesh</v>
      </c>
      <c r="S285" t="s">
        <v>2496</v>
      </c>
      <c r="T285" t="s">
        <v>2497</v>
      </c>
      <c r="U285" t="s">
        <v>2498</v>
      </c>
      <c r="V285" t="s">
        <v>2499</v>
      </c>
      <c r="W285" t="s">
        <v>2500</v>
      </c>
    </row>
    <row r="286" spans="1:23" hidden="1" x14ac:dyDescent="0.3">
      <c r="A286" t="s">
        <v>2501</v>
      </c>
      <c r="B286" t="s">
        <v>2502</v>
      </c>
      <c r="C286" t="s">
        <v>18</v>
      </c>
      <c r="D286" t="s">
        <v>12825</v>
      </c>
      <c r="E286" t="s">
        <v>12826</v>
      </c>
      <c r="F286" t="s">
        <v>12880</v>
      </c>
      <c r="G286" t="s">
        <v>12881</v>
      </c>
      <c r="H286" s="14">
        <v>99</v>
      </c>
      <c r="I286" s="13" t="str">
        <f t="shared" si="8"/>
        <v>&lt;₹200</v>
      </c>
      <c r="J286" s="14">
        <v>800</v>
      </c>
      <c r="K286" s="1">
        <v>0.88</v>
      </c>
      <c r="L286" s="4" t="str">
        <f t="shared" si="9"/>
        <v>50% or More</v>
      </c>
      <c r="M286">
        <v>3.9</v>
      </c>
      <c r="N286" s="2">
        <v>1075</v>
      </c>
      <c r="O286" s="11">
        <f>Table2[[#This Row],[Actual Price (₹)]]*N286</f>
        <v>860000</v>
      </c>
      <c r="P286" t="s">
        <v>997</v>
      </c>
      <c r="Q286" t="s">
        <v>343</v>
      </c>
      <c r="R286" t="str">
        <f>PROPER(Sheet2!H286)</f>
        <v>Rajni Gupta,Lakshmipati Hari,Sriranga Pudupakkam,Radha Krishnan,Nandan,Dr Laksheswar Bora,Laxmi Narayan,Konga Vijaya Nagaraju</v>
      </c>
      <c r="S286" t="s">
        <v>345</v>
      </c>
      <c r="T286" t="s">
        <v>346</v>
      </c>
      <c r="U286" t="s">
        <v>2503</v>
      </c>
      <c r="V286" t="s">
        <v>2504</v>
      </c>
      <c r="W286" t="s">
        <v>2505</v>
      </c>
    </row>
    <row r="287" spans="1:23" x14ac:dyDescent="0.3">
      <c r="A287" t="s">
        <v>2506</v>
      </c>
      <c r="B287" t="s">
        <v>2507</v>
      </c>
      <c r="C287" t="s">
        <v>169</v>
      </c>
      <c r="D287" t="s">
        <v>12828</v>
      </c>
      <c r="E287" t="s">
        <v>12884</v>
      </c>
      <c r="F287" t="s">
        <v>12885</v>
      </c>
      <c r="G287" t="s">
        <v>12886</v>
      </c>
      <c r="H287" s="17">
        <v>18999</v>
      </c>
      <c r="I287" s="13" t="str">
        <f t="shared" si="8"/>
        <v>&gt;₹500</v>
      </c>
      <c r="J287" s="17">
        <v>35000</v>
      </c>
      <c r="K287">
        <v>0.46</v>
      </c>
      <c r="L287" s="4" t="str">
        <f t="shared" si="9"/>
        <v>&lt;50%</v>
      </c>
      <c r="M287">
        <v>4</v>
      </c>
      <c r="N287" s="2">
        <v>1001</v>
      </c>
      <c r="O287" s="11">
        <f>Table2[[#This Row],[Actual Price (₹)]]*N287</f>
        <v>35035000</v>
      </c>
      <c r="P287" t="s">
        <v>2508</v>
      </c>
      <c r="Q287" t="s">
        <v>2509</v>
      </c>
      <c r="R287" t="str">
        <f>PROPER(Sheet2!H287)</f>
        <v>Placeholder,‡§∂‡•Ç‡§∞‡•Äpk‡§Ú‡•Ä,Gauri Salkar,Aqeel,Ashish Raj Arora,Ankit,Amazon Customer,Ramamoorthy Jaykumar</v>
      </c>
      <c r="S287" t="s">
        <v>2511</v>
      </c>
      <c r="T287" t="s">
        <v>2512</v>
      </c>
      <c r="U287" t="s">
        <v>2513</v>
      </c>
      <c r="V287" t="s">
        <v>2514</v>
      </c>
      <c r="W287" t="s">
        <v>2515</v>
      </c>
    </row>
    <row r="288" spans="1:23" x14ac:dyDescent="0.3">
      <c r="A288" t="s">
        <v>2516</v>
      </c>
      <c r="B288" t="s">
        <v>2517</v>
      </c>
      <c r="C288" t="s">
        <v>18</v>
      </c>
      <c r="D288" t="s">
        <v>12825</v>
      </c>
      <c r="E288" t="s">
        <v>12826</v>
      </c>
      <c r="F288" t="s">
        <v>12880</v>
      </c>
      <c r="G288" t="s">
        <v>12881</v>
      </c>
      <c r="H288" s="17">
        <v>249</v>
      </c>
      <c r="I288" s="13" t="str">
        <f t="shared" si="8"/>
        <v>₹200 - ₹500</v>
      </c>
      <c r="J288" s="17">
        <v>999</v>
      </c>
      <c r="K288">
        <v>0.75</v>
      </c>
      <c r="L288" s="4" t="str">
        <f t="shared" si="9"/>
        <v>50% or More</v>
      </c>
      <c r="M288">
        <v>4.3</v>
      </c>
      <c r="N288" s="2">
        <v>112</v>
      </c>
      <c r="O288" s="11">
        <f>Table2[[#This Row],[Actual Price (₹)]]*N288</f>
        <v>111888</v>
      </c>
      <c r="P288" t="s">
        <v>2518</v>
      </c>
      <c r="Q288" t="s">
        <v>2519</v>
      </c>
      <c r="R288" t="str">
        <f>PROPER(Sheet2!H288)</f>
        <v>Logaraj M,Kiran Kumar Gudla,Sandeep Kumar,Jaydeep Shah,Nagendra,Sumit Pandey,Harsh Bhatia,Sivakrishna</v>
      </c>
      <c r="S288" t="s">
        <v>2521</v>
      </c>
      <c r="T288" t="s">
        <v>2522</v>
      </c>
      <c r="U288" t="s">
        <v>2523</v>
      </c>
      <c r="V288" t="s">
        <v>2524</v>
      </c>
      <c r="W288" t="s">
        <v>2525</v>
      </c>
    </row>
    <row r="289" spans="1:23" hidden="1" x14ac:dyDescent="0.3">
      <c r="A289" t="s">
        <v>2526</v>
      </c>
      <c r="B289" t="s">
        <v>2527</v>
      </c>
      <c r="C289" t="s">
        <v>508</v>
      </c>
      <c r="D289" t="s">
        <v>12828</v>
      </c>
      <c r="E289" t="s">
        <v>12884</v>
      </c>
      <c r="F289" t="s">
        <v>12885</v>
      </c>
      <c r="G289" t="s">
        <v>12888</v>
      </c>
      <c r="H289" s="14">
        <v>7999</v>
      </c>
      <c r="I289" s="13" t="str">
        <f t="shared" si="8"/>
        <v>&gt;₹500</v>
      </c>
      <c r="J289" s="14">
        <v>15999</v>
      </c>
      <c r="K289" s="1">
        <v>0.5</v>
      </c>
      <c r="L289" s="4" t="str">
        <f t="shared" si="9"/>
        <v>50% or More</v>
      </c>
      <c r="M289">
        <v>3.8</v>
      </c>
      <c r="N289" s="2">
        <v>3022</v>
      </c>
      <c r="O289" s="11">
        <f>Table2[[#This Row],[Actual Price (₹)]]*N289</f>
        <v>48348978</v>
      </c>
      <c r="P289" t="s">
        <v>2528</v>
      </c>
      <c r="Q289" t="s">
        <v>2529</v>
      </c>
      <c r="R289" t="str">
        <f>PROPER(Sheet2!H289)</f>
        <v>Shilpa M,Akash,Aman.Md,Manoj Yadav,Ashutosh,Patel,Saikrushna Dyaga,Amazon Customer</v>
      </c>
      <c r="S289" t="s">
        <v>2531</v>
      </c>
      <c r="T289" t="s">
        <v>2532</v>
      </c>
      <c r="U289" t="s">
        <v>2533</v>
      </c>
      <c r="V289" t="s">
        <v>2534</v>
      </c>
      <c r="W289" t="s">
        <v>2535</v>
      </c>
    </row>
    <row r="290" spans="1:23" x14ac:dyDescent="0.3">
      <c r="A290" t="s">
        <v>2536</v>
      </c>
      <c r="B290" t="s">
        <v>2537</v>
      </c>
      <c r="C290" t="s">
        <v>18</v>
      </c>
      <c r="D290" t="s">
        <v>12825</v>
      </c>
      <c r="E290" t="s">
        <v>12826</v>
      </c>
      <c r="F290" t="s">
        <v>12880</v>
      </c>
      <c r="G290" t="s">
        <v>12881</v>
      </c>
      <c r="H290" s="17">
        <v>649</v>
      </c>
      <c r="I290" s="13" t="str">
        <f t="shared" si="8"/>
        <v>&gt;₹500</v>
      </c>
      <c r="J290" s="17">
        <v>1600</v>
      </c>
      <c r="K290">
        <v>0.59</v>
      </c>
      <c r="L290" s="4" t="str">
        <f t="shared" si="9"/>
        <v>50% or More</v>
      </c>
      <c r="M290">
        <v>4.3</v>
      </c>
      <c r="N290" s="2">
        <v>5451</v>
      </c>
      <c r="O290" s="11">
        <f>Table2[[#This Row],[Actual Price (₹)]]*N290</f>
        <v>8721600</v>
      </c>
      <c r="P290" t="s">
        <v>2538</v>
      </c>
      <c r="Q290" t="s">
        <v>1634</v>
      </c>
      <c r="R290" t="str">
        <f>PROPER(Sheet2!H290)</f>
        <v>Sandip Shingrakhia,Abhishek Gagan,Dasprathap,Pradeep,Drchirag Rajpara,Atanu Sarkar,Puja Das,Shankar</v>
      </c>
      <c r="S290" t="s">
        <v>1636</v>
      </c>
      <c r="T290" t="s">
        <v>1637</v>
      </c>
      <c r="U290" t="s">
        <v>1638</v>
      </c>
      <c r="V290" t="s">
        <v>2539</v>
      </c>
      <c r="W290" t="s">
        <v>2540</v>
      </c>
    </row>
    <row r="291" spans="1:23" hidden="1" x14ac:dyDescent="0.3">
      <c r="A291" t="s">
        <v>2541</v>
      </c>
      <c r="B291" t="s">
        <v>747</v>
      </c>
      <c r="C291" t="s">
        <v>462</v>
      </c>
      <c r="D291" t="s">
        <v>12828</v>
      </c>
      <c r="E291" t="s">
        <v>12884</v>
      </c>
      <c r="F291" t="s">
        <v>12829</v>
      </c>
      <c r="G291" t="s">
        <v>12887</v>
      </c>
      <c r="H291" s="14">
        <v>1289</v>
      </c>
      <c r="I291" s="13" t="str">
        <f t="shared" si="8"/>
        <v>&gt;₹500</v>
      </c>
      <c r="J291" s="14">
        <v>2499</v>
      </c>
      <c r="K291" s="1">
        <v>0.48</v>
      </c>
      <c r="L291" s="4" t="str">
        <f t="shared" si="9"/>
        <v>&lt;50%</v>
      </c>
      <c r="M291">
        <v>3.3</v>
      </c>
      <c r="N291" s="2">
        <v>73</v>
      </c>
      <c r="O291" s="11">
        <f>Table2[[#This Row],[Actual Price (₹)]]*N291</f>
        <v>182427</v>
      </c>
      <c r="P291" t="s">
        <v>2542</v>
      </c>
      <c r="Q291" t="s">
        <v>2543</v>
      </c>
      <c r="R291" t="str">
        <f>PROPER(Sheet2!H291)</f>
        <v>Gaurab Chakraborty,Pratik Patel,Rahul Sharma,Sekar,Nilesh Madhani,Saurabh Dongre,S S.,Sumit Jogade</v>
      </c>
      <c r="S291" t="s">
        <v>2545</v>
      </c>
      <c r="T291" t="s">
        <v>2546</v>
      </c>
      <c r="U291" t="s">
        <v>2547</v>
      </c>
      <c r="V291" t="s">
        <v>2548</v>
      </c>
      <c r="W291" t="s">
        <v>2549</v>
      </c>
    </row>
    <row r="292" spans="1:23" x14ac:dyDescent="0.3">
      <c r="A292" t="s">
        <v>2550</v>
      </c>
      <c r="B292" t="s">
        <v>2551</v>
      </c>
      <c r="C292" t="s">
        <v>129</v>
      </c>
      <c r="D292" t="s">
        <v>12828</v>
      </c>
      <c r="E292" t="s">
        <v>12884</v>
      </c>
      <c r="F292" t="s">
        <v>12829</v>
      </c>
      <c r="G292" t="s">
        <v>12881</v>
      </c>
      <c r="H292" s="17">
        <v>609</v>
      </c>
      <c r="I292" s="13" t="str">
        <f t="shared" si="8"/>
        <v>&gt;₹500</v>
      </c>
      <c r="J292" s="17">
        <v>1500</v>
      </c>
      <c r="K292">
        <v>0.59</v>
      </c>
      <c r="L292" s="4" t="str">
        <f t="shared" si="9"/>
        <v>50% or More</v>
      </c>
      <c r="M292">
        <v>4.5</v>
      </c>
      <c r="N292" s="2">
        <v>1029</v>
      </c>
      <c r="O292" s="11">
        <f>Table2[[#This Row],[Actual Price (₹)]]*N292</f>
        <v>1543500</v>
      </c>
      <c r="P292" t="s">
        <v>2552</v>
      </c>
      <c r="Q292" t="s">
        <v>2553</v>
      </c>
      <c r="R292" t="str">
        <f>PROPER(Sheet2!H292)</f>
        <v>Harish Thirunahari,Gajanan Hirde,Tomi Breeze,Vasudha,Sowmya,Arpit Narula,Navdeep Gupta,Vikram Singh</v>
      </c>
      <c r="S292" t="s">
        <v>2555</v>
      </c>
      <c r="T292" t="s">
        <v>2556</v>
      </c>
      <c r="U292" t="s">
        <v>2557</v>
      </c>
      <c r="V292" t="s">
        <v>2558</v>
      </c>
      <c r="W292" t="s">
        <v>2559</v>
      </c>
    </row>
    <row r="293" spans="1:23" x14ac:dyDescent="0.3">
      <c r="A293" t="s">
        <v>2560</v>
      </c>
      <c r="B293" t="s">
        <v>2561</v>
      </c>
      <c r="C293" t="s">
        <v>169</v>
      </c>
      <c r="D293" t="s">
        <v>12828</v>
      </c>
      <c r="E293" t="s">
        <v>12884</v>
      </c>
      <c r="F293" t="s">
        <v>12885</v>
      </c>
      <c r="G293" t="s">
        <v>12886</v>
      </c>
      <c r="H293" s="17">
        <v>32990</v>
      </c>
      <c r="I293" s="13" t="str">
        <f t="shared" si="8"/>
        <v>&gt;₹500</v>
      </c>
      <c r="J293" s="17">
        <v>54990</v>
      </c>
      <c r="K293">
        <v>0.4</v>
      </c>
      <c r="L293" s="4" t="str">
        <f t="shared" si="9"/>
        <v>&lt;50%</v>
      </c>
      <c r="M293">
        <v>4.0999999999999996</v>
      </c>
      <c r="N293" s="2">
        <v>1555</v>
      </c>
      <c r="O293" s="11">
        <f>Table2[[#This Row],[Actual Price (₹)]]*N293</f>
        <v>85509450</v>
      </c>
      <c r="P293" t="s">
        <v>2562</v>
      </c>
      <c r="Q293" t="s">
        <v>2563</v>
      </c>
      <c r="R293" t="str">
        <f>PROPER(Sheet2!H293)</f>
        <v>Saatwik,Mubashir,Arup Datta,Amrut S,Kindle Customer,Rasheed,Amazon Customer,Akash Pradeep</v>
      </c>
      <c r="S293" t="s">
        <v>2565</v>
      </c>
      <c r="T293" t="s">
        <v>2566</v>
      </c>
      <c r="U293" t="s">
        <v>2567</v>
      </c>
      <c r="V293" t="s">
        <v>2568</v>
      </c>
      <c r="W293" t="s">
        <v>2569</v>
      </c>
    </row>
    <row r="294" spans="1:23" x14ac:dyDescent="0.3">
      <c r="A294" t="s">
        <v>2570</v>
      </c>
      <c r="B294" t="s">
        <v>2571</v>
      </c>
      <c r="C294" t="s">
        <v>129</v>
      </c>
      <c r="D294" t="s">
        <v>12828</v>
      </c>
      <c r="E294" t="s">
        <v>12884</v>
      </c>
      <c r="F294" t="s">
        <v>12829</v>
      </c>
      <c r="G294" t="s">
        <v>12881</v>
      </c>
      <c r="H294" s="17">
        <v>599</v>
      </c>
      <c r="I294" s="13" t="str">
        <f t="shared" si="8"/>
        <v>&gt;₹500</v>
      </c>
      <c r="J294" s="17">
        <v>1999</v>
      </c>
      <c r="K294">
        <v>0.7</v>
      </c>
      <c r="L294" s="4" t="str">
        <f t="shared" si="9"/>
        <v>50% or More</v>
      </c>
      <c r="M294">
        <v>4.2</v>
      </c>
      <c r="N294" s="2">
        <v>47</v>
      </c>
      <c r="O294" s="11">
        <f>Table2[[#This Row],[Actual Price (₹)]]*N294</f>
        <v>93953</v>
      </c>
      <c r="P294" t="s">
        <v>2572</v>
      </c>
      <c r="Q294" t="s">
        <v>2573</v>
      </c>
      <c r="R294" t="str">
        <f>PROPER(Sheet2!H294)</f>
        <v>Yash,Amazon Customer,Nagababu,Krunal Patel,Omi Mayekar,Irfan Hussain,Arif,Harshit</v>
      </c>
      <c r="S294" t="s">
        <v>2575</v>
      </c>
      <c r="T294" t="s">
        <v>2576</v>
      </c>
      <c r="U294" t="s">
        <v>2577</v>
      </c>
      <c r="V294" t="s">
        <v>2578</v>
      </c>
      <c r="W294" t="s">
        <v>2579</v>
      </c>
    </row>
    <row r="295" spans="1:23" x14ac:dyDescent="0.3">
      <c r="A295" t="s">
        <v>2580</v>
      </c>
      <c r="B295" t="s">
        <v>2581</v>
      </c>
      <c r="C295" t="s">
        <v>18</v>
      </c>
      <c r="D295" t="s">
        <v>12825</v>
      </c>
      <c r="E295" t="s">
        <v>12826</v>
      </c>
      <c r="F295" t="s">
        <v>12880</v>
      </c>
      <c r="G295" t="s">
        <v>12881</v>
      </c>
      <c r="H295" s="17">
        <v>349</v>
      </c>
      <c r="I295" s="13" t="str">
        <f t="shared" si="8"/>
        <v>₹200 - ₹500</v>
      </c>
      <c r="J295" s="17">
        <v>899</v>
      </c>
      <c r="K295">
        <v>0.61</v>
      </c>
      <c r="L295" s="4" t="str">
        <f t="shared" si="9"/>
        <v>50% or More</v>
      </c>
      <c r="M295">
        <v>4.0999999999999996</v>
      </c>
      <c r="N295" s="2">
        <v>14896</v>
      </c>
      <c r="O295" s="11">
        <f>Table2[[#This Row],[Actual Price (₹)]]*N295</f>
        <v>13391504</v>
      </c>
      <c r="P295" t="s">
        <v>2582</v>
      </c>
      <c r="Q295" t="s">
        <v>2583</v>
      </c>
      <c r="R295" t="str">
        <f>PROPER(Sheet2!H295)</f>
        <v>Jitu,Shan Raj,Brajmohan Gaur,Shiv,Shameer,Debasish Nayak,9618259608,Lazy Lion Ankur</v>
      </c>
      <c r="S295" t="s">
        <v>2585</v>
      </c>
      <c r="T295" t="s">
        <v>2586</v>
      </c>
      <c r="U295" t="s">
        <v>2587</v>
      </c>
      <c r="V295" t="s">
        <v>2588</v>
      </c>
      <c r="W295" t="s">
        <v>2589</v>
      </c>
    </row>
    <row r="296" spans="1:23" x14ac:dyDescent="0.3">
      <c r="A296" t="s">
        <v>2590</v>
      </c>
      <c r="B296" t="s">
        <v>2591</v>
      </c>
      <c r="C296" t="s">
        <v>169</v>
      </c>
      <c r="D296" t="s">
        <v>12828</v>
      </c>
      <c r="E296" t="s">
        <v>12884</v>
      </c>
      <c r="F296" t="s">
        <v>12885</v>
      </c>
      <c r="G296" t="s">
        <v>12886</v>
      </c>
      <c r="H296" s="17">
        <v>29999</v>
      </c>
      <c r="I296" s="13" t="str">
        <f t="shared" si="8"/>
        <v>&gt;₹500</v>
      </c>
      <c r="J296" s="17">
        <v>50999</v>
      </c>
      <c r="K296">
        <v>0.41</v>
      </c>
      <c r="L296" s="4" t="str">
        <f t="shared" si="9"/>
        <v>&lt;50%</v>
      </c>
      <c r="M296">
        <v>4.4000000000000004</v>
      </c>
      <c r="N296" s="2">
        <v>1712</v>
      </c>
      <c r="O296" s="11">
        <f>Table2[[#This Row],[Actual Price (₹)]]*N296</f>
        <v>87310288</v>
      </c>
      <c r="P296" t="s">
        <v>2592</v>
      </c>
      <c r="Q296" t="s">
        <v>2593</v>
      </c>
      <c r="R296" t="str">
        <f>PROPER(Sheet2!H296)</f>
        <v>Sourav Das,Gishu,Bikkee Bakchi,David Gomes,Prasanth,Ck,Akhilesh Singh,Khushi</v>
      </c>
      <c r="S296" t="s">
        <v>2595</v>
      </c>
      <c r="T296" t="s">
        <v>2596</v>
      </c>
      <c r="U296" t="s">
        <v>2597</v>
      </c>
      <c r="V296" t="s">
        <v>2598</v>
      </c>
      <c r="W296" t="s">
        <v>2599</v>
      </c>
    </row>
    <row r="297" spans="1:23" x14ac:dyDescent="0.3">
      <c r="A297" t="s">
        <v>2600</v>
      </c>
      <c r="B297" t="s">
        <v>2158</v>
      </c>
      <c r="C297" t="s">
        <v>462</v>
      </c>
      <c r="D297" t="s">
        <v>12828</v>
      </c>
      <c r="E297" t="s">
        <v>12884</v>
      </c>
      <c r="F297" t="s">
        <v>12829</v>
      </c>
      <c r="G297" t="s">
        <v>12887</v>
      </c>
      <c r="H297" s="17">
        <v>199</v>
      </c>
      <c r="I297" s="13" t="str">
        <f t="shared" si="8"/>
        <v>&lt;₹200</v>
      </c>
      <c r="J297" s="17">
        <v>399</v>
      </c>
      <c r="K297">
        <v>0.5</v>
      </c>
      <c r="L297" s="4" t="str">
        <f t="shared" si="9"/>
        <v>50% or More</v>
      </c>
      <c r="M297">
        <v>4.2</v>
      </c>
      <c r="N297" s="2">
        <v>1335</v>
      </c>
      <c r="O297" s="11">
        <f>Table2[[#This Row],[Actual Price (₹)]]*N297</f>
        <v>532665</v>
      </c>
      <c r="P297" t="s">
        <v>2159</v>
      </c>
      <c r="Q297" t="s">
        <v>2160</v>
      </c>
      <c r="R297" t="str">
        <f>PROPER(Sheet2!H297)</f>
        <v>Abhijit Mukherjee,Swetha Vijay,Soumya,Srinath,Sarvesh Yadav,Ashish Kumar,Zoic Healthcare,Amazon Customer</v>
      </c>
      <c r="S297" t="s">
        <v>2162</v>
      </c>
      <c r="T297" t="s">
        <v>2163</v>
      </c>
      <c r="U297" t="s">
        <v>2164</v>
      </c>
      <c r="V297" t="s">
        <v>2165</v>
      </c>
      <c r="W297" t="s">
        <v>2601</v>
      </c>
    </row>
    <row r="298" spans="1:23" hidden="1" x14ac:dyDescent="0.3">
      <c r="A298" t="s">
        <v>2602</v>
      </c>
      <c r="B298" t="s">
        <v>2603</v>
      </c>
      <c r="C298" t="s">
        <v>462</v>
      </c>
      <c r="D298" t="s">
        <v>12828</v>
      </c>
      <c r="E298" t="s">
        <v>12884</v>
      </c>
      <c r="F298" t="s">
        <v>12829</v>
      </c>
      <c r="G298" t="s">
        <v>12887</v>
      </c>
      <c r="H298" s="14">
        <v>349</v>
      </c>
      <c r="I298" s="13" t="str">
        <f t="shared" si="8"/>
        <v>₹200 - ₹500</v>
      </c>
      <c r="J298" s="14">
        <v>699</v>
      </c>
      <c r="K298" s="1">
        <v>0.5</v>
      </c>
      <c r="L298" s="4" t="str">
        <f t="shared" si="9"/>
        <v>50% or More</v>
      </c>
      <c r="M298">
        <v>3.9</v>
      </c>
      <c r="N298" s="2">
        <v>214</v>
      </c>
      <c r="O298" s="11">
        <f>Table2[[#This Row],[Actual Price (₹)]]*N298</f>
        <v>149586</v>
      </c>
      <c r="P298" t="s">
        <v>2604</v>
      </c>
      <c r="Q298" t="s">
        <v>2605</v>
      </c>
      <c r="R298" t="str">
        <f>PROPER(Sheet2!H298)</f>
        <v>Princey,Subodh Gupta,Amazon Customer,Ram Sarikh,A R,Sumedh Ranvir,Ankit Dalal,Subramanyam</v>
      </c>
      <c r="S298" t="s">
        <v>2607</v>
      </c>
      <c r="T298" t="s">
        <v>2608</v>
      </c>
      <c r="U298" t="s">
        <v>2609</v>
      </c>
      <c r="V298" t="s">
        <v>2610</v>
      </c>
      <c r="W298" t="s">
        <v>2611</v>
      </c>
    </row>
    <row r="299" spans="1:23" x14ac:dyDescent="0.3">
      <c r="A299" t="s">
        <v>2612</v>
      </c>
      <c r="B299" t="s">
        <v>2613</v>
      </c>
      <c r="C299" t="s">
        <v>643</v>
      </c>
      <c r="D299" t="s">
        <v>12828</v>
      </c>
      <c r="E299" t="s">
        <v>12884</v>
      </c>
      <c r="F299" t="s">
        <v>12829</v>
      </c>
      <c r="G299" t="s">
        <v>12889</v>
      </c>
      <c r="H299" s="17">
        <v>1850</v>
      </c>
      <c r="I299" s="13" t="str">
        <f t="shared" si="8"/>
        <v>&gt;₹500</v>
      </c>
      <c r="J299" s="17">
        <v>4500</v>
      </c>
      <c r="K299">
        <v>0.59</v>
      </c>
      <c r="L299" s="4" t="str">
        <f t="shared" si="9"/>
        <v>50% or More</v>
      </c>
      <c r="M299">
        <v>4</v>
      </c>
      <c r="N299" s="2">
        <v>184</v>
      </c>
      <c r="O299" s="11">
        <f>Table2[[#This Row],[Actual Price (₹)]]*N299</f>
        <v>828000</v>
      </c>
      <c r="P299" t="s">
        <v>2614</v>
      </c>
      <c r="Q299" t="s">
        <v>2615</v>
      </c>
      <c r="R299" t="str">
        <f>PROPER(Sheet2!H299)</f>
        <v>Kalyan Matamarugu,Amazon Customer,Saju,Digbijoy Dutta,Amazon Customer,Amazon Customer,Praneeth,Shareef Ali</v>
      </c>
      <c r="S299" t="s">
        <v>2617</v>
      </c>
      <c r="T299" t="s">
        <v>2618</v>
      </c>
      <c r="U299" t="s">
        <v>2619</v>
      </c>
      <c r="V299" t="s">
        <v>2620</v>
      </c>
      <c r="W299" t="s">
        <v>2621</v>
      </c>
    </row>
    <row r="300" spans="1:23" x14ac:dyDescent="0.3">
      <c r="A300" t="s">
        <v>2622</v>
      </c>
      <c r="B300" t="s">
        <v>2623</v>
      </c>
      <c r="C300" t="s">
        <v>1404</v>
      </c>
      <c r="D300" t="s">
        <v>12828</v>
      </c>
      <c r="E300" t="s">
        <v>12884</v>
      </c>
      <c r="F300" t="s">
        <v>12892</v>
      </c>
      <c r="H300" s="17">
        <v>13990</v>
      </c>
      <c r="I300" s="13" t="str">
        <f t="shared" si="8"/>
        <v>&gt;₹500</v>
      </c>
      <c r="J300" s="17">
        <v>28900</v>
      </c>
      <c r="K300">
        <v>0.52</v>
      </c>
      <c r="L300" s="4" t="str">
        <f t="shared" si="9"/>
        <v>50% or More</v>
      </c>
      <c r="M300">
        <v>4.5</v>
      </c>
      <c r="N300" s="2">
        <v>7</v>
      </c>
      <c r="O300" s="11">
        <f>Table2[[#This Row],[Actual Price (₹)]]*N300</f>
        <v>202300</v>
      </c>
      <c r="P300" t="s">
        <v>2624</v>
      </c>
      <c r="Q300" t="s">
        <v>2625</v>
      </c>
      <c r="R300" t="str">
        <f>PROPER(Sheet2!H300)</f>
        <v>Geeta,Amazon Customer,Melwin D'Mello,Aneesh Kambhampati,Placeholder,Alekhya,Amazon Customer,Naveen Kumar D J</v>
      </c>
      <c r="S300" t="s">
        <v>2627</v>
      </c>
      <c r="T300" t="s">
        <v>2628</v>
      </c>
      <c r="U300" t="s">
        <v>2629</v>
      </c>
      <c r="V300" t="s">
        <v>2630</v>
      </c>
      <c r="W300" t="s">
        <v>2631</v>
      </c>
    </row>
    <row r="301" spans="1:23" hidden="1" x14ac:dyDescent="0.3">
      <c r="A301" t="s">
        <v>2632</v>
      </c>
      <c r="B301" t="s">
        <v>2633</v>
      </c>
      <c r="C301" t="s">
        <v>18</v>
      </c>
      <c r="D301" t="s">
        <v>12825</v>
      </c>
      <c r="E301" t="s">
        <v>12826</v>
      </c>
      <c r="F301" t="s">
        <v>12880</v>
      </c>
      <c r="G301" t="s">
        <v>12881</v>
      </c>
      <c r="H301" s="14">
        <v>129</v>
      </c>
      <c r="I301" s="13" t="str">
        <f t="shared" si="8"/>
        <v>&lt;₹200</v>
      </c>
      <c r="J301" s="14">
        <v>449</v>
      </c>
      <c r="K301" s="1">
        <v>0.71</v>
      </c>
      <c r="L301" s="4" t="str">
        <f t="shared" si="9"/>
        <v>50% or More</v>
      </c>
      <c r="M301">
        <v>3.7</v>
      </c>
      <c r="N301" s="2">
        <v>41</v>
      </c>
      <c r="O301" s="11">
        <f>Table2[[#This Row],[Actual Price (₹)]]*N301</f>
        <v>18409</v>
      </c>
      <c r="P301" t="s">
        <v>2634</v>
      </c>
      <c r="Q301" t="s">
        <v>2635</v>
      </c>
      <c r="R301" t="str">
        <f>PROPER(Sheet2!H301)</f>
        <v>Chandrabose C,Parveen,Sid,*</v>
      </c>
      <c r="S301" t="s">
        <v>2637</v>
      </c>
      <c r="T301" t="s">
        <v>2638</v>
      </c>
      <c r="U301" t="s">
        <v>2639</v>
      </c>
      <c r="V301" t="s">
        <v>2640</v>
      </c>
      <c r="W301" t="s">
        <v>2641</v>
      </c>
    </row>
    <row r="302" spans="1:23" x14ac:dyDescent="0.3">
      <c r="A302" t="s">
        <v>2642</v>
      </c>
      <c r="B302" t="s">
        <v>2643</v>
      </c>
      <c r="C302" t="s">
        <v>129</v>
      </c>
      <c r="D302" t="s">
        <v>12828</v>
      </c>
      <c r="E302" t="s">
        <v>12884</v>
      </c>
      <c r="F302" t="s">
        <v>12829</v>
      </c>
      <c r="G302" t="s">
        <v>12881</v>
      </c>
      <c r="H302" s="17">
        <v>379</v>
      </c>
      <c r="I302" s="13" t="str">
        <f t="shared" si="8"/>
        <v>₹200 - ₹500</v>
      </c>
      <c r="J302" s="17">
        <v>999</v>
      </c>
      <c r="K302">
        <v>0.62</v>
      </c>
      <c r="L302" s="4" t="str">
        <f t="shared" si="9"/>
        <v>50% or More</v>
      </c>
      <c r="M302">
        <v>4.2</v>
      </c>
      <c r="N302" s="2">
        <v>12153</v>
      </c>
      <c r="O302" s="11">
        <f>Table2[[#This Row],[Actual Price (₹)]]*N302</f>
        <v>12140847</v>
      </c>
      <c r="P302" t="s">
        <v>2644</v>
      </c>
      <c r="Q302" t="s">
        <v>255</v>
      </c>
      <c r="R302" t="str">
        <f>PROPER(Sheet2!H302)</f>
        <v>Love,Jaidev Singh Fojdar,Harikrishna,Bosepandiyan B,Meena,Ankit,Shailesh Singh,Vivek B P</v>
      </c>
      <c r="S302" t="s">
        <v>257</v>
      </c>
      <c r="T302" t="s">
        <v>258</v>
      </c>
      <c r="U302" t="s">
        <v>259</v>
      </c>
      <c r="V302" t="s">
        <v>2645</v>
      </c>
      <c r="W302" t="s">
        <v>2646</v>
      </c>
    </row>
    <row r="303" spans="1:23" x14ac:dyDescent="0.3">
      <c r="A303" t="s">
        <v>2647</v>
      </c>
      <c r="B303" t="s">
        <v>2648</v>
      </c>
      <c r="C303" t="s">
        <v>129</v>
      </c>
      <c r="D303" t="s">
        <v>12828</v>
      </c>
      <c r="E303" t="s">
        <v>12884</v>
      </c>
      <c r="F303" t="s">
        <v>12829</v>
      </c>
      <c r="G303" t="s">
        <v>12881</v>
      </c>
      <c r="H303" s="17">
        <v>185</v>
      </c>
      <c r="I303" s="13" t="str">
        <f t="shared" si="8"/>
        <v>&lt;₹200</v>
      </c>
      <c r="J303" s="17">
        <v>499</v>
      </c>
      <c r="K303">
        <v>0.63</v>
      </c>
      <c r="L303" s="4" t="str">
        <f t="shared" si="9"/>
        <v>50% or More</v>
      </c>
      <c r="M303">
        <v>4.2</v>
      </c>
      <c r="N303" s="2">
        <v>25</v>
      </c>
      <c r="O303" s="11">
        <f>Table2[[#This Row],[Actual Price (₹)]]*N303</f>
        <v>12475</v>
      </c>
      <c r="P303" t="s">
        <v>2649</v>
      </c>
      <c r="Q303" t="s">
        <v>2650</v>
      </c>
      <c r="R303" t="str">
        <f>PROPER(Sheet2!H303)</f>
        <v>Yashpreet Singh,Abiram,Aakaash Ramchandani,Amit Katoch,Avijit Basak,Anirban B.,Dass,Gopalakrishnan</v>
      </c>
      <c r="S303" t="s">
        <v>2652</v>
      </c>
      <c r="T303" t="s">
        <v>2653</v>
      </c>
      <c r="U303" t="s">
        <v>2654</v>
      </c>
      <c r="V303" t="s">
        <v>2655</v>
      </c>
      <c r="W303" t="s">
        <v>2656</v>
      </c>
    </row>
    <row r="304" spans="1:23" x14ac:dyDescent="0.3">
      <c r="A304" t="s">
        <v>2657</v>
      </c>
      <c r="B304" t="s">
        <v>2658</v>
      </c>
      <c r="C304" t="s">
        <v>98</v>
      </c>
      <c r="D304" t="s">
        <v>12825</v>
      </c>
      <c r="E304" t="s">
        <v>12827</v>
      </c>
      <c r="F304" t="s">
        <v>12882</v>
      </c>
      <c r="G304" t="s">
        <v>12883</v>
      </c>
      <c r="H304" s="17">
        <v>218</v>
      </c>
      <c r="I304" s="13" t="str">
        <f t="shared" si="8"/>
        <v>₹200 - ₹500</v>
      </c>
      <c r="J304" s="17">
        <v>999</v>
      </c>
      <c r="K304">
        <v>0.78</v>
      </c>
      <c r="L304" s="4" t="str">
        <f t="shared" si="9"/>
        <v>50% or More</v>
      </c>
      <c r="M304">
        <v>4.2</v>
      </c>
      <c r="N304" s="2">
        <v>163</v>
      </c>
      <c r="O304" s="11">
        <f>Table2[[#This Row],[Actual Price (₹)]]*N304</f>
        <v>162837</v>
      </c>
      <c r="P304" t="s">
        <v>2659</v>
      </c>
      <c r="Q304" t="s">
        <v>2660</v>
      </c>
      <c r="R304" t="str">
        <f>PROPER(Sheet2!H304)</f>
        <v>Bapuni,Rajesh Singh,Venkatesh,Rahim R,Sudheer,Neethu Akhil,Ganesh</v>
      </c>
      <c r="S304" t="s">
        <v>2662</v>
      </c>
      <c r="T304" t="s">
        <v>2663</v>
      </c>
      <c r="U304" t="s">
        <v>2664</v>
      </c>
      <c r="V304" t="s">
        <v>2665</v>
      </c>
      <c r="W304" t="s">
        <v>2666</v>
      </c>
    </row>
    <row r="305" spans="1:23" x14ac:dyDescent="0.3">
      <c r="A305" t="s">
        <v>2667</v>
      </c>
      <c r="B305" t="s">
        <v>2668</v>
      </c>
      <c r="C305" t="s">
        <v>18</v>
      </c>
      <c r="D305" t="s">
        <v>12825</v>
      </c>
      <c r="E305" t="s">
        <v>12826</v>
      </c>
      <c r="F305" t="s">
        <v>12880</v>
      </c>
      <c r="G305" t="s">
        <v>12881</v>
      </c>
      <c r="H305" s="17">
        <v>199</v>
      </c>
      <c r="I305" s="13" t="str">
        <f t="shared" si="8"/>
        <v>&lt;₹200</v>
      </c>
      <c r="J305" s="17">
        <v>999</v>
      </c>
      <c r="K305">
        <v>0.8</v>
      </c>
      <c r="L305" s="4" t="str">
        <f t="shared" si="9"/>
        <v>50% or More</v>
      </c>
      <c r="M305">
        <v>4.3</v>
      </c>
      <c r="N305" s="2">
        <v>87</v>
      </c>
      <c r="O305" s="11">
        <f>Table2[[#This Row],[Actual Price (₹)]]*N305</f>
        <v>86913</v>
      </c>
      <c r="P305" t="s">
        <v>2669</v>
      </c>
      <c r="Q305" t="s">
        <v>2670</v>
      </c>
      <c r="R305" t="str">
        <f>PROPER(Sheet2!H305)</f>
        <v>Shivakumar,Bijoy Debnath,Pallav Pathak,Ritesh Nishad,Dhanpal H.,Jash Shah,Pabindersingh,Pritam Paul</v>
      </c>
      <c r="S305" t="s">
        <v>2672</v>
      </c>
      <c r="T305" t="s">
        <v>2673</v>
      </c>
      <c r="U305" t="s">
        <v>2674</v>
      </c>
      <c r="V305" t="s">
        <v>2675</v>
      </c>
      <c r="W305" t="s">
        <v>2676</v>
      </c>
    </row>
    <row r="306" spans="1:23" x14ac:dyDescent="0.3">
      <c r="A306" t="s">
        <v>2677</v>
      </c>
      <c r="B306" t="s">
        <v>2678</v>
      </c>
      <c r="C306" t="s">
        <v>129</v>
      </c>
      <c r="D306" t="s">
        <v>12828</v>
      </c>
      <c r="E306" t="s">
        <v>12884</v>
      </c>
      <c r="F306" t="s">
        <v>12829</v>
      </c>
      <c r="G306" t="s">
        <v>12881</v>
      </c>
      <c r="H306" s="17">
        <v>499</v>
      </c>
      <c r="I306" s="13" t="str">
        <f t="shared" si="8"/>
        <v>₹200 - ₹500</v>
      </c>
      <c r="J306" s="17">
        <v>900</v>
      </c>
      <c r="K306">
        <v>0.45</v>
      </c>
      <c r="L306" s="4" t="str">
        <f t="shared" si="9"/>
        <v>&lt;50%</v>
      </c>
      <c r="M306">
        <v>4.4000000000000004</v>
      </c>
      <c r="N306" s="2">
        <v>2165</v>
      </c>
      <c r="O306" s="11">
        <f>Table2[[#This Row],[Actual Price (₹)]]*N306</f>
        <v>1948500</v>
      </c>
      <c r="P306" t="s">
        <v>2679</v>
      </c>
      <c r="Q306" t="s">
        <v>2680</v>
      </c>
      <c r="R306" t="str">
        <f>PROPER(Sheet2!H306)</f>
        <v>Suvaraj D.,Rai Sahib,Kindle Customer,Vijay Kumar Sahu,Akshay Raj,Akshay Gupta,Ajit Kumar,Santosh</v>
      </c>
      <c r="S306" t="s">
        <v>2682</v>
      </c>
      <c r="T306" t="s">
        <v>2683</v>
      </c>
      <c r="U306" t="s">
        <v>2684</v>
      </c>
      <c r="V306" t="s">
        <v>2558</v>
      </c>
      <c r="W306" t="s">
        <v>2685</v>
      </c>
    </row>
    <row r="307" spans="1:23" x14ac:dyDescent="0.3">
      <c r="A307" t="s">
        <v>2686</v>
      </c>
      <c r="B307" t="s">
        <v>2687</v>
      </c>
      <c r="C307" t="s">
        <v>169</v>
      </c>
      <c r="D307" t="s">
        <v>12828</v>
      </c>
      <c r="E307" t="s">
        <v>12884</v>
      </c>
      <c r="F307" t="s">
        <v>12885</v>
      </c>
      <c r="G307" t="s">
        <v>12886</v>
      </c>
      <c r="H307" s="17">
        <v>26999</v>
      </c>
      <c r="I307" s="13" t="str">
        <f t="shared" si="8"/>
        <v>&gt;₹500</v>
      </c>
      <c r="J307" s="17">
        <v>42999</v>
      </c>
      <c r="K307">
        <v>0.37</v>
      </c>
      <c r="L307" s="4" t="str">
        <f t="shared" si="9"/>
        <v>&lt;50%</v>
      </c>
      <c r="M307">
        <v>4.2</v>
      </c>
      <c r="N307" s="2">
        <v>1510</v>
      </c>
      <c r="O307" s="11">
        <f>Table2[[#This Row],[Actual Price (₹)]]*N307</f>
        <v>64928490</v>
      </c>
      <c r="P307" t="s">
        <v>2688</v>
      </c>
      <c r="Q307" t="s">
        <v>2689</v>
      </c>
      <c r="R307" t="str">
        <f>PROPER(Sheet2!H307)</f>
        <v>Willgo Green,Chittibabu,Deepak Dhummansure,Amazon Customer,Praveen.R,Industrial Infra Tech,Aadi,Viswa</v>
      </c>
      <c r="S307" t="s">
        <v>2691</v>
      </c>
      <c r="T307" t="s">
        <v>2692</v>
      </c>
      <c r="U307" t="s">
        <v>2693</v>
      </c>
      <c r="V307" t="s">
        <v>2694</v>
      </c>
      <c r="W307" t="s">
        <v>2695</v>
      </c>
    </row>
    <row r="308" spans="1:23" x14ac:dyDescent="0.3">
      <c r="A308" t="s">
        <v>2696</v>
      </c>
      <c r="B308" t="s">
        <v>2697</v>
      </c>
      <c r="C308" t="s">
        <v>643</v>
      </c>
      <c r="D308" t="s">
        <v>12828</v>
      </c>
      <c r="E308" t="s">
        <v>12884</v>
      </c>
      <c r="F308" t="s">
        <v>12829</v>
      </c>
      <c r="G308" t="s">
        <v>12889</v>
      </c>
      <c r="H308" s="17">
        <v>893</v>
      </c>
      <c r="I308" s="13" t="str">
        <f t="shared" si="8"/>
        <v>&gt;₹500</v>
      </c>
      <c r="J308" s="17">
        <v>1052</v>
      </c>
      <c r="K308">
        <v>0.15</v>
      </c>
      <c r="L308" s="4" t="str">
        <f t="shared" si="9"/>
        <v>&lt;50%</v>
      </c>
      <c r="M308">
        <v>4.3</v>
      </c>
      <c r="N308" s="2">
        <v>106</v>
      </c>
      <c r="O308" s="11">
        <f>Table2[[#This Row],[Actual Price (₹)]]*N308</f>
        <v>111512</v>
      </c>
      <c r="P308" t="s">
        <v>2698</v>
      </c>
      <c r="Q308" t="s">
        <v>2699</v>
      </c>
      <c r="R308" t="str">
        <f>PROPER(Sheet2!H308)</f>
        <v>Mahesh Savale,Sameer Mandal,Sree Ram Vasanthada,Pulak Ray,Abhishek Chauhan,Bsharat Ali,Vipin Gupta,Bunty S</v>
      </c>
      <c r="S308" t="s">
        <v>2701</v>
      </c>
      <c r="T308" t="s">
        <v>2702</v>
      </c>
      <c r="U308" t="s">
        <v>2703</v>
      </c>
      <c r="V308" t="s">
        <v>2704</v>
      </c>
      <c r="W308" t="s">
        <v>2705</v>
      </c>
    </row>
    <row r="309" spans="1:23" hidden="1" x14ac:dyDescent="0.3">
      <c r="A309" t="s">
        <v>2706</v>
      </c>
      <c r="B309" t="s">
        <v>2707</v>
      </c>
      <c r="C309" t="s">
        <v>169</v>
      </c>
      <c r="D309" t="s">
        <v>12828</v>
      </c>
      <c r="E309" t="s">
        <v>12884</v>
      </c>
      <c r="F309" t="s">
        <v>12885</v>
      </c>
      <c r="G309" t="s">
        <v>12886</v>
      </c>
      <c r="H309" s="14">
        <v>10990</v>
      </c>
      <c r="I309" s="13" t="str">
        <f t="shared" si="8"/>
        <v>&gt;₹500</v>
      </c>
      <c r="J309" s="14">
        <v>19990</v>
      </c>
      <c r="K309" s="1">
        <v>0.45</v>
      </c>
      <c r="L309" s="4" t="str">
        <f t="shared" si="9"/>
        <v>&lt;50%</v>
      </c>
      <c r="M309">
        <v>3.7</v>
      </c>
      <c r="N309" s="2">
        <v>129</v>
      </c>
      <c r="O309" s="11">
        <f>Table2[[#This Row],[Actual Price (₹)]]*N309</f>
        <v>2578710</v>
      </c>
      <c r="P309" t="s">
        <v>2708</v>
      </c>
      <c r="Q309" t="s">
        <v>2709</v>
      </c>
      <c r="R309" t="str">
        <f>PROPER(Sheet2!H309)</f>
        <v>Pranjal,Mahavir,Aiyappa Nayaka,Bharat Gupta,Satyendra Kumar Gupta,Sumit,Priyankasingh,Sreekumar.P.S</v>
      </c>
      <c r="S309" t="s">
        <v>2711</v>
      </c>
      <c r="T309" t="s">
        <v>2712</v>
      </c>
      <c r="U309" t="s">
        <v>2713</v>
      </c>
      <c r="V309" t="s">
        <v>2714</v>
      </c>
      <c r="W309" t="s">
        <v>2715</v>
      </c>
    </row>
    <row r="310" spans="1:23" x14ac:dyDescent="0.3">
      <c r="A310" t="s">
        <v>2716</v>
      </c>
      <c r="B310" t="s">
        <v>2717</v>
      </c>
      <c r="C310" t="s">
        <v>18</v>
      </c>
      <c r="D310" t="s">
        <v>12825</v>
      </c>
      <c r="E310" t="s">
        <v>12826</v>
      </c>
      <c r="F310" t="s">
        <v>12880</v>
      </c>
      <c r="G310" t="s">
        <v>12881</v>
      </c>
      <c r="H310" s="17">
        <v>379</v>
      </c>
      <c r="I310" s="13" t="str">
        <f t="shared" si="8"/>
        <v>₹200 - ₹500</v>
      </c>
      <c r="J310" s="17">
        <v>1099</v>
      </c>
      <c r="K310">
        <v>0.66</v>
      </c>
      <c r="L310" s="4" t="str">
        <f t="shared" si="9"/>
        <v>50% or More</v>
      </c>
      <c r="M310">
        <v>4.3</v>
      </c>
      <c r="N310" s="2">
        <v>3049</v>
      </c>
      <c r="O310" s="11">
        <f>Table2[[#This Row],[Actual Price (₹)]]*N310</f>
        <v>3350851</v>
      </c>
      <c r="P310" t="s">
        <v>2718</v>
      </c>
      <c r="Q310" t="s">
        <v>2719</v>
      </c>
      <c r="R310" t="str">
        <f>PROPER(Sheet2!H310)</f>
        <v>Ajay Kumar,Chetan Prakash,Nitin Wadhwa,Bharat Parmar,Mohammed H.,Adesh Kumar,R Sorout,Snrao</v>
      </c>
      <c r="S310" t="s">
        <v>2721</v>
      </c>
      <c r="T310" t="s">
        <v>2722</v>
      </c>
      <c r="U310" t="s">
        <v>2723</v>
      </c>
      <c r="V310" t="s">
        <v>2724</v>
      </c>
      <c r="W310" t="s">
        <v>2725</v>
      </c>
    </row>
    <row r="311" spans="1:23" x14ac:dyDescent="0.3">
      <c r="A311" t="s">
        <v>2726</v>
      </c>
      <c r="B311" t="s">
        <v>2727</v>
      </c>
      <c r="C311" t="s">
        <v>169</v>
      </c>
      <c r="D311" t="s">
        <v>12828</v>
      </c>
      <c r="E311" t="s">
        <v>12884</v>
      </c>
      <c r="F311" t="s">
        <v>12885</v>
      </c>
      <c r="G311" t="s">
        <v>12886</v>
      </c>
      <c r="H311" s="17">
        <v>16999</v>
      </c>
      <c r="I311" s="13" t="str">
        <f t="shared" si="8"/>
        <v>&gt;₹500</v>
      </c>
      <c r="J311" s="17">
        <v>25999</v>
      </c>
      <c r="K311">
        <v>0.35</v>
      </c>
      <c r="L311" s="4" t="str">
        <f t="shared" si="9"/>
        <v>&lt;50%</v>
      </c>
      <c r="M311">
        <v>4.2</v>
      </c>
      <c r="N311" s="2">
        <v>32840</v>
      </c>
      <c r="O311" s="11">
        <f>Table2[[#This Row],[Actual Price (₹)]]*N311</f>
        <v>853807160</v>
      </c>
      <c r="P311" t="s">
        <v>2728</v>
      </c>
      <c r="Q311" t="s">
        <v>171</v>
      </c>
      <c r="R311" t="str">
        <f>PROPER(Sheet2!H311)</f>
        <v>Sparrsh Sharrma,Pradeep,Sandeep Sharma,N. S.,Amazon Customer,Monika,Kritika G.,Atul Kumar</v>
      </c>
      <c r="S311" t="s">
        <v>173</v>
      </c>
      <c r="T311" t="s">
        <v>174</v>
      </c>
      <c r="U311" t="s">
        <v>175</v>
      </c>
      <c r="V311" t="s">
        <v>2729</v>
      </c>
      <c r="W311" t="s">
        <v>2730</v>
      </c>
    </row>
    <row r="312" spans="1:23" x14ac:dyDescent="0.3">
      <c r="A312" t="s">
        <v>2731</v>
      </c>
      <c r="B312" t="s">
        <v>2732</v>
      </c>
      <c r="C312" t="s">
        <v>129</v>
      </c>
      <c r="D312" t="s">
        <v>12828</v>
      </c>
      <c r="E312" t="s">
        <v>12884</v>
      </c>
      <c r="F312" t="s">
        <v>12829</v>
      </c>
      <c r="G312" t="s">
        <v>12881</v>
      </c>
      <c r="H312" s="17">
        <v>699</v>
      </c>
      <c r="I312" s="13" t="str">
        <f t="shared" si="8"/>
        <v>&gt;₹500</v>
      </c>
      <c r="J312" s="17">
        <v>1899</v>
      </c>
      <c r="K312">
        <v>0.63</v>
      </c>
      <c r="L312" s="4" t="str">
        <f t="shared" si="9"/>
        <v>50% or More</v>
      </c>
      <c r="M312">
        <v>4.4000000000000004</v>
      </c>
      <c r="N312" s="2">
        <v>390</v>
      </c>
      <c r="O312" s="11">
        <f>Table2[[#This Row],[Actual Price (₹)]]*N312</f>
        <v>740610</v>
      </c>
      <c r="P312" t="s">
        <v>2733</v>
      </c>
      <c r="Q312" t="s">
        <v>2734</v>
      </c>
      <c r="R312" t="str">
        <f>PROPER(Sheet2!H312)</f>
        <v>Manoj Maddheshiya,Manoj Kumar Sahoo,Saumil S.,Jean-Louis M.,Mahesh,Syed Azhar Abbas,Prabakaran,Sidhu</v>
      </c>
      <c r="S312" t="s">
        <v>2736</v>
      </c>
      <c r="T312" t="s">
        <v>2737</v>
      </c>
      <c r="U312" t="s">
        <v>2738</v>
      </c>
      <c r="V312" t="s">
        <v>2739</v>
      </c>
      <c r="W312" t="s">
        <v>2740</v>
      </c>
    </row>
    <row r="313" spans="1:23" hidden="1" x14ac:dyDescent="0.3">
      <c r="A313" t="s">
        <v>2741</v>
      </c>
      <c r="B313" t="s">
        <v>2742</v>
      </c>
      <c r="C313" t="s">
        <v>2743</v>
      </c>
      <c r="D313" t="s">
        <v>12828</v>
      </c>
      <c r="E313" t="s">
        <v>12884</v>
      </c>
      <c r="F313" t="s">
        <v>12829</v>
      </c>
      <c r="G313" t="s">
        <v>12899</v>
      </c>
      <c r="H313" s="14">
        <v>2699</v>
      </c>
      <c r="I313" s="13" t="str">
        <f t="shared" si="8"/>
        <v>&gt;₹500</v>
      </c>
      <c r="J313" s="14">
        <v>3500</v>
      </c>
      <c r="K313" s="1">
        <v>0.23</v>
      </c>
      <c r="L313" s="4" t="str">
        <f t="shared" si="9"/>
        <v>&lt;50%</v>
      </c>
      <c r="M313">
        <v>3.5</v>
      </c>
      <c r="N313" s="2">
        <v>621</v>
      </c>
      <c r="O313" s="11">
        <f>Table2[[#This Row],[Actual Price (₹)]]*N313</f>
        <v>2173500</v>
      </c>
      <c r="P313" t="s">
        <v>2744</v>
      </c>
      <c r="Q313" t="s">
        <v>2745</v>
      </c>
      <c r="R313" t="str">
        <f>PROPER(Sheet2!H313)</f>
        <v>Aakaash Ramchandani,Ashok G.,Keyur Suthar,Harshal Balasaheb Bhise,Anand Srivastava,Deepak S,Customer,Mahantesh</v>
      </c>
      <c r="S313" t="s">
        <v>2747</v>
      </c>
      <c r="T313" t="s">
        <v>2748</v>
      </c>
      <c r="U313" t="s">
        <v>2749</v>
      </c>
      <c r="V313" t="s">
        <v>2750</v>
      </c>
      <c r="W313" t="s">
        <v>2751</v>
      </c>
    </row>
    <row r="314" spans="1:23" x14ac:dyDescent="0.3">
      <c r="A314" t="s">
        <v>2752</v>
      </c>
      <c r="B314" t="s">
        <v>2753</v>
      </c>
      <c r="C314" t="s">
        <v>18</v>
      </c>
      <c r="D314" t="s">
        <v>12825</v>
      </c>
      <c r="E314" t="s">
        <v>12826</v>
      </c>
      <c r="F314" t="s">
        <v>12880</v>
      </c>
      <c r="G314" t="s">
        <v>12881</v>
      </c>
      <c r="H314" s="17">
        <v>129</v>
      </c>
      <c r="I314" s="13" t="str">
        <f t="shared" si="8"/>
        <v>&lt;₹200</v>
      </c>
      <c r="J314" s="17">
        <v>599</v>
      </c>
      <c r="K314">
        <v>0.78</v>
      </c>
      <c r="L314" s="4" t="str">
        <f t="shared" si="9"/>
        <v>50% or More</v>
      </c>
      <c r="M314">
        <v>4.0999999999999996</v>
      </c>
      <c r="N314" s="2">
        <v>265</v>
      </c>
      <c r="O314" s="11">
        <f>Table2[[#This Row],[Actual Price (₹)]]*N314</f>
        <v>158735</v>
      </c>
      <c r="P314" t="s">
        <v>2754</v>
      </c>
      <c r="Q314" t="s">
        <v>2755</v>
      </c>
      <c r="R314" t="str">
        <f>PROPER(Sheet2!H314)</f>
        <v>Wasim Mulla,Prithvi Krish,Chandra Shekar N S,Devi Sree Prasad,Mrudula,Vijay K.,Sanjeeta,Anu</v>
      </c>
      <c r="S314" t="s">
        <v>2757</v>
      </c>
      <c r="T314" t="s">
        <v>2758</v>
      </c>
      <c r="U314" t="s">
        <v>2759</v>
      </c>
      <c r="V314" t="s">
        <v>2760</v>
      </c>
      <c r="W314" t="s">
        <v>2761</v>
      </c>
    </row>
    <row r="315" spans="1:23" x14ac:dyDescent="0.3">
      <c r="A315" t="s">
        <v>2762</v>
      </c>
      <c r="B315" t="s">
        <v>2763</v>
      </c>
      <c r="C315" t="s">
        <v>18</v>
      </c>
      <c r="D315" t="s">
        <v>12825</v>
      </c>
      <c r="E315" t="s">
        <v>12826</v>
      </c>
      <c r="F315" t="s">
        <v>12880</v>
      </c>
      <c r="G315" t="s">
        <v>12881</v>
      </c>
      <c r="H315" s="17">
        <v>389</v>
      </c>
      <c r="I315" s="13" t="str">
        <f t="shared" si="8"/>
        <v>₹200 - ₹500</v>
      </c>
      <c r="J315" s="17">
        <v>999</v>
      </c>
      <c r="K315">
        <v>0.61</v>
      </c>
      <c r="L315" s="4" t="str">
        <f t="shared" si="9"/>
        <v>50% or More</v>
      </c>
      <c r="M315">
        <v>4.3</v>
      </c>
      <c r="N315" s="2">
        <v>838</v>
      </c>
      <c r="O315" s="11">
        <f>Table2[[#This Row],[Actual Price (₹)]]*N315</f>
        <v>837162</v>
      </c>
      <c r="P315" t="s">
        <v>2764</v>
      </c>
      <c r="Q315" t="s">
        <v>2765</v>
      </c>
      <c r="R315" t="str">
        <f>PROPER(Sheet2!H315)</f>
        <v>Jegadheesan,Ajay Kumar Balusu,Jyothis,Harkaran Singh,Rohit Verma,Rohit Bibwe,9436168244,Amazon Customer</v>
      </c>
      <c r="S315" t="s">
        <v>2767</v>
      </c>
      <c r="T315" t="s">
        <v>2768</v>
      </c>
      <c r="U315" t="s">
        <v>2769</v>
      </c>
      <c r="V315" t="s">
        <v>2770</v>
      </c>
      <c r="W315" t="s">
        <v>2771</v>
      </c>
    </row>
    <row r="316" spans="1:23" x14ac:dyDescent="0.3">
      <c r="A316" t="s">
        <v>2772</v>
      </c>
      <c r="B316" t="s">
        <v>2773</v>
      </c>
      <c r="C316" t="s">
        <v>462</v>
      </c>
      <c r="D316" t="s">
        <v>12828</v>
      </c>
      <c r="E316" t="s">
        <v>12884</v>
      </c>
      <c r="F316" t="s">
        <v>12829</v>
      </c>
      <c r="G316" t="s">
        <v>12887</v>
      </c>
      <c r="H316" s="17">
        <v>246</v>
      </c>
      <c r="I316" s="13" t="str">
        <f t="shared" si="8"/>
        <v>₹200 - ₹500</v>
      </c>
      <c r="J316" s="17">
        <v>600</v>
      </c>
      <c r="K316">
        <v>0.59</v>
      </c>
      <c r="L316" s="4" t="str">
        <f t="shared" si="9"/>
        <v>50% or More</v>
      </c>
      <c r="M316">
        <v>4.2</v>
      </c>
      <c r="N316" s="2">
        <v>143</v>
      </c>
      <c r="O316" s="11">
        <f>Table2[[#This Row],[Actual Price (₹)]]*N316</f>
        <v>85800</v>
      </c>
      <c r="P316" t="s">
        <v>2774</v>
      </c>
      <c r="Q316" t="s">
        <v>2775</v>
      </c>
      <c r="R316" t="str">
        <f>PROPER(Sheet2!H316)</f>
        <v>Uzair Drabu,Ravindra Sistu,Pranav Dhumal,Amresh Singh,Palash Gandhi,Verified Customer,Anudeepika Ankam,Karan</v>
      </c>
      <c r="S316" t="s">
        <v>2777</v>
      </c>
      <c r="T316" t="s">
        <v>2778</v>
      </c>
      <c r="U316" t="s">
        <v>2779</v>
      </c>
      <c r="V316" t="s">
        <v>2780</v>
      </c>
      <c r="W316" t="s">
        <v>2781</v>
      </c>
    </row>
    <row r="317" spans="1:23" x14ac:dyDescent="0.3">
      <c r="A317" t="s">
        <v>2782</v>
      </c>
      <c r="B317" t="s">
        <v>2783</v>
      </c>
      <c r="C317" t="s">
        <v>18</v>
      </c>
      <c r="D317" t="s">
        <v>12825</v>
      </c>
      <c r="E317" t="s">
        <v>12826</v>
      </c>
      <c r="F317" t="s">
        <v>12880</v>
      </c>
      <c r="G317" t="s">
        <v>12881</v>
      </c>
      <c r="H317" s="17">
        <v>299</v>
      </c>
      <c r="I317" s="13" t="str">
        <f t="shared" si="8"/>
        <v>₹200 - ₹500</v>
      </c>
      <c r="J317" s="17">
        <v>799</v>
      </c>
      <c r="K317">
        <v>0.63</v>
      </c>
      <c r="L317" s="4" t="str">
        <f t="shared" si="9"/>
        <v>50% or More</v>
      </c>
      <c r="M317">
        <v>4</v>
      </c>
      <c r="N317" s="2">
        <v>151</v>
      </c>
      <c r="O317" s="11">
        <f>Table2[[#This Row],[Actual Price (₹)]]*N317</f>
        <v>120649</v>
      </c>
      <c r="P317" t="s">
        <v>2784</v>
      </c>
      <c r="Q317" t="s">
        <v>2785</v>
      </c>
      <c r="R317" t="str">
        <f>PROPER(Sheet2!H317)</f>
        <v>Hemal Jani,Nitin Bhatti,Madhu,Arnab Kar,Daniel Charles,Ajit Parida,Annaveni Jyothi,Mohit Gouda</v>
      </c>
      <c r="S317" t="s">
        <v>2787</v>
      </c>
      <c r="T317" t="s">
        <v>2788</v>
      </c>
      <c r="U317" t="s">
        <v>2789</v>
      </c>
      <c r="V317" t="s">
        <v>2790</v>
      </c>
      <c r="W317" t="s">
        <v>2791</v>
      </c>
    </row>
    <row r="318" spans="1:23" hidden="1" x14ac:dyDescent="0.3">
      <c r="A318" t="s">
        <v>2792</v>
      </c>
      <c r="B318" t="s">
        <v>2793</v>
      </c>
      <c r="C318" t="s">
        <v>462</v>
      </c>
      <c r="D318" t="s">
        <v>12828</v>
      </c>
      <c r="E318" t="s">
        <v>12884</v>
      </c>
      <c r="F318" t="s">
        <v>12829</v>
      </c>
      <c r="G318" t="s">
        <v>12887</v>
      </c>
      <c r="H318" s="14">
        <v>247</v>
      </c>
      <c r="I318" s="13" t="str">
        <f t="shared" si="8"/>
        <v>₹200 - ₹500</v>
      </c>
      <c r="J318" s="14">
        <v>399</v>
      </c>
      <c r="K318" s="1">
        <v>0.38</v>
      </c>
      <c r="L318" s="4" t="str">
        <f t="shared" si="9"/>
        <v>&lt;50%</v>
      </c>
      <c r="M318">
        <v>3.9</v>
      </c>
      <c r="N318" s="2">
        <v>200</v>
      </c>
      <c r="O318" s="11">
        <f>Table2[[#This Row],[Actual Price (₹)]]*N318</f>
        <v>79800</v>
      </c>
      <c r="P318" t="s">
        <v>2794</v>
      </c>
      <c r="Q318" t="s">
        <v>2795</v>
      </c>
      <c r="R318" t="str">
        <f>PROPER(Sheet2!H318)</f>
        <v>Baiju.Ms,Preetirawat,Ajit,Ramakant Bairagi,Amazon Customer,Wilson Joseph Nadar,Amazon Customer,Channappa Balehosur</v>
      </c>
      <c r="S318" t="s">
        <v>2797</v>
      </c>
      <c r="T318" t="s">
        <v>2798</v>
      </c>
      <c r="U318" t="s">
        <v>12784</v>
      </c>
      <c r="V318" t="s">
        <v>2799</v>
      </c>
      <c r="W318" t="s">
        <v>2800</v>
      </c>
    </row>
    <row r="319" spans="1:23" hidden="1" x14ac:dyDescent="0.3">
      <c r="A319" t="s">
        <v>2801</v>
      </c>
      <c r="B319" t="s">
        <v>2802</v>
      </c>
      <c r="C319" t="s">
        <v>462</v>
      </c>
      <c r="D319" t="s">
        <v>12828</v>
      </c>
      <c r="E319" t="s">
        <v>12884</v>
      </c>
      <c r="F319" t="s">
        <v>12829</v>
      </c>
      <c r="G319" t="s">
        <v>12887</v>
      </c>
      <c r="H319" s="14">
        <v>1369</v>
      </c>
      <c r="I319" s="13" t="str">
        <f t="shared" si="8"/>
        <v>&gt;₹500</v>
      </c>
      <c r="J319" s="14">
        <v>2999</v>
      </c>
      <c r="K319" s="1">
        <v>0.54</v>
      </c>
      <c r="L319" s="4" t="str">
        <f t="shared" si="9"/>
        <v>50% or More</v>
      </c>
      <c r="M319">
        <v>3.3</v>
      </c>
      <c r="N319" s="2">
        <v>227</v>
      </c>
      <c r="O319" s="11">
        <f>Table2[[#This Row],[Actual Price (₹)]]*N319</f>
        <v>680773</v>
      </c>
      <c r="P319" t="s">
        <v>2803</v>
      </c>
      <c r="Q319" t="s">
        <v>2804</v>
      </c>
      <c r="R319" t="str">
        <f>PROPER(Sheet2!H319)</f>
        <v>Brg Goud,Vignesh,Venkureddy Remala,Sacchidanand Pant,Sivani,Johnson Kachhap,Misha,Sandy</v>
      </c>
      <c r="S319" t="s">
        <v>2806</v>
      </c>
      <c r="T319" t="s">
        <v>2807</v>
      </c>
      <c r="U319" t="s">
        <v>2808</v>
      </c>
      <c r="V319" t="s">
        <v>2809</v>
      </c>
      <c r="W319" t="s">
        <v>2810</v>
      </c>
    </row>
    <row r="320" spans="1:23" hidden="1" x14ac:dyDescent="0.3">
      <c r="A320" t="s">
        <v>2811</v>
      </c>
      <c r="B320" t="s">
        <v>2812</v>
      </c>
      <c r="C320" t="s">
        <v>462</v>
      </c>
      <c r="D320" t="s">
        <v>12828</v>
      </c>
      <c r="E320" t="s">
        <v>12884</v>
      </c>
      <c r="F320" t="s">
        <v>12829</v>
      </c>
      <c r="G320" t="s">
        <v>12887</v>
      </c>
      <c r="H320" s="14">
        <v>199</v>
      </c>
      <c r="I320" s="13" t="str">
        <f t="shared" si="8"/>
        <v>&lt;₹200</v>
      </c>
      <c r="J320" s="14">
        <v>499</v>
      </c>
      <c r="K320" s="1">
        <v>0.6</v>
      </c>
      <c r="L320" s="4" t="str">
        <f t="shared" si="9"/>
        <v>50% or More</v>
      </c>
      <c r="M320">
        <v>3.8</v>
      </c>
      <c r="N320" s="2">
        <v>538</v>
      </c>
      <c r="O320" s="11">
        <f>Table2[[#This Row],[Actual Price (₹)]]*N320</f>
        <v>268462</v>
      </c>
      <c r="P320" t="s">
        <v>2813</v>
      </c>
      <c r="Q320" t="s">
        <v>2814</v>
      </c>
      <c r="R320" t="str">
        <f>PROPER(Sheet2!H320)</f>
        <v>Manikantan V,Murali Subramanian,Amazon Customer,Manjunathan A,Prabuddha Bhattacharya,Highly Critical,Amazon Customer,Fabs</v>
      </c>
      <c r="S320" t="s">
        <v>2816</v>
      </c>
      <c r="T320" t="s">
        <v>2817</v>
      </c>
      <c r="U320" t="s">
        <v>2818</v>
      </c>
      <c r="V320" t="s">
        <v>2819</v>
      </c>
      <c r="W320" t="s">
        <v>2820</v>
      </c>
    </row>
    <row r="321" spans="1:23" x14ac:dyDescent="0.3">
      <c r="A321" t="s">
        <v>2821</v>
      </c>
      <c r="B321" t="s">
        <v>2822</v>
      </c>
      <c r="C321" t="s">
        <v>129</v>
      </c>
      <c r="D321" t="s">
        <v>12828</v>
      </c>
      <c r="E321" t="s">
        <v>12884</v>
      </c>
      <c r="F321" t="s">
        <v>12829</v>
      </c>
      <c r="G321" t="s">
        <v>12881</v>
      </c>
      <c r="H321" s="17">
        <v>299</v>
      </c>
      <c r="I321" s="13" t="str">
        <f t="shared" si="8"/>
        <v>₹200 - ₹500</v>
      </c>
      <c r="J321" s="17">
        <v>599</v>
      </c>
      <c r="K321">
        <v>0.5</v>
      </c>
      <c r="L321" s="4" t="str">
        <f t="shared" si="9"/>
        <v>50% or More</v>
      </c>
      <c r="M321">
        <v>4</v>
      </c>
      <c r="N321" s="2">
        <v>171</v>
      </c>
      <c r="O321" s="11">
        <f>Table2[[#This Row],[Actual Price (₹)]]*N321</f>
        <v>102429</v>
      </c>
      <c r="P321" t="s">
        <v>2823</v>
      </c>
      <c r="Q321" t="s">
        <v>2824</v>
      </c>
      <c r="R321" t="str">
        <f>PROPER(Sheet2!H321)</f>
        <v>Mathew Jose,Ks,Karthik,Kr Vijay Vir Singh,Ajay Kumar Maurya,Gaurav Thakur,Sbv,Kapil</v>
      </c>
      <c r="S321" t="s">
        <v>2826</v>
      </c>
      <c r="T321" t="s">
        <v>2827</v>
      </c>
      <c r="U321" t="s">
        <v>2828</v>
      </c>
      <c r="V321" t="s">
        <v>2829</v>
      </c>
      <c r="W321" t="s">
        <v>2830</v>
      </c>
    </row>
    <row r="322" spans="1:23" x14ac:dyDescent="0.3">
      <c r="A322" t="s">
        <v>2831</v>
      </c>
      <c r="B322" t="s">
        <v>2832</v>
      </c>
      <c r="C322" t="s">
        <v>169</v>
      </c>
      <c r="D322" t="s">
        <v>12828</v>
      </c>
      <c r="E322" t="s">
        <v>12884</v>
      </c>
      <c r="F322" t="s">
        <v>12885</v>
      </c>
      <c r="G322" t="s">
        <v>12886</v>
      </c>
      <c r="H322" s="17">
        <v>14999</v>
      </c>
      <c r="I322" s="13" t="str">
        <f t="shared" ref="I322:I385" si="10">IF(H322&lt;200,"&lt;₹200", IF(OR(H322=200, H322&lt;=500),"₹200 - ₹500","&gt;₹500"))</f>
        <v>&gt;₹500</v>
      </c>
      <c r="J322" s="17">
        <v>14999</v>
      </c>
      <c r="K322">
        <v>0</v>
      </c>
      <c r="L322" s="4" t="str">
        <f t="shared" ref="L322:L385" si="11">IF(K322&gt;=50%,"50% or More","&lt;50%")</f>
        <v>&lt;50%</v>
      </c>
      <c r="M322">
        <v>4.3</v>
      </c>
      <c r="N322" s="2">
        <v>27508</v>
      </c>
      <c r="O322" s="11">
        <f>Table2[[#This Row],[Actual Price (₹)]]*N322</f>
        <v>412592492</v>
      </c>
      <c r="P322" t="s">
        <v>2833</v>
      </c>
      <c r="Q322" t="s">
        <v>2834</v>
      </c>
      <c r="R322" t="str">
        <f>PROPER(Sheet2!H322)</f>
        <v>Naveen..Navee,Tenzing Nawang,Anu,Harie,Dena,Anant Rao Kandikuppa,Ajinkya Hingne,Santosh Kumar Gupta</v>
      </c>
      <c r="S322" t="s">
        <v>2836</v>
      </c>
      <c r="T322" t="s">
        <v>2837</v>
      </c>
      <c r="U322" t="s">
        <v>2838</v>
      </c>
      <c r="V322" t="s">
        <v>2839</v>
      </c>
      <c r="W322" t="s">
        <v>2840</v>
      </c>
    </row>
    <row r="323" spans="1:23" hidden="1" x14ac:dyDescent="0.3">
      <c r="A323" t="s">
        <v>2841</v>
      </c>
      <c r="B323" t="s">
        <v>2842</v>
      </c>
      <c r="C323" t="s">
        <v>18</v>
      </c>
      <c r="D323" t="s">
        <v>12825</v>
      </c>
      <c r="E323" t="s">
        <v>12826</v>
      </c>
      <c r="F323" t="s">
        <v>12880</v>
      </c>
      <c r="G323" t="s">
        <v>12881</v>
      </c>
      <c r="H323" s="14">
        <v>299</v>
      </c>
      <c r="I323" s="13" t="str">
        <f t="shared" si="10"/>
        <v>₹200 - ₹500</v>
      </c>
      <c r="J323" s="14">
        <v>699</v>
      </c>
      <c r="K323" s="1">
        <v>0.56999999999999995</v>
      </c>
      <c r="L323" s="4" t="str">
        <f t="shared" si="11"/>
        <v>50% or More</v>
      </c>
      <c r="M323">
        <v>3.9</v>
      </c>
      <c r="N323" s="2">
        <v>1454</v>
      </c>
      <c r="O323" s="11">
        <f>Table2[[#This Row],[Actual Price (₹)]]*N323</f>
        <v>1016346</v>
      </c>
      <c r="P323" t="s">
        <v>2843</v>
      </c>
      <c r="Q323" t="s">
        <v>2844</v>
      </c>
      <c r="R323" t="str">
        <f>PROPER(Sheet2!H323)</f>
        <v>Muniyandi. D,Rathod Ganesh.,Pankaj,Arulkumar M,S Anil Babu,Srinivassan,Recardo,Suresh Waghmare</v>
      </c>
      <c r="S323" t="s">
        <v>2846</v>
      </c>
      <c r="T323" t="s">
        <v>2847</v>
      </c>
      <c r="U323" t="s">
        <v>2848</v>
      </c>
      <c r="V323" t="s">
        <v>2849</v>
      </c>
      <c r="W323" t="s">
        <v>2850</v>
      </c>
    </row>
    <row r="324" spans="1:23" x14ac:dyDescent="0.3">
      <c r="A324" t="s">
        <v>2851</v>
      </c>
      <c r="B324" t="s">
        <v>2852</v>
      </c>
      <c r="C324" t="s">
        <v>169</v>
      </c>
      <c r="D324" t="s">
        <v>12828</v>
      </c>
      <c r="E324" t="s">
        <v>12884</v>
      </c>
      <c r="F324" t="s">
        <v>12885</v>
      </c>
      <c r="G324" t="s">
        <v>12886</v>
      </c>
      <c r="H324" s="17">
        <v>24990</v>
      </c>
      <c r="I324" s="13" t="str">
        <f t="shared" si="10"/>
        <v>&gt;₹500</v>
      </c>
      <c r="J324" s="17">
        <v>51990</v>
      </c>
      <c r="K324">
        <v>0.52</v>
      </c>
      <c r="L324" s="4" t="str">
        <f t="shared" si="11"/>
        <v>50% or More</v>
      </c>
      <c r="M324">
        <v>4.2</v>
      </c>
      <c r="N324" s="2">
        <v>2951</v>
      </c>
      <c r="O324" s="11">
        <f>Table2[[#This Row],[Actual Price (₹)]]*N324</f>
        <v>153422490</v>
      </c>
      <c r="P324" t="s">
        <v>2853</v>
      </c>
      <c r="Q324" t="s">
        <v>2854</v>
      </c>
      <c r="R324" t="str">
        <f>PROPER(Sheet2!H324)</f>
        <v>Partha S.,Arvind,Blueraytech,Syed Umar Farooq,Pritam,Hriday Gohel,Gulab Yadav,Nitin Jena</v>
      </c>
      <c r="S324" t="s">
        <v>2856</v>
      </c>
      <c r="T324" t="s">
        <v>2857</v>
      </c>
      <c r="U324" t="s">
        <v>2858</v>
      </c>
      <c r="V324" t="s">
        <v>2859</v>
      </c>
      <c r="W324" t="s">
        <v>2860</v>
      </c>
    </row>
    <row r="325" spans="1:23" x14ac:dyDescent="0.3">
      <c r="A325" t="s">
        <v>2871</v>
      </c>
      <c r="B325" t="s">
        <v>2872</v>
      </c>
      <c r="C325" t="s">
        <v>169</v>
      </c>
      <c r="D325" t="s">
        <v>12828</v>
      </c>
      <c r="E325" t="s">
        <v>12884</v>
      </c>
      <c r="F325" t="s">
        <v>12885</v>
      </c>
      <c r="G325" t="s">
        <v>12886</v>
      </c>
      <c r="H325" s="17">
        <v>61999</v>
      </c>
      <c r="I325" s="13" t="str">
        <f t="shared" si="10"/>
        <v>&gt;₹500</v>
      </c>
      <c r="J325" s="17">
        <v>69999</v>
      </c>
      <c r="K325">
        <v>0.11</v>
      </c>
      <c r="L325" s="4" t="str">
        <f t="shared" si="11"/>
        <v>&lt;50%</v>
      </c>
      <c r="M325">
        <v>4.0999999999999996</v>
      </c>
      <c r="N325" s="2">
        <v>6753</v>
      </c>
      <c r="O325" s="11">
        <f>Table2[[#This Row],[Actual Price (₹)]]*N325</f>
        <v>472703247</v>
      </c>
      <c r="P325" t="s">
        <v>2873</v>
      </c>
      <c r="Q325" t="s">
        <v>1911</v>
      </c>
      <c r="R325" t="str">
        <f>PROPER(Sheet2!H325)</f>
        <v>Esampalli Anudeep,Pooja Purohit,Gaurav Singh,Rajiv Abhyankar,Thiru,Akshay Rajendra Kothawade,Kb Raju,Venudevishetti</v>
      </c>
      <c r="S325" t="s">
        <v>1913</v>
      </c>
      <c r="T325" t="s">
        <v>1914</v>
      </c>
      <c r="U325" t="s">
        <v>1915</v>
      </c>
      <c r="V325" t="s">
        <v>2874</v>
      </c>
      <c r="W325" t="s">
        <v>2875</v>
      </c>
    </row>
    <row r="326" spans="1:23" hidden="1" x14ac:dyDescent="0.3">
      <c r="A326" t="s">
        <v>2876</v>
      </c>
      <c r="B326" t="s">
        <v>2877</v>
      </c>
      <c r="C326" t="s">
        <v>169</v>
      </c>
      <c r="D326" t="s">
        <v>12828</v>
      </c>
      <c r="E326" t="s">
        <v>12884</v>
      </c>
      <c r="F326" t="s">
        <v>12885</v>
      </c>
      <c r="G326" t="s">
        <v>12886</v>
      </c>
      <c r="H326" s="14">
        <v>24499</v>
      </c>
      <c r="I326" s="13" t="str">
        <f t="shared" si="10"/>
        <v>&gt;₹500</v>
      </c>
      <c r="J326" s="14">
        <v>50000</v>
      </c>
      <c r="K326" s="1">
        <v>0.51</v>
      </c>
      <c r="L326" s="4" t="str">
        <f t="shared" si="11"/>
        <v>50% or More</v>
      </c>
      <c r="M326">
        <v>3.9</v>
      </c>
      <c r="N326" s="2">
        <v>3518</v>
      </c>
      <c r="O326" s="11">
        <f>Table2[[#This Row],[Actual Price (₹)]]*N326</f>
        <v>175900000</v>
      </c>
      <c r="P326" t="s">
        <v>2878</v>
      </c>
      <c r="Q326" t="s">
        <v>2879</v>
      </c>
      <c r="R326" t="str">
        <f>PROPER(Sheet2!H326)</f>
        <v>Abdul Gafur</v>
      </c>
      <c r="S326" t="s">
        <v>2881</v>
      </c>
      <c r="T326" t="s">
        <v>2882</v>
      </c>
      <c r="U326" t="s">
        <v>2883</v>
      </c>
      <c r="V326" t="s">
        <v>2884</v>
      </c>
      <c r="W326" t="s">
        <v>2885</v>
      </c>
    </row>
    <row r="327" spans="1:23" x14ac:dyDescent="0.3">
      <c r="A327" t="s">
        <v>2886</v>
      </c>
      <c r="B327" t="s">
        <v>2887</v>
      </c>
      <c r="C327" t="s">
        <v>169</v>
      </c>
      <c r="D327" t="s">
        <v>12828</v>
      </c>
      <c r="E327" t="s">
        <v>12884</v>
      </c>
      <c r="F327" t="s">
        <v>12885</v>
      </c>
      <c r="G327" t="s">
        <v>12886</v>
      </c>
      <c r="H327" s="17">
        <v>10499</v>
      </c>
      <c r="I327" s="13" t="str">
        <f t="shared" si="10"/>
        <v>&gt;₹500</v>
      </c>
      <c r="J327" s="17">
        <v>19499</v>
      </c>
      <c r="K327">
        <v>0.46</v>
      </c>
      <c r="L327" s="4" t="str">
        <f t="shared" si="11"/>
        <v>&lt;50%</v>
      </c>
      <c r="M327">
        <v>4.2</v>
      </c>
      <c r="N327" s="2">
        <v>1510</v>
      </c>
      <c r="O327" s="11">
        <f>Table2[[#This Row],[Actual Price (₹)]]*N327</f>
        <v>29443490</v>
      </c>
      <c r="P327" t="s">
        <v>2888</v>
      </c>
      <c r="Q327" t="s">
        <v>2689</v>
      </c>
      <c r="R327" t="str">
        <f>PROPER(Sheet2!H327)</f>
        <v>Rashmi,Raghvendra,Hari Prasad P,Vishnu Singh,Tarun Kumar Sharma,Dharmendra,K J Suresh,Mahore.Lakhan</v>
      </c>
      <c r="S327" t="s">
        <v>2691</v>
      </c>
      <c r="T327" t="s">
        <v>2692</v>
      </c>
      <c r="U327" t="s">
        <v>2693</v>
      </c>
      <c r="V327" t="s">
        <v>2889</v>
      </c>
      <c r="W327" t="s">
        <v>2890</v>
      </c>
    </row>
    <row r="328" spans="1:23" x14ac:dyDescent="0.3">
      <c r="A328" t="s">
        <v>2891</v>
      </c>
      <c r="B328" t="s">
        <v>2892</v>
      </c>
      <c r="C328" t="s">
        <v>18</v>
      </c>
      <c r="D328" t="s">
        <v>12825</v>
      </c>
      <c r="E328" t="s">
        <v>12826</v>
      </c>
      <c r="F328" t="s">
        <v>12880</v>
      </c>
      <c r="G328" t="s">
        <v>12881</v>
      </c>
      <c r="H328" s="17">
        <v>349</v>
      </c>
      <c r="I328" s="13" t="str">
        <f t="shared" si="10"/>
        <v>₹200 - ₹500</v>
      </c>
      <c r="J328" s="17">
        <v>999</v>
      </c>
      <c r="K328">
        <v>0.65</v>
      </c>
      <c r="L328" s="4" t="str">
        <f t="shared" si="11"/>
        <v>50% or More</v>
      </c>
      <c r="M328">
        <v>4.3</v>
      </c>
      <c r="N328" s="2">
        <v>838</v>
      </c>
      <c r="O328" s="11">
        <f>Table2[[#This Row],[Actual Price (₹)]]*N328</f>
        <v>837162</v>
      </c>
      <c r="P328" t="s">
        <v>2893</v>
      </c>
      <c r="Q328" t="s">
        <v>2765</v>
      </c>
      <c r="R328" t="str">
        <f>PROPER(Sheet2!H328)</f>
        <v>Shankar Raman,Johnnie Sinclair</v>
      </c>
      <c r="S328" t="s">
        <v>2767</v>
      </c>
      <c r="T328" t="s">
        <v>2768</v>
      </c>
      <c r="U328" t="s">
        <v>2769</v>
      </c>
      <c r="V328" t="s">
        <v>2894</v>
      </c>
      <c r="W328" t="s">
        <v>2895</v>
      </c>
    </row>
    <row r="329" spans="1:23" hidden="1" x14ac:dyDescent="0.3">
      <c r="A329" t="s">
        <v>2896</v>
      </c>
      <c r="B329" t="s">
        <v>2897</v>
      </c>
      <c r="C329" t="s">
        <v>462</v>
      </c>
      <c r="D329" t="s">
        <v>12828</v>
      </c>
      <c r="E329" t="s">
        <v>12884</v>
      </c>
      <c r="F329" t="s">
        <v>12829</v>
      </c>
      <c r="G329" t="s">
        <v>12887</v>
      </c>
      <c r="H329" s="14">
        <v>197</v>
      </c>
      <c r="I329" s="13" t="str">
        <f t="shared" si="10"/>
        <v>&lt;₹200</v>
      </c>
      <c r="J329" s="14">
        <v>499</v>
      </c>
      <c r="K329" s="1">
        <v>0.61</v>
      </c>
      <c r="L329" s="4" t="str">
        <f t="shared" si="11"/>
        <v>50% or More</v>
      </c>
      <c r="M329">
        <v>3.8</v>
      </c>
      <c r="N329" s="2">
        <v>136</v>
      </c>
      <c r="O329" s="11">
        <f>Table2[[#This Row],[Actual Price (₹)]]*N329</f>
        <v>67864</v>
      </c>
      <c r="P329" t="s">
        <v>2898</v>
      </c>
      <c r="Q329" t="s">
        <v>2899</v>
      </c>
      <c r="R329" t="str">
        <f>PROPER(Sheet2!H329)</f>
        <v>Mahesh Savale,Sameer Mandal,Sree Ram Vasanthada,Pulak Ray,Abhishek Chauhan,Bsharat Ali,Vipin Gupta,Bunty S</v>
      </c>
      <c r="S329" t="s">
        <v>2901</v>
      </c>
      <c r="T329" t="s">
        <v>2902</v>
      </c>
      <c r="U329" t="s">
        <v>2903</v>
      </c>
      <c r="V329" t="s">
        <v>2904</v>
      </c>
      <c r="W329" t="s">
        <v>2905</v>
      </c>
    </row>
    <row r="330" spans="1:23" x14ac:dyDescent="0.3">
      <c r="A330" t="s">
        <v>2906</v>
      </c>
      <c r="B330" t="s">
        <v>2907</v>
      </c>
      <c r="C330" t="s">
        <v>1985</v>
      </c>
      <c r="D330" t="s">
        <v>12828</v>
      </c>
      <c r="E330" t="s">
        <v>12884</v>
      </c>
      <c r="F330" t="s">
        <v>12893</v>
      </c>
      <c r="G330" t="s">
        <v>12894</v>
      </c>
      <c r="H330" s="17">
        <v>1299</v>
      </c>
      <c r="I330" s="13" t="str">
        <f t="shared" si="10"/>
        <v>&gt;₹500</v>
      </c>
      <c r="J330" s="17">
        <v>2499</v>
      </c>
      <c r="K330">
        <v>0.48</v>
      </c>
      <c r="L330" s="4" t="str">
        <f t="shared" si="11"/>
        <v>&lt;50%</v>
      </c>
      <c r="M330">
        <v>4.3</v>
      </c>
      <c r="N330" s="2">
        <v>301</v>
      </c>
      <c r="O330" s="11">
        <f>Table2[[#This Row],[Actual Price (₹)]]*N330</f>
        <v>752199</v>
      </c>
      <c r="P330" t="s">
        <v>2908</v>
      </c>
      <c r="Q330" t="s">
        <v>2909</v>
      </c>
      <c r="R330" t="str">
        <f>PROPER(Sheet2!H330)</f>
        <v>Uzair Drabu,Ravindra Sistu,Pranav Dhumal,Amresh Singh,Palash Gandhi,Verified Customer,Anudeepika Ankam,Karan</v>
      </c>
      <c r="S330" t="s">
        <v>2911</v>
      </c>
      <c r="T330" t="s">
        <v>2912</v>
      </c>
      <c r="U330" t="s">
        <v>2913</v>
      </c>
      <c r="V330" t="s">
        <v>2914</v>
      </c>
      <c r="W330" t="s">
        <v>2915</v>
      </c>
    </row>
    <row r="331" spans="1:23" x14ac:dyDescent="0.3">
      <c r="A331" t="s">
        <v>2916</v>
      </c>
      <c r="B331" t="s">
        <v>2917</v>
      </c>
      <c r="C331" t="s">
        <v>18</v>
      </c>
      <c r="D331" t="s">
        <v>12825</v>
      </c>
      <c r="E331" t="s">
        <v>12826</v>
      </c>
      <c r="F331" t="s">
        <v>12880</v>
      </c>
      <c r="G331" t="s">
        <v>12881</v>
      </c>
      <c r="H331" s="17">
        <v>1519</v>
      </c>
      <c r="I331" s="13" t="str">
        <f t="shared" si="10"/>
        <v>&gt;₹500</v>
      </c>
      <c r="J331" s="17">
        <v>1899</v>
      </c>
      <c r="K331">
        <v>0.2</v>
      </c>
      <c r="L331" s="4" t="str">
        <f t="shared" si="11"/>
        <v>&lt;50%</v>
      </c>
      <c r="M331">
        <v>4.4000000000000004</v>
      </c>
      <c r="N331" s="2">
        <v>19763</v>
      </c>
      <c r="O331" s="11">
        <f>Table2[[#This Row],[Actual Price (₹)]]*N331</f>
        <v>37529937</v>
      </c>
      <c r="P331" t="s">
        <v>2918</v>
      </c>
      <c r="Q331" t="s">
        <v>2919</v>
      </c>
      <c r="R331" t="str">
        <f>PROPER(Sheet2!H331)</f>
        <v>Sony Soniyal,Anshul Gupta,Ajit Paragond,S.Neelakandan,Amazon Customer,Sourish Saha,Amareswara Rao,Sandeep Chauhan</v>
      </c>
      <c r="S331" t="s">
        <v>2921</v>
      </c>
      <c r="T331" t="s">
        <v>2922</v>
      </c>
      <c r="U331" t="s">
        <v>2923</v>
      </c>
      <c r="V331" t="s">
        <v>2924</v>
      </c>
      <c r="W331" t="s">
        <v>2925</v>
      </c>
    </row>
    <row r="332" spans="1:23" x14ac:dyDescent="0.3">
      <c r="A332" t="s">
        <v>2926</v>
      </c>
      <c r="B332" t="s">
        <v>2927</v>
      </c>
      <c r="C332" t="s">
        <v>169</v>
      </c>
      <c r="D332" t="s">
        <v>12828</v>
      </c>
      <c r="E332" t="s">
        <v>12884</v>
      </c>
      <c r="F332" t="s">
        <v>12885</v>
      </c>
      <c r="G332" t="s">
        <v>12886</v>
      </c>
      <c r="H332" s="17">
        <v>46999</v>
      </c>
      <c r="I332" s="13" t="str">
        <f t="shared" si="10"/>
        <v>&gt;₹500</v>
      </c>
      <c r="J332" s="17">
        <v>69999</v>
      </c>
      <c r="K332">
        <v>0.33</v>
      </c>
      <c r="L332" s="4" t="str">
        <f t="shared" si="11"/>
        <v>&lt;50%</v>
      </c>
      <c r="M332">
        <v>4.3</v>
      </c>
      <c r="N332" s="2">
        <v>21252</v>
      </c>
      <c r="O332" s="11">
        <f>Table2[[#This Row],[Actual Price (₹)]]*N332</f>
        <v>1487618748</v>
      </c>
      <c r="P332" t="s">
        <v>2928</v>
      </c>
      <c r="Q332" t="s">
        <v>2929</v>
      </c>
      <c r="R332" t="str">
        <f>PROPER(Sheet2!H332)</f>
        <v>Amazon Customer,Chhaya Singh,Ankit Bisen,Amazon Customer,Rajesh Raj,Krishna Upadhyay,Ajay P.,Lusang K</v>
      </c>
      <c r="S332" t="s">
        <v>2931</v>
      </c>
      <c r="T332" t="s">
        <v>2932</v>
      </c>
      <c r="U332" t="s">
        <v>2933</v>
      </c>
      <c r="V332" t="s">
        <v>2934</v>
      </c>
      <c r="W332" t="s">
        <v>2935</v>
      </c>
    </row>
    <row r="333" spans="1:23" x14ac:dyDescent="0.3">
      <c r="A333" t="s">
        <v>2936</v>
      </c>
      <c r="B333" t="s">
        <v>2937</v>
      </c>
      <c r="C333" t="s">
        <v>18</v>
      </c>
      <c r="D333" t="s">
        <v>12825</v>
      </c>
      <c r="E333" t="s">
        <v>12826</v>
      </c>
      <c r="F333" t="s">
        <v>12880</v>
      </c>
      <c r="G333" t="s">
        <v>12881</v>
      </c>
      <c r="H333" s="17">
        <v>299</v>
      </c>
      <c r="I333" s="13" t="str">
        <f t="shared" si="10"/>
        <v>₹200 - ₹500</v>
      </c>
      <c r="J333" s="17">
        <v>799</v>
      </c>
      <c r="K333">
        <v>0.63</v>
      </c>
      <c r="L333" s="4" t="str">
        <f t="shared" si="11"/>
        <v>50% or More</v>
      </c>
      <c r="M333">
        <v>4.3</v>
      </c>
      <c r="N333" s="2">
        <v>1902</v>
      </c>
      <c r="O333" s="11">
        <f>Table2[[#This Row],[Actual Price (₹)]]*N333</f>
        <v>1519698</v>
      </c>
      <c r="P333" t="s">
        <v>2938</v>
      </c>
      <c r="Q333" t="s">
        <v>2939</v>
      </c>
      <c r="R333" t="str">
        <f>PROPER(Sheet2!H333)</f>
        <v>Mohammed Auquib Hussain A,Yashwantrao Chavan,Jesna J.,Saurabh Jaybhaye,Yash Patodi,Maaz Shaikh,Amazon Customer,Suraj S.</v>
      </c>
      <c r="S333" t="s">
        <v>2941</v>
      </c>
      <c r="T333" t="s">
        <v>2942</v>
      </c>
      <c r="U333" t="s">
        <v>2943</v>
      </c>
      <c r="V333" t="s">
        <v>2944</v>
      </c>
      <c r="W333" t="s">
        <v>2945</v>
      </c>
    </row>
    <row r="334" spans="1:23" x14ac:dyDescent="0.3">
      <c r="A334" t="s">
        <v>2946</v>
      </c>
      <c r="B334" t="s">
        <v>2947</v>
      </c>
      <c r="C334" t="s">
        <v>2948</v>
      </c>
      <c r="D334" t="s">
        <v>12828</v>
      </c>
      <c r="E334" t="s">
        <v>12833</v>
      </c>
      <c r="F334" t="s">
        <v>12834</v>
      </c>
      <c r="H334" s="17">
        <v>1799</v>
      </c>
      <c r="I334" s="13" t="str">
        <f t="shared" si="10"/>
        <v>&gt;₹500</v>
      </c>
      <c r="J334" s="17">
        <v>19999</v>
      </c>
      <c r="K334">
        <v>0.91</v>
      </c>
      <c r="L334" s="4" t="str">
        <f t="shared" si="11"/>
        <v>50% or More</v>
      </c>
      <c r="M334">
        <v>4.2</v>
      </c>
      <c r="N334" s="2">
        <v>13937</v>
      </c>
      <c r="O334" s="11">
        <f>Table2[[#This Row],[Actual Price (₹)]]*N334</f>
        <v>278726063</v>
      </c>
      <c r="P334" t="s">
        <v>2949</v>
      </c>
      <c r="Q334" t="s">
        <v>2950</v>
      </c>
      <c r="R334" t="str">
        <f>PROPER(Sheet2!H334)</f>
        <v>Amazon Customer,Rampratap Singh,Arjun Vaidya,Apurav,Mahesh Kancharana,Val Coutinho,Pravin Bhati,Nalla Srinivas Reddy</v>
      </c>
      <c r="S334" t="s">
        <v>2952</v>
      </c>
      <c r="T334" t="s">
        <v>2953</v>
      </c>
      <c r="U334" t="s">
        <v>2954</v>
      </c>
      <c r="V334" t="s">
        <v>2955</v>
      </c>
      <c r="W334" t="s">
        <v>2956</v>
      </c>
    </row>
    <row r="335" spans="1:23" x14ac:dyDescent="0.3">
      <c r="A335" t="s">
        <v>2957</v>
      </c>
      <c r="B335" t="s">
        <v>2958</v>
      </c>
      <c r="C335" t="s">
        <v>2948</v>
      </c>
      <c r="D335" t="s">
        <v>12828</v>
      </c>
      <c r="E335" t="s">
        <v>12833</v>
      </c>
      <c r="F335" t="s">
        <v>12834</v>
      </c>
      <c r="H335" s="17">
        <v>1998</v>
      </c>
      <c r="I335" s="13" t="str">
        <f t="shared" si="10"/>
        <v>&gt;₹500</v>
      </c>
      <c r="J335" s="17">
        <v>9999</v>
      </c>
      <c r="K335">
        <v>0.8</v>
      </c>
      <c r="L335" s="4" t="str">
        <f t="shared" si="11"/>
        <v>50% or More</v>
      </c>
      <c r="M335">
        <v>4.3</v>
      </c>
      <c r="N335" s="2">
        <v>27696</v>
      </c>
      <c r="O335" s="11">
        <f>Table2[[#This Row],[Actual Price (₹)]]*N335</f>
        <v>276932304</v>
      </c>
      <c r="P335" t="s">
        <v>2959</v>
      </c>
      <c r="Q335" t="s">
        <v>2960</v>
      </c>
      <c r="R335" t="str">
        <f>PROPER(Sheet2!H335)</f>
        <v>Manoj S.,Placeholder,Vanchinathan G,Vicky Dhruw,Gandham Gopi,Harmeet,Lakshmireddy P,Ajinkya Pathak</v>
      </c>
      <c r="S335" t="s">
        <v>2962</v>
      </c>
      <c r="T335" t="s">
        <v>2963</v>
      </c>
      <c r="U335" t="s">
        <v>2964</v>
      </c>
      <c r="V335" t="s">
        <v>2965</v>
      </c>
      <c r="W335" t="s">
        <v>2966</v>
      </c>
    </row>
    <row r="336" spans="1:23" hidden="1" x14ac:dyDescent="0.3">
      <c r="A336" t="s">
        <v>2967</v>
      </c>
      <c r="B336" t="s">
        <v>2968</v>
      </c>
      <c r="C336" t="s">
        <v>2948</v>
      </c>
      <c r="D336" t="s">
        <v>12828</v>
      </c>
      <c r="E336" t="s">
        <v>12833</v>
      </c>
      <c r="F336" t="s">
        <v>12834</v>
      </c>
      <c r="H336" s="14">
        <v>1999</v>
      </c>
      <c r="I336" s="13" t="str">
        <f t="shared" si="10"/>
        <v>&gt;₹500</v>
      </c>
      <c r="J336" s="14">
        <v>7990</v>
      </c>
      <c r="K336" s="1">
        <v>0.75</v>
      </c>
      <c r="L336" s="4" t="str">
        <f t="shared" si="11"/>
        <v>50% or More</v>
      </c>
      <c r="M336">
        <v>3.8</v>
      </c>
      <c r="N336" s="2">
        <v>17831</v>
      </c>
      <c r="O336" s="11">
        <f>Table2[[#This Row],[Actual Price (₹)]]*N336</f>
        <v>142469690</v>
      </c>
      <c r="P336" t="s">
        <v>2969</v>
      </c>
      <c r="Q336" t="s">
        <v>2970</v>
      </c>
      <c r="R336" t="str">
        <f>PROPER(Sheet2!H336)</f>
        <v>Venkatesh Kg,Raghuram,Yogesh,Manan Parmar,Nikunj .R. Kukadiya,Shivansh Sharma,Kapil Nimker,Suriya</v>
      </c>
      <c r="S336" t="s">
        <v>2972</v>
      </c>
      <c r="T336" t="s">
        <v>2973</v>
      </c>
      <c r="U336" t="s">
        <v>2974</v>
      </c>
      <c r="V336" t="s">
        <v>2975</v>
      </c>
      <c r="W336" t="s">
        <v>2976</v>
      </c>
    </row>
    <row r="337" spans="1:23" x14ac:dyDescent="0.3">
      <c r="A337" t="s">
        <v>2977</v>
      </c>
      <c r="B337" t="s">
        <v>2978</v>
      </c>
      <c r="C337" t="s">
        <v>2979</v>
      </c>
      <c r="D337" t="s">
        <v>12828</v>
      </c>
      <c r="E337" t="s">
        <v>12900</v>
      </c>
      <c r="F337" t="s">
        <v>12901</v>
      </c>
      <c r="G337" t="s">
        <v>12902</v>
      </c>
      <c r="H337" s="17">
        <v>2049</v>
      </c>
      <c r="I337" s="13" t="str">
        <f t="shared" si="10"/>
        <v>&gt;₹500</v>
      </c>
      <c r="J337" s="17">
        <v>2199</v>
      </c>
      <c r="K337">
        <v>7.0000000000000007E-2</v>
      </c>
      <c r="L337" s="4" t="str">
        <f t="shared" si="11"/>
        <v>&lt;50%</v>
      </c>
      <c r="M337">
        <v>4.3</v>
      </c>
      <c r="N337" s="2">
        <v>178912</v>
      </c>
      <c r="O337" s="11">
        <f>Table2[[#This Row],[Actual Price (₹)]]*N337</f>
        <v>393427488</v>
      </c>
      <c r="P337" t="s">
        <v>2980</v>
      </c>
      <c r="Q337" t="s">
        <v>2981</v>
      </c>
      <c r="R337" t="str">
        <f>PROPER(Sheet2!H337)</f>
        <v>Yogita Ratre,Arun K.,Amol Basutkar,Janarthanan,Naman,Keshav Chelmeti,Hritik Jain,Jatin Shah</v>
      </c>
      <c r="S337" t="s">
        <v>2983</v>
      </c>
      <c r="T337" t="s">
        <v>2984</v>
      </c>
      <c r="U337" t="s">
        <v>2985</v>
      </c>
      <c r="V337" t="s">
        <v>2986</v>
      </c>
      <c r="W337" t="s">
        <v>2987</v>
      </c>
    </row>
    <row r="338" spans="1:23" x14ac:dyDescent="0.3">
      <c r="A338" t="s">
        <v>2988</v>
      </c>
      <c r="B338" t="s">
        <v>2989</v>
      </c>
      <c r="C338" t="s">
        <v>2990</v>
      </c>
      <c r="D338" t="s">
        <v>12828</v>
      </c>
      <c r="E338" t="s">
        <v>12900</v>
      </c>
      <c r="F338" t="s">
        <v>12903</v>
      </c>
      <c r="G338" t="s">
        <v>12904</v>
      </c>
      <c r="H338" s="17">
        <v>6499</v>
      </c>
      <c r="I338" s="13" t="str">
        <f t="shared" si="10"/>
        <v>&gt;₹500</v>
      </c>
      <c r="J338" s="17">
        <v>8999</v>
      </c>
      <c r="K338">
        <v>0.28000000000000003</v>
      </c>
      <c r="L338" s="4" t="str">
        <f t="shared" si="11"/>
        <v>&lt;50%</v>
      </c>
      <c r="M338">
        <v>4</v>
      </c>
      <c r="N338" s="2">
        <v>7807</v>
      </c>
      <c r="O338" s="11">
        <f>Table2[[#This Row],[Actual Price (₹)]]*N338</f>
        <v>70255193</v>
      </c>
      <c r="P338" t="s">
        <v>2991</v>
      </c>
      <c r="Q338" t="s">
        <v>2992</v>
      </c>
      <c r="R338" t="str">
        <f>PROPER(Sheet2!H338)</f>
        <v>Av,Mathan Kumar,Amol Manjrekar,Suraj_Nirmalkar,Asif Ansari,Jugalkishor Yadav,Chinmayee Ninawe,Samba Shiva</v>
      </c>
      <c r="S338" t="s">
        <v>2994</v>
      </c>
      <c r="T338" t="s">
        <v>2995</v>
      </c>
      <c r="U338" t="s">
        <v>2996</v>
      </c>
      <c r="V338" t="s">
        <v>2997</v>
      </c>
      <c r="W338" t="s">
        <v>2998</v>
      </c>
    </row>
    <row r="339" spans="1:23" x14ac:dyDescent="0.3">
      <c r="A339" t="s">
        <v>2999</v>
      </c>
      <c r="B339" t="s">
        <v>3000</v>
      </c>
      <c r="C339" t="s">
        <v>2990</v>
      </c>
      <c r="D339" t="s">
        <v>12828</v>
      </c>
      <c r="E339" t="s">
        <v>12900</v>
      </c>
      <c r="F339" t="s">
        <v>12903</v>
      </c>
      <c r="G339" t="s">
        <v>12904</v>
      </c>
      <c r="H339" s="17">
        <v>28999</v>
      </c>
      <c r="I339" s="13" t="str">
        <f t="shared" si="10"/>
        <v>&gt;₹500</v>
      </c>
      <c r="J339" s="17">
        <v>28999</v>
      </c>
      <c r="K339">
        <v>0</v>
      </c>
      <c r="L339" s="4" t="str">
        <f t="shared" si="11"/>
        <v>&lt;50%</v>
      </c>
      <c r="M339">
        <v>4.3</v>
      </c>
      <c r="N339" s="2">
        <v>17415</v>
      </c>
      <c r="O339" s="11">
        <f>Table2[[#This Row],[Actual Price (₹)]]*N339</f>
        <v>505017585</v>
      </c>
      <c r="P339" t="s">
        <v>3001</v>
      </c>
      <c r="Q339" t="s">
        <v>3002</v>
      </c>
      <c r="R339" t="str">
        <f>PROPER(Sheet2!H339)</f>
        <v>Mahesh Paryani,Tejas Panchal,Subhash,Kushagra Saxena,Masthan,Dipak Sutrdhar,Nitin,Pushkraj_4_Ever</v>
      </c>
      <c r="S339" t="s">
        <v>3004</v>
      </c>
      <c r="T339" t="s">
        <v>3005</v>
      </c>
      <c r="U339" t="s">
        <v>3006</v>
      </c>
      <c r="V339" t="s">
        <v>3007</v>
      </c>
      <c r="W339" t="s">
        <v>3008</v>
      </c>
    </row>
    <row r="340" spans="1:23" x14ac:dyDescent="0.3">
      <c r="A340" t="s">
        <v>3009</v>
      </c>
      <c r="B340" t="s">
        <v>3010</v>
      </c>
      <c r="C340" t="s">
        <v>2990</v>
      </c>
      <c r="D340" t="s">
        <v>12828</v>
      </c>
      <c r="E340" t="s">
        <v>12900</v>
      </c>
      <c r="F340" t="s">
        <v>12903</v>
      </c>
      <c r="G340" t="s">
        <v>12904</v>
      </c>
      <c r="H340" s="17">
        <v>28999</v>
      </c>
      <c r="I340" s="13" t="str">
        <f t="shared" si="10"/>
        <v>&gt;₹500</v>
      </c>
      <c r="J340" s="17">
        <v>28999</v>
      </c>
      <c r="K340">
        <v>0</v>
      </c>
      <c r="L340" s="4" t="str">
        <f t="shared" si="11"/>
        <v>&lt;50%</v>
      </c>
      <c r="M340">
        <v>4.3</v>
      </c>
      <c r="N340" s="2">
        <v>17415</v>
      </c>
      <c r="O340" s="11">
        <f>Table2[[#This Row],[Actual Price (₹)]]*N340</f>
        <v>505017585</v>
      </c>
      <c r="P340" t="s">
        <v>3011</v>
      </c>
      <c r="Q340" t="s">
        <v>3002</v>
      </c>
      <c r="R340" t="str">
        <f>PROPER(Sheet2!H340)</f>
        <v>Vaishnavi,Rahul Meja,Talo Mosuom,Subodh Kumar,Sayan Bhowmick,Mayank Singh Solanki,Nagendran,Kiran Garud</v>
      </c>
      <c r="S340" t="s">
        <v>3004</v>
      </c>
      <c r="T340" t="s">
        <v>3005</v>
      </c>
      <c r="U340" t="s">
        <v>3006</v>
      </c>
      <c r="V340" t="s">
        <v>3012</v>
      </c>
      <c r="W340" t="s">
        <v>3013</v>
      </c>
    </row>
    <row r="341" spans="1:23" x14ac:dyDescent="0.3">
      <c r="A341" t="s">
        <v>3014</v>
      </c>
      <c r="B341" t="s">
        <v>3015</v>
      </c>
      <c r="C341" t="s">
        <v>2990</v>
      </c>
      <c r="D341" t="s">
        <v>12828</v>
      </c>
      <c r="E341" t="s">
        <v>12900</v>
      </c>
      <c r="F341" t="s">
        <v>12903</v>
      </c>
      <c r="G341" t="s">
        <v>12904</v>
      </c>
      <c r="H341" s="17">
        <v>6499</v>
      </c>
      <c r="I341" s="13" t="str">
        <f t="shared" si="10"/>
        <v>&gt;₹500</v>
      </c>
      <c r="J341" s="17">
        <v>8999</v>
      </c>
      <c r="K341">
        <v>0.28000000000000003</v>
      </c>
      <c r="L341" s="4" t="str">
        <f t="shared" si="11"/>
        <v>&lt;50%</v>
      </c>
      <c r="M341">
        <v>4</v>
      </c>
      <c r="N341" s="2">
        <v>7807</v>
      </c>
      <c r="O341" s="11">
        <f>Table2[[#This Row],[Actual Price (₹)]]*N341</f>
        <v>70255193</v>
      </c>
      <c r="P341" t="s">
        <v>2991</v>
      </c>
      <c r="Q341" t="s">
        <v>2992</v>
      </c>
      <c r="R341" t="str">
        <f>PROPER(Sheet2!H341)</f>
        <v>Asr,Amazon User,Rama Rao,Vinay,Aniket,Naga Shankar.K,Pawan K.,Ravi</v>
      </c>
      <c r="S341" t="s">
        <v>2994</v>
      </c>
      <c r="T341" t="s">
        <v>2995</v>
      </c>
      <c r="U341" t="s">
        <v>2996</v>
      </c>
      <c r="V341" t="s">
        <v>3016</v>
      </c>
      <c r="W341" t="s">
        <v>3017</v>
      </c>
    </row>
    <row r="342" spans="1:23" x14ac:dyDescent="0.3">
      <c r="A342" t="s">
        <v>3018</v>
      </c>
      <c r="B342" t="s">
        <v>3019</v>
      </c>
      <c r="C342" t="s">
        <v>2990</v>
      </c>
      <c r="D342" t="s">
        <v>12828</v>
      </c>
      <c r="E342" t="s">
        <v>12900</v>
      </c>
      <c r="F342" t="s">
        <v>12903</v>
      </c>
      <c r="G342" t="s">
        <v>12904</v>
      </c>
      <c r="H342" s="17">
        <v>6499</v>
      </c>
      <c r="I342" s="13" t="str">
        <f t="shared" si="10"/>
        <v>&gt;₹500</v>
      </c>
      <c r="J342" s="17">
        <v>8999</v>
      </c>
      <c r="K342">
        <v>0.28000000000000003</v>
      </c>
      <c r="L342" s="4" t="str">
        <f t="shared" si="11"/>
        <v>&lt;50%</v>
      </c>
      <c r="M342">
        <v>4</v>
      </c>
      <c r="N342" s="2">
        <v>7807</v>
      </c>
      <c r="O342" s="11">
        <f>Table2[[#This Row],[Actual Price (₹)]]*N342</f>
        <v>70255193</v>
      </c>
      <c r="P342" t="s">
        <v>2991</v>
      </c>
      <c r="Q342" t="s">
        <v>2992</v>
      </c>
      <c r="R342" t="str">
        <f>PROPER(Sheet2!H342)</f>
        <v>Asr,Amazon User,Rama Rao,Vinay,Aniket,Naga Shankar.K,Pawan K.,Ravi</v>
      </c>
      <c r="S342" t="s">
        <v>2994</v>
      </c>
      <c r="T342" t="s">
        <v>2995</v>
      </c>
      <c r="U342" t="s">
        <v>2996</v>
      </c>
      <c r="V342" t="s">
        <v>3020</v>
      </c>
      <c r="W342" t="s">
        <v>3021</v>
      </c>
    </row>
    <row r="343" spans="1:23" x14ac:dyDescent="0.3">
      <c r="A343" t="s">
        <v>3022</v>
      </c>
      <c r="B343" t="s">
        <v>3023</v>
      </c>
      <c r="C343" t="s">
        <v>3024</v>
      </c>
      <c r="D343" t="s">
        <v>12828</v>
      </c>
      <c r="E343" t="s">
        <v>12829</v>
      </c>
      <c r="F343" t="s">
        <v>12835</v>
      </c>
      <c r="G343" t="s">
        <v>12836</v>
      </c>
      <c r="H343" s="17">
        <v>569</v>
      </c>
      <c r="I343" s="13" t="str">
        <f t="shared" si="10"/>
        <v>&gt;₹500</v>
      </c>
      <c r="J343" s="17">
        <v>1000</v>
      </c>
      <c r="K343">
        <v>0.43</v>
      </c>
      <c r="L343" s="4" t="str">
        <f t="shared" si="11"/>
        <v>&lt;50%</v>
      </c>
      <c r="M343">
        <v>4.4000000000000004</v>
      </c>
      <c r="N343" s="2">
        <v>67259</v>
      </c>
      <c r="O343" s="11">
        <f>Table2[[#This Row],[Actual Price (₹)]]*N343</f>
        <v>67259000</v>
      </c>
      <c r="P343" t="s">
        <v>3025</v>
      </c>
      <c r="Q343" t="s">
        <v>3026</v>
      </c>
      <c r="R343" t="str">
        <f>PROPER(Sheet2!H343)</f>
        <v>Vaishnavi,Rahul Meja,Talo Mosuom,Subodh Kumar,Sayan Bhowmick,Mayank Singh Solanki,Nagendran,Kiran Garud</v>
      </c>
      <c r="S343" t="s">
        <v>3028</v>
      </c>
      <c r="T343" t="s">
        <v>3029</v>
      </c>
      <c r="U343" t="s">
        <v>3030</v>
      </c>
      <c r="V343" t="s">
        <v>3031</v>
      </c>
      <c r="W343" t="s">
        <v>3032</v>
      </c>
    </row>
    <row r="344" spans="1:23" x14ac:dyDescent="0.3">
      <c r="A344" t="s">
        <v>3033</v>
      </c>
      <c r="B344" t="s">
        <v>3034</v>
      </c>
      <c r="C344" t="s">
        <v>2948</v>
      </c>
      <c r="D344" t="s">
        <v>12828</v>
      </c>
      <c r="E344" t="s">
        <v>12833</v>
      </c>
      <c r="F344" t="s">
        <v>12834</v>
      </c>
      <c r="H344" s="17">
        <v>1898</v>
      </c>
      <c r="I344" s="13" t="str">
        <f t="shared" si="10"/>
        <v>&gt;₹500</v>
      </c>
      <c r="J344" s="17">
        <v>4999</v>
      </c>
      <c r="K344">
        <v>0.62</v>
      </c>
      <c r="L344" s="4" t="str">
        <f t="shared" si="11"/>
        <v>50% or More</v>
      </c>
      <c r="M344">
        <v>4.0999999999999996</v>
      </c>
      <c r="N344" s="2">
        <v>10689</v>
      </c>
      <c r="O344" s="11">
        <f>Table2[[#This Row],[Actual Price (₹)]]*N344</f>
        <v>53434311</v>
      </c>
      <c r="P344" t="s">
        <v>3035</v>
      </c>
      <c r="Q344" t="s">
        <v>3036</v>
      </c>
      <c r="R344" t="str">
        <f>PROPER(Sheet2!H344)</f>
        <v>Vaishnavi,Rahul Meja,Talo Mosuom,Subodh Kumar,Sayan Bhowmick,Mayank Singh Solanki,Nagendran,Kiran Garud</v>
      </c>
      <c r="S344" t="s">
        <v>3038</v>
      </c>
      <c r="T344" t="s">
        <v>3039</v>
      </c>
      <c r="U344" t="s">
        <v>3040</v>
      </c>
      <c r="V344" t="s">
        <v>3041</v>
      </c>
      <c r="W344" t="s">
        <v>3042</v>
      </c>
    </row>
    <row r="345" spans="1:23" x14ac:dyDescent="0.3">
      <c r="A345" t="s">
        <v>3043</v>
      </c>
      <c r="B345" t="s">
        <v>3044</v>
      </c>
      <c r="C345" t="s">
        <v>3045</v>
      </c>
      <c r="D345" t="s">
        <v>12828</v>
      </c>
      <c r="E345" t="s">
        <v>12900</v>
      </c>
      <c r="F345" t="s">
        <v>12903</v>
      </c>
      <c r="G345" t="s">
        <v>12905</v>
      </c>
      <c r="H345" s="17">
        <v>1299</v>
      </c>
      <c r="I345" s="13" t="str">
        <f t="shared" si="10"/>
        <v>&gt;₹500</v>
      </c>
      <c r="J345" s="17">
        <v>1599</v>
      </c>
      <c r="K345">
        <v>0.19</v>
      </c>
      <c r="L345" s="4" t="str">
        <f t="shared" si="11"/>
        <v>&lt;50%</v>
      </c>
      <c r="M345">
        <v>4</v>
      </c>
      <c r="N345" s="2">
        <v>128311</v>
      </c>
      <c r="O345" s="11">
        <f>Table2[[#This Row],[Actual Price (₹)]]*N345</f>
        <v>205169289</v>
      </c>
      <c r="P345" t="s">
        <v>3046</v>
      </c>
      <c r="Q345" t="s">
        <v>3047</v>
      </c>
      <c r="R345" t="str">
        <f>PROPER(Sheet2!H345)</f>
        <v>Prashant,Sumesh Sundararajan,Vijay Baitha,S.K Nahak,Vikram Kumar,Manish,Jm,Amit Nayak</v>
      </c>
      <c r="S345" t="s">
        <v>3049</v>
      </c>
      <c r="T345" t="s">
        <v>3050</v>
      </c>
      <c r="U345" t="s">
        <v>3051</v>
      </c>
      <c r="V345" t="s">
        <v>3052</v>
      </c>
      <c r="W345" t="s">
        <v>3053</v>
      </c>
    </row>
    <row r="346" spans="1:23" hidden="1" x14ac:dyDescent="0.3">
      <c r="A346" t="s">
        <v>3054</v>
      </c>
      <c r="B346" t="s">
        <v>3055</v>
      </c>
      <c r="C346" t="s">
        <v>2948</v>
      </c>
      <c r="D346" t="s">
        <v>12828</v>
      </c>
      <c r="E346" t="s">
        <v>12833</v>
      </c>
      <c r="F346" t="s">
        <v>12834</v>
      </c>
      <c r="H346" s="14">
        <v>1499</v>
      </c>
      <c r="I346" s="13" t="str">
        <f t="shared" si="10"/>
        <v>&gt;₹500</v>
      </c>
      <c r="J346" s="14">
        <v>6990</v>
      </c>
      <c r="K346" s="1">
        <v>0.79</v>
      </c>
      <c r="L346" s="4" t="str">
        <f t="shared" si="11"/>
        <v>50% or More</v>
      </c>
      <c r="M346">
        <v>3.9</v>
      </c>
      <c r="N346" s="2">
        <v>21796</v>
      </c>
      <c r="O346" s="11">
        <f>Table2[[#This Row],[Actual Price (₹)]]*N346</f>
        <v>152354040</v>
      </c>
      <c r="P346" t="s">
        <v>3056</v>
      </c>
      <c r="Q346" t="s">
        <v>3057</v>
      </c>
      <c r="R346" t="str">
        <f>PROPER(Sheet2!H346)</f>
        <v>Sumit Nath,Aneesh Mohan,Yogesh Badekar,Manisha,Nishtha Goel,Sanjay,Rajinder Singh,Priyanka Chowdhury</v>
      </c>
      <c r="S346" t="s">
        <v>3059</v>
      </c>
      <c r="T346" t="s">
        <v>3060</v>
      </c>
      <c r="U346" t="s">
        <v>3061</v>
      </c>
      <c r="V346" t="s">
        <v>3062</v>
      </c>
      <c r="W346" t="s">
        <v>3063</v>
      </c>
    </row>
    <row r="347" spans="1:23" x14ac:dyDescent="0.3">
      <c r="A347" t="s">
        <v>3064</v>
      </c>
      <c r="B347" t="s">
        <v>3065</v>
      </c>
      <c r="C347" t="s">
        <v>3066</v>
      </c>
      <c r="D347" t="s">
        <v>12828</v>
      </c>
      <c r="E347" t="s">
        <v>12837</v>
      </c>
      <c r="F347" t="s">
        <v>12838</v>
      </c>
      <c r="G347" t="s">
        <v>12839</v>
      </c>
      <c r="H347" s="17">
        <v>599</v>
      </c>
      <c r="I347" s="13" t="str">
        <f t="shared" si="10"/>
        <v>&gt;₹500</v>
      </c>
      <c r="J347" s="17">
        <v>999</v>
      </c>
      <c r="K347">
        <v>0.4</v>
      </c>
      <c r="L347" s="4" t="str">
        <f t="shared" si="11"/>
        <v>&lt;50%</v>
      </c>
      <c r="M347">
        <v>4.0999999999999996</v>
      </c>
      <c r="N347" s="2">
        <v>192590</v>
      </c>
      <c r="O347" s="11">
        <f>Table2[[#This Row],[Actual Price (₹)]]*N347</f>
        <v>192397410</v>
      </c>
      <c r="P347" t="s">
        <v>3067</v>
      </c>
      <c r="Q347" t="s">
        <v>3068</v>
      </c>
      <c r="R347" t="str">
        <f>PROPER(Sheet2!H347)</f>
        <v>Virender Malhotra,Vikas Kabra,Das,Naveen,Amazon Customer,Adv. Manish Kotwani,Vinod Jadhao,Priti Tijare</v>
      </c>
      <c r="S347" t="s">
        <v>3070</v>
      </c>
      <c r="T347" t="s">
        <v>3071</v>
      </c>
      <c r="U347" t="s">
        <v>3072</v>
      </c>
      <c r="V347" t="s">
        <v>3073</v>
      </c>
      <c r="W347" t="s">
        <v>3074</v>
      </c>
    </row>
    <row r="348" spans="1:23" x14ac:dyDescent="0.3">
      <c r="A348" t="s">
        <v>3075</v>
      </c>
      <c r="B348" t="s">
        <v>3076</v>
      </c>
      <c r="C348" t="s">
        <v>2990</v>
      </c>
      <c r="D348" t="s">
        <v>12828</v>
      </c>
      <c r="E348" t="s">
        <v>12900</v>
      </c>
      <c r="F348" t="s">
        <v>12903</v>
      </c>
      <c r="G348" t="s">
        <v>12904</v>
      </c>
      <c r="H348" s="17">
        <v>9499</v>
      </c>
      <c r="I348" s="13" t="str">
        <f t="shared" si="10"/>
        <v>&gt;₹500</v>
      </c>
      <c r="J348" s="17">
        <v>11999</v>
      </c>
      <c r="K348">
        <v>0.21</v>
      </c>
      <c r="L348" s="4" t="str">
        <f t="shared" si="11"/>
        <v>&lt;50%</v>
      </c>
      <c r="M348">
        <v>4.2</v>
      </c>
      <c r="N348" s="2">
        <v>284</v>
      </c>
      <c r="O348" s="11">
        <f>Table2[[#This Row],[Actual Price (₹)]]*N348</f>
        <v>3407716</v>
      </c>
      <c r="P348" t="s">
        <v>3077</v>
      </c>
      <c r="Q348" t="s">
        <v>3078</v>
      </c>
      <c r="R348" t="str">
        <f>PROPER(Sheet2!H348)</f>
        <v>Prasad Pavithran,Mahesh Chandra K M,Pannalal Singroli,Vinod Thonti,Mayank Dunkwal,Swarn,Rekha H Gohil,Vaibhav Sharma</v>
      </c>
      <c r="S348" t="s">
        <v>3080</v>
      </c>
      <c r="T348" t="s">
        <v>3081</v>
      </c>
      <c r="U348" t="s">
        <v>3082</v>
      </c>
      <c r="V348" t="s">
        <v>3083</v>
      </c>
      <c r="W348" t="s">
        <v>3084</v>
      </c>
    </row>
    <row r="349" spans="1:23" hidden="1" x14ac:dyDescent="0.3">
      <c r="A349" t="s">
        <v>3085</v>
      </c>
      <c r="B349" t="s">
        <v>3086</v>
      </c>
      <c r="C349" t="s">
        <v>3066</v>
      </c>
      <c r="D349" t="s">
        <v>12828</v>
      </c>
      <c r="E349" t="s">
        <v>12837</v>
      </c>
      <c r="F349" t="s">
        <v>12838</v>
      </c>
      <c r="G349" t="s">
        <v>12839</v>
      </c>
      <c r="H349" s="14">
        <v>599</v>
      </c>
      <c r="I349" s="13" t="str">
        <f t="shared" si="10"/>
        <v>&gt;₹500</v>
      </c>
      <c r="J349" s="14">
        <v>2499</v>
      </c>
      <c r="K349" s="1">
        <v>0.76</v>
      </c>
      <c r="L349" s="4" t="str">
        <f t="shared" si="11"/>
        <v>50% or More</v>
      </c>
      <c r="M349">
        <v>3.9</v>
      </c>
      <c r="N349" s="2">
        <v>58162</v>
      </c>
      <c r="O349" s="11">
        <f>Table2[[#This Row],[Actual Price (₹)]]*N349</f>
        <v>145346838</v>
      </c>
      <c r="P349" t="s">
        <v>3087</v>
      </c>
      <c r="Q349" t="s">
        <v>3088</v>
      </c>
      <c r="R349" t="str">
        <f>PROPER(Sheet2!H349)</f>
        <v>Sunny J.,Praveen Pavitrhran,Nitesh,Yadav,Vansh Gurjar,Krishna,Pantiphun Gonmei,Santosh Panhale</v>
      </c>
      <c r="S349" t="s">
        <v>3090</v>
      </c>
      <c r="T349" t="s">
        <v>3091</v>
      </c>
      <c r="U349" t="s">
        <v>3092</v>
      </c>
      <c r="V349" t="s">
        <v>3093</v>
      </c>
      <c r="W349" t="s">
        <v>3094</v>
      </c>
    </row>
    <row r="350" spans="1:23" x14ac:dyDescent="0.3">
      <c r="A350" t="s">
        <v>3095</v>
      </c>
      <c r="B350" t="s">
        <v>3096</v>
      </c>
      <c r="C350" t="s">
        <v>2990</v>
      </c>
      <c r="D350" t="s">
        <v>12828</v>
      </c>
      <c r="E350" t="s">
        <v>12900</v>
      </c>
      <c r="F350" t="s">
        <v>12903</v>
      </c>
      <c r="G350" t="s">
        <v>12904</v>
      </c>
      <c r="H350" s="17">
        <v>8999</v>
      </c>
      <c r="I350" s="13" t="str">
        <f t="shared" si="10"/>
        <v>&gt;₹500</v>
      </c>
      <c r="J350" s="17">
        <v>11999</v>
      </c>
      <c r="K350">
        <v>0.25</v>
      </c>
      <c r="L350" s="4" t="str">
        <f t="shared" si="11"/>
        <v>&lt;50%</v>
      </c>
      <c r="M350">
        <v>4</v>
      </c>
      <c r="N350" s="2">
        <v>12796</v>
      </c>
      <c r="O350" s="11">
        <f>Table2[[#This Row],[Actual Price (₹)]]*N350</f>
        <v>153539204</v>
      </c>
      <c r="P350" t="s">
        <v>3097</v>
      </c>
      <c r="Q350" t="s">
        <v>3098</v>
      </c>
      <c r="R350" t="str">
        <f>PROPER(Sheet2!H350)</f>
        <v>Vishnu Vp,P S Agarwal,Rajesh Kumar,Rama,Vaibhav Saxena,Venu Singani,V Arumugaperumal,Haribol ‚Ù§</v>
      </c>
      <c r="S350" t="s">
        <v>3100</v>
      </c>
      <c r="T350" t="s">
        <v>3101</v>
      </c>
      <c r="U350" t="s">
        <v>3102</v>
      </c>
      <c r="V350" t="s">
        <v>3103</v>
      </c>
      <c r="W350" t="s">
        <v>3104</v>
      </c>
    </row>
    <row r="351" spans="1:23" x14ac:dyDescent="0.3">
      <c r="A351" t="s">
        <v>3105</v>
      </c>
      <c r="B351" t="s">
        <v>3106</v>
      </c>
      <c r="C351" t="s">
        <v>3107</v>
      </c>
      <c r="D351" t="s">
        <v>12828</v>
      </c>
      <c r="E351" t="s">
        <v>12900</v>
      </c>
      <c r="F351" t="s">
        <v>12901</v>
      </c>
      <c r="G351" t="s">
        <v>12902</v>
      </c>
      <c r="H351" s="17">
        <v>349</v>
      </c>
      <c r="I351" s="13" t="str">
        <f t="shared" si="10"/>
        <v>₹200 - ₹500</v>
      </c>
      <c r="J351" s="17">
        <v>1299</v>
      </c>
      <c r="K351">
        <v>0.73</v>
      </c>
      <c r="L351" s="4" t="str">
        <f t="shared" si="11"/>
        <v>50% or More</v>
      </c>
      <c r="M351">
        <v>4</v>
      </c>
      <c r="N351" s="2">
        <v>14282</v>
      </c>
      <c r="O351" s="11">
        <f>Table2[[#This Row],[Actual Price (₹)]]*N351</f>
        <v>18552318</v>
      </c>
      <c r="P351" t="s">
        <v>3108</v>
      </c>
      <c r="Q351" t="s">
        <v>3109</v>
      </c>
      <c r="R351" t="str">
        <f>PROPER(Sheet2!H351)</f>
        <v>Suleman Saifi,Nidhin Nair,Rahul Mehra,Uroosa Sayed,Asish Sahu,Ayush T.,Yamuna Y,Basavaraj</v>
      </c>
      <c r="S351" t="s">
        <v>3111</v>
      </c>
      <c r="T351" t="s">
        <v>3112</v>
      </c>
      <c r="U351" t="s">
        <v>3113</v>
      </c>
      <c r="V351" t="s">
        <v>3114</v>
      </c>
      <c r="W351" t="s">
        <v>3115</v>
      </c>
    </row>
    <row r="352" spans="1:23" x14ac:dyDescent="0.3">
      <c r="A352" t="s">
        <v>3116</v>
      </c>
      <c r="B352" t="s">
        <v>3117</v>
      </c>
      <c r="C352" t="s">
        <v>3066</v>
      </c>
      <c r="D352" t="s">
        <v>12828</v>
      </c>
      <c r="E352" t="s">
        <v>12837</v>
      </c>
      <c r="F352" t="s">
        <v>12838</v>
      </c>
      <c r="G352" t="s">
        <v>12839</v>
      </c>
      <c r="H352" s="17">
        <v>349</v>
      </c>
      <c r="I352" s="13" t="str">
        <f t="shared" si="10"/>
        <v>₹200 - ₹500</v>
      </c>
      <c r="J352" s="17">
        <v>999</v>
      </c>
      <c r="K352">
        <v>0.65</v>
      </c>
      <c r="L352" s="4" t="str">
        <f t="shared" si="11"/>
        <v>50% or More</v>
      </c>
      <c r="M352">
        <v>4.0999999999999996</v>
      </c>
      <c r="N352" s="2">
        <v>363713</v>
      </c>
      <c r="O352" s="11">
        <f>Table2[[#This Row],[Actual Price (₹)]]*N352</f>
        <v>363349287</v>
      </c>
      <c r="P352" t="s">
        <v>3118</v>
      </c>
      <c r="Q352" t="s">
        <v>3119</v>
      </c>
      <c r="R352" t="str">
        <f>PROPER(Sheet2!H352)</f>
        <v>Mahantesh,Gaurav Chaubey,Uma Vijay,Asif Ikbal,Lomish Kumar,Kavya Singh,Sagar Mahata,Meherunnesha Sarkar</v>
      </c>
      <c r="S352" t="s">
        <v>3121</v>
      </c>
      <c r="T352" t="s">
        <v>3122</v>
      </c>
      <c r="U352" t="s">
        <v>3123</v>
      </c>
      <c r="V352" t="s">
        <v>3124</v>
      </c>
      <c r="W352" t="s">
        <v>3125</v>
      </c>
    </row>
    <row r="353" spans="1:23" x14ac:dyDescent="0.3">
      <c r="A353" t="s">
        <v>3126</v>
      </c>
      <c r="B353" t="s">
        <v>3127</v>
      </c>
      <c r="C353" t="s">
        <v>3024</v>
      </c>
      <c r="D353" t="s">
        <v>12828</v>
      </c>
      <c r="E353" t="s">
        <v>12829</v>
      </c>
      <c r="F353" t="s">
        <v>12835</v>
      </c>
      <c r="G353" t="s">
        <v>12836</v>
      </c>
      <c r="H353" s="17">
        <v>959</v>
      </c>
      <c r="I353" s="13" t="str">
        <f t="shared" si="10"/>
        <v>&gt;₹500</v>
      </c>
      <c r="J353" s="17">
        <v>1800</v>
      </c>
      <c r="K353">
        <v>0.47</v>
      </c>
      <c r="L353" s="4" t="str">
        <f t="shared" si="11"/>
        <v>&lt;50%</v>
      </c>
      <c r="M353">
        <v>4.4000000000000004</v>
      </c>
      <c r="N353" s="2">
        <v>67259</v>
      </c>
      <c r="O353" s="11">
        <f>Table2[[#This Row],[Actual Price (₹)]]*N353</f>
        <v>121066200</v>
      </c>
      <c r="P353" t="s">
        <v>3025</v>
      </c>
      <c r="Q353" t="s">
        <v>3026</v>
      </c>
      <c r="R353" t="str">
        <f>PROPER(Sheet2!H353)</f>
        <v>Rakesh Roshan,Kani,Amazon Customer,Amazon Customer,Cheekoti Rameshwara Murthy,Mbs Gold Jewellers,Durvesh Sawant,Wilson Rodrigues</v>
      </c>
      <c r="S353" t="s">
        <v>3028</v>
      </c>
      <c r="T353" t="s">
        <v>3029</v>
      </c>
      <c r="U353" t="s">
        <v>3030</v>
      </c>
      <c r="V353" t="s">
        <v>3128</v>
      </c>
      <c r="W353" t="s">
        <v>3129</v>
      </c>
    </row>
    <row r="354" spans="1:23" x14ac:dyDescent="0.3">
      <c r="A354" t="s">
        <v>3130</v>
      </c>
      <c r="B354" t="s">
        <v>3131</v>
      </c>
      <c r="C354" t="s">
        <v>2990</v>
      </c>
      <c r="D354" t="s">
        <v>12828</v>
      </c>
      <c r="E354" t="s">
        <v>12900</v>
      </c>
      <c r="F354" t="s">
        <v>12903</v>
      </c>
      <c r="G354" t="s">
        <v>12904</v>
      </c>
      <c r="H354" s="17">
        <v>9499</v>
      </c>
      <c r="I354" s="13" t="str">
        <f t="shared" si="10"/>
        <v>&gt;₹500</v>
      </c>
      <c r="J354" s="17">
        <v>11999</v>
      </c>
      <c r="K354">
        <v>0.21</v>
      </c>
      <c r="L354" s="4" t="str">
        <f t="shared" si="11"/>
        <v>&lt;50%</v>
      </c>
      <c r="M354">
        <v>4.2</v>
      </c>
      <c r="N354" s="2">
        <v>284</v>
      </c>
      <c r="O354" s="11">
        <f>Table2[[#This Row],[Actual Price (₹)]]*N354</f>
        <v>3407716</v>
      </c>
      <c r="P354" t="s">
        <v>3077</v>
      </c>
      <c r="Q354" t="s">
        <v>3078</v>
      </c>
      <c r="R354" t="str">
        <f>PROPER(Sheet2!H354)</f>
        <v>Tarun Kumar,Mahesh Radheshyam Tawari,Blackspade,Manoj Kumar,Kartik Sharma,Placeholder,Arun,Yuvashree</v>
      </c>
      <c r="S354" t="s">
        <v>3080</v>
      </c>
      <c r="T354" t="s">
        <v>3081</v>
      </c>
      <c r="U354" t="s">
        <v>3082</v>
      </c>
      <c r="V354" t="s">
        <v>3132</v>
      </c>
      <c r="W354" t="s">
        <v>3133</v>
      </c>
    </row>
    <row r="355" spans="1:23" x14ac:dyDescent="0.3">
      <c r="A355" t="s">
        <v>3134</v>
      </c>
      <c r="B355" t="s">
        <v>3135</v>
      </c>
      <c r="C355" t="s">
        <v>2979</v>
      </c>
      <c r="D355" t="s">
        <v>12828</v>
      </c>
      <c r="E355" t="s">
        <v>12900</v>
      </c>
      <c r="F355" t="s">
        <v>12901</v>
      </c>
      <c r="G355" t="s">
        <v>12902</v>
      </c>
      <c r="H355" s="17">
        <v>1499</v>
      </c>
      <c r="I355" s="13" t="str">
        <f t="shared" si="10"/>
        <v>&gt;₹500</v>
      </c>
      <c r="J355" s="17">
        <v>2499</v>
      </c>
      <c r="K355">
        <v>0.4</v>
      </c>
      <c r="L355" s="4" t="str">
        <f t="shared" si="11"/>
        <v>&lt;50%</v>
      </c>
      <c r="M355">
        <v>4.3</v>
      </c>
      <c r="N355" s="2">
        <v>15970</v>
      </c>
      <c r="O355" s="11">
        <f>Table2[[#This Row],[Actual Price (₹)]]*N355</f>
        <v>39909030</v>
      </c>
      <c r="P355" t="s">
        <v>3136</v>
      </c>
      <c r="Q355" t="s">
        <v>3137</v>
      </c>
      <c r="R355" t="str">
        <f>PROPER(Sheet2!H355)</f>
        <v>Prashant,Sumesh Sundararajan,Vijay Baitha,S.K Nahak,Vikram Kumar,Manish,Jm,Amit Nayak</v>
      </c>
      <c r="S355" t="s">
        <v>3139</v>
      </c>
      <c r="T355" t="s">
        <v>3140</v>
      </c>
      <c r="U355" t="s">
        <v>3141</v>
      </c>
      <c r="V355" t="s">
        <v>3142</v>
      </c>
      <c r="W355" t="s">
        <v>3143</v>
      </c>
    </row>
    <row r="356" spans="1:23" x14ac:dyDescent="0.3">
      <c r="A356" t="s">
        <v>3144</v>
      </c>
      <c r="B356" t="s">
        <v>3145</v>
      </c>
      <c r="C356" t="s">
        <v>2979</v>
      </c>
      <c r="D356" t="s">
        <v>12828</v>
      </c>
      <c r="E356" t="s">
        <v>12900</v>
      </c>
      <c r="F356" t="s">
        <v>12901</v>
      </c>
      <c r="G356" t="s">
        <v>12902</v>
      </c>
      <c r="H356" s="17">
        <v>1149</v>
      </c>
      <c r="I356" s="13" t="str">
        <f t="shared" si="10"/>
        <v>&gt;₹500</v>
      </c>
      <c r="J356" s="17">
        <v>2199</v>
      </c>
      <c r="K356">
        <v>0.48</v>
      </c>
      <c r="L356" s="4" t="str">
        <f t="shared" si="11"/>
        <v>&lt;50%</v>
      </c>
      <c r="M356">
        <v>4.3</v>
      </c>
      <c r="N356" s="2">
        <v>178912</v>
      </c>
      <c r="O356" s="11">
        <f>Table2[[#This Row],[Actual Price (₹)]]*N356</f>
        <v>393427488</v>
      </c>
      <c r="P356" t="s">
        <v>3146</v>
      </c>
      <c r="Q356" t="s">
        <v>2981</v>
      </c>
      <c r="R356" t="str">
        <f>PROPER(Sheet2!H356)</f>
        <v>Vishnu Vp,P S Agarwal,Rajesh Kumar,Rama,Vaibhav Saxena,Venu Singani,V Arumugaperumal,Haribol ‚Ù§</v>
      </c>
      <c r="S356" t="s">
        <v>2983</v>
      </c>
      <c r="T356" t="s">
        <v>2984</v>
      </c>
      <c r="U356" t="s">
        <v>2985</v>
      </c>
      <c r="V356" t="s">
        <v>3147</v>
      </c>
      <c r="W356" t="s">
        <v>3148</v>
      </c>
    </row>
    <row r="357" spans="1:23" hidden="1" x14ac:dyDescent="0.3">
      <c r="A357" t="s">
        <v>3149</v>
      </c>
      <c r="B357" t="s">
        <v>3150</v>
      </c>
      <c r="C357" t="s">
        <v>3151</v>
      </c>
      <c r="D357" t="s">
        <v>12828</v>
      </c>
      <c r="E357" t="s">
        <v>12900</v>
      </c>
      <c r="F357" t="s">
        <v>12901</v>
      </c>
      <c r="G357" t="s">
        <v>12906</v>
      </c>
      <c r="H357" s="14">
        <v>349</v>
      </c>
      <c r="I357" s="13" t="str">
        <f t="shared" si="10"/>
        <v>₹200 - ₹500</v>
      </c>
      <c r="J357" s="14">
        <v>999</v>
      </c>
      <c r="K357" s="1">
        <v>0.65</v>
      </c>
      <c r="L357" s="4" t="str">
        <f t="shared" si="11"/>
        <v>50% or More</v>
      </c>
      <c r="M357">
        <v>3.9</v>
      </c>
      <c r="N357" s="2">
        <v>46399</v>
      </c>
      <c r="O357" s="11">
        <f>Table2[[#This Row],[Actual Price (₹)]]*N357</f>
        <v>46352601</v>
      </c>
      <c r="P357" t="s">
        <v>3152</v>
      </c>
      <c r="Q357" t="s">
        <v>3153</v>
      </c>
      <c r="R357" t="str">
        <f>PROPER(Sheet2!H357)</f>
        <v>Topchi,Laiju,Taral,R.Vijay Kumar,Madhurima Dutta,Amazon Customer,Devender,Abhishek Nigam</v>
      </c>
      <c r="S357" t="s">
        <v>3155</v>
      </c>
      <c r="T357" t="s">
        <v>3156</v>
      </c>
      <c r="U357" t="s">
        <v>3157</v>
      </c>
      <c r="V357" t="s">
        <v>3158</v>
      </c>
      <c r="W357" t="s">
        <v>3159</v>
      </c>
    </row>
    <row r="358" spans="1:23" x14ac:dyDescent="0.3">
      <c r="A358" t="s">
        <v>3160</v>
      </c>
      <c r="B358" t="s">
        <v>3161</v>
      </c>
      <c r="C358" t="s">
        <v>3162</v>
      </c>
      <c r="D358" t="s">
        <v>12828</v>
      </c>
      <c r="E358" t="s">
        <v>12900</v>
      </c>
      <c r="F358" t="s">
        <v>12901</v>
      </c>
      <c r="G358" t="s">
        <v>12902</v>
      </c>
      <c r="H358" s="17">
        <v>1219</v>
      </c>
      <c r="I358" s="13" t="str">
        <f t="shared" si="10"/>
        <v>&gt;₹500</v>
      </c>
      <c r="J358" s="17">
        <v>1699</v>
      </c>
      <c r="K358">
        <v>0.28000000000000003</v>
      </c>
      <c r="L358" s="4" t="str">
        <f t="shared" si="11"/>
        <v>&lt;50%</v>
      </c>
      <c r="M358">
        <v>4.4000000000000004</v>
      </c>
      <c r="N358" s="2">
        <v>8891</v>
      </c>
      <c r="O358" s="11">
        <f>Table2[[#This Row],[Actual Price (₹)]]*N358</f>
        <v>15105809</v>
      </c>
      <c r="P358" t="s">
        <v>3163</v>
      </c>
      <c r="Q358" t="s">
        <v>3164</v>
      </c>
      <c r="R358" t="str">
        <f>PROPER(Sheet2!H358)</f>
        <v>Mahesh Paryani,Tejas Panchal,Subhash,Kushagra Saxena,Masthan,Dipak Sutrdhar,Nitin,Pushkraj_4_Ever</v>
      </c>
      <c r="S358" t="s">
        <v>3166</v>
      </c>
      <c r="T358" t="s">
        <v>3167</v>
      </c>
      <c r="U358" t="s">
        <v>3168</v>
      </c>
      <c r="V358" t="s">
        <v>3169</v>
      </c>
      <c r="W358" t="s">
        <v>3170</v>
      </c>
    </row>
    <row r="359" spans="1:23" x14ac:dyDescent="0.3">
      <c r="A359" t="s">
        <v>3171</v>
      </c>
      <c r="B359" t="s">
        <v>3172</v>
      </c>
      <c r="C359" t="s">
        <v>2948</v>
      </c>
      <c r="D359" t="s">
        <v>12828</v>
      </c>
      <c r="E359" t="s">
        <v>12833</v>
      </c>
      <c r="F359" t="s">
        <v>12834</v>
      </c>
      <c r="H359" s="17">
        <v>1599</v>
      </c>
      <c r="I359" s="13" t="str">
        <f t="shared" si="10"/>
        <v>&gt;₹500</v>
      </c>
      <c r="J359" s="17">
        <v>3999</v>
      </c>
      <c r="K359">
        <v>0.6</v>
      </c>
      <c r="L359" s="4" t="str">
        <f t="shared" si="11"/>
        <v>50% or More</v>
      </c>
      <c r="M359">
        <v>4</v>
      </c>
      <c r="N359" s="2">
        <v>30254</v>
      </c>
      <c r="O359" s="11">
        <f>Table2[[#This Row],[Actual Price (₹)]]*N359</f>
        <v>120985746</v>
      </c>
      <c r="P359" t="s">
        <v>3173</v>
      </c>
      <c r="Q359" t="s">
        <v>3174</v>
      </c>
      <c r="R359" t="str">
        <f>PROPER(Sheet2!H359)</f>
        <v>Debanshu Saha,Dhineshkumar,Amazon Customer,Amazon Customer,Raghu,Ramesh Boratkar,Varsha Diwakar,Sangram Singh</v>
      </c>
      <c r="S359" t="s">
        <v>3176</v>
      </c>
      <c r="T359" t="s">
        <v>3177</v>
      </c>
      <c r="U359" t="s">
        <v>3178</v>
      </c>
      <c r="V359" t="s">
        <v>3179</v>
      </c>
      <c r="W359" t="s">
        <v>3180</v>
      </c>
    </row>
    <row r="360" spans="1:23" x14ac:dyDescent="0.3">
      <c r="A360" t="s">
        <v>3181</v>
      </c>
      <c r="B360" t="s">
        <v>3182</v>
      </c>
      <c r="C360" t="s">
        <v>2948</v>
      </c>
      <c r="D360" t="s">
        <v>12828</v>
      </c>
      <c r="E360" t="s">
        <v>12833</v>
      </c>
      <c r="F360" t="s">
        <v>12834</v>
      </c>
      <c r="H360" s="17">
        <v>1499</v>
      </c>
      <c r="I360" s="13" t="str">
        <f t="shared" si="10"/>
        <v>&gt;₹500</v>
      </c>
      <c r="J360" s="17">
        <v>7999</v>
      </c>
      <c r="K360">
        <v>0.81</v>
      </c>
      <c r="L360" s="4" t="str">
        <f t="shared" si="11"/>
        <v>50% or More</v>
      </c>
      <c r="M360">
        <v>4.2</v>
      </c>
      <c r="N360" s="2">
        <v>22636</v>
      </c>
      <c r="O360" s="11">
        <f>Table2[[#This Row],[Actual Price (₹)]]*N360</f>
        <v>181065364</v>
      </c>
      <c r="P360" t="s">
        <v>3183</v>
      </c>
      <c r="Q360" t="s">
        <v>3184</v>
      </c>
      <c r="R360" t="str">
        <f>PROPER(Sheet2!H360)</f>
        <v>Harsh Saxena,Rishi Kashyap,Ajay,Amazon Customer,Abhishek,Devi Guru Prasad,Mahesh Madhukar Sardeshmukh,Sridhar</v>
      </c>
      <c r="S360" t="s">
        <v>3186</v>
      </c>
      <c r="T360" t="s">
        <v>3187</v>
      </c>
      <c r="U360" t="s">
        <v>3188</v>
      </c>
      <c r="V360" t="s">
        <v>3189</v>
      </c>
      <c r="W360" t="s">
        <v>3190</v>
      </c>
    </row>
    <row r="361" spans="1:23" x14ac:dyDescent="0.3">
      <c r="A361" t="s">
        <v>3191</v>
      </c>
      <c r="B361" t="s">
        <v>3192</v>
      </c>
      <c r="C361" t="s">
        <v>2990</v>
      </c>
      <c r="D361" t="s">
        <v>12828</v>
      </c>
      <c r="E361" t="s">
        <v>12900</v>
      </c>
      <c r="F361" t="s">
        <v>12903</v>
      </c>
      <c r="G361" t="s">
        <v>12904</v>
      </c>
      <c r="H361" s="17">
        <v>18499</v>
      </c>
      <c r="I361" s="13" t="str">
        <f t="shared" si="10"/>
        <v>&gt;₹500</v>
      </c>
      <c r="J361" s="17">
        <v>25999</v>
      </c>
      <c r="K361">
        <v>0.28999999999999998</v>
      </c>
      <c r="L361" s="4" t="str">
        <f t="shared" si="11"/>
        <v>&lt;50%</v>
      </c>
      <c r="M361">
        <v>4.0999999999999996</v>
      </c>
      <c r="N361" s="2">
        <v>22318</v>
      </c>
      <c r="O361" s="11">
        <f>Table2[[#This Row],[Actual Price (₹)]]*N361</f>
        <v>580245682</v>
      </c>
      <c r="P361" t="s">
        <v>3193</v>
      </c>
      <c r="Q361" t="s">
        <v>3194</v>
      </c>
      <c r="R361" t="str">
        <f>PROPER(Sheet2!H361)</f>
        <v>Ranjitha Parida,Shubham Pawar,Arul,Lokesh K V,Nandita Talukdar,Sushma Pradhan,Vaibhav S,Amazon Customer</v>
      </c>
      <c r="S361" t="s">
        <v>3196</v>
      </c>
      <c r="T361" t="s">
        <v>3197</v>
      </c>
      <c r="U361" t="s">
        <v>3198</v>
      </c>
      <c r="V361" t="s">
        <v>3199</v>
      </c>
      <c r="W361" t="s">
        <v>3200</v>
      </c>
    </row>
    <row r="362" spans="1:23" x14ac:dyDescent="0.3">
      <c r="A362" t="s">
        <v>3201</v>
      </c>
      <c r="B362" t="s">
        <v>3202</v>
      </c>
      <c r="C362" t="s">
        <v>3024</v>
      </c>
      <c r="D362" t="s">
        <v>12828</v>
      </c>
      <c r="E362" t="s">
        <v>12829</v>
      </c>
      <c r="F362" t="s">
        <v>12835</v>
      </c>
      <c r="G362" t="s">
        <v>12836</v>
      </c>
      <c r="H362" s="17">
        <v>369</v>
      </c>
      <c r="I362" s="13" t="str">
        <f t="shared" si="10"/>
        <v>₹200 - ₹500</v>
      </c>
      <c r="J362" s="17">
        <v>700</v>
      </c>
      <c r="K362">
        <v>0.47</v>
      </c>
      <c r="L362" s="4" t="str">
        <f t="shared" si="11"/>
        <v>&lt;50%</v>
      </c>
      <c r="M362">
        <v>4.4000000000000004</v>
      </c>
      <c r="N362" s="2">
        <v>67259</v>
      </c>
      <c r="O362" s="11">
        <f>Table2[[#This Row],[Actual Price (₹)]]*N362</f>
        <v>47081300</v>
      </c>
      <c r="P362" t="s">
        <v>3203</v>
      </c>
      <c r="Q362" t="s">
        <v>3026</v>
      </c>
      <c r="R362" t="str">
        <f>PROPER(Sheet2!H362)</f>
        <v>Rahul Singh Rauthan,Sanjoy C,Prashanthi,Aditya Singh,Satyajit Patale,Owais,Amazon Customer,Himon Roy</v>
      </c>
      <c r="S362" t="s">
        <v>3028</v>
      </c>
      <c r="T362" t="s">
        <v>3029</v>
      </c>
      <c r="U362" t="s">
        <v>3030</v>
      </c>
      <c r="V362" t="s">
        <v>3204</v>
      </c>
      <c r="W362" t="s">
        <v>3205</v>
      </c>
    </row>
    <row r="363" spans="1:23" x14ac:dyDescent="0.3">
      <c r="A363" t="s">
        <v>3206</v>
      </c>
      <c r="B363" t="s">
        <v>3207</v>
      </c>
      <c r="C363" t="s">
        <v>2990</v>
      </c>
      <c r="D363" t="s">
        <v>12828</v>
      </c>
      <c r="E363" t="s">
        <v>12900</v>
      </c>
      <c r="F363" t="s">
        <v>12903</v>
      </c>
      <c r="G363" t="s">
        <v>12904</v>
      </c>
      <c r="H363" s="17">
        <v>12999</v>
      </c>
      <c r="I363" s="13" t="str">
        <f t="shared" si="10"/>
        <v>&gt;₹500</v>
      </c>
      <c r="J363" s="17">
        <v>17999</v>
      </c>
      <c r="K363">
        <v>0.28000000000000003</v>
      </c>
      <c r="L363" s="4" t="str">
        <f t="shared" si="11"/>
        <v>&lt;50%</v>
      </c>
      <c r="M363">
        <v>4.0999999999999996</v>
      </c>
      <c r="N363" s="2">
        <v>18998</v>
      </c>
      <c r="O363" s="11">
        <f>Table2[[#This Row],[Actual Price (₹)]]*N363</f>
        <v>341945002</v>
      </c>
      <c r="P363" t="s">
        <v>3208</v>
      </c>
      <c r="Q363" t="s">
        <v>3209</v>
      </c>
      <c r="R363" t="str">
        <f>PROPER(Sheet2!H363)</f>
        <v>Atulya Sinha,Sujayz‚Ñ¢Ô∏È‚Òëô∏È</v>
      </c>
      <c r="S363" t="s">
        <v>3211</v>
      </c>
      <c r="T363" t="s">
        <v>3212</v>
      </c>
      <c r="U363" t="s">
        <v>3213</v>
      </c>
      <c r="V363" t="s">
        <v>3214</v>
      </c>
      <c r="W363" t="s">
        <v>3215</v>
      </c>
    </row>
    <row r="364" spans="1:23" x14ac:dyDescent="0.3">
      <c r="A364" t="s">
        <v>3216</v>
      </c>
      <c r="B364" t="s">
        <v>2947</v>
      </c>
      <c r="C364" t="s">
        <v>2948</v>
      </c>
      <c r="D364" t="s">
        <v>12828</v>
      </c>
      <c r="E364" t="s">
        <v>12833</v>
      </c>
      <c r="F364" t="s">
        <v>12834</v>
      </c>
      <c r="H364" s="17">
        <v>1799</v>
      </c>
      <c r="I364" s="13" t="str">
        <f t="shared" si="10"/>
        <v>&gt;₹500</v>
      </c>
      <c r="J364" s="17">
        <v>19999</v>
      </c>
      <c r="K364">
        <v>0.91</v>
      </c>
      <c r="L364" s="4" t="str">
        <f t="shared" si="11"/>
        <v>50% or More</v>
      </c>
      <c r="M364">
        <v>4.2</v>
      </c>
      <c r="N364" s="2">
        <v>13937</v>
      </c>
      <c r="O364" s="11">
        <f>Table2[[#This Row],[Actual Price (₹)]]*N364</f>
        <v>278726063</v>
      </c>
      <c r="P364" t="s">
        <v>3217</v>
      </c>
      <c r="Q364" t="s">
        <v>2950</v>
      </c>
      <c r="R364" t="str">
        <f>PROPER(Sheet2!H364)</f>
        <v>Prashant,Sumesh Sundararajan,Vijay Baitha,S.K Nahak,Vikram Kumar,Manish,Jm,Amit Nayak</v>
      </c>
      <c r="S364" t="s">
        <v>2952</v>
      </c>
      <c r="T364" t="s">
        <v>2953</v>
      </c>
      <c r="U364" t="s">
        <v>2954</v>
      </c>
      <c r="V364" t="s">
        <v>3218</v>
      </c>
      <c r="W364" t="s">
        <v>3219</v>
      </c>
    </row>
    <row r="365" spans="1:23" x14ac:dyDescent="0.3">
      <c r="A365" t="s">
        <v>3220</v>
      </c>
      <c r="B365" t="s">
        <v>3221</v>
      </c>
      <c r="C365" t="s">
        <v>2948</v>
      </c>
      <c r="D365" t="s">
        <v>12828</v>
      </c>
      <c r="E365" t="s">
        <v>12833</v>
      </c>
      <c r="F365" t="s">
        <v>12834</v>
      </c>
      <c r="H365" s="17">
        <v>2199</v>
      </c>
      <c r="I365" s="13" t="str">
        <f t="shared" si="10"/>
        <v>&gt;₹500</v>
      </c>
      <c r="J365" s="17">
        <v>9999</v>
      </c>
      <c r="K365">
        <v>0.78</v>
      </c>
      <c r="L365" s="4" t="str">
        <f t="shared" si="11"/>
        <v>50% or More</v>
      </c>
      <c r="M365">
        <v>4.2</v>
      </c>
      <c r="N365" s="2">
        <v>29471</v>
      </c>
      <c r="O365" s="11">
        <f>Table2[[#This Row],[Actual Price (₹)]]*N365</f>
        <v>294680529</v>
      </c>
      <c r="P365" t="s">
        <v>3222</v>
      </c>
      <c r="Q365" t="s">
        <v>3223</v>
      </c>
      <c r="R365" t="str">
        <f>PROPER(Sheet2!H365)</f>
        <v>Satheesh Kadiam,Pritom Chakraborty,Vishwa,Simranpreet Singh,Saptarshi,Amazon Customer,D.Raghul,Dharmendra Kumar</v>
      </c>
      <c r="S365" t="s">
        <v>3225</v>
      </c>
      <c r="T365" t="s">
        <v>3226</v>
      </c>
      <c r="U365" t="s">
        <v>3227</v>
      </c>
      <c r="V365" t="s">
        <v>3228</v>
      </c>
      <c r="W365" t="s">
        <v>3229</v>
      </c>
    </row>
    <row r="366" spans="1:23" x14ac:dyDescent="0.3">
      <c r="A366" t="s">
        <v>3230</v>
      </c>
      <c r="B366" t="s">
        <v>3231</v>
      </c>
      <c r="C366" t="s">
        <v>2990</v>
      </c>
      <c r="D366" t="s">
        <v>12828</v>
      </c>
      <c r="E366" t="s">
        <v>12900</v>
      </c>
      <c r="F366" t="s">
        <v>12903</v>
      </c>
      <c r="G366" t="s">
        <v>12904</v>
      </c>
      <c r="H366" s="17">
        <v>16999</v>
      </c>
      <c r="I366" s="13" t="str">
        <f t="shared" si="10"/>
        <v>&gt;₹500</v>
      </c>
      <c r="J366" s="17">
        <v>24999</v>
      </c>
      <c r="K366">
        <v>0.32</v>
      </c>
      <c r="L366" s="4" t="str">
        <f t="shared" si="11"/>
        <v>&lt;50%</v>
      </c>
      <c r="M366">
        <v>4.0999999999999996</v>
      </c>
      <c r="N366" s="2">
        <v>22318</v>
      </c>
      <c r="O366" s="11">
        <f>Table2[[#This Row],[Actual Price (₹)]]*N366</f>
        <v>557927682</v>
      </c>
      <c r="P366" t="s">
        <v>3232</v>
      </c>
      <c r="Q366" t="s">
        <v>3194</v>
      </c>
      <c r="R366" t="str">
        <f>PROPER(Sheet2!H366)</f>
        <v>Venkatesh Kg,Raghuram,Yogesh,Manan Parmar,Nikunj .R. Kukadiya,Shivansh Sharma,Kapil Nimker,Suriya</v>
      </c>
      <c r="S366" t="s">
        <v>3196</v>
      </c>
      <c r="T366" t="s">
        <v>3197</v>
      </c>
      <c r="U366" t="s">
        <v>3198</v>
      </c>
      <c r="V366" t="s">
        <v>3233</v>
      </c>
      <c r="W366" t="s">
        <v>3234</v>
      </c>
    </row>
    <row r="367" spans="1:23" x14ac:dyDescent="0.3">
      <c r="A367" t="s">
        <v>3235</v>
      </c>
      <c r="B367" t="s">
        <v>3236</v>
      </c>
      <c r="C367" t="s">
        <v>2990</v>
      </c>
      <c r="D367" t="s">
        <v>12828</v>
      </c>
      <c r="E367" t="s">
        <v>12900</v>
      </c>
      <c r="F367" t="s">
        <v>12903</v>
      </c>
      <c r="G367" t="s">
        <v>12904</v>
      </c>
      <c r="H367" s="17">
        <v>16499</v>
      </c>
      <c r="I367" s="13" t="str">
        <f t="shared" si="10"/>
        <v>&gt;₹500</v>
      </c>
      <c r="J367" s="17">
        <v>20999</v>
      </c>
      <c r="K367">
        <v>0.21</v>
      </c>
      <c r="L367" s="4" t="str">
        <f t="shared" si="11"/>
        <v>&lt;50%</v>
      </c>
      <c r="M367">
        <v>4</v>
      </c>
      <c r="N367" s="2">
        <v>21350</v>
      </c>
      <c r="O367" s="11">
        <f>Table2[[#This Row],[Actual Price (₹)]]*N367</f>
        <v>448328650</v>
      </c>
      <c r="P367" t="s">
        <v>3237</v>
      </c>
      <c r="Q367" t="s">
        <v>3238</v>
      </c>
      <c r="R367" t="str">
        <f>PROPER(Sheet2!H367)</f>
        <v>Deepankar G.,Babu Singh Rathore,Liton Das,Biswajit Udayabhanu,Anil P.,Anoop Sharma,Rameshwar Singh Rathore,Palash Santra</v>
      </c>
      <c r="S367" t="s">
        <v>3240</v>
      </c>
      <c r="T367" t="s">
        <v>3241</v>
      </c>
      <c r="U367" t="s">
        <v>3242</v>
      </c>
      <c r="V367" t="s">
        <v>3243</v>
      </c>
      <c r="W367" t="s">
        <v>3244</v>
      </c>
    </row>
    <row r="368" spans="1:23" x14ac:dyDescent="0.3">
      <c r="A368" t="s">
        <v>3245</v>
      </c>
      <c r="B368" t="s">
        <v>2947</v>
      </c>
      <c r="C368" t="s">
        <v>2948</v>
      </c>
      <c r="D368" t="s">
        <v>12828</v>
      </c>
      <c r="E368" t="s">
        <v>12833</v>
      </c>
      <c r="F368" t="s">
        <v>12834</v>
      </c>
      <c r="H368" s="17">
        <v>1799</v>
      </c>
      <c r="I368" s="13" t="str">
        <f t="shared" si="10"/>
        <v>&gt;₹500</v>
      </c>
      <c r="J368" s="17">
        <v>19999</v>
      </c>
      <c r="K368">
        <v>0.91</v>
      </c>
      <c r="L368" s="4" t="str">
        <f t="shared" si="11"/>
        <v>50% or More</v>
      </c>
      <c r="M368">
        <v>4.2</v>
      </c>
      <c r="N368" s="2">
        <v>13937</v>
      </c>
      <c r="O368" s="11">
        <f>Table2[[#This Row],[Actual Price (₹)]]*N368</f>
        <v>278726063</v>
      </c>
      <c r="P368" t="s">
        <v>3217</v>
      </c>
      <c r="Q368" t="s">
        <v>2950</v>
      </c>
      <c r="R368" t="str">
        <f>PROPER(Sheet2!H368)</f>
        <v>Atulya Sinha,Sujayz‚Ñ¢Ô∏È‚Òëô∏È</v>
      </c>
      <c r="S368" t="s">
        <v>2952</v>
      </c>
      <c r="T368" t="s">
        <v>2953</v>
      </c>
      <c r="U368" t="s">
        <v>2954</v>
      </c>
      <c r="V368" t="s">
        <v>3246</v>
      </c>
      <c r="W368" t="s">
        <v>3247</v>
      </c>
    </row>
    <row r="369" spans="1:23" x14ac:dyDescent="0.3">
      <c r="A369" t="s">
        <v>3248</v>
      </c>
      <c r="B369" t="s">
        <v>3249</v>
      </c>
      <c r="C369" t="s">
        <v>2990</v>
      </c>
      <c r="D369" t="s">
        <v>12828</v>
      </c>
      <c r="E369" t="s">
        <v>12900</v>
      </c>
      <c r="F369" t="s">
        <v>12903</v>
      </c>
      <c r="G369" t="s">
        <v>12904</v>
      </c>
      <c r="H369" s="17">
        <v>8499</v>
      </c>
      <c r="I369" s="13" t="str">
        <f t="shared" si="10"/>
        <v>&gt;₹500</v>
      </c>
      <c r="J369" s="17">
        <v>10999</v>
      </c>
      <c r="K369">
        <v>0.23</v>
      </c>
      <c r="L369" s="4" t="str">
        <f t="shared" si="11"/>
        <v>&lt;50%</v>
      </c>
      <c r="M369">
        <v>4.0999999999999996</v>
      </c>
      <c r="N369" s="2">
        <v>313836</v>
      </c>
      <c r="O369" s="11">
        <f>Table2[[#This Row],[Actual Price (₹)]]*N369</f>
        <v>3451882164</v>
      </c>
      <c r="P369" t="s">
        <v>3250</v>
      </c>
      <c r="Q369" t="s">
        <v>3251</v>
      </c>
      <c r="R369" t="str">
        <f>PROPER(Sheet2!H369)</f>
        <v>Amazon Customer,Soham Dere,Amazon Customer,Kumar Raja D,Gopal Kumar,Chandra Kant,Nijamuddin Kuraisi,Shankar</v>
      </c>
      <c r="S369" t="s">
        <v>3253</v>
      </c>
      <c r="T369" t="s">
        <v>3254</v>
      </c>
      <c r="U369" t="s">
        <v>3255</v>
      </c>
      <c r="V369" t="s">
        <v>3256</v>
      </c>
      <c r="W369" t="s">
        <v>3257</v>
      </c>
    </row>
    <row r="370" spans="1:23" x14ac:dyDescent="0.3">
      <c r="A370" t="s">
        <v>3258</v>
      </c>
      <c r="B370" t="s">
        <v>3259</v>
      </c>
      <c r="C370" t="s">
        <v>2990</v>
      </c>
      <c r="D370" t="s">
        <v>12828</v>
      </c>
      <c r="E370" t="s">
        <v>12900</v>
      </c>
      <c r="F370" t="s">
        <v>12903</v>
      </c>
      <c r="G370" t="s">
        <v>12904</v>
      </c>
      <c r="H370" s="17">
        <v>6499</v>
      </c>
      <c r="I370" s="13" t="str">
        <f t="shared" si="10"/>
        <v>&gt;₹500</v>
      </c>
      <c r="J370" s="17">
        <v>8499</v>
      </c>
      <c r="K370">
        <v>0.24</v>
      </c>
      <c r="L370" s="4" t="str">
        <f t="shared" si="11"/>
        <v>&lt;50%</v>
      </c>
      <c r="M370">
        <v>4.0999999999999996</v>
      </c>
      <c r="N370" s="2">
        <v>313836</v>
      </c>
      <c r="O370" s="11">
        <f>Table2[[#This Row],[Actual Price (₹)]]*N370</f>
        <v>2667292164</v>
      </c>
      <c r="P370" t="s">
        <v>3260</v>
      </c>
      <c r="Q370" t="s">
        <v>3251</v>
      </c>
      <c r="R370" t="str">
        <f>PROPER(Sheet2!H370)</f>
        <v>Venkatesh Kg,Raghuram,Yogesh,Manan Parmar,Nikunj .R. Kukadiya,Shivansh Sharma,Kapil Nimker,Suriya</v>
      </c>
      <c r="S370" t="s">
        <v>3253</v>
      </c>
      <c r="T370" t="s">
        <v>3254</v>
      </c>
      <c r="U370" t="s">
        <v>3255</v>
      </c>
      <c r="V370" t="s">
        <v>3261</v>
      </c>
      <c r="W370" t="s">
        <v>3262</v>
      </c>
    </row>
    <row r="371" spans="1:23" x14ac:dyDescent="0.3">
      <c r="A371" t="s">
        <v>3263</v>
      </c>
      <c r="B371" t="s">
        <v>2947</v>
      </c>
      <c r="C371" t="s">
        <v>2948</v>
      </c>
      <c r="D371" t="s">
        <v>12828</v>
      </c>
      <c r="E371" t="s">
        <v>12833</v>
      </c>
      <c r="F371" t="s">
        <v>12834</v>
      </c>
      <c r="H371" s="17">
        <v>1799</v>
      </c>
      <c r="I371" s="13" t="str">
        <f t="shared" si="10"/>
        <v>&gt;₹500</v>
      </c>
      <c r="J371" s="17">
        <v>19999</v>
      </c>
      <c r="K371">
        <v>0.91</v>
      </c>
      <c r="L371" s="4" t="str">
        <f t="shared" si="11"/>
        <v>50% or More</v>
      </c>
      <c r="M371">
        <v>4.2</v>
      </c>
      <c r="N371" s="2">
        <v>13937</v>
      </c>
      <c r="O371" s="11">
        <f>Table2[[#This Row],[Actual Price (₹)]]*N371</f>
        <v>278726063</v>
      </c>
      <c r="P371" t="s">
        <v>3264</v>
      </c>
      <c r="Q371" t="s">
        <v>2950</v>
      </c>
      <c r="R371" t="str">
        <f>PROPER(Sheet2!H371)</f>
        <v>Roshan Renji Cherian,Sivavaraprasadpv,Kranthi,A K Bindhani,Pravesh,Subrat,Max,Jawagar T</v>
      </c>
      <c r="S371" t="s">
        <v>2952</v>
      </c>
      <c r="T371" t="s">
        <v>2953</v>
      </c>
      <c r="U371" t="s">
        <v>2954</v>
      </c>
      <c r="V371" t="s">
        <v>3265</v>
      </c>
      <c r="W371" t="s">
        <v>3266</v>
      </c>
    </row>
    <row r="372" spans="1:23" x14ac:dyDescent="0.3">
      <c r="A372" t="s">
        <v>3267</v>
      </c>
      <c r="B372" t="s">
        <v>3268</v>
      </c>
      <c r="C372" t="s">
        <v>2990</v>
      </c>
      <c r="D372" t="s">
        <v>12828</v>
      </c>
      <c r="E372" t="s">
        <v>12900</v>
      </c>
      <c r="F372" t="s">
        <v>12903</v>
      </c>
      <c r="G372" t="s">
        <v>12904</v>
      </c>
      <c r="H372" s="17">
        <v>8999</v>
      </c>
      <c r="I372" s="13" t="str">
        <f t="shared" si="10"/>
        <v>&gt;₹500</v>
      </c>
      <c r="J372" s="17">
        <v>11999</v>
      </c>
      <c r="K372">
        <v>0.25</v>
      </c>
      <c r="L372" s="4" t="str">
        <f t="shared" si="11"/>
        <v>&lt;50%</v>
      </c>
      <c r="M372">
        <v>4</v>
      </c>
      <c r="N372" s="2">
        <v>12796</v>
      </c>
      <c r="O372" s="11">
        <f>Table2[[#This Row],[Actual Price (₹)]]*N372</f>
        <v>153539204</v>
      </c>
      <c r="P372" t="s">
        <v>3097</v>
      </c>
      <c r="Q372" t="s">
        <v>3098</v>
      </c>
      <c r="R372" t="str">
        <f>PROPER(Sheet2!H372)</f>
        <v>Roshan Renji Cherian,Sivavaraprasadpv,Kranthi,A K Bindhani,Pravesh,Subrat,Max,Jawagar T</v>
      </c>
      <c r="S372" t="s">
        <v>3100</v>
      </c>
      <c r="T372" t="s">
        <v>3101</v>
      </c>
      <c r="U372" t="s">
        <v>3102</v>
      </c>
      <c r="V372" t="s">
        <v>3269</v>
      </c>
      <c r="W372" t="s">
        <v>3270</v>
      </c>
    </row>
    <row r="373" spans="1:23" x14ac:dyDescent="0.3">
      <c r="A373" t="s">
        <v>3271</v>
      </c>
      <c r="B373" t="s">
        <v>3272</v>
      </c>
      <c r="C373" t="s">
        <v>3273</v>
      </c>
      <c r="D373" t="s">
        <v>12828</v>
      </c>
      <c r="E373" t="s">
        <v>12900</v>
      </c>
      <c r="F373" t="s">
        <v>12901</v>
      </c>
      <c r="G373" t="s">
        <v>12907</v>
      </c>
      <c r="H373" s="17">
        <v>139</v>
      </c>
      <c r="I373" s="13" t="str">
        <f t="shared" si="10"/>
        <v>&lt;₹200</v>
      </c>
      <c r="J373" s="17">
        <v>495</v>
      </c>
      <c r="K373">
        <v>0.72</v>
      </c>
      <c r="L373" s="4" t="str">
        <f t="shared" si="11"/>
        <v>50% or More</v>
      </c>
      <c r="M373">
        <v>4.3</v>
      </c>
      <c r="N373" s="2">
        <v>14185</v>
      </c>
      <c r="O373" s="11">
        <f>Table2[[#This Row],[Actual Price (₹)]]*N373</f>
        <v>7021575</v>
      </c>
      <c r="P373" t="s">
        <v>3274</v>
      </c>
      <c r="Q373" t="s">
        <v>2037</v>
      </c>
      <c r="R373" t="str">
        <f>PROPER(Sheet2!H373)</f>
        <v>Venkatesh Kg,Raghuram,Yogesh,Manan Parmar,Nikunj .R. Kukadiya,Shivansh Sharma,Kapil Nimker,Suriya</v>
      </c>
      <c r="S373" t="s">
        <v>2039</v>
      </c>
      <c r="T373" t="s">
        <v>2040</v>
      </c>
      <c r="U373" t="s">
        <v>3275</v>
      </c>
      <c r="V373" t="s">
        <v>3276</v>
      </c>
      <c r="W373" t="s">
        <v>3277</v>
      </c>
    </row>
    <row r="374" spans="1:23" x14ac:dyDescent="0.3">
      <c r="A374" t="s">
        <v>3278</v>
      </c>
      <c r="B374" t="s">
        <v>3279</v>
      </c>
      <c r="C374" t="s">
        <v>2948</v>
      </c>
      <c r="D374" t="s">
        <v>12828</v>
      </c>
      <c r="E374" t="s">
        <v>12833</v>
      </c>
      <c r="F374" t="s">
        <v>12834</v>
      </c>
      <c r="H374" s="17">
        <v>3999</v>
      </c>
      <c r="I374" s="13" t="str">
        <f t="shared" si="10"/>
        <v>&gt;₹500</v>
      </c>
      <c r="J374" s="17">
        <v>16999</v>
      </c>
      <c r="K374">
        <v>0.76</v>
      </c>
      <c r="L374" s="4" t="str">
        <f t="shared" si="11"/>
        <v>50% or More</v>
      </c>
      <c r="M374">
        <v>4.3</v>
      </c>
      <c r="N374" s="2">
        <v>17159</v>
      </c>
      <c r="O374" s="11">
        <f>Table2[[#This Row],[Actual Price (₹)]]*N374</f>
        <v>291685841</v>
      </c>
      <c r="P374" t="s">
        <v>3280</v>
      </c>
      <c r="Q374" t="s">
        <v>3281</v>
      </c>
      <c r="R374" t="str">
        <f>PROPER(Sheet2!H374)</f>
        <v>Mahantesh,Gaurav Chaubey,Uma Vijay,Asif Ikbal,Lomish Kumar,Kavya Singh,Sagar Mahata,Meherunnesha Sarkar</v>
      </c>
      <c r="S374" t="s">
        <v>3283</v>
      </c>
      <c r="T374" t="s">
        <v>3284</v>
      </c>
      <c r="U374" t="s">
        <v>3285</v>
      </c>
      <c r="V374" t="s">
        <v>3286</v>
      </c>
      <c r="W374" t="s">
        <v>3287</v>
      </c>
    </row>
    <row r="375" spans="1:23" x14ac:dyDescent="0.3">
      <c r="A375" t="s">
        <v>3288</v>
      </c>
      <c r="B375" t="s">
        <v>3289</v>
      </c>
      <c r="C375" t="s">
        <v>2948</v>
      </c>
      <c r="D375" t="s">
        <v>12828</v>
      </c>
      <c r="E375" t="s">
        <v>12833</v>
      </c>
      <c r="F375" t="s">
        <v>12834</v>
      </c>
      <c r="H375" s="17">
        <v>2998</v>
      </c>
      <c r="I375" s="13" t="str">
        <f t="shared" si="10"/>
        <v>&gt;₹500</v>
      </c>
      <c r="J375" s="17">
        <v>5999</v>
      </c>
      <c r="K375">
        <v>0.5</v>
      </c>
      <c r="L375" s="4" t="str">
        <f t="shared" si="11"/>
        <v>50% or More</v>
      </c>
      <c r="M375">
        <v>4.0999999999999996</v>
      </c>
      <c r="N375" s="2">
        <v>5179</v>
      </c>
      <c r="O375" s="11">
        <f>Table2[[#This Row],[Actual Price (₹)]]*N375</f>
        <v>31068821</v>
      </c>
      <c r="P375" t="s">
        <v>3290</v>
      </c>
      <c r="Q375" t="s">
        <v>3291</v>
      </c>
      <c r="R375" t="str">
        <f>PROPER(Sheet2!H375)</f>
        <v>Anubhab,Himanshu Yogi,Amit,Chandra Sekhar Sahoo,Ardkn,Devesh,Yasoob Rizvi,Abeendranath K.</v>
      </c>
      <c r="S375" t="s">
        <v>3293</v>
      </c>
      <c r="T375" t="s">
        <v>3294</v>
      </c>
      <c r="U375" t="s">
        <v>3295</v>
      </c>
      <c r="V375" t="s">
        <v>3296</v>
      </c>
      <c r="W375" t="s">
        <v>3297</v>
      </c>
    </row>
    <row r="376" spans="1:23" x14ac:dyDescent="0.3">
      <c r="A376" t="s">
        <v>3298</v>
      </c>
      <c r="B376" t="s">
        <v>3299</v>
      </c>
      <c r="C376" t="s">
        <v>2990</v>
      </c>
      <c r="D376" t="s">
        <v>12828</v>
      </c>
      <c r="E376" t="s">
        <v>12900</v>
      </c>
      <c r="F376" t="s">
        <v>12903</v>
      </c>
      <c r="G376" t="s">
        <v>12904</v>
      </c>
      <c r="H376" s="17">
        <v>15499</v>
      </c>
      <c r="I376" s="13" t="str">
        <f t="shared" si="10"/>
        <v>&gt;₹500</v>
      </c>
      <c r="J376" s="17">
        <v>18999</v>
      </c>
      <c r="K376">
        <v>0.18</v>
      </c>
      <c r="L376" s="4" t="str">
        <f t="shared" si="11"/>
        <v>&lt;50%</v>
      </c>
      <c r="M376">
        <v>4.0999999999999996</v>
      </c>
      <c r="N376" s="2">
        <v>19252</v>
      </c>
      <c r="O376" s="11">
        <f>Table2[[#This Row],[Actual Price (₹)]]*N376</f>
        <v>365768748</v>
      </c>
      <c r="P376" t="s">
        <v>3300</v>
      </c>
      <c r="Q376" t="s">
        <v>3301</v>
      </c>
      <c r="R376" t="str">
        <f>PROPER(Sheet2!H376)</f>
        <v>Vineet,Shreyas,Amazon Customer,Shaurya,Kartik Yadav</v>
      </c>
      <c r="S376" t="s">
        <v>3303</v>
      </c>
      <c r="T376" t="s">
        <v>3304</v>
      </c>
      <c r="U376" t="s">
        <v>3305</v>
      </c>
      <c r="V376" t="s">
        <v>3306</v>
      </c>
      <c r="W376" t="s">
        <v>3307</v>
      </c>
    </row>
    <row r="377" spans="1:23" x14ac:dyDescent="0.3">
      <c r="A377" t="s">
        <v>3308</v>
      </c>
      <c r="B377" t="s">
        <v>2947</v>
      </c>
      <c r="C377" t="s">
        <v>2948</v>
      </c>
      <c r="D377" t="s">
        <v>12828</v>
      </c>
      <c r="E377" t="s">
        <v>12833</v>
      </c>
      <c r="F377" t="s">
        <v>12834</v>
      </c>
      <c r="H377" s="17">
        <v>1799</v>
      </c>
      <c r="I377" s="13" t="str">
        <f t="shared" si="10"/>
        <v>&gt;₹500</v>
      </c>
      <c r="J377" s="17">
        <v>19999</v>
      </c>
      <c r="K377">
        <v>0.91</v>
      </c>
      <c r="L377" s="4" t="str">
        <f t="shared" si="11"/>
        <v>50% or More</v>
      </c>
      <c r="M377">
        <v>4.2</v>
      </c>
      <c r="N377" s="2">
        <v>13937</v>
      </c>
      <c r="O377" s="11">
        <f>Table2[[#This Row],[Actual Price (₹)]]*N377</f>
        <v>278726063</v>
      </c>
      <c r="P377" t="s">
        <v>2949</v>
      </c>
      <c r="Q377" t="s">
        <v>2950</v>
      </c>
      <c r="R377" t="str">
        <f>PROPER(Sheet2!H377)</f>
        <v>Sanjay G.,Vinay Bucha,Amazon Customer,Arun,Rohit,Aasim Ansari,Aniruddha Joshi,Rekhabai Bhoi</v>
      </c>
      <c r="S377" t="s">
        <v>2952</v>
      </c>
      <c r="T377" t="s">
        <v>2953</v>
      </c>
      <c r="U377" t="s">
        <v>2954</v>
      </c>
      <c r="V377" t="s">
        <v>3309</v>
      </c>
      <c r="W377" t="s">
        <v>3310</v>
      </c>
    </row>
    <row r="378" spans="1:23" x14ac:dyDescent="0.3">
      <c r="A378" t="s">
        <v>3311</v>
      </c>
      <c r="B378" t="s">
        <v>3312</v>
      </c>
      <c r="C378" t="s">
        <v>2990</v>
      </c>
      <c r="D378" t="s">
        <v>12828</v>
      </c>
      <c r="E378" t="s">
        <v>12900</v>
      </c>
      <c r="F378" t="s">
        <v>12903</v>
      </c>
      <c r="G378" t="s">
        <v>12904</v>
      </c>
      <c r="H378" s="17">
        <v>8999</v>
      </c>
      <c r="I378" s="13" t="str">
        <f t="shared" si="10"/>
        <v>&gt;₹500</v>
      </c>
      <c r="J378" s="17">
        <v>11999</v>
      </c>
      <c r="K378">
        <v>0.25</v>
      </c>
      <c r="L378" s="4" t="str">
        <f t="shared" si="11"/>
        <v>&lt;50%</v>
      </c>
      <c r="M378">
        <v>4</v>
      </c>
      <c r="N378" s="2">
        <v>12796</v>
      </c>
      <c r="O378" s="11">
        <f>Table2[[#This Row],[Actual Price (₹)]]*N378</f>
        <v>153539204</v>
      </c>
      <c r="P378" t="s">
        <v>3097</v>
      </c>
      <c r="Q378" t="s">
        <v>3098</v>
      </c>
      <c r="R378" t="str">
        <f>PROPER(Sheet2!H378)</f>
        <v>Siddharth Patnaik,Dr Sunilkumar H,Krishna,K. S. Rao,Vinayp,Indhu,Jogi,Drishti Vashisth Gupta</v>
      </c>
      <c r="S378" t="s">
        <v>3100</v>
      </c>
      <c r="T378" t="s">
        <v>3101</v>
      </c>
      <c r="U378" t="s">
        <v>3102</v>
      </c>
      <c r="V378" t="s">
        <v>3313</v>
      </c>
      <c r="W378" t="s">
        <v>3314</v>
      </c>
    </row>
    <row r="379" spans="1:23" x14ac:dyDescent="0.3">
      <c r="A379" t="s">
        <v>3315</v>
      </c>
      <c r="B379" t="s">
        <v>3316</v>
      </c>
      <c r="C379" t="s">
        <v>3107</v>
      </c>
      <c r="D379" t="s">
        <v>12828</v>
      </c>
      <c r="E379" t="s">
        <v>12900</v>
      </c>
      <c r="F379" t="s">
        <v>12901</v>
      </c>
      <c r="G379" t="s">
        <v>12902</v>
      </c>
      <c r="H379" s="17">
        <v>873</v>
      </c>
      <c r="I379" s="13" t="str">
        <f t="shared" si="10"/>
        <v>&gt;₹500</v>
      </c>
      <c r="J379" s="17">
        <v>1699</v>
      </c>
      <c r="K379">
        <v>0.49</v>
      </c>
      <c r="L379" s="4" t="str">
        <f t="shared" si="11"/>
        <v>&lt;50%</v>
      </c>
      <c r="M379">
        <v>4.4000000000000004</v>
      </c>
      <c r="N379" s="2">
        <v>1680</v>
      </c>
      <c r="O379" s="11">
        <f>Table2[[#This Row],[Actual Price (₹)]]*N379</f>
        <v>2854320</v>
      </c>
      <c r="P379" t="s">
        <v>3317</v>
      </c>
      <c r="Q379" t="s">
        <v>3318</v>
      </c>
      <c r="R379" t="str">
        <f>PROPER(Sheet2!H379)</f>
        <v>Venkatesh Kg,Raghuram,Yogesh,Manan Parmar,Nikunj .R. Kukadiya,Shivansh Sharma,Kapil Nimker,Suriya</v>
      </c>
      <c r="S379" t="s">
        <v>3320</v>
      </c>
      <c r="T379" t="s">
        <v>3321</v>
      </c>
      <c r="U379" t="s">
        <v>3322</v>
      </c>
      <c r="V379" t="s">
        <v>3323</v>
      </c>
      <c r="W379" t="s">
        <v>3324</v>
      </c>
    </row>
    <row r="380" spans="1:23" x14ac:dyDescent="0.3">
      <c r="A380" t="s">
        <v>3325</v>
      </c>
      <c r="B380" t="s">
        <v>3326</v>
      </c>
      <c r="C380" t="s">
        <v>2990</v>
      </c>
      <c r="D380" t="s">
        <v>12828</v>
      </c>
      <c r="E380" t="s">
        <v>12900</v>
      </c>
      <c r="F380" t="s">
        <v>12903</v>
      </c>
      <c r="G380" t="s">
        <v>12904</v>
      </c>
      <c r="H380" s="17">
        <v>12999</v>
      </c>
      <c r="I380" s="13" t="str">
        <f t="shared" si="10"/>
        <v>&gt;₹500</v>
      </c>
      <c r="J380" s="17">
        <v>15999</v>
      </c>
      <c r="K380">
        <v>0.19</v>
      </c>
      <c r="L380" s="4" t="str">
        <f t="shared" si="11"/>
        <v>&lt;50%</v>
      </c>
      <c r="M380">
        <v>4.2</v>
      </c>
      <c r="N380" s="2">
        <v>13246</v>
      </c>
      <c r="O380" s="11">
        <f>Table2[[#This Row],[Actual Price (₹)]]*N380</f>
        <v>211922754</v>
      </c>
      <c r="P380" t="s">
        <v>3327</v>
      </c>
      <c r="Q380" t="s">
        <v>3328</v>
      </c>
      <c r="R380" t="str">
        <f>PROPER(Sheet2!H380)</f>
        <v>Mahantesh,Gaurav Chaubey,Uma Vijay,Asif Ikbal,Lomish Kumar,Kavya Singh,Sagar Mahata,Meherunnesha Sarkar</v>
      </c>
      <c r="S380" t="s">
        <v>3330</v>
      </c>
      <c r="T380" t="s">
        <v>3331</v>
      </c>
      <c r="U380" t="s">
        <v>3332</v>
      </c>
      <c r="V380" t="s">
        <v>3333</v>
      </c>
      <c r="W380" t="s">
        <v>3334</v>
      </c>
    </row>
    <row r="381" spans="1:23" hidden="1" x14ac:dyDescent="0.3">
      <c r="A381" t="s">
        <v>3335</v>
      </c>
      <c r="B381" t="s">
        <v>3336</v>
      </c>
      <c r="C381" t="s">
        <v>3337</v>
      </c>
      <c r="D381" t="s">
        <v>12828</v>
      </c>
      <c r="E381" t="s">
        <v>12900</v>
      </c>
      <c r="F381" t="s">
        <v>12901</v>
      </c>
      <c r="G381" t="s">
        <v>12908</v>
      </c>
      <c r="H381" s="14">
        <v>539</v>
      </c>
      <c r="I381" s="13" t="str">
        <f t="shared" si="10"/>
        <v>&gt;₹500</v>
      </c>
      <c r="J381" s="14">
        <v>1599</v>
      </c>
      <c r="K381" s="1">
        <v>0.66</v>
      </c>
      <c r="L381" s="4" t="str">
        <f t="shared" si="11"/>
        <v>50% or More</v>
      </c>
      <c r="M381">
        <v>3.8</v>
      </c>
      <c r="N381" s="2">
        <v>14648</v>
      </c>
      <c r="O381" s="11">
        <f>Table2[[#This Row],[Actual Price (₹)]]*N381</f>
        <v>23422152</v>
      </c>
      <c r="P381" t="s">
        <v>3338</v>
      </c>
      <c r="Q381" t="s">
        <v>3339</v>
      </c>
      <c r="R381" t="str">
        <f>PROPER(Sheet2!H381)</f>
        <v>Amit Kumar Singh,Rajendra,Paramhans Jiddanand,Vijay Shanker,Vicky,Aslam T.,Sandeep Singh,Bravo!!</v>
      </c>
      <c r="S381" t="s">
        <v>3341</v>
      </c>
      <c r="T381" t="s">
        <v>3342</v>
      </c>
      <c r="U381" t="s">
        <v>3343</v>
      </c>
      <c r="V381" t="s">
        <v>3344</v>
      </c>
      <c r="W381" t="s">
        <v>3345</v>
      </c>
    </row>
    <row r="382" spans="1:23" x14ac:dyDescent="0.3">
      <c r="A382" t="s">
        <v>3346</v>
      </c>
      <c r="B382" t="s">
        <v>2958</v>
      </c>
      <c r="C382" t="s">
        <v>2948</v>
      </c>
      <c r="D382" t="s">
        <v>12828</v>
      </c>
      <c r="E382" t="s">
        <v>12833</v>
      </c>
      <c r="F382" t="s">
        <v>12834</v>
      </c>
      <c r="H382" s="17">
        <v>1999</v>
      </c>
      <c r="I382" s="13" t="str">
        <f t="shared" si="10"/>
        <v>&gt;₹500</v>
      </c>
      <c r="J382" s="17">
        <v>9999</v>
      </c>
      <c r="K382">
        <v>0.8</v>
      </c>
      <c r="L382" s="4" t="str">
        <f t="shared" si="11"/>
        <v>50% or More</v>
      </c>
      <c r="M382">
        <v>4.3</v>
      </c>
      <c r="N382" s="2">
        <v>27696</v>
      </c>
      <c r="O382" s="11">
        <f>Table2[[#This Row],[Actual Price (₹)]]*N382</f>
        <v>276932304</v>
      </c>
      <c r="P382" t="s">
        <v>3347</v>
      </c>
      <c r="Q382" t="s">
        <v>2960</v>
      </c>
      <c r="R382" t="str">
        <f>PROPER(Sheet2!H382)</f>
        <v>Anurag,Ravinder Racherla,Tamojit Maji,Barhoo Prasad Chaurasia,SrinuÜòé,Aryan Rawat,Archiefreud,Amazon Customer</v>
      </c>
      <c r="S382" t="s">
        <v>2962</v>
      </c>
      <c r="T382" t="s">
        <v>2963</v>
      </c>
      <c r="U382" t="s">
        <v>2964</v>
      </c>
      <c r="V382" t="s">
        <v>3348</v>
      </c>
      <c r="W382" t="s">
        <v>3349</v>
      </c>
    </row>
    <row r="383" spans="1:23" x14ac:dyDescent="0.3">
      <c r="A383" t="s">
        <v>3350</v>
      </c>
      <c r="B383" t="s">
        <v>3351</v>
      </c>
      <c r="C383" t="s">
        <v>2990</v>
      </c>
      <c r="D383" t="s">
        <v>12828</v>
      </c>
      <c r="E383" t="s">
        <v>12900</v>
      </c>
      <c r="F383" t="s">
        <v>12903</v>
      </c>
      <c r="G383" t="s">
        <v>12904</v>
      </c>
      <c r="H383" s="17">
        <v>15490</v>
      </c>
      <c r="I383" s="13" t="str">
        <f t="shared" si="10"/>
        <v>&gt;₹500</v>
      </c>
      <c r="J383" s="17">
        <v>20990</v>
      </c>
      <c r="K383">
        <v>0.26</v>
      </c>
      <c r="L383" s="4" t="str">
        <f t="shared" si="11"/>
        <v>&lt;50%</v>
      </c>
      <c r="M383">
        <v>4.2</v>
      </c>
      <c r="N383" s="2">
        <v>32916</v>
      </c>
      <c r="O383" s="11">
        <f>Table2[[#This Row],[Actual Price (₹)]]*N383</f>
        <v>690906840</v>
      </c>
      <c r="P383" t="s">
        <v>3352</v>
      </c>
      <c r="Q383" t="s">
        <v>3353</v>
      </c>
      <c r="R383" t="str">
        <f>PROPER(Sheet2!H383)</f>
        <v>Shyam,Tushar,Vahida,Kapil Chaudhary,Kritish Ganguly,Sarfaraaz Ahmad,Deep,John</v>
      </c>
      <c r="S383" t="s">
        <v>3355</v>
      </c>
      <c r="T383" t="s">
        <v>3356</v>
      </c>
      <c r="U383" t="s">
        <v>3357</v>
      </c>
      <c r="V383" t="s">
        <v>3358</v>
      </c>
      <c r="W383" t="s">
        <v>3359</v>
      </c>
    </row>
    <row r="384" spans="1:23" hidden="1" x14ac:dyDescent="0.3">
      <c r="A384" t="s">
        <v>3360</v>
      </c>
      <c r="B384" t="s">
        <v>3361</v>
      </c>
      <c r="C384" t="s">
        <v>2990</v>
      </c>
      <c r="D384" t="s">
        <v>12828</v>
      </c>
      <c r="E384" t="s">
        <v>12900</v>
      </c>
      <c r="F384" t="s">
        <v>12903</v>
      </c>
      <c r="G384" t="s">
        <v>12904</v>
      </c>
      <c r="H384" s="14">
        <v>19999</v>
      </c>
      <c r="I384" s="13" t="str">
        <f t="shared" si="10"/>
        <v>&gt;₹500</v>
      </c>
      <c r="J384" s="14">
        <v>24999</v>
      </c>
      <c r="K384" s="1">
        <v>0.2</v>
      </c>
      <c r="L384" s="4" t="str">
        <f t="shared" si="11"/>
        <v>&lt;50%</v>
      </c>
      <c r="M384">
        <v>3.9</v>
      </c>
      <c r="N384" s="2">
        <v>25824</v>
      </c>
      <c r="O384" s="11">
        <f>Table2[[#This Row],[Actual Price (₹)]]*N384</f>
        <v>645574176</v>
      </c>
      <c r="P384" t="s">
        <v>3362</v>
      </c>
      <c r="Q384" t="s">
        <v>3363</v>
      </c>
      <c r="R384" t="str">
        <f>PROPER(Sheet2!H384)</f>
        <v>Yogita Ratre,Arun K.,Amol Basutkar,Janarthanan,Naman,Keshav Chelmeti,Hritik Jain,Jatin Shah</v>
      </c>
      <c r="S384" t="s">
        <v>3365</v>
      </c>
      <c r="T384" t="s">
        <v>3366</v>
      </c>
      <c r="U384" t="s">
        <v>3367</v>
      </c>
      <c r="V384" t="s">
        <v>3368</v>
      </c>
      <c r="W384" t="s">
        <v>3369</v>
      </c>
    </row>
    <row r="385" spans="1:23" x14ac:dyDescent="0.3">
      <c r="A385" t="s">
        <v>3370</v>
      </c>
      <c r="B385" t="s">
        <v>3371</v>
      </c>
      <c r="C385" t="s">
        <v>3162</v>
      </c>
      <c r="D385" t="s">
        <v>12828</v>
      </c>
      <c r="E385" t="s">
        <v>12900</v>
      </c>
      <c r="F385" t="s">
        <v>12901</v>
      </c>
      <c r="G385" t="s">
        <v>12902</v>
      </c>
      <c r="H385" s="17">
        <v>1075</v>
      </c>
      <c r="I385" s="13" t="str">
        <f t="shared" si="10"/>
        <v>&gt;₹500</v>
      </c>
      <c r="J385" s="17">
        <v>1699</v>
      </c>
      <c r="K385">
        <v>0.37</v>
      </c>
      <c r="L385" s="4" t="str">
        <f t="shared" si="11"/>
        <v>&lt;50%</v>
      </c>
      <c r="M385">
        <v>4.4000000000000004</v>
      </c>
      <c r="N385" s="2">
        <v>7462</v>
      </c>
      <c r="O385" s="11">
        <f>Table2[[#This Row],[Actual Price (₹)]]*N385</f>
        <v>12677938</v>
      </c>
      <c r="P385" t="s">
        <v>3372</v>
      </c>
      <c r="Q385" t="s">
        <v>3373</v>
      </c>
      <c r="R385" t="str">
        <f>PROPER(Sheet2!H385)</f>
        <v>Chandra.G,Shan Mohd,Suvajit Thakura,Radhe,Jyoti,Amazon Customer,Kajal Kiran,Arun</v>
      </c>
      <c r="S385" t="s">
        <v>3375</v>
      </c>
      <c r="T385" t="s">
        <v>3376</v>
      </c>
      <c r="U385" t="s">
        <v>3377</v>
      </c>
      <c r="V385" t="s">
        <v>3378</v>
      </c>
      <c r="W385" t="s">
        <v>3379</v>
      </c>
    </row>
    <row r="386" spans="1:23" x14ac:dyDescent="0.3">
      <c r="A386" t="s">
        <v>3380</v>
      </c>
      <c r="B386" t="s">
        <v>3381</v>
      </c>
      <c r="C386" t="s">
        <v>3066</v>
      </c>
      <c r="D386" t="s">
        <v>12828</v>
      </c>
      <c r="E386" t="s">
        <v>12837</v>
      </c>
      <c r="F386" t="s">
        <v>12838</v>
      </c>
      <c r="G386" t="s">
        <v>12839</v>
      </c>
      <c r="H386" s="17">
        <v>399</v>
      </c>
      <c r="I386" s="13" t="str">
        <f t="shared" ref="I386:I449" si="12">IF(H386&lt;200,"&lt;₹200", IF(OR(H386=200, H386&lt;=500),"₹200 - ₹500","&gt;₹500"))</f>
        <v>₹200 - ₹500</v>
      </c>
      <c r="J386" s="17">
        <v>699</v>
      </c>
      <c r="K386">
        <v>0.43</v>
      </c>
      <c r="L386" s="4" t="str">
        <f t="shared" ref="L386:L449" si="13">IF(K386&gt;=50%,"50% or More","&lt;50%")</f>
        <v>&lt;50%</v>
      </c>
      <c r="M386">
        <v>4</v>
      </c>
      <c r="N386" s="2">
        <v>37817</v>
      </c>
      <c r="O386" s="11">
        <f>Table2[[#This Row],[Actual Price (₹)]]*N386</f>
        <v>26434083</v>
      </c>
      <c r="P386" t="s">
        <v>3382</v>
      </c>
      <c r="Q386" t="s">
        <v>3383</v>
      </c>
      <c r="R386" t="str">
        <f>PROPER(Sheet2!H386)</f>
        <v>Indro,Bhavesh Bodat,Amazon Customer,Ambalika Sarkar,Bhosale Techno Solution Pvt Ltd,Agnish Mallick,Radhika Arumugam,Krishna</v>
      </c>
      <c r="S386" t="s">
        <v>3385</v>
      </c>
      <c r="T386" t="s">
        <v>3386</v>
      </c>
      <c r="U386" t="s">
        <v>3387</v>
      </c>
      <c r="V386" t="s">
        <v>3388</v>
      </c>
      <c r="W386" t="s">
        <v>3389</v>
      </c>
    </row>
    <row r="387" spans="1:23" x14ac:dyDescent="0.3">
      <c r="A387" t="s">
        <v>3390</v>
      </c>
      <c r="B387" t="s">
        <v>3391</v>
      </c>
      <c r="C387" t="s">
        <v>2948</v>
      </c>
      <c r="D387" t="s">
        <v>12828</v>
      </c>
      <c r="E387" t="s">
        <v>12833</v>
      </c>
      <c r="F387" t="s">
        <v>12834</v>
      </c>
      <c r="H387" s="17">
        <v>1999</v>
      </c>
      <c r="I387" s="13" t="str">
        <f t="shared" si="12"/>
        <v>&gt;₹500</v>
      </c>
      <c r="J387" s="17">
        <v>3990</v>
      </c>
      <c r="K387">
        <v>0.5</v>
      </c>
      <c r="L387" s="4" t="str">
        <f t="shared" si="13"/>
        <v>50% or More</v>
      </c>
      <c r="M387">
        <v>4</v>
      </c>
      <c r="N387" s="2">
        <v>30254</v>
      </c>
      <c r="O387" s="11">
        <f>Table2[[#This Row],[Actual Price (₹)]]*N387</f>
        <v>120713460</v>
      </c>
      <c r="P387" t="s">
        <v>3392</v>
      </c>
      <c r="Q387" t="s">
        <v>3174</v>
      </c>
      <c r="R387" t="str">
        <f>PROPER(Sheet2!H387)</f>
        <v>Akash V.,Sanket Virkar,Ashwin Sindhu,Ajithkumar M,Mano,Rajan Kumar,Reshma Chandwani,Sdayal</v>
      </c>
      <c r="S387" t="s">
        <v>3176</v>
      </c>
      <c r="T387" t="s">
        <v>3177</v>
      </c>
      <c r="U387" t="s">
        <v>3178</v>
      </c>
      <c r="V387" t="s">
        <v>3393</v>
      </c>
      <c r="W387" t="s">
        <v>3394</v>
      </c>
    </row>
    <row r="388" spans="1:23" hidden="1" x14ac:dyDescent="0.3">
      <c r="A388" t="s">
        <v>3395</v>
      </c>
      <c r="B388" t="s">
        <v>3396</v>
      </c>
      <c r="C388" t="s">
        <v>2948</v>
      </c>
      <c r="D388" t="s">
        <v>12828</v>
      </c>
      <c r="E388" t="s">
        <v>12833</v>
      </c>
      <c r="F388" t="s">
        <v>12834</v>
      </c>
      <c r="H388" s="14">
        <v>1999</v>
      </c>
      <c r="I388" s="13" t="str">
        <f t="shared" si="12"/>
        <v>&gt;₹500</v>
      </c>
      <c r="J388" s="14">
        <v>7990</v>
      </c>
      <c r="K388" s="1">
        <v>0.75</v>
      </c>
      <c r="L388" s="4" t="str">
        <f t="shared" si="13"/>
        <v>50% or More</v>
      </c>
      <c r="M388">
        <v>3.8</v>
      </c>
      <c r="N388" s="2">
        <v>17831</v>
      </c>
      <c r="O388" s="11">
        <f>Table2[[#This Row],[Actual Price (₹)]]*N388</f>
        <v>142469690</v>
      </c>
      <c r="P388" t="s">
        <v>2969</v>
      </c>
      <c r="Q388" t="s">
        <v>2970</v>
      </c>
      <c r="R388" t="str">
        <f>PROPER(Sheet2!H388)</f>
        <v>Sankalpa Chakma,Prachi Sharma,Manoj Kumar,Sunitha,Sonu Bharti,Dsdewat,Asif Awaara,Arpita Pal</v>
      </c>
      <c r="S388" t="s">
        <v>2972</v>
      </c>
      <c r="T388" t="s">
        <v>2973</v>
      </c>
      <c r="U388" t="s">
        <v>2974</v>
      </c>
      <c r="V388" t="s">
        <v>3397</v>
      </c>
      <c r="W388" t="s">
        <v>3398</v>
      </c>
    </row>
    <row r="389" spans="1:23" x14ac:dyDescent="0.3">
      <c r="A389" t="s">
        <v>3399</v>
      </c>
      <c r="B389" t="s">
        <v>3400</v>
      </c>
      <c r="C389" t="s">
        <v>2990</v>
      </c>
      <c r="D389" t="s">
        <v>12828</v>
      </c>
      <c r="E389" t="s">
        <v>12900</v>
      </c>
      <c r="F389" t="s">
        <v>12903</v>
      </c>
      <c r="G389" t="s">
        <v>12904</v>
      </c>
      <c r="H389" s="17">
        <v>28999</v>
      </c>
      <c r="I389" s="13" t="str">
        <f t="shared" si="12"/>
        <v>&gt;₹500</v>
      </c>
      <c r="J389" s="17">
        <v>34999</v>
      </c>
      <c r="K389">
        <v>0.17</v>
      </c>
      <c r="L389" s="4" t="str">
        <f t="shared" si="13"/>
        <v>&lt;50%</v>
      </c>
      <c r="M389">
        <v>4.4000000000000004</v>
      </c>
      <c r="N389" s="2">
        <v>20311</v>
      </c>
      <c r="O389" s="11">
        <f>Table2[[#This Row],[Actual Price (₹)]]*N389</f>
        <v>710864689</v>
      </c>
      <c r="P389" t="s">
        <v>3401</v>
      </c>
      <c r="Q389" t="s">
        <v>3402</v>
      </c>
      <c r="R389" t="str">
        <f>PROPER(Sheet2!H389)</f>
        <v>Ranjitha Parida,Shubham Pawar,Arul,Lokesh K V,Nandita Talukdar,Sushma Pradhan,Vaibhav S,Amazon Customer</v>
      </c>
      <c r="S389" t="s">
        <v>3404</v>
      </c>
      <c r="T389" t="s">
        <v>3405</v>
      </c>
      <c r="U389" t="s">
        <v>3406</v>
      </c>
      <c r="V389" t="s">
        <v>3407</v>
      </c>
      <c r="W389" t="s">
        <v>3408</v>
      </c>
    </row>
    <row r="390" spans="1:23" x14ac:dyDescent="0.3">
      <c r="A390" t="s">
        <v>3409</v>
      </c>
      <c r="B390" t="s">
        <v>3410</v>
      </c>
      <c r="C390" t="s">
        <v>2948</v>
      </c>
      <c r="D390" t="s">
        <v>12828</v>
      </c>
      <c r="E390" t="s">
        <v>12833</v>
      </c>
      <c r="F390" t="s">
        <v>12834</v>
      </c>
      <c r="H390" s="17">
        <v>2299</v>
      </c>
      <c r="I390" s="13" t="str">
        <f t="shared" si="12"/>
        <v>&gt;₹500</v>
      </c>
      <c r="J390" s="17">
        <v>7990</v>
      </c>
      <c r="K390">
        <v>0.71</v>
      </c>
      <c r="L390" s="4" t="str">
        <f t="shared" si="13"/>
        <v>50% or More</v>
      </c>
      <c r="M390">
        <v>4.2</v>
      </c>
      <c r="N390" s="2">
        <v>69622</v>
      </c>
      <c r="O390" s="11">
        <f>Table2[[#This Row],[Actual Price (₹)]]*N390</f>
        <v>556279780</v>
      </c>
      <c r="P390" t="s">
        <v>3411</v>
      </c>
      <c r="Q390" t="s">
        <v>3412</v>
      </c>
      <c r="R390" t="str">
        <f>PROPER(Sheet2!H390)</f>
        <v>Av,Mathan Kumar,Amol Manjrekar,Suraj_Nirmalkar,Asif Ansari,Jugalkishor Yadav,Chinmayee Ninawe,Samba Shiva</v>
      </c>
      <c r="S390" t="s">
        <v>3414</v>
      </c>
      <c r="T390" t="s">
        <v>3415</v>
      </c>
      <c r="U390" t="s">
        <v>3416</v>
      </c>
      <c r="V390" t="s">
        <v>3417</v>
      </c>
      <c r="W390" t="s">
        <v>3418</v>
      </c>
    </row>
    <row r="391" spans="1:23" x14ac:dyDescent="0.3">
      <c r="A391" t="s">
        <v>3419</v>
      </c>
      <c r="B391" t="s">
        <v>3420</v>
      </c>
      <c r="C391" t="s">
        <v>3421</v>
      </c>
      <c r="D391" t="s">
        <v>12828</v>
      </c>
      <c r="E391" t="s">
        <v>12900</v>
      </c>
      <c r="F391" t="s">
        <v>12901</v>
      </c>
      <c r="G391" t="s">
        <v>12908</v>
      </c>
      <c r="H391" s="17">
        <v>399</v>
      </c>
      <c r="I391" s="13" t="str">
        <f t="shared" si="12"/>
        <v>₹200 - ₹500</v>
      </c>
      <c r="J391" s="17">
        <v>1999</v>
      </c>
      <c r="K391">
        <v>0.8</v>
      </c>
      <c r="L391" s="4" t="str">
        <f t="shared" si="13"/>
        <v>50% or More</v>
      </c>
      <c r="M391">
        <v>4</v>
      </c>
      <c r="N391" s="2">
        <v>3382</v>
      </c>
      <c r="O391" s="11">
        <f>Table2[[#This Row],[Actual Price (₹)]]*N391</f>
        <v>6760618</v>
      </c>
      <c r="P391" t="s">
        <v>3422</v>
      </c>
      <c r="Q391" t="s">
        <v>3423</v>
      </c>
      <c r="R391" t="str">
        <f>PROPER(Sheet2!H391)</f>
        <v>Goutham Giridhar Kamath,Antara M.</v>
      </c>
      <c r="S391" t="s">
        <v>3425</v>
      </c>
      <c r="T391" t="s">
        <v>3426</v>
      </c>
      <c r="U391" t="s">
        <v>12785</v>
      </c>
      <c r="V391" t="s">
        <v>3427</v>
      </c>
      <c r="W391" t="s">
        <v>3428</v>
      </c>
    </row>
    <row r="392" spans="1:23" x14ac:dyDescent="0.3">
      <c r="A392" t="s">
        <v>3429</v>
      </c>
      <c r="B392" t="s">
        <v>3430</v>
      </c>
      <c r="C392" t="s">
        <v>3024</v>
      </c>
      <c r="D392" t="s">
        <v>12828</v>
      </c>
      <c r="E392" t="s">
        <v>12829</v>
      </c>
      <c r="F392" t="s">
        <v>12835</v>
      </c>
      <c r="G392" t="s">
        <v>12836</v>
      </c>
      <c r="H392" s="17">
        <v>1149</v>
      </c>
      <c r="I392" s="13" t="str">
        <f t="shared" si="12"/>
        <v>&gt;₹500</v>
      </c>
      <c r="J392" s="17">
        <v>3999</v>
      </c>
      <c r="K392">
        <v>0.71</v>
      </c>
      <c r="L392" s="4" t="str">
        <f t="shared" si="13"/>
        <v>50% or More</v>
      </c>
      <c r="M392">
        <v>4.3</v>
      </c>
      <c r="N392" s="2">
        <v>140036</v>
      </c>
      <c r="O392" s="11">
        <f>Table2[[#This Row],[Actual Price (₹)]]*N392</f>
        <v>560003964</v>
      </c>
      <c r="P392" t="s">
        <v>3431</v>
      </c>
      <c r="Q392" t="s">
        <v>3432</v>
      </c>
      <c r="R392" t="str">
        <f>PROPER(Sheet2!H392)</f>
        <v>Andy,Deepak Karki,B J Shiva Shankar,Shakil A.,Vikas Jeughale,Priti Raut,Vikas,Amit T.</v>
      </c>
      <c r="S392" t="s">
        <v>3434</v>
      </c>
      <c r="T392" t="s">
        <v>3435</v>
      </c>
      <c r="U392" t="s">
        <v>3436</v>
      </c>
      <c r="V392" t="s">
        <v>3437</v>
      </c>
      <c r="W392" t="s">
        <v>3438</v>
      </c>
    </row>
    <row r="393" spans="1:23" x14ac:dyDescent="0.3">
      <c r="A393" t="s">
        <v>3439</v>
      </c>
      <c r="B393" t="s">
        <v>3440</v>
      </c>
      <c r="C393" t="s">
        <v>3162</v>
      </c>
      <c r="D393" t="s">
        <v>12828</v>
      </c>
      <c r="E393" t="s">
        <v>12900</v>
      </c>
      <c r="F393" t="s">
        <v>12901</v>
      </c>
      <c r="G393" t="s">
        <v>12902</v>
      </c>
      <c r="H393" s="17">
        <v>529</v>
      </c>
      <c r="I393" s="13" t="str">
        <f t="shared" si="12"/>
        <v>&gt;₹500</v>
      </c>
      <c r="J393" s="17">
        <v>1499</v>
      </c>
      <c r="K393">
        <v>0.65</v>
      </c>
      <c r="L393" s="4" t="str">
        <f t="shared" si="13"/>
        <v>50% or More</v>
      </c>
      <c r="M393">
        <v>4.0999999999999996</v>
      </c>
      <c r="N393" s="2">
        <v>8599</v>
      </c>
      <c r="O393" s="11">
        <f>Table2[[#This Row],[Actual Price (₹)]]*N393</f>
        <v>12889901</v>
      </c>
      <c r="P393" t="s">
        <v>3441</v>
      </c>
      <c r="Q393" t="s">
        <v>3442</v>
      </c>
      <c r="R393" t="str">
        <f>PROPER(Sheet2!H393)</f>
        <v>Shekhar Badola,Pravin,Kishor,Ananta Bhaskar Somawanshi,Anonymous,Jyothi,Rishi,Amazon Customer</v>
      </c>
      <c r="S393" t="s">
        <v>3444</v>
      </c>
      <c r="T393" t="s">
        <v>3445</v>
      </c>
      <c r="U393" t="s">
        <v>3446</v>
      </c>
      <c r="V393" t="s">
        <v>3447</v>
      </c>
      <c r="W393" t="s">
        <v>3448</v>
      </c>
    </row>
    <row r="394" spans="1:23" x14ac:dyDescent="0.3">
      <c r="A394" t="s">
        <v>3449</v>
      </c>
      <c r="B394" t="s">
        <v>3450</v>
      </c>
      <c r="C394" t="s">
        <v>2990</v>
      </c>
      <c r="D394" t="s">
        <v>12828</v>
      </c>
      <c r="E394" t="s">
        <v>12900</v>
      </c>
      <c r="F394" t="s">
        <v>12903</v>
      </c>
      <c r="G394" t="s">
        <v>12904</v>
      </c>
      <c r="H394" s="17">
        <v>13999</v>
      </c>
      <c r="I394" s="13" t="str">
        <f t="shared" si="12"/>
        <v>&gt;₹500</v>
      </c>
      <c r="J394" s="17">
        <v>19499</v>
      </c>
      <c r="K394">
        <v>0.28000000000000003</v>
      </c>
      <c r="L394" s="4" t="str">
        <f t="shared" si="13"/>
        <v>&lt;50%</v>
      </c>
      <c r="M394">
        <v>4.0999999999999996</v>
      </c>
      <c r="N394" s="2">
        <v>18998</v>
      </c>
      <c r="O394" s="11">
        <f>Table2[[#This Row],[Actual Price (₹)]]*N394</f>
        <v>370442002</v>
      </c>
      <c r="P394" t="s">
        <v>3451</v>
      </c>
      <c r="Q394" t="s">
        <v>3209</v>
      </c>
      <c r="R394" t="str">
        <f>PROPER(Sheet2!H394)</f>
        <v>Soumendra Pattanayak,Kumar.Katukuri,Rajulapati Maruthi Vara Prasad Rao,Souvik,Mahendran G,It'S Me Swaraj ...,Vijay Prajapati,Dewang</v>
      </c>
      <c r="S394" t="s">
        <v>3211</v>
      </c>
      <c r="T394" t="s">
        <v>3212</v>
      </c>
      <c r="U394" t="s">
        <v>3213</v>
      </c>
      <c r="V394" t="s">
        <v>3452</v>
      </c>
      <c r="W394" t="s">
        <v>3453</v>
      </c>
    </row>
    <row r="395" spans="1:23" x14ac:dyDescent="0.3">
      <c r="A395" t="s">
        <v>3454</v>
      </c>
      <c r="B395" t="s">
        <v>3455</v>
      </c>
      <c r="C395" t="s">
        <v>3066</v>
      </c>
      <c r="D395" t="s">
        <v>12828</v>
      </c>
      <c r="E395" t="s">
        <v>12837</v>
      </c>
      <c r="F395" t="s">
        <v>12838</v>
      </c>
      <c r="G395" t="s">
        <v>12839</v>
      </c>
      <c r="H395" s="17">
        <v>379</v>
      </c>
      <c r="I395" s="13" t="str">
        <f t="shared" si="12"/>
        <v>₹200 - ₹500</v>
      </c>
      <c r="J395" s="17">
        <v>999</v>
      </c>
      <c r="K395">
        <v>0.62</v>
      </c>
      <c r="L395" s="4" t="str">
        <f t="shared" si="13"/>
        <v>50% or More</v>
      </c>
      <c r="M395">
        <v>4.0999999999999996</v>
      </c>
      <c r="N395" s="2">
        <v>363713</v>
      </c>
      <c r="O395" s="11">
        <f>Table2[[#This Row],[Actual Price (₹)]]*N395</f>
        <v>363349287</v>
      </c>
      <c r="P395" t="s">
        <v>3456</v>
      </c>
      <c r="Q395" t="s">
        <v>3119</v>
      </c>
      <c r="R395" t="str">
        <f>PROPER(Sheet2!H395)</f>
        <v>Pawhnai,Santosh Kumar,Dhruv Shah,Rajeev K.,Dev Agarwal,Vishal Khokhar,Sreehari,Subash Panda</v>
      </c>
      <c r="S395" t="s">
        <v>3121</v>
      </c>
      <c r="T395" t="s">
        <v>3122</v>
      </c>
      <c r="U395" t="s">
        <v>3123</v>
      </c>
      <c r="V395" t="s">
        <v>3457</v>
      </c>
      <c r="W395" t="s">
        <v>3458</v>
      </c>
    </row>
    <row r="396" spans="1:23" x14ac:dyDescent="0.3">
      <c r="A396" t="s">
        <v>3459</v>
      </c>
      <c r="B396" t="s">
        <v>3460</v>
      </c>
      <c r="C396" t="s">
        <v>2990</v>
      </c>
      <c r="D396" t="s">
        <v>12828</v>
      </c>
      <c r="E396" t="s">
        <v>12900</v>
      </c>
      <c r="F396" t="s">
        <v>12903</v>
      </c>
      <c r="G396" t="s">
        <v>12904</v>
      </c>
      <c r="H396" s="17">
        <v>13999</v>
      </c>
      <c r="I396" s="13" t="str">
        <f t="shared" si="12"/>
        <v>&gt;₹500</v>
      </c>
      <c r="J396" s="17">
        <v>19999</v>
      </c>
      <c r="K396">
        <v>0.3</v>
      </c>
      <c r="L396" s="4" t="str">
        <f t="shared" si="13"/>
        <v>&lt;50%</v>
      </c>
      <c r="M396">
        <v>4.0999999999999996</v>
      </c>
      <c r="N396" s="2">
        <v>19252</v>
      </c>
      <c r="O396" s="11">
        <f>Table2[[#This Row],[Actual Price (₹)]]*N396</f>
        <v>385020748</v>
      </c>
      <c r="P396" t="s">
        <v>3461</v>
      </c>
      <c r="Q396" t="s">
        <v>3301</v>
      </c>
      <c r="R396" t="str">
        <f>PROPER(Sheet2!H396)</f>
        <v>Satheesh Kadiam,Pritom Chakraborty,Vishwa,Simranpreet Singh,Saptarshi,Amazon Customer,D.Raghul,Dharmendra Kumar</v>
      </c>
      <c r="S396" t="s">
        <v>3303</v>
      </c>
      <c r="T396" t="s">
        <v>3304</v>
      </c>
      <c r="U396" t="s">
        <v>3305</v>
      </c>
      <c r="V396" t="s">
        <v>3462</v>
      </c>
      <c r="W396" t="s">
        <v>3463</v>
      </c>
    </row>
    <row r="397" spans="1:23" x14ac:dyDescent="0.3">
      <c r="A397" t="s">
        <v>3464</v>
      </c>
      <c r="B397" t="s">
        <v>3465</v>
      </c>
      <c r="C397" t="s">
        <v>2948</v>
      </c>
      <c r="D397" t="s">
        <v>12828</v>
      </c>
      <c r="E397" t="s">
        <v>12833</v>
      </c>
      <c r="F397" t="s">
        <v>12834</v>
      </c>
      <c r="H397" s="17">
        <v>3999</v>
      </c>
      <c r="I397" s="13" t="str">
        <f t="shared" si="12"/>
        <v>&gt;₹500</v>
      </c>
      <c r="J397" s="17">
        <v>9999</v>
      </c>
      <c r="K397">
        <v>0.6</v>
      </c>
      <c r="L397" s="4" t="str">
        <f t="shared" si="13"/>
        <v>50% or More</v>
      </c>
      <c r="M397">
        <v>4.4000000000000004</v>
      </c>
      <c r="N397" s="2">
        <v>73</v>
      </c>
      <c r="O397" s="11">
        <f>Table2[[#This Row],[Actual Price (₹)]]*N397</f>
        <v>729927</v>
      </c>
      <c r="P397" t="s">
        <v>3466</v>
      </c>
      <c r="Q397" t="s">
        <v>3467</v>
      </c>
      <c r="R397" t="str">
        <f>PROPER(Sheet2!H397)</f>
        <v>Tarun Kumar,Mahesh Radheshyam Tawari,Blackspade,Manoj Kumar,Kartik Sharma,Placeholder,Arun,Yuvashree</v>
      </c>
      <c r="S397" t="s">
        <v>3469</v>
      </c>
      <c r="T397" t="s">
        <v>3470</v>
      </c>
      <c r="U397" t="s">
        <v>3471</v>
      </c>
      <c r="V397" t="s">
        <v>3472</v>
      </c>
      <c r="W397" t="s">
        <v>3473</v>
      </c>
    </row>
    <row r="398" spans="1:23" x14ac:dyDescent="0.3">
      <c r="A398" t="s">
        <v>3474</v>
      </c>
      <c r="B398" t="s">
        <v>3475</v>
      </c>
      <c r="C398" t="s">
        <v>3476</v>
      </c>
      <c r="D398" t="s">
        <v>12828</v>
      </c>
      <c r="E398" t="s">
        <v>12900</v>
      </c>
      <c r="F398" t="s">
        <v>12901</v>
      </c>
      <c r="G398" t="s">
        <v>12909</v>
      </c>
      <c r="H398" s="17">
        <v>99</v>
      </c>
      <c r="I398" s="13" t="str">
        <f t="shared" si="12"/>
        <v>&lt;₹200</v>
      </c>
      <c r="J398" s="17">
        <v>499</v>
      </c>
      <c r="K398">
        <v>0.8</v>
      </c>
      <c r="L398" s="4" t="str">
        <f t="shared" si="13"/>
        <v>50% or More</v>
      </c>
      <c r="M398">
        <v>4.3</v>
      </c>
      <c r="N398" s="2">
        <v>42641</v>
      </c>
      <c r="O398" s="11">
        <f>Table2[[#This Row],[Actual Price (₹)]]*N398</f>
        <v>21277859</v>
      </c>
      <c r="P398" t="s">
        <v>3477</v>
      </c>
      <c r="Q398" t="s">
        <v>3478</v>
      </c>
      <c r="R398" t="str">
        <f>PROPER(Sheet2!H398)</f>
        <v>Siddharth Patnaik,Dr Sunilkumar H,Krishna,K. S. Rao,Vinayp,Indhu,Jogi,Drishti Vashisth Gupta</v>
      </c>
      <c r="S398" t="s">
        <v>3480</v>
      </c>
      <c r="T398" t="s">
        <v>3481</v>
      </c>
      <c r="U398" t="s">
        <v>12786</v>
      </c>
      <c r="V398" t="s">
        <v>3482</v>
      </c>
      <c r="W398" t="s">
        <v>3483</v>
      </c>
    </row>
    <row r="399" spans="1:23" x14ac:dyDescent="0.3">
      <c r="A399" t="s">
        <v>3484</v>
      </c>
      <c r="B399" t="s">
        <v>3485</v>
      </c>
      <c r="C399" t="s">
        <v>3066</v>
      </c>
      <c r="D399" t="s">
        <v>12828</v>
      </c>
      <c r="E399" t="s">
        <v>12837</v>
      </c>
      <c r="F399" t="s">
        <v>12838</v>
      </c>
      <c r="G399" t="s">
        <v>12839</v>
      </c>
      <c r="H399" s="17">
        <v>4790</v>
      </c>
      <c r="I399" s="13" t="str">
        <f t="shared" si="12"/>
        <v>&gt;₹500</v>
      </c>
      <c r="J399" s="17">
        <v>15990</v>
      </c>
      <c r="K399">
        <v>0.7</v>
      </c>
      <c r="L399" s="4" t="str">
        <f t="shared" si="13"/>
        <v>50% or More</v>
      </c>
      <c r="M399">
        <v>4</v>
      </c>
      <c r="N399" s="2">
        <v>4390</v>
      </c>
      <c r="O399" s="11">
        <f>Table2[[#This Row],[Actual Price (₹)]]*N399</f>
        <v>70196100</v>
      </c>
      <c r="P399" t="s">
        <v>3486</v>
      </c>
      <c r="Q399" t="s">
        <v>3487</v>
      </c>
      <c r="R399" t="str">
        <f>PROPER(Sheet2!H399)</f>
        <v>Bhathresh,Rohit Bhambhani,Amazon Customer,Naveen G.,Yash,Ravi Prakash Jha,Abakash Nayak,Anil</v>
      </c>
      <c r="S399" t="s">
        <v>3489</v>
      </c>
      <c r="T399" t="s">
        <v>3490</v>
      </c>
      <c r="U399" t="s">
        <v>3491</v>
      </c>
      <c r="V399" t="s">
        <v>3492</v>
      </c>
      <c r="W399" t="s">
        <v>3493</v>
      </c>
    </row>
    <row r="400" spans="1:23" x14ac:dyDescent="0.3">
      <c r="A400" t="s">
        <v>3494</v>
      </c>
      <c r="B400" t="s">
        <v>3495</v>
      </c>
      <c r="C400" t="s">
        <v>2990</v>
      </c>
      <c r="D400" t="s">
        <v>12828</v>
      </c>
      <c r="E400" t="s">
        <v>12900</v>
      </c>
      <c r="F400" t="s">
        <v>12903</v>
      </c>
      <c r="G400" t="s">
        <v>12904</v>
      </c>
      <c r="H400" s="17">
        <v>33999</v>
      </c>
      <c r="I400" s="13" t="str">
        <f t="shared" si="12"/>
        <v>&gt;₹500</v>
      </c>
      <c r="J400" s="17">
        <v>33999</v>
      </c>
      <c r="K400">
        <v>0</v>
      </c>
      <c r="L400" s="4" t="str">
        <f t="shared" si="13"/>
        <v>&lt;50%</v>
      </c>
      <c r="M400">
        <v>4.3</v>
      </c>
      <c r="N400" s="2">
        <v>17415</v>
      </c>
      <c r="O400" s="11">
        <f>Table2[[#This Row],[Actual Price (₹)]]*N400</f>
        <v>592092585</v>
      </c>
      <c r="P400" t="s">
        <v>3496</v>
      </c>
      <c r="Q400" t="s">
        <v>3002</v>
      </c>
      <c r="R400" t="str">
        <f>PROPER(Sheet2!H400)</f>
        <v>Syed Musaddiq Shazeb,Amazon Customer,Khushi Singh,Mayur Pradhanadhan.,Anonymous,Sujeet Chandra Patel,Aaryan,Chirojit</v>
      </c>
      <c r="S400" t="s">
        <v>3004</v>
      </c>
      <c r="T400" t="s">
        <v>3005</v>
      </c>
      <c r="U400" t="s">
        <v>3006</v>
      </c>
      <c r="V400" t="s">
        <v>3007</v>
      </c>
      <c r="W400" t="s">
        <v>3497</v>
      </c>
    </row>
    <row r="401" spans="1:23" x14ac:dyDescent="0.3">
      <c r="A401" t="s">
        <v>3498</v>
      </c>
      <c r="B401" t="s">
        <v>3499</v>
      </c>
      <c r="C401" t="s">
        <v>3500</v>
      </c>
      <c r="D401" t="s">
        <v>12825</v>
      </c>
      <c r="E401" t="s">
        <v>12826</v>
      </c>
      <c r="F401" t="s">
        <v>12880</v>
      </c>
      <c r="G401" t="s">
        <v>12910</v>
      </c>
      <c r="H401" s="17">
        <v>99</v>
      </c>
      <c r="I401" s="13" t="str">
        <f t="shared" si="12"/>
        <v>&lt;₹200</v>
      </c>
      <c r="J401" s="17">
        <v>999</v>
      </c>
      <c r="K401">
        <v>0.9</v>
      </c>
      <c r="L401" s="4" t="str">
        <f t="shared" si="13"/>
        <v>50% or More</v>
      </c>
      <c r="M401">
        <v>4</v>
      </c>
      <c r="N401" s="2">
        <v>1396</v>
      </c>
      <c r="O401" s="11">
        <f>Table2[[#This Row],[Actual Price (₹)]]*N401</f>
        <v>1394604</v>
      </c>
      <c r="P401" t="s">
        <v>3501</v>
      </c>
      <c r="Q401" t="s">
        <v>3502</v>
      </c>
      <c r="R401" t="str">
        <f>PROPER(Sheet2!H401)</f>
        <v>Chinmoy Saikia,Zuber Mutvalli,Partha,Bangre M,Arjun Roy,Dilip,Praneet Arora,Niraj Jain</v>
      </c>
      <c r="S401" t="s">
        <v>3504</v>
      </c>
      <c r="T401" t="s">
        <v>3505</v>
      </c>
      <c r="U401" t="s">
        <v>3506</v>
      </c>
      <c r="V401" t="s">
        <v>3507</v>
      </c>
      <c r="W401" t="s">
        <v>3508</v>
      </c>
    </row>
    <row r="402" spans="1:23" hidden="1" x14ac:dyDescent="0.3">
      <c r="A402" t="s">
        <v>3509</v>
      </c>
      <c r="B402" t="s">
        <v>3510</v>
      </c>
      <c r="C402" t="s">
        <v>3066</v>
      </c>
      <c r="D402" t="s">
        <v>12828</v>
      </c>
      <c r="E402" t="s">
        <v>12837</v>
      </c>
      <c r="F402" t="s">
        <v>12838</v>
      </c>
      <c r="G402" t="s">
        <v>12839</v>
      </c>
      <c r="H402" s="14">
        <v>299</v>
      </c>
      <c r="I402" s="13" t="str">
        <f t="shared" si="12"/>
        <v>₹200 - ₹500</v>
      </c>
      <c r="J402" s="14">
        <v>1900</v>
      </c>
      <c r="K402" s="1">
        <v>0.84</v>
      </c>
      <c r="L402" s="4" t="str">
        <f t="shared" si="13"/>
        <v>50% or More</v>
      </c>
      <c r="M402">
        <v>3.6</v>
      </c>
      <c r="N402" s="2">
        <v>18202</v>
      </c>
      <c r="O402" s="11">
        <f>Table2[[#This Row],[Actual Price (₹)]]*N402</f>
        <v>34583800</v>
      </c>
      <c r="P402" t="s">
        <v>3511</v>
      </c>
      <c r="Q402" t="s">
        <v>3512</v>
      </c>
      <c r="R402" t="str">
        <f>PROPER(Sheet2!H402)</f>
        <v>Asr,Amazon User,Rama Rao,Vinay,Aniket,Naga Shankar.K,Pawan K.,Ravi</v>
      </c>
      <c r="S402" t="s">
        <v>3514</v>
      </c>
      <c r="T402" t="s">
        <v>3515</v>
      </c>
      <c r="U402" t="s">
        <v>3516</v>
      </c>
      <c r="V402" t="s">
        <v>3517</v>
      </c>
      <c r="W402" t="s">
        <v>3518</v>
      </c>
    </row>
    <row r="403" spans="1:23" x14ac:dyDescent="0.3">
      <c r="A403" t="s">
        <v>3519</v>
      </c>
      <c r="B403" t="s">
        <v>3520</v>
      </c>
      <c r="C403" t="s">
        <v>2990</v>
      </c>
      <c r="D403" t="s">
        <v>12828</v>
      </c>
      <c r="E403" t="s">
        <v>12900</v>
      </c>
      <c r="F403" t="s">
        <v>12903</v>
      </c>
      <c r="G403" t="s">
        <v>12904</v>
      </c>
      <c r="H403" s="17">
        <v>10999</v>
      </c>
      <c r="I403" s="13" t="str">
        <f t="shared" si="12"/>
        <v>&gt;₹500</v>
      </c>
      <c r="J403" s="17">
        <v>14999</v>
      </c>
      <c r="K403">
        <v>0.27</v>
      </c>
      <c r="L403" s="4" t="str">
        <f t="shared" si="13"/>
        <v>&lt;50%</v>
      </c>
      <c r="M403">
        <v>4.0999999999999996</v>
      </c>
      <c r="N403" s="2">
        <v>18998</v>
      </c>
      <c r="O403" s="11">
        <f>Table2[[#This Row],[Actual Price (₹)]]*N403</f>
        <v>284951002</v>
      </c>
      <c r="P403" t="s">
        <v>3521</v>
      </c>
      <c r="Q403" t="s">
        <v>3209</v>
      </c>
      <c r="R403" t="str">
        <f>PROPER(Sheet2!H403)</f>
        <v>Diamond Heart,Amazon Customer,Pritish Biswas,Sriram Ramanathan,Srinivasan Subramanian,Zubair,Amazon Customer,Amit Chotrani</v>
      </c>
      <c r="S403" t="s">
        <v>3211</v>
      </c>
      <c r="T403" t="s">
        <v>3212</v>
      </c>
      <c r="U403" t="s">
        <v>3213</v>
      </c>
      <c r="V403" t="s">
        <v>3214</v>
      </c>
      <c r="W403" t="s">
        <v>3522</v>
      </c>
    </row>
    <row r="404" spans="1:23" x14ac:dyDescent="0.3">
      <c r="A404" t="s">
        <v>3523</v>
      </c>
      <c r="B404" t="s">
        <v>3524</v>
      </c>
      <c r="C404" t="s">
        <v>2990</v>
      </c>
      <c r="D404" t="s">
        <v>12828</v>
      </c>
      <c r="E404" t="s">
        <v>12900</v>
      </c>
      <c r="F404" t="s">
        <v>12903</v>
      </c>
      <c r="G404" t="s">
        <v>12904</v>
      </c>
      <c r="H404" s="17">
        <v>34999</v>
      </c>
      <c r="I404" s="13" t="str">
        <f t="shared" si="12"/>
        <v>&gt;₹500</v>
      </c>
      <c r="J404" s="17">
        <v>38999</v>
      </c>
      <c r="K404">
        <v>0.1</v>
      </c>
      <c r="L404" s="4" t="str">
        <f t="shared" si="13"/>
        <v>&lt;50%</v>
      </c>
      <c r="M404">
        <v>4.2</v>
      </c>
      <c r="N404" s="2">
        <v>11029</v>
      </c>
      <c r="O404" s="11">
        <f>Table2[[#This Row],[Actual Price (₹)]]*N404</f>
        <v>430119971</v>
      </c>
      <c r="P404" t="s">
        <v>3525</v>
      </c>
      <c r="Q404" t="s">
        <v>3526</v>
      </c>
      <c r="R404" t="str">
        <f>PROPER(Sheet2!H404)</f>
        <v>Isfahan A,Anurag,Bhushan,Siddhesh Yadab,Rakesh,Sai,V S Gupteswar Rao,Amazon Customer</v>
      </c>
      <c r="S404" t="s">
        <v>3528</v>
      </c>
      <c r="T404" t="s">
        <v>3529</v>
      </c>
      <c r="U404" t="s">
        <v>3530</v>
      </c>
      <c r="V404" t="s">
        <v>3531</v>
      </c>
      <c r="W404" t="s">
        <v>3532</v>
      </c>
    </row>
    <row r="405" spans="1:23" x14ac:dyDescent="0.3">
      <c r="A405" t="s">
        <v>3533</v>
      </c>
      <c r="B405" t="s">
        <v>3231</v>
      </c>
      <c r="C405" t="s">
        <v>2990</v>
      </c>
      <c r="D405" t="s">
        <v>12828</v>
      </c>
      <c r="E405" t="s">
        <v>12900</v>
      </c>
      <c r="F405" t="s">
        <v>12903</v>
      </c>
      <c r="G405" t="s">
        <v>12904</v>
      </c>
      <c r="H405" s="17">
        <v>16999</v>
      </c>
      <c r="I405" s="13" t="str">
        <f t="shared" si="12"/>
        <v>&gt;₹500</v>
      </c>
      <c r="J405" s="17">
        <v>24999</v>
      </c>
      <c r="K405">
        <v>0.32</v>
      </c>
      <c r="L405" s="4" t="str">
        <f t="shared" si="13"/>
        <v>&lt;50%</v>
      </c>
      <c r="M405">
        <v>4.0999999999999996</v>
      </c>
      <c r="N405" s="2">
        <v>22318</v>
      </c>
      <c r="O405" s="11">
        <f>Table2[[#This Row],[Actual Price (₹)]]*N405</f>
        <v>557927682</v>
      </c>
      <c r="P405" t="s">
        <v>3232</v>
      </c>
      <c r="Q405" t="s">
        <v>3194</v>
      </c>
      <c r="R405" t="str">
        <f>PROPER(Sheet2!H405)</f>
        <v>Satheesh Kadiam,Pritom Chakraborty,Vishwa,Simranpreet Singh,Saptarshi,Amazon Customer,D.Raghul,Dharmendra Kumar</v>
      </c>
      <c r="S405" t="s">
        <v>3196</v>
      </c>
      <c r="T405" t="s">
        <v>3197</v>
      </c>
      <c r="U405" t="s">
        <v>3198</v>
      </c>
      <c r="V405" t="s">
        <v>3233</v>
      </c>
      <c r="W405" t="s">
        <v>3534</v>
      </c>
    </row>
    <row r="406" spans="1:23" x14ac:dyDescent="0.3">
      <c r="A406" t="s">
        <v>3535</v>
      </c>
      <c r="B406" t="s">
        <v>3536</v>
      </c>
      <c r="C406" t="s">
        <v>3476</v>
      </c>
      <c r="D406" t="s">
        <v>12828</v>
      </c>
      <c r="E406" t="s">
        <v>12900</v>
      </c>
      <c r="F406" t="s">
        <v>12901</v>
      </c>
      <c r="G406" t="s">
        <v>12909</v>
      </c>
      <c r="H406" s="17">
        <v>199</v>
      </c>
      <c r="I406" s="13" t="str">
        <f t="shared" si="12"/>
        <v>&lt;₹200</v>
      </c>
      <c r="J406" s="17">
        <v>499</v>
      </c>
      <c r="K406">
        <v>0.6</v>
      </c>
      <c r="L406" s="4" t="str">
        <f t="shared" si="13"/>
        <v>50% or More</v>
      </c>
      <c r="M406">
        <v>4.0999999999999996</v>
      </c>
      <c r="N406" s="2">
        <v>1786</v>
      </c>
      <c r="O406" s="11">
        <f>Table2[[#This Row],[Actual Price (₹)]]*N406</f>
        <v>891214</v>
      </c>
      <c r="P406" t="s">
        <v>3537</v>
      </c>
      <c r="Q406" t="s">
        <v>3538</v>
      </c>
      <c r="R406" t="str">
        <f>PROPER(Sheet2!H406)</f>
        <v>Dinesh Kumar,Saurabh,Bidesh Patra,Prateek H,Shreyansh Kapadia,Vinayak Joshi,Zarafatima</v>
      </c>
      <c r="S406" t="s">
        <v>3540</v>
      </c>
      <c r="T406" t="s">
        <v>3541</v>
      </c>
      <c r="U406" t="s">
        <v>3542</v>
      </c>
      <c r="V406" t="s">
        <v>3543</v>
      </c>
      <c r="W406" t="s">
        <v>3544</v>
      </c>
    </row>
    <row r="407" spans="1:23" x14ac:dyDescent="0.3">
      <c r="A407" t="s">
        <v>3545</v>
      </c>
      <c r="B407" t="s">
        <v>3546</v>
      </c>
      <c r="C407" t="s">
        <v>2979</v>
      </c>
      <c r="D407" t="s">
        <v>12828</v>
      </c>
      <c r="E407" t="s">
        <v>12900</v>
      </c>
      <c r="F407" t="s">
        <v>12901</v>
      </c>
      <c r="G407" t="s">
        <v>12902</v>
      </c>
      <c r="H407" s="17">
        <v>999</v>
      </c>
      <c r="I407" s="13" t="str">
        <f t="shared" si="12"/>
        <v>&gt;₹500</v>
      </c>
      <c r="J407" s="17">
        <v>1599</v>
      </c>
      <c r="K407">
        <v>0.38</v>
      </c>
      <c r="L407" s="4" t="str">
        <f t="shared" si="13"/>
        <v>&lt;50%</v>
      </c>
      <c r="M407">
        <v>4</v>
      </c>
      <c r="N407" s="2">
        <v>7222</v>
      </c>
      <c r="O407" s="11">
        <f>Table2[[#This Row],[Actual Price (₹)]]*N407</f>
        <v>11547978</v>
      </c>
      <c r="P407" t="s">
        <v>3547</v>
      </c>
      <c r="Q407" t="s">
        <v>3548</v>
      </c>
      <c r="R407" t="str">
        <f>PROPER(Sheet2!H407)</f>
        <v>Atulya Sinha,Sujayz‚Ñ¢Ô∏È‚Òëô∏È</v>
      </c>
      <c r="S407" t="s">
        <v>3550</v>
      </c>
      <c r="T407" t="s">
        <v>3551</v>
      </c>
      <c r="U407" t="s">
        <v>3552</v>
      </c>
      <c r="V407" t="s">
        <v>3553</v>
      </c>
      <c r="W407" t="s">
        <v>3554</v>
      </c>
    </row>
    <row r="408" spans="1:23" x14ac:dyDescent="0.3">
      <c r="A408" t="s">
        <v>3555</v>
      </c>
      <c r="B408" t="s">
        <v>3556</v>
      </c>
      <c r="C408" t="s">
        <v>3045</v>
      </c>
      <c r="D408" t="s">
        <v>12828</v>
      </c>
      <c r="E408" t="s">
        <v>12900</v>
      </c>
      <c r="F408" t="s">
        <v>12903</v>
      </c>
      <c r="G408" t="s">
        <v>12905</v>
      </c>
      <c r="H408" s="17">
        <v>1299</v>
      </c>
      <c r="I408" s="13" t="str">
        <f t="shared" si="12"/>
        <v>&gt;₹500</v>
      </c>
      <c r="J408" s="17">
        <v>1599</v>
      </c>
      <c r="K408">
        <v>0.19</v>
      </c>
      <c r="L408" s="4" t="str">
        <f t="shared" si="13"/>
        <v>&lt;50%</v>
      </c>
      <c r="M408">
        <v>4</v>
      </c>
      <c r="N408" s="2">
        <v>128311</v>
      </c>
      <c r="O408" s="11">
        <f>Table2[[#This Row],[Actual Price (₹)]]*N408</f>
        <v>205169289</v>
      </c>
      <c r="P408" t="s">
        <v>3046</v>
      </c>
      <c r="Q408" t="s">
        <v>3047</v>
      </c>
      <c r="R408" t="str">
        <f>PROPER(Sheet2!H408)</f>
        <v>Rohan Kumar Gupta,Harshal Jadhav,Banishree B.,Amrut K.,Surajit,Rahul,Vishal,Jai Kumar</v>
      </c>
      <c r="S408" t="s">
        <v>3049</v>
      </c>
      <c r="T408" t="s">
        <v>3050</v>
      </c>
      <c r="U408" t="s">
        <v>3051</v>
      </c>
      <c r="V408" t="s">
        <v>3557</v>
      </c>
      <c r="W408" t="s">
        <v>3558</v>
      </c>
    </row>
    <row r="409" spans="1:23" hidden="1" x14ac:dyDescent="0.3">
      <c r="A409" t="s">
        <v>3559</v>
      </c>
      <c r="B409" t="s">
        <v>3560</v>
      </c>
      <c r="C409" t="s">
        <v>3066</v>
      </c>
      <c r="D409" t="s">
        <v>12828</v>
      </c>
      <c r="E409" t="s">
        <v>12837</v>
      </c>
      <c r="F409" t="s">
        <v>12838</v>
      </c>
      <c r="G409" t="s">
        <v>12839</v>
      </c>
      <c r="H409" s="14">
        <v>599</v>
      </c>
      <c r="I409" s="13" t="str">
        <f t="shared" si="12"/>
        <v>&gt;₹500</v>
      </c>
      <c r="J409" s="14">
        <v>1800</v>
      </c>
      <c r="K409" s="1">
        <v>0.67</v>
      </c>
      <c r="L409" s="4" t="str">
        <f t="shared" si="13"/>
        <v>50% or More</v>
      </c>
      <c r="M409">
        <v>3.5</v>
      </c>
      <c r="N409" s="2">
        <v>83996</v>
      </c>
      <c r="O409" s="11">
        <f>Table2[[#This Row],[Actual Price (₹)]]*N409</f>
        <v>151192800</v>
      </c>
      <c r="P409" t="s">
        <v>3561</v>
      </c>
      <c r="Q409" t="s">
        <v>3562</v>
      </c>
      <c r="R409" t="str">
        <f>PROPER(Sheet2!H409)</f>
        <v>Ramkisan,Pawan Kumar Yadav,Nikhil,Drew Arsenic,Nisar,Kanishk,Amazon Customer,Kulveer Singh</v>
      </c>
      <c r="S409" t="s">
        <v>3564</v>
      </c>
      <c r="T409" t="s">
        <v>3565</v>
      </c>
      <c r="U409" t="s">
        <v>3566</v>
      </c>
      <c r="V409" t="s">
        <v>3567</v>
      </c>
      <c r="W409" t="s">
        <v>3568</v>
      </c>
    </row>
    <row r="410" spans="1:23" x14ac:dyDescent="0.3">
      <c r="A410" t="s">
        <v>3569</v>
      </c>
      <c r="B410" t="s">
        <v>3570</v>
      </c>
      <c r="C410" t="s">
        <v>3024</v>
      </c>
      <c r="D410" t="s">
        <v>12828</v>
      </c>
      <c r="E410" t="s">
        <v>12829</v>
      </c>
      <c r="F410" t="s">
        <v>12835</v>
      </c>
      <c r="G410" t="s">
        <v>12836</v>
      </c>
      <c r="H410" s="17">
        <v>599</v>
      </c>
      <c r="I410" s="13" t="str">
        <f t="shared" si="12"/>
        <v>&gt;₹500</v>
      </c>
      <c r="J410" s="17">
        <v>1899</v>
      </c>
      <c r="K410">
        <v>0.68</v>
      </c>
      <c r="L410" s="4" t="str">
        <f t="shared" si="13"/>
        <v>50% or More</v>
      </c>
      <c r="M410">
        <v>4.3</v>
      </c>
      <c r="N410" s="2">
        <v>140036</v>
      </c>
      <c r="O410" s="11">
        <f>Table2[[#This Row],[Actual Price (₹)]]*N410</f>
        <v>265928364</v>
      </c>
      <c r="P410" t="s">
        <v>3431</v>
      </c>
      <c r="Q410" t="s">
        <v>3432</v>
      </c>
      <c r="R410" t="str">
        <f>PROPER(Sheet2!H410)</f>
        <v>Virender Malhotra,Vikas Kabra,Das,Naveen,Amazon Customer,Adv. Manish Kotwani,Vinod Jadhao,Priti Tijare</v>
      </c>
      <c r="S410" t="s">
        <v>3434</v>
      </c>
      <c r="T410" t="s">
        <v>3435</v>
      </c>
      <c r="U410" t="s">
        <v>3436</v>
      </c>
      <c r="V410" t="s">
        <v>3571</v>
      </c>
      <c r="W410" t="s">
        <v>3572</v>
      </c>
    </row>
    <row r="411" spans="1:23" x14ac:dyDescent="0.3">
      <c r="A411" t="s">
        <v>3573</v>
      </c>
      <c r="B411" t="s">
        <v>3574</v>
      </c>
      <c r="C411" t="s">
        <v>2979</v>
      </c>
      <c r="D411" t="s">
        <v>12828</v>
      </c>
      <c r="E411" t="s">
        <v>12900</v>
      </c>
      <c r="F411" t="s">
        <v>12901</v>
      </c>
      <c r="G411" t="s">
        <v>12902</v>
      </c>
      <c r="H411" s="17">
        <v>1799</v>
      </c>
      <c r="I411" s="13" t="str">
        <f t="shared" si="12"/>
        <v>&gt;₹500</v>
      </c>
      <c r="J411" s="17">
        <v>2499</v>
      </c>
      <c r="K411">
        <v>0.28000000000000003</v>
      </c>
      <c r="L411" s="4" t="str">
        <f t="shared" si="13"/>
        <v>&lt;50%</v>
      </c>
      <c r="M411">
        <v>4.0999999999999996</v>
      </c>
      <c r="N411" s="2">
        <v>18678</v>
      </c>
      <c r="O411" s="11">
        <f>Table2[[#This Row],[Actual Price (₹)]]*N411</f>
        <v>46676322</v>
      </c>
      <c r="P411" t="s">
        <v>3575</v>
      </c>
      <c r="Q411" t="s">
        <v>3576</v>
      </c>
      <c r="R411" t="str">
        <f>PROPER(Sheet2!H411)</f>
        <v>Chyanika,Suprit Sagar,Jindal,Kiran Kumar,K. Prasanthkumar,Joney Aheibam,Anand,Baby</v>
      </c>
      <c r="S411" t="s">
        <v>3578</v>
      </c>
      <c r="T411" t="s">
        <v>3579</v>
      </c>
      <c r="U411" t="s">
        <v>12787</v>
      </c>
      <c r="V411" t="s">
        <v>3580</v>
      </c>
      <c r="W411" t="s">
        <v>3581</v>
      </c>
    </row>
    <row r="412" spans="1:23" x14ac:dyDescent="0.3">
      <c r="A412" t="s">
        <v>3582</v>
      </c>
      <c r="B412" t="s">
        <v>3583</v>
      </c>
      <c r="C412" t="s">
        <v>2990</v>
      </c>
      <c r="D412" t="s">
        <v>12828</v>
      </c>
      <c r="E412" t="s">
        <v>12900</v>
      </c>
      <c r="F412" t="s">
        <v>12903</v>
      </c>
      <c r="G412" t="s">
        <v>12904</v>
      </c>
      <c r="H412" s="17">
        <v>10999</v>
      </c>
      <c r="I412" s="13" t="str">
        <f t="shared" si="12"/>
        <v>&gt;₹500</v>
      </c>
      <c r="J412" s="17">
        <v>14999</v>
      </c>
      <c r="K412">
        <v>0.27</v>
      </c>
      <c r="L412" s="4" t="str">
        <f t="shared" si="13"/>
        <v>&lt;50%</v>
      </c>
      <c r="M412">
        <v>4.0999999999999996</v>
      </c>
      <c r="N412" s="2">
        <v>18998</v>
      </c>
      <c r="O412" s="11">
        <f>Table2[[#This Row],[Actual Price (₹)]]*N412</f>
        <v>284951002</v>
      </c>
      <c r="P412" t="s">
        <v>3521</v>
      </c>
      <c r="Q412" t="s">
        <v>3209</v>
      </c>
      <c r="R412" t="str">
        <f>PROPER(Sheet2!H412)</f>
        <v>Soumendra Pattanayak,Kumar.Katukuri,Rajulapati Maruthi Vara Prasad Rao,Souvik,Mahendran G,It'S Me Swaraj ...,Vijay Prajapati,Dewang</v>
      </c>
      <c r="S412" t="s">
        <v>3211</v>
      </c>
      <c r="T412" t="s">
        <v>3212</v>
      </c>
      <c r="U412" t="s">
        <v>3213</v>
      </c>
      <c r="V412" t="s">
        <v>3584</v>
      </c>
      <c r="W412" t="s">
        <v>3585</v>
      </c>
    </row>
    <row r="413" spans="1:23" x14ac:dyDescent="0.3">
      <c r="A413" t="s">
        <v>3586</v>
      </c>
      <c r="B413" t="s">
        <v>3587</v>
      </c>
      <c r="C413" t="s">
        <v>2948</v>
      </c>
      <c r="D413" t="s">
        <v>12828</v>
      </c>
      <c r="E413" t="s">
        <v>12833</v>
      </c>
      <c r="F413" t="s">
        <v>12834</v>
      </c>
      <c r="H413" s="17">
        <v>2999</v>
      </c>
      <c r="I413" s="13" t="str">
        <f t="shared" si="12"/>
        <v>&gt;₹500</v>
      </c>
      <c r="J413" s="17">
        <v>7990</v>
      </c>
      <c r="K413">
        <v>0.62</v>
      </c>
      <c r="L413" s="4" t="str">
        <f t="shared" si="13"/>
        <v>50% or More</v>
      </c>
      <c r="M413">
        <v>4.0999999999999996</v>
      </c>
      <c r="N413" s="2">
        <v>48449</v>
      </c>
      <c r="O413" s="11">
        <f>Table2[[#This Row],[Actual Price (₹)]]*N413</f>
        <v>387107510</v>
      </c>
      <c r="P413" t="s">
        <v>3411</v>
      </c>
      <c r="Q413" t="s">
        <v>3588</v>
      </c>
      <c r="R413" t="str">
        <f>PROPER(Sheet2!H413)</f>
        <v>Vikrant,Ganesh Gholap,‚Ö° Pushpendra Singh Patel ‚Ö°,Gaurav,Sumegh,Jigar,Dhruba Jyoti Das,Anjeela</v>
      </c>
      <c r="S413" t="s">
        <v>3590</v>
      </c>
      <c r="T413" t="s">
        <v>3591</v>
      </c>
      <c r="U413" t="s">
        <v>3592</v>
      </c>
      <c r="V413" t="s">
        <v>3593</v>
      </c>
      <c r="W413" t="s">
        <v>3594</v>
      </c>
    </row>
    <row r="414" spans="1:23" hidden="1" x14ac:dyDescent="0.3">
      <c r="A414" t="s">
        <v>3595</v>
      </c>
      <c r="B414" t="s">
        <v>3596</v>
      </c>
      <c r="C414" t="s">
        <v>2948</v>
      </c>
      <c r="D414" t="s">
        <v>12828</v>
      </c>
      <c r="E414" t="s">
        <v>12833</v>
      </c>
      <c r="F414" t="s">
        <v>12834</v>
      </c>
      <c r="H414" s="14">
        <v>1999</v>
      </c>
      <c r="I414" s="13" t="str">
        <f t="shared" si="12"/>
        <v>&gt;₹500</v>
      </c>
      <c r="J414" s="14">
        <v>7990</v>
      </c>
      <c r="K414" s="1">
        <v>0.75</v>
      </c>
      <c r="L414" s="4" t="str">
        <f t="shared" si="13"/>
        <v>50% or More</v>
      </c>
      <c r="M414">
        <v>3.8</v>
      </c>
      <c r="N414" s="2">
        <v>17831</v>
      </c>
      <c r="O414" s="11">
        <f>Table2[[#This Row],[Actual Price (₹)]]*N414</f>
        <v>142469690</v>
      </c>
      <c r="P414" t="s">
        <v>2969</v>
      </c>
      <c r="Q414" t="s">
        <v>2970</v>
      </c>
      <c r="R414" t="str">
        <f>PROPER(Sheet2!H414)</f>
        <v>Satheesh Kadiam,Pritom Chakraborty,Vishwa,Simranpreet Singh,Saptarshi,Amazon Customer,D.Raghul,Dharmendra Kumar</v>
      </c>
      <c r="S414" t="s">
        <v>2972</v>
      </c>
      <c r="T414" t="s">
        <v>2973</v>
      </c>
      <c r="U414" t="s">
        <v>2974</v>
      </c>
      <c r="V414" t="s">
        <v>3597</v>
      </c>
      <c r="W414" t="s">
        <v>3598</v>
      </c>
    </row>
    <row r="415" spans="1:23" x14ac:dyDescent="0.3">
      <c r="A415" t="s">
        <v>3599</v>
      </c>
      <c r="B415" t="s">
        <v>3600</v>
      </c>
      <c r="C415" t="s">
        <v>3162</v>
      </c>
      <c r="D415" t="s">
        <v>12828</v>
      </c>
      <c r="E415" t="s">
        <v>12900</v>
      </c>
      <c r="F415" t="s">
        <v>12901</v>
      </c>
      <c r="G415" t="s">
        <v>12902</v>
      </c>
      <c r="H415" s="17">
        <v>649</v>
      </c>
      <c r="I415" s="13" t="str">
        <f t="shared" si="12"/>
        <v>&gt;₹500</v>
      </c>
      <c r="J415" s="17">
        <v>999</v>
      </c>
      <c r="K415">
        <v>0.35</v>
      </c>
      <c r="L415" s="4" t="str">
        <f t="shared" si="13"/>
        <v>&lt;50%</v>
      </c>
      <c r="M415">
        <v>4.2</v>
      </c>
      <c r="N415" s="2">
        <v>1315</v>
      </c>
      <c r="O415" s="11">
        <f>Table2[[#This Row],[Actual Price (₹)]]*N415</f>
        <v>1313685</v>
      </c>
      <c r="P415" t="s">
        <v>3601</v>
      </c>
      <c r="Q415" t="s">
        <v>3602</v>
      </c>
      <c r="R415" t="str">
        <f>PROPER(Sheet2!H415)</f>
        <v>Archit,Arjun Sen,Divya Devkar,User,Vaishnavi Sonker,Santhosh,Sai Raj,Mohammed.Afsar</v>
      </c>
      <c r="S415" t="s">
        <v>3604</v>
      </c>
      <c r="T415" t="s">
        <v>3605</v>
      </c>
      <c r="U415" t="s">
        <v>3606</v>
      </c>
      <c r="V415" t="s">
        <v>3607</v>
      </c>
      <c r="W415" t="s">
        <v>3608</v>
      </c>
    </row>
    <row r="416" spans="1:23" x14ac:dyDescent="0.3">
      <c r="A416" t="s">
        <v>3609</v>
      </c>
      <c r="B416" t="s">
        <v>3450</v>
      </c>
      <c r="C416" t="s">
        <v>2990</v>
      </c>
      <c r="D416" t="s">
        <v>12828</v>
      </c>
      <c r="E416" t="s">
        <v>12900</v>
      </c>
      <c r="F416" t="s">
        <v>12903</v>
      </c>
      <c r="G416" t="s">
        <v>12904</v>
      </c>
      <c r="H416" s="17">
        <v>13999</v>
      </c>
      <c r="I416" s="13" t="str">
        <f t="shared" si="12"/>
        <v>&gt;₹500</v>
      </c>
      <c r="J416" s="17">
        <v>19499</v>
      </c>
      <c r="K416">
        <v>0.28000000000000003</v>
      </c>
      <c r="L416" s="4" t="str">
        <f t="shared" si="13"/>
        <v>&lt;50%</v>
      </c>
      <c r="M416">
        <v>4.0999999999999996</v>
      </c>
      <c r="N416" s="2">
        <v>18998</v>
      </c>
      <c r="O416" s="11">
        <f>Table2[[#This Row],[Actual Price (₹)]]*N416</f>
        <v>370442002</v>
      </c>
      <c r="P416" t="s">
        <v>3451</v>
      </c>
      <c r="Q416" t="s">
        <v>3209</v>
      </c>
      <c r="R416" t="str">
        <f>PROPER(Sheet2!H416)</f>
        <v>Av,Mathan Kumar,Amol Manjrekar,Suraj_Nirmalkar,Asif Ansari,Jugalkishor Yadav,Chinmayee Ninawe,Samba Shiva</v>
      </c>
      <c r="S416" t="s">
        <v>3211</v>
      </c>
      <c r="T416" t="s">
        <v>3212</v>
      </c>
      <c r="U416" t="s">
        <v>3213</v>
      </c>
      <c r="V416" t="s">
        <v>3452</v>
      </c>
      <c r="W416" t="s">
        <v>3610</v>
      </c>
    </row>
    <row r="417" spans="1:23" x14ac:dyDescent="0.3">
      <c r="A417" t="s">
        <v>3611</v>
      </c>
      <c r="B417" t="s">
        <v>3612</v>
      </c>
      <c r="C417" t="s">
        <v>3613</v>
      </c>
      <c r="D417" t="s">
        <v>12828</v>
      </c>
      <c r="E417" t="s">
        <v>12900</v>
      </c>
      <c r="F417" t="s">
        <v>12901</v>
      </c>
      <c r="G417" t="s">
        <v>12911</v>
      </c>
      <c r="H417" s="17">
        <v>119</v>
      </c>
      <c r="I417" s="13" t="str">
        <f t="shared" si="12"/>
        <v>&lt;₹200</v>
      </c>
      <c r="J417" s="17">
        <v>299</v>
      </c>
      <c r="K417">
        <v>0.6</v>
      </c>
      <c r="L417" s="4" t="str">
        <f t="shared" si="13"/>
        <v>50% or More</v>
      </c>
      <c r="M417">
        <v>4.0999999999999996</v>
      </c>
      <c r="N417" s="2">
        <v>5999</v>
      </c>
      <c r="O417" s="11">
        <f>Table2[[#This Row],[Actual Price (₹)]]*N417</f>
        <v>1793701</v>
      </c>
      <c r="P417" t="s">
        <v>3614</v>
      </c>
      <c r="Q417" t="s">
        <v>3615</v>
      </c>
      <c r="R417" t="str">
        <f>PROPER(Sheet2!H417)</f>
        <v>Dongay Rajasekhar Panda,Harshit Rajoriya,Shekar,Steve F.,Daipayan Mondal,Amazon Customer,Naveen Reddy,Prabhat Singh</v>
      </c>
      <c r="S417" t="s">
        <v>3617</v>
      </c>
      <c r="T417" t="s">
        <v>3618</v>
      </c>
      <c r="U417" t="s">
        <v>3619</v>
      </c>
      <c r="V417" t="s">
        <v>3620</v>
      </c>
      <c r="W417" t="s">
        <v>3621</v>
      </c>
    </row>
    <row r="418" spans="1:23" x14ac:dyDescent="0.3">
      <c r="A418" t="s">
        <v>3622</v>
      </c>
      <c r="B418" t="s">
        <v>3623</v>
      </c>
      <c r="C418" t="s">
        <v>2990</v>
      </c>
      <c r="D418" t="s">
        <v>12828</v>
      </c>
      <c r="E418" t="s">
        <v>12900</v>
      </c>
      <c r="F418" t="s">
        <v>12903</v>
      </c>
      <c r="G418" t="s">
        <v>12904</v>
      </c>
      <c r="H418" s="17">
        <v>12999</v>
      </c>
      <c r="I418" s="13" t="str">
        <f t="shared" si="12"/>
        <v>&gt;₹500</v>
      </c>
      <c r="J418" s="17">
        <v>17999</v>
      </c>
      <c r="K418">
        <v>0.28000000000000003</v>
      </c>
      <c r="L418" s="4" t="str">
        <f t="shared" si="13"/>
        <v>&lt;50%</v>
      </c>
      <c r="M418">
        <v>4.0999999999999996</v>
      </c>
      <c r="N418" s="2">
        <v>50772</v>
      </c>
      <c r="O418" s="11">
        <f>Table2[[#This Row],[Actual Price (₹)]]*N418</f>
        <v>913845228</v>
      </c>
      <c r="P418" t="s">
        <v>3624</v>
      </c>
      <c r="Q418" t="s">
        <v>3625</v>
      </c>
      <c r="R418" t="str">
        <f>PROPER(Sheet2!H418)</f>
        <v>Satheesh Kadiam,Pritom Chakraborty,Vishwa,Simranpreet Singh,Saptarshi,Amazon Customer,D.Raghul,Dharmendra Kumar</v>
      </c>
      <c r="S418" t="s">
        <v>3627</v>
      </c>
      <c r="T418" t="s">
        <v>3628</v>
      </c>
      <c r="U418" t="s">
        <v>3629</v>
      </c>
      <c r="V418" t="s">
        <v>3630</v>
      </c>
      <c r="W418" t="s">
        <v>3631</v>
      </c>
    </row>
    <row r="419" spans="1:23" hidden="1" x14ac:dyDescent="0.3">
      <c r="A419" t="s">
        <v>3632</v>
      </c>
      <c r="B419" t="s">
        <v>3633</v>
      </c>
      <c r="C419" t="s">
        <v>2990</v>
      </c>
      <c r="D419" t="s">
        <v>12828</v>
      </c>
      <c r="E419" t="s">
        <v>12900</v>
      </c>
      <c r="F419" t="s">
        <v>12903</v>
      </c>
      <c r="G419" t="s">
        <v>12904</v>
      </c>
      <c r="H419" s="14">
        <v>20999</v>
      </c>
      <c r="I419" s="13" t="str">
        <f t="shared" si="12"/>
        <v>&gt;₹500</v>
      </c>
      <c r="J419" s="14">
        <v>26999</v>
      </c>
      <c r="K419" s="1">
        <v>0.22</v>
      </c>
      <c r="L419" s="4" t="str">
        <f t="shared" si="13"/>
        <v>&lt;50%</v>
      </c>
      <c r="M419">
        <v>3.9</v>
      </c>
      <c r="N419" s="2">
        <v>25824</v>
      </c>
      <c r="O419" s="11">
        <f>Table2[[#This Row],[Actual Price (₹)]]*N419</f>
        <v>697222176</v>
      </c>
      <c r="P419" t="s">
        <v>3634</v>
      </c>
      <c r="Q419" t="s">
        <v>3363</v>
      </c>
      <c r="R419" t="str">
        <f>PROPER(Sheet2!H419)</f>
        <v>Velir,Dileep Venigalla,Chakrapani P,Kuldip Teli,Shanky,Rama,Saurabh Srivastava,Vineeth G</v>
      </c>
      <c r="S419" t="s">
        <v>3365</v>
      </c>
      <c r="T419" t="s">
        <v>3366</v>
      </c>
      <c r="U419" t="s">
        <v>3367</v>
      </c>
      <c r="V419" t="s">
        <v>3635</v>
      </c>
      <c r="W419" t="s">
        <v>3636</v>
      </c>
    </row>
    <row r="420" spans="1:23" x14ac:dyDescent="0.3">
      <c r="A420" t="s">
        <v>3637</v>
      </c>
      <c r="B420" t="s">
        <v>3638</v>
      </c>
      <c r="C420" t="s">
        <v>3162</v>
      </c>
      <c r="D420" t="s">
        <v>12828</v>
      </c>
      <c r="E420" t="s">
        <v>12900</v>
      </c>
      <c r="F420" t="s">
        <v>12901</v>
      </c>
      <c r="G420" t="s">
        <v>12902</v>
      </c>
      <c r="H420" s="17">
        <v>249</v>
      </c>
      <c r="I420" s="13" t="str">
        <f t="shared" si="12"/>
        <v>₹200 - ₹500</v>
      </c>
      <c r="J420" s="17">
        <v>649</v>
      </c>
      <c r="K420">
        <v>0.62</v>
      </c>
      <c r="L420" s="4" t="str">
        <f t="shared" si="13"/>
        <v>50% or More</v>
      </c>
      <c r="M420">
        <v>4</v>
      </c>
      <c r="N420" s="2">
        <v>14404</v>
      </c>
      <c r="O420" s="11">
        <f>Table2[[#This Row],[Actual Price (₹)]]*N420</f>
        <v>9348196</v>
      </c>
      <c r="P420" t="s">
        <v>3639</v>
      </c>
      <c r="Q420" t="s">
        <v>3640</v>
      </c>
      <c r="R420" t="str">
        <f>PROPER(Sheet2!H420)</f>
        <v>Meghnad,Partha Dey,Jaidev Choudhary,Mayank Singh,Jenez,Chetan Kamerkar,Gangadhar</v>
      </c>
      <c r="S420" t="s">
        <v>3642</v>
      </c>
      <c r="T420" t="s">
        <v>3643</v>
      </c>
      <c r="U420" t="s">
        <v>3644</v>
      </c>
      <c r="V420" t="s">
        <v>3645</v>
      </c>
      <c r="W420" t="s">
        <v>3646</v>
      </c>
    </row>
    <row r="421" spans="1:23" x14ac:dyDescent="0.3">
      <c r="A421" t="s">
        <v>3647</v>
      </c>
      <c r="B421" t="s">
        <v>3648</v>
      </c>
      <c r="C421" t="s">
        <v>3162</v>
      </c>
      <c r="D421" t="s">
        <v>12828</v>
      </c>
      <c r="E421" t="s">
        <v>12900</v>
      </c>
      <c r="F421" t="s">
        <v>12901</v>
      </c>
      <c r="G421" t="s">
        <v>12902</v>
      </c>
      <c r="H421" s="17">
        <v>99</v>
      </c>
      <c r="I421" s="13" t="str">
        <f t="shared" si="12"/>
        <v>&lt;₹200</v>
      </c>
      <c r="J421" s="17">
        <v>171</v>
      </c>
      <c r="K421">
        <v>0.42</v>
      </c>
      <c r="L421" s="4" t="str">
        <f t="shared" si="13"/>
        <v>&lt;50%</v>
      </c>
      <c r="M421">
        <v>4.5</v>
      </c>
      <c r="N421" s="2">
        <v>11339</v>
      </c>
      <c r="O421" s="11">
        <f>Table2[[#This Row],[Actual Price (₹)]]*N421</f>
        <v>1938969</v>
      </c>
      <c r="P421" t="s">
        <v>3649</v>
      </c>
      <c r="Q421" t="s">
        <v>3650</v>
      </c>
      <c r="R421" t="str">
        <f>PROPER(Sheet2!H421)</f>
        <v>Indro,Bhavesh Bodat,Amazon Customer,Ambalika Sarkar,Bhosale Techno Solution Pvt Ltd,Agnish Mallick,Radhika Arumugam,Krishna</v>
      </c>
      <c r="S421" t="s">
        <v>3652</v>
      </c>
      <c r="T421" t="s">
        <v>3653</v>
      </c>
      <c r="U421" t="s">
        <v>3654</v>
      </c>
      <c r="V421" t="s">
        <v>3655</v>
      </c>
      <c r="W421" t="s">
        <v>3656</v>
      </c>
    </row>
    <row r="422" spans="1:23" x14ac:dyDescent="0.3">
      <c r="A422" t="s">
        <v>3657</v>
      </c>
      <c r="B422" t="s">
        <v>3658</v>
      </c>
      <c r="C422" t="s">
        <v>3151</v>
      </c>
      <c r="D422" t="s">
        <v>12828</v>
      </c>
      <c r="E422" t="s">
        <v>12900</v>
      </c>
      <c r="F422" t="s">
        <v>12901</v>
      </c>
      <c r="G422" t="s">
        <v>12906</v>
      </c>
      <c r="H422" s="17">
        <v>489</v>
      </c>
      <c r="I422" s="13" t="str">
        <f t="shared" si="12"/>
        <v>₹200 - ₹500</v>
      </c>
      <c r="J422" s="17">
        <v>1999</v>
      </c>
      <c r="K422">
        <v>0.76</v>
      </c>
      <c r="L422" s="4" t="str">
        <f t="shared" si="13"/>
        <v>50% or More</v>
      </c>
      <c r="M422">
        <v>4</v>
      </c>
      <c r="N422" s="2">
        <v>3626</v>
      </c>
      <c r="O422" s="11">
        <f>Table2[[#This Row],[Actual Price (₹)]]*N422</f>
        <v>7248374</v>
      </c>
      <c r="P422" t="s">
        <v>3659</v>
      </c>
      <c r="Q422" t="s">
        <v>3660</v>
      </c>
      <c r="R422" t="str">
        <f>PROPER(Sheet2!H422)</f>
        <v>Samar Kumar Das,Jamshed,Jitendra Prajapati,Om Parkash Gagneja,Pavitra S,Dona Sreekumar,Souryajit Swain,Shreevathsa Nc</v>
      </c>
      <c r="S422" t="s">
        <v>3662</v>
      </c>
      <c r="T422" t="s">
        <v>3663</v>
      </c>
      <c r="U422" t="s">
        <v>3664</v>
      </c>
      <c r="V422" t="s">
        <v>3665</v>
      </c>
      <c r="W422" t="s">
        <v>3666</v>
      </c>
    </row>
    <row r="423" spans="1:23" x14ac:dyDescent="0.3">
      <c r="A423" t="s">
        <v>3667</v>
      </c>
      <c r="B423" t="s">
        <v>3668</v>
      </c>
      <c r="C423" t="s">
        <v>3024</v>
      </c>
      <c r="D423" t="s">
        <v>12828</v>
      </c>
      <c r="E423" t="s">
        <v>12829</v>
      </c>
      <c r="F423" t="s">
        <v>12835</v>
      </c>
      <c r="G423" t="s">
        <v>12836</v>
      </c>
      <c r="H423" s="17">
        <v>369</v>
      </c>
      <c r="I423" s="13" t="str">
        <f t="shared" si="12"/>
        <v>₹200 - ₹500</v>
      </c>
      <c r="J423" s="17">
        <v>1600</v>
      </c>
      <c r="K423">
        <v>0.77</v>
      </c>
      <c r="L423" s="4" t="str">
        <f t="shared" si="13"/>
        <v>50% or More</v>
      </c>
      <c r="M423">
        <v>4</v>
      </c>
      <c r="N423" s="2">
        <v>32625</v>
      </c>
      <c r="O423" s="11">
        <f>Table2[[#This Row],[Actual Price (₹)]]*N423</f>
        <v>52200000</v>
      </c>
      <c r="P423" t="s">
        <v>3669</v>
      </c>
      <c r="Q423" t="s">
        <v>3670</v>
      </c>
      <c r="R423" t="str">
        <f>PROPER(Sheet2!H423)</f>
        <v>Paul,Amazon Customer,Atif,Amazon Customer,Aishwarya,Deep,Amazon Customer,Amazon Customer</v>
      </c>
      <c r="S423" t="s">
        <v>3672</v>
      </c>
      <c r="T423" t="s">
        <v>3673</v>
      </c>
      <c r="U423" t="s">
        <v>3674</v>
      </c>
      <c r="V423" t="s">
        <v>3675</v>
      </c>
      <c r="W423" t="s">
        <v>3676</v>
      </c>
    </row>
    <row r="424" spans="1:23" x14ac:dyDescent="0.3">
      <c r="A424" t="s">
        <v>3677</v>
      </c>
      <c r="B424" t="s">
        <v>3678</v>
      </c>
      <c r="C424" t="s">
        <v>2990</v>
      </c>
      <c r="D424" t="s">
        <v>12828</v>
      </c>
      <c r="E424" t="s">
        <v>12900</v>
      </c>
      <c r="F424" t="s">
        <v>12903</v>
      </c>
      <c r="G424" t="s">
        <v>12904</v>
      </c>
      <c r="H424" s="17">
        <v>15499</v>
      </c>
      <c r="I424" s="13" t="str">
        <f t="shared" si="12"/>
        <v>&gt;₹500</v>
      </c>
      <c r="J424" s="17">
        <v>20999</v>
      </c>
      <c r="K424">
        <v>0.26</v>
      </c>
      <c r="L424" s="4" t="str">
        <f t="shared" si="13"/>
        <v>&lt;50%</v>
      </c>
      <c r="M424">
        <v>4.0999999999999996</v>
      </c>
      <c r="N424" s="2">
        <v>19252</v>
      </c>
      <c r="O424" s="11">
        <f>Table2[[#This Row],[Actual Price (₹)]]*N424</f>
        <v>404272748</v>
      </c>
      <c r="P424" t="s">
        <v>3679</v>
      </c>
      <c r="Q424" t="s">
        <v>3301</v>
      </c>
      <c r="R424" t="str">
        <f>PROPER(Sheet2!H424)</f>
        <v>Santosh Verma,Saravanan,Dr Sandeep Rana,Bal Singh,Ashokrajan,Anirudh,Nil,Mage</v>
      </c>
      <c r="S424" t="s">
        <v>3303</v>
      </c>
      <c r="T424" t="s">
        <v>3304</v>
      </c>
      <c r="U424" t="s">
        <v>3305</v>
      </c>
      <c r="V424" t="s">
        <v>3462</v>
      </c>
      <c r="W424" t="s">
        <v>3680</v>
      </c>
    </row>
    <row r="425" spans="1:23" x14ac:dyDescent="0.3">
      <c r="A425" t="s">
        <v>3681</v>
      </c>
      <c r="B425" t="s">
        <v>3682</v>
      </c>
      <c r="C425" t="s">
        <v>2990</v>
      </c>
      <c r="D425" t="s">
        <v>12828</v>
      </c>
      <c r="E425" t="s">
        <v>12900</v>
      </c>
      <c r="F425" t="s">
        <v>12903</v>
      </c>
      <c r="G425" t="s">
        <v>12904</v>
      </c>
      <c r="H425" s="17">
        <v>15499</v>
      </c>
      <c r="I425" s="13" t="str">
        <f t="shared" si="12"/>
        <v>&gt;₹500</v>
      </c>
      <c r="J425" s="17">
        <v>18999</v>
      </c>
      <c r="K425">
        <v>0.18</v>
      </c>
      <c r="L425" s="4" t="str">
        <f t="shared" si="13"/>
        <v>&lt;50%</v>
      </c>
      <c r="M425">
        <v>4.0999999999999996</v>
      </c>
      <c r="N425" s="2">
        <v>19252</v>
      </c>
      <c r="O425" s="11">
        <f>Table2[[#This Row],[Actual Price (₹)]]*N425</f>
        <v>365768748</v>
      </c>
      <c r="P425" t="s">
        <v>3300</v>
      </c>
      <c r="Q425" t="s">
        <v>3301</v>
      </c>
      <c r="R425" t="str">
        <f>PROPER(Sheet2!H425)</f>
        <v>Ajit Kumar Rai,Chetan Tandel,Tanankirambabu,Mohammed Amaan,Ashish Bajaj,Sumit Kujur,Yajnesh,Raj Kishor Singh</v>
      </c>
      <c r="S425" t="s">
        <v>3303</v>
      </c>
      <c r="T425" t="s">
        <v>3304</v>
      </c>
      <c r="U425" t="s">
        <v>3305</v>
      </c>
      <c r="V425" t="s">
        <v>3683</v>
      </c>
      <c r="W425" t="s">
        <v>3684</v>
      </c>
    </row>
    <row r="426" spans="1:23" hidden="1" x14ac:dyDescent="0.3">
      <c r="A426" t="s">
        <v>3685</v>
      </c>
      <c r="B426" t="s">
        <v>3686</v>
      </c>
      <c r="C426" t="s">
        <v>2990</v>
      </c>
      <c r="D426" t="s">
        <v>12828</v>
      </c>
      <c r="E426" t="s">
        <v>12900</v>
      </c>
      <c r="F426" t="s">
        <v>12903</v>
      </c>
      <c r="G426" t="s">
        <v>12904</v>
      </c>
      <c r="H426" s="14">
        <v>22999</v>
      </c>
      <c r="I426" s="13" t="str">
        <f t="shared" si="12"/>
        <v>&gt;₹500</v>
      </c>
      <c r="J426" s="14">
        <v>28999</v>
      </c>
      <c r="K426" s="1">
        <v>0.21</v>
      </c>
      <c r="L426" s="4" t="str">
        <f t="shared" si="13"/>
        <v>&lt;50%</v>
      </c>
      <c r="M426">
        <v>3.9</v>
      </c>
      <c r="N426" s="2">
        <v>25824</v>
      </c>
      <c r="O426" s="11">
        <f>Table2[[#This Row],[Actual Price (₹)]]*N426</f>
        <v>748870176</v>
      </c>
      <c r="P426" t="s">
        <v>3687</v>
      </c>
      <c r="Q426" t="s">
        <v>3363</v>
      </c>
      <c r="R426" t="str">
        <f>PROPER(Sheet2!H426)</f>
        <v>Siddharth Patnaik,Dr Sunilkumar H,Krishna,K. S. Rao,Vinayp,Indhu,Jogi,Drishti Vashisth Gupta</v>
      </c>
      <c r="S426" t="s">
        <v>3365</v>
      </c>
      <c r="T426" t="s">
        <v>3366</v>
      </c>
      <c r="U426" t="s">
        <v>3367</v>
      </c>
      <c r="V426" t="s">
        <v>3368</v>
      </c>
      <c r="W426" t="s">
        <v>3688</v>
      </c>
    </row>
    <row r="427" spans="1:23" x14ac:dyDescent="0.3">
      <c r="A427" t="s">
        <v>3689</v>
      </c>
      <c r="B427" t="s">
        <v>3690</v>
      </c>
      <c r="C427" t="s">
        <v>3066</v>
      </c>
      <c r="D427" t="s">
        <v>12828</v>
      </c>
      <c r="E427" t="s">
        <v>12837</v>
      </c>
      <c r="F427" t="s">
        <v>12838</v>
      </c>
      <c r="G427" t="s">
        <v>12839</v>
      </c>
      <c r="H427" s="17">
        <v>599</v>
      </c>
      <c r="I427" s="13" t="str">
        <f t="shared" si="12"/>
        <v>&gt;₹500</v>
      </c>
      <c r="J427" s="17">
        <v>1490</v>
      </c>
      <c r="K427">
        <v>0.6</v>
      </c>
      <c r="L427" s="4" t="str">
        <f t="shared" si="13"/>
        <v>50% or More</v>
      </c>
      <c r="M427">
        <v>4.0999999999999996</v>
      </c>
      <c r="N427" s="2">
        <v>161679</v>
      </c>
      <c r="O427" s="11">
        <f>Table2[[#This Row],[Actual Price (₹)]]*N427</f>
        <v>240901710</v>
      </c>
      <c r="P427" t="s">
        <v>3691</v>
      </c>
      <c r="Q427" t="s">
        <v>3692</v>
      </c>
      <c r="R427" t="str">
        <f>PROPER(Sheet2!H427)</f>
        <v>Siddharth Patnaik,Dr Sunilkumar H,Krishna,K. S. Rao,Vinayp,Indhu,Jogi,Drishti Vashisth Gupta</v>
      </c>
      <c r="S427" t="s">
        <v>3694</v>
      </c>
      <c r="T427" t="s">
        <v>3695</v>
      </c>
      <c r="U427" t="s">
        <v>3696</v>
      </c>
      <c r="V427" t="s">
        <v>3697</v>
      </c>
      <c r="W427" t="s">
        <v>3698</v>
      </c>
    </row>
    <row r="428" spans="1:23" x14ac:dyDescent="0.3">
      <c r="A428" t="s">
        <v>3699</v>
      </c>
      <c r="B428" t="s">
        <v>3700</v>
      </c>
      <c r="C428" t="s">
        <v>3476</v>
      </c>
      <c r="D428" t="s">
        <v>12828</v>
      </c>
      <c r="E428" t="s">
        <v>12900</v>
      </c>
      <c r="F428" t="s">
        <v>12901</v>
      </c>
      <c r="G428" t="s">
        <v>12909</v>
      </c>
      <c r="H428" s="17">
        <v>134</v>
      </c>
      <c r="I428" s="13" t="str">
        <f t="shared" si="12"/>
        <v>&lt;₹200</v>
      </c>
      <c r="J428" s="17">
        <v>699</v>
      </c>
      <c r="K428">
        <v>0.81</v>
      </c>
      <c r="L428" s="4" t="str">
        <f t="shared" si="13"/>
        <v>50% or More</v>
      </c>
      <c r="M428">
        <v>4.0999999999999996</v>
      </c>
      <c r="N428" s="2">
        <v>16685</v>
      </c>
      <c r="O428" s="11">
        <f>Table2[[#This Row],[Actual Price (₹)]]*N428</f>
        <v>11662815</v>
      </c>
      <c r="P428" t="s">
        <v>3701</v>
      </c>
      <c r="Q428" t="s">
        <v>3702</v>
      </c>
      <c r="R428" t="str">
        <f>PROPER(Sheet2!H428)</f>
        <v>Indro,Bhavesh Bodat,Amazon Customer,Ambalika Sarkar,Bhosale Techno Solution Pvt Ltd,Agnish Mallick,Radhika Arumugam,Krishna</v>
      </c>
      <c r="S428" t="s">
        <v>3704</v>
      </c>
      <c r="T428" t="s">
        <v>3705</v>
      </c>
      <c r="U428" t="s">
        <v>3706</v>
      </c>
      <c r="V428" t="s">
        <v>3707</v>
      </c>
      <c r="W428" t="s">
        <v>3708</v>
      </c>
    </row>
    <row r="429" spans="1:23" x14ac:dyDescent="0.3">
      <c r="A429" t="s">
        <v>3709</v>
      </c>
      <c r="B429" t="s">
        <v>3710</v>
      </c>
      <c r="C429" t="s">
        <v>2990</v>
      </c>
      <c r="D429" t="s">
        <v>12828</v>
      </c>
      <c r="E429" t="s">
        <v>12900</v>
      </c>
      <c r="F429" t="s">
        <v>12903</v>
      </c>
      <c r="G429" t="s">
        <v>12904</v>
      </c>
      <c r="H429" s="17">
        <v>7499</v>
      </c>
      <c r="I429" s="13" t="str">
        <f t="shared" si="12"/>
        <v>&gt;₹500</v>
      </c>
      <c r="J429" s="17">
        <v>7999</v>
      </c>
      <c r="K429">
        <v>0.06</v>
      </c>
      <c r="L429" s="4" t="str">
        <f t="shared" si="13"/>
        <v>&lt;50%</v>
      </c>
      <c r="M429">
        <v>4</v>
      </c>
      <c r="N429" s="2">
        <v>30907</v>
      </c>
      <c r="O429" s="11">
        <f>Table2[[#This Row],[Actual Price (₹)]]*N429</f>
        <v>247225093</v>
      </c>
      <c r="P429" t="s">
        <v>3711</v>
      </c>
      <c r="Q429" t="s">
        <v>3712</v>
      </c>
      <c r="R429" t="str">
        <f>PROPER(Sheet2!H429)</f>
        <v>Tanu,Thennarasu,Gatij Saini,Uday,Rohit,Akshat Sharma,Pramod B.,Deepank Sonwal</v>
      </c>
      <c r="S429" t="s">
        <v>3714</v>
      </c>
      <c r="T429" t="s">
        <v>3715</v>
      </c>
      <c r="U429" t="s">
        <v>3716</v>
      </c>
      <c r="V429" t="s">
        <v>3717</v>
      </c>
      <c r="W429" t="s">
        <v>3718</v>
      </c>
    </row>
    <row r="430" spans="1:23" x14ac:dyDescent="0.3">
      <c r="A430" t="s">
        <v>3719</v>
      </c>
      <c r="B430" t="s">
        <v>3720</v>
      </c>
      <c r="C430" t="s">
        <v>2979</v>
      </c>
      <c r="D430" t="s">
        <v>12828</v>
      </c>
      <c r="E430" t="s">
        <v>12900</v>
      </c>
      <c r="F430" t="s">
        <v>12901</v>
      </c>
      <c r="G430" t="s">
        <v>12902</v>
      </c>
      <c r="H430" s="17">
        <v>1149</v>
      </c>
      <c r="I430" s="13" t="str">
        <f t="shared" si="12"/>
        <v>&gt;₹500</v>
      </c>
      <c r="J430" s="17">
        <v>2199</v>
      </c>
      <c r="K430">
        <v>0.48</v>
      </c>
      <c r="L430" s="4" t="str">
        <f t="shared" si="13"/>
        <v>&lt;50%</v>
      </c>
      <c r="M430">
        <v>4.3</v>
      </c>
      <c r="N430" s="2">
        <v>178912</v>
      </c>
      <c r="O430" s="11">
        <f>Table2[[#This Row],[Actual Price (₹)]]*N430</f>
        <v>393427488</v>
      </c>
      <c r="P430" t="s">
        <v>3721</v>
      </c>
      <c r="Q430" t="s">
        <v>2981</v>
      </c>
      <c r="R430" t="str">
        <f>PROPER(Sheet2!H430)</f>
        <v>Sethu Madhav,Prajwala,Amazon Customer,Manikandan,Abdul Kadhar,Anil Verma,Mahesh Kumar,Satbir Singh</v>
      </c>
      <c r="S430" t="s">
        <v>2983</v>
      </c>
      <c r="T430" t="s">
        <v>2984</v>
      </c>
      <c r="U430" t="s">
        <v>2985</v>
      </c>
      <c r="V430" t="s">
        <v>3722</v>
      </c>
      <c r="W430" t="s">
        <v>3723</v>
      </c>
    </row>
    <row r="431" spans="1:23" x14ac:dyDescent="0.3">
      <c r="A431" t="s">
        <v>3724</v>
      </c>
      <c r="B431" t="s">
        <v>3725</v>
      </c>
      <c r="C431" t="s">
        <v>3045</v>
      </c>
      <c r="D431" t="s">
        <v>12828</v>
      </c>
      <c r="E431" t="s">
        <v>12900</v>
      </c>
      <c r="F431" t="s">
        <v>12903</v>
      </c>
      <c r="G431" t="s">
        <v>12905</v>
      </c>
      <c r="H431" s="17">
        <v>1324</v>
      </c>
      <c r="I431" s="13" t="str">
        <f t="shared" si="12"/>
        <v>&gt;₹500</v>
      </c>
      <c r="J431" s="17">
        <v>1699</v>
      </c>
      <c r="K431">
        <v>0.22</v>
      </c>
      <c r="L431" s="4" t="str">
        <f t="shared" si="13"/>
        <v>&lt;50%</v>
      </c>
      <c r="M431">
        <v>4</v>
      </c>
      <c r="N431" s="2">
        <v>128311</v>
      </c>
      <c r="O431" s="11">
        <f>Table2[[#This Row],[Actual Price (₹)]]*N431</f>
        <v>218000389</v>
      </c>
      <c r="P431" t="s">
        <v>3726</v>
      </c>
      <c r="Q431" t="s">
        <v>3047</v>
      </c>
      <c r="R431" t="str">
        <f>PROPER(Sheet2!H431)</f>
        <v>Aditya Jha,Aman Dhiman,Ramlal Khadav,Jagan,Meherunnesha Sarkar,Karthikeyan.T,Amazon Customer,B Suersh</v>
      </c>
      <c r="S431" t="s">
        <v>3049</v>
      </c>
      <c r="T431" t="s">
        <v>3050</v>
      </c>
      <c r="U431" t="s">
        <v>3051</v>
      </c>
      <c r="V431" t="s">
        <v>3727</v>
      </c>
      <c r="W431" t="s">
        <v>3728</v>
      </c>
    </row>
    <row r="432" spans="1:23" x14ac:dyDescent="0.3">
      <c r="A432" t="s">
        <v>3729</v>
      </c>
      <c r="B432" t="s">
        <v>3730</v>
      </c>
      <c r="C432" t="s">
        <v>2990</v>
      </c>
      <c r="D432" t="s">
        <v>12828</v>
      </c>
      <c r="E432" t="s">
        <v>12900</v>
      </c>
      <c r="F432" t="s">
        <v>12903</v>
      </c>
      <c r="G432" t="s">
        <v>12904</v>
      </c>
      <c r="H432" s="17">
        <v>13999</v>
      </c>
      <c r="I432" s="13" t="str">
        <f t="shared" si="12"/>
        <v>&gt;₹500</v>
      </c>
      <c r="J432" s="17">
        <v>19999</v>
      </c>
      <c r="K432">
        <v>0.3</v>
      </c>
      <c r="L432" s="4" t="str">
        <f t="shared" si="13"/>
        <v>&lt;50%</v>
      </c>
      <c r="M432">
        <v>4.0999999999999996</v>
      </c>
      <c r="N432" s="2">
        <v>19252</v>
      </c>
      <c r="O432" s="11">
        <f>Table2[[#This Row],[Actual Price (₹)]]*N432</f>
        <v>385020748</v>
      </c>
      <c r="P432" t="s">
        <v>3679</v>
      </c>
      <c r="Q432" t="s">
        <v>3301</v>
      </c>
      <c r="R432" t="str">
        <f>PROPER(Sheet2!H432)</f>
        <v>Mahesh Paryani,Tejas Panchal,Subhash,Kushagra Saxena,Masthan,Dipak Sutrdhar,Nitin,Pushkraj_4_Ever</v>
      </c>
      <c r="S432" t="s">
        <v>3303</v>
      </c>
      <c r="T432" t="s">
        <v>3304</v>
      </c>
      <c r="U432" t="s">
        <v>3305</v>
      </c>
      <c r="V432" t="s">
        <v>3731</v>
      </c>
      <c r="W432" t="s">
        <v>3732</v>
      </c>
    </row>
    <row r="433" spans="1:23" x14ac:dyDescent="0.3">
      <c r="A433" t="s">
        <v>3733</v>
      </c>
      <c r="B433" t="s">
        <v>3734</v>
      </c>
      <c r="C433" t="s">
        <v>2979</v>
      </c>
      <c r="D433" t="s">
        <v>12828</v>
      </c>
      <c r="E433" t="s">
        <v>12900</v>
      </c>
      <c r="F433" t="s">
        <v>12901</v>
      </c>
      <c r="G433" t="s">
        <v>12902</v>
      </c>
      <c r="H433" s="17">
        <v>999</v>
      </c>
      <c r="I433" s="13" t="str">
        <f t="shared" si="12"/>
        <v>&gt;₹500</v>
      </c>
      <c r="J433" s="17">
        <v>1599</v>
      </c>
      <c r="K433">
        <v>0.38</v>
      </c>
      <c r="L433" s="4" t="str">
        <f t="shared" si="13"/>
        <v>&lt;50%</v>
      </c>
      <c r="M433">
        <v>4</v>
      </c>
      <c r="N433" s="2">
        <v>7222</v>
      </c>
      <c r="O433" s="11">
        <f>Table2[[#This Row],[Actual Price (₹)]]*N433</f>
        <v>11547978</v>
      </c>
      <c r="P433" t="s">
        <v>3735</v>
      </c>
      <c r="Q433" t="s">
        <v>3548</v>
      </c>
      <c r="R433" t="str">
        <f>PROPER(Sheet2!H433)</f>
        <v>Virender Malhotra,Vikas Kabra,Das,Naveen,Amazon Customer,Adv. Manish Kotwani,Vinod Jadhao,Priti Tijare</v>
      </c>
      <c r="S433" t="s">
        <v>3550</v>
      </c>
      <c r="T433" t="s">
        <v>3551</v>
      </c>
      <c r="U433" t="s">
        <v>3552</v>
      </c>
      <c r="V433" t="s">
        <v>3736</v>
      </c>
      <c r="W433" t="s">
        <v>3737</v>
      </c>
    </row>
    <row r="434" spans="1:23" x14ac:dyDescent="0.3">
      <c r="A434" t="s">
        <v>3738</v>
      </c>
      <c r="B434" t="s">
        <v>3739</v>
      </c>
      <c r="C434" t="s">
        <v>2990</v>
      </c>
      <c r="D434" t="s">
        <v>12828</v>
      </c>
      <c r="E434" t="s">
        <v>12900</v>
      </c>
      <c r="F434" t="s">
        <v>12903</v>
      </c>
      <c r="G434" t="s">
        <v>12904</v>
      </c>
      <c r="H434" s="17">
        <v>12999</v>
      </c>
      <c r="I434" s="13" t="str">
        <f t="shared" si="12"/>
        <v>&gt;₹500</v>
      </c>
      <c r="J434" s="17">
        <v>17999</v>
      </c>
      <c r="K434">
        <v>0.28000000000000003</v>
      </c>
      <c r="L434" s="4" t="str">
        <f t="shared" si="13"/>
        <v>&lt;50%</v>
      </c>
      <c r="M434">
        <v>4.0999999999999996</v>
      </c>
      <c r="N434" s="2">
        <v>18998</v>
      </c>
      <c r="O434" s="11">
        <f>Table2[[#This Row],[Actual Price (₹)]]*N434</f>
        <v>341945002</v>
      </c>
      <c r="P434" t="s">
        <v>3208</v>
      </c>
      <c r="Q434" t="s">
        <v>3209</v>
      </c>
      <c r="R434" t="str">
        <f>PROPER(Sheet2!H434)</f>
        <v>Siddharth Patnaik,Dr Sunilkumar H,Krishna,K. S. Rao,Vinayp,Indhu,Jogi,Drishti Vashisth Gupta</v>
      </c>
      <c r="S434" t="s">
        <v>3211</v>
      </c>
      <c r="T434" t="s">
        <v>3212</v>
      </c>
      <c r="U434" t="s">
        <v>3213</v>
      </c>
      <c r="V434" t="s">
        <v>3740</v>
      </c>
      <c r="W434" t="s">
        <v>3741</v>
      </c>
    </row>
    <row r="435" spans="1:23" x14ac:dyDescent="0.3">
      <c r="A435" t="s">
        <v>3742</v>
      </c>
      <c r="B435" t="s">
        <v>3743</v>
      </c>
      <c r="C435" t="s">
        <v>2990</v>
      </c>
      <c r="D435" t="s">
        <v>12828</v>
      </c>
      <c r="E435" t="s">
        <v>12900</v>
      </c>
      <c r="F435" t="s">
        <v>12903</v>
      </c>
      <c r="G435" t="s">
        <v>12904</v>
      </c>
      <c r="H435" s="17">
        <v>15490</v>
      </c>
      <c r="I435" s="13" t="str">
        <f t="shared" si="12"/>
        <v>&gt;₹500</v>
      </c>
      <c r="J435" s="17">
        <v>20990</v>
      </c>
      <c r="K435">
        <v>0.26</v>
      </c>
      <c r="L435" s="4" t="str">
        <f t="shared" si="13"/>
        <v>&lt;50%</v>
      </c>
      <c r="M435">
        <v>4.2</v>
      </c>
      <c r="N435" s="2">
        <v>32916</v>
      </c>
      <c r="O435" s="11">
        <f>Table2[[#This Row],[Actual Price (₹)]]*N435</f>
        <v>690906840</v>
      </c>
      <c r="P435" t="s">
        <v>3744</v>
      </c>
      <c r="Q435" t="s">
        <v>3353</v>
      </c>
      <c r="R435" t="str">
        <f>PROPER(Sheet2!H435)</f>
        <v>Ramkisan,Pawan Kumar Yadav,Nikhil,Drew Arsenic,Nisar,Kanishk,Amazon Customer,Kulveer Singh</v>
      </c>
      <c r="S435" t="s">
        <v>3355</v>
      </c>
      <c r="T435" t="s">
        <v>3356</v>
      </c>
      <c r="U435" t="s">
        <v>3357</v>
      </c>
      <c r="V435" t="s">
        <v>3745</v>
      </c>
      <c r="W435" t="s">
        <v>3746</v>
      </c>
    </row>
    <row r="436" spans="1:23" hidden="1" x14ac:dyDescent="0.3">
      <c r="A436" t="s">
        <v>3747</v>
      </c>
      <c r="B436" t="s">
        <v>3748</v>
      </c>
      <c r="C436" t="s">
        <v>3749</v>
      </c>
      <c r="D436" t="s">
        <v>12828</v>
      </c>
      <c r="E436" t="s">
        <v>12900</v>
      </c>
      <c r="F436" t="s">
        <v>12901</v>
      </c>
      <c r="G436" t="s">
        <v>12912</v>
      </c>
      <c r="H436" s="14">
        <v>999</v>
      </c>
      <c r="I436" s="13" t="str">
        <f t="shared" si="12"/>
        <v>&gt;₹500</v>
      </c>
      <c r="J436" s="14">
        <v>2899</v>
      </c>
      <c r="K436" s="1">
        <v>0.66</v>
      </c>
      <c r="L436" s="4" t="str">
        <f t="shared" si="13"/>
        <v>50% or More</v>
      </c>
      <c r="M436">
        <v>4.5999999999999996</v>
      </c>
      <c r="N436" s="2">
        <v>26603</v>
      </c>
      <c r="O436" s="11">
        <f>Table2[[#This Row],[Actual Price (₹)]]*N436</f>
        <v>77122097</v>
      </c>
      <c r="P436" t="s">
        <v>3750</v>
      </c>
      <c r="Q436" t="s">
        <v>3751</v>
      </c>
      <c r="R436" t="str">
        <f>PROPER(Sheet2!H436)</f>
        <v>Satheesh Kadiam,Pritom Chakraborty,Vishwa,Simranpreet Singh,Saptarshi,Amazon Customer,D.Raghul,Dharmendra Kumar</v>
      </c>
      <c r="S436" t="s">
        <v>3753</v>
      </c>
      <c r="T436" t="s">
        <v>3754</v>
      </c>
      <c r="U436" t="s">
        <v>3755</v>
      </c>
      <c r="V436" t="s">
        <v>3756</v>
      </c>
      <c r="W436" t="s">
        <v>3757</v>
      </c>
    </row>
    <row r="437" spans="1:23" x14ac:dyDescent="0.3">
      <c r="A437" t="s">
        <v>3758</v>
      </c>
      <c r="B437" t="s">
        <v>3759</v>
      </c>
      <c r="C437" t="s">
        <v>2948</v>
      </c>
      <c r="D437" t="s">
        <v>12828</v>
      </c>
      <c r="E437" t="s">
        <v>12833</v>
      </c>
      <c r="F437" t="s">
        <v>12834</v>
      </c>
      <c r="H437" s="17">
        <v>1599</v>
      </c>
      <c r="I437" s="13" t="str">
        <f t="shared" si="12"/>
        <v>&gt;₹500</v>
      </c>
      <c r="J437" s="17">
        <v>4999</v>
      </c>
      <c r="K437">
        <v>0.68</v>
      </c>
      <c r="L437" s="4" t="str">
        <f t="shared" si="13"/>
        <v>50% or More</v>
      </c>
      <c r="M437">
        <v>4</v>
      </c>
      <c r="N437" s="2">
        <v>67950</v>
      </c>
      <c r="O437" s="11">
        <f>Table2[[#This Row],[Actual Price (₹)]]*N437</f>
        <v>339682050</v>
      </c>
      <c r="P437" t="s">
        <v>3760</v>
      </c>
      <c r="Q437" t="s">
        <v>3761</v>
      </c>
      <c r="R437" t="str">
        <f>PROPER(Sheet2!H437)</f>
        <v>Chandra.G,Shan Mohd,Suvajit Thakura,Radhe,Jyoti,Amazon Customer,Kajal Kiran,Arun</v>
      </c>
      <c r="S437" t="s">
        <v>3763</v>
      </c>
      <c r="T437" t="s">
        <v>3764</v>
      </c>
      <c r="U437" t="s">
        <v>3765</v>
      </c>
      <c r="V437" t="s">
        <v>3766</v>
      </c>
      <c r="W437" t="s">
        <v>3767</v>
      </c>
    </row>
    <row r="438" spans="1:23" x14ac:dyDescent="0.3">
      <c r="A438" t="s">
        <v>3768</v>
      </c>
      <c r="B438" t="s">
        <v>3769</v>
      </c>
      <c r="C438" t="s">
        <v>3045</v>
      </c>
      <c r="D438" t="s">
        <v>12828</v>
      </c>
      <c r="E438" t="s">
        <v>12900</v>
      </c>
      <c r="F438" t="s">
        <v>12903</v>
      </c>
      <c r="G438" t="s">
        <v>12905</v>
      </c>
      <c r="H438" s="17">
        <v>1324</v>
      </c>
      <c r="I438" s="13" t="str">
        <f t="shared" si="12"/>
        <v>&gt;₹500</v>
      </c>
      <c r="J438" s="17">
        <v>1699</v>
      </c>
      <c r="K438">
        <v>0.22</v>
      </c>
      <c r="L438" s="4" t="str">
        <f t="shared" si="13"/>
        <v>&lt;50%</v>
      </c>
      <c r="M438">
        <v>4</v>
      </c>
      <c r="N438" s="2">
        <v>128311</v>
      </c>
      <c r="O438" s="11">
        <f>Table2[[#This Row],[Actual Price (₹)]]*N438</f>
        <v>218000389</v>
      </c>
      <c r="P438" t="s">
        <v>3726</v>
      </c>
      <c r="Q438" t="s">
        <v>3047</v>
      </c>
      <c r="R438" t="str">
        <f>PROPER(Sheet2!H438)</f>
        <v>Abdul Moiz,Rupesh Patil,Devashis,Amruth Ramesh,Alok Nath,Santosh Bharathan,Hemant W,Abner F.</v>
      </c>
      <c r="S438" t="s">
        <v>3049</v>
      </c>
      <c r="T438" t="s">
        <v>3050</v>
      </c>
      <c r="U438" t="s">
        <v>3051</v>
      </c>
      <c r="V438" t="s">
        <v>3052</v>
      </c>
      <c r="W438" t="s">
        <v>3770</v>
      </c>
    </row>
    <row r="439" spans="1:23" x14ac:dyDescent="0.3">
      <c r="A439" t="s">
        <v>3771</v>
      </c>
      <c r="B439" t="s">
        <v>3772</v>
      </c>
      <c r="C439" t="s">
        <v>2990</v>
      </c>
      <c r="D439" t="s">
        <v>12828</v>
      </c>
      <c r="E439" t="s">
        <v>12900</v>
      </c>
      <c r="F439" t="s">
        <v>12903</v>
      </c>
      <c r="G439" t="s">
        <v>12904</v>
      </c>
      <c r="H439" s="17">
        <v>20999</v>
      </c>
      <c r="I439" s="13" t="str">
        <f t="shared" si="12"/>
        <v>&gt;₹500</v>
      </c>
      <c r="J439" s="17">
        <v>29990</v>
      </c>
      <c r="K439">
        <v>0.3</v>
      </c>
      <c r="L439" s="4" t="str">
        <f t="shared" si="13"/>
        <v>&lt;50%</v>
      </c>
      <c r="M439">
        <v>4.3</v>
      </c>
      <c r="N439" s="2">
        <v>9499</v>
      </c>
      <c r="O439" s="11">
        <f>Table2[[#This Row],[Actual Price (₹)]]*N439</f>
        <v>284875010</v>
      </c>
      <c r="P439" t="s">
        <v>3773</v>
      </c>
      <c r="Q439" t="s">
        <v>3774</v>
      </c>
      <c r="R439" t="str">
        <f>PROPER(Sheet2!H439)</f>
        <v>Ankita Dwivedi,Malathi Alunkar,Shubham‚Ôé,Oishi Basak,Dhananjay Sevalkar,User,Manohar Salave,Kareti Naveen</v>
      </c>
      <c r="S439" t="s">
        <v>3776</v>
      </c>
      <c r="T439" t="s">
        <v>3777</v>
      </c>
      <c r="U439" t="s">
        <v>3778</v>
      </c>
      <c r="V439" t="s">
        <v>3779</v>
      </c>
      <c r="W439" t="s">
        <v>3780</v>
      </c>
    </row>
    <row r="440" spans="1:23" x14ac:dyDescent="0.3">
      <c r="A440" t="s">
        <v>3781</v>
      </c>
      <c r="B440" t="s">
        <v>3782</v>
      </c>
      <c r="C440" t="s">
        <v>3162</v>
      </c>
      <c r="D440" t="s">
        <v>12828</v>
      </c>
      <c r="E440" t="s">
        <v>12900</v>
      </c>
      <c r="F440" t="s">
        <v>12901</v>
      </c>
      <c r="G440" t="s">
        <v>12902</v>
      </c>
      <c r="H440" s="17">
        <v>999</v>
      </c>
      <c r="I440" s="13" t="str">
        <f t="shared" si="12"/>
        <v>&gt;₹500</v>
      </c>
      <c r="J440" s="17">
        <v>1999</v>
      </c>
      <c r="K440">
        <v>0.5</v>
      </c>
      <c r="L440" s="4" t="str">
        <f t="shared" si="13"/>
        <v>50% or More</v>
      </c>
      <c r="M440">
        <v>4.3</v>
      </c>
      <c r="N440" s="2">
        <v>1777</v>
      </c>
      <c r="O440" s="11">
        <f>Table2[[#This Row],[Actual Price (₹)]]*N440</f>
        <v>3552223</v>
      </c>
      <c r="P440" t="s">
        <v>3783</v>
      </c>
      <c r="Q440" t="s">
        <v>3784</v>
      </c>
      <c r="R440" t="str">
        <f>PROPER(Sheet2!H440)</f>
        <v>Virender Malhotra,Vikas Kabra,Das,Naveen,Amazon Customer,Adv. Manish Kotwani,Vinod Jadhao,Priti Tijare</v>
      </c>
      <c r="S440" t="s">
        <v>3786</v>
      </c>
      <c r="T440" t="s">
        <v>3787</v>
      </c>
      <c r="U440" t="s">
        <v>3788</v>
      </c>
      <c r="V440" t="s">
        <v>3789</v>
      </c>
      <c r="W440" t="s">
        <v>3790</v>
      </c>
    </row>
    <row r="441" spans="1:23" x14ac:dyDescent="0.3">
      <c r="A441" t="s">
        <v>3791</v>
      </c>
      <c r="B441" t="s">
        <v>3792</v>
      </c>
      <c r="C441" t="s">
        <v>2990</v>
      </c>
      <c r="D441" t="s">
        <v>12828</v>
      </c>
      <c r="E441" t="s">
        <v>12900</v>
      </c>
      <c r="F441" t="s">
        <v>12903</v>
      </c>
      <c r="G441" t="s">
        <v>12904</v>
      </c>
      <c r="H441" s="17">
        <v>12490</v>
      </c>
      <c r="I441" s="13" t="str">
        <f t="shared" si="12"/>
        <v>&gt;₹500</v>
      </c>
      <c r="J441" s="17">
        <v>15990</v>
      </c>
      <c r="K441">
        <v>0.22</v>
      </c>
      <c r="L441" s="4" t="str">
        <f t="shared" si="13"/>
        <v>&lt;50%</v>
      </c>
      <c r="M441">
        <v>4.2</v>
      </c>
      <c r="N441" s="2">
        <v>58506</v>
      </c>
      <c r="O441" s="11">
        <f>Table2[[#This Row],[Actual Price (₹)]]*N441</f>
        <v>935510940</v>
      </c>
      <c r="P441" t="s">
        <v>3793</v>
      </c>
      <c r="Q441" t="s">
        <v>3794</v>
      </c>
      <c r="R441" t="str">
        <f>PROPER(Sheet2!H441)</f>
        <v>Thukkaram,Vishnu,Vyshnav G Nair,Vijaya Lakshmi,Dileepkumar,Ajay Kumar,Amit Sahu,Amazon Customer</v>
      </c>
      <c r="S441" t="s">
        <v>3796</v>
      </c>
      <c r="T441" t="s">
        <v>3797</v>
      </c>
      <c r="U441" t="s">
        <v>3798</v>
      </c>
      <c r="V441" t="s">
        <v>3799</v>
      </c>
      <c r="W441" t="s">
        <v>3800</v>
      </c>
    </row>
    <row r="442" spans="1:23" x14ac:dyDescent="0.3">
      <c r="A442" t="s">
        <v>3801</v>
      </c>
      <c r="B442" t="s">
        <v>3802</v>
      </c>
      <c r="C442" t="s">
        <v>2990</v>
      </c>
      <c r="D442" t="s">
        <v>12828</v>
      </c>
      <c r="E442" t="s">
        <v>12900</v>
      </c>
      <c r="F442" t="s">
        <v>12903</v>
      </c>
      <c r="G442" t="s">
        <v>12904</v>
      </c>
      <c r="H442" s="17">
        <v>17999</v>
      </c>
      <c r="I442" s="13" t="str">
        <f t="shared" si="12"/>
        <v>&gt;₹500</v>
      </c>
      <c r="J442" s="17">
        <v>21990</v>
      </c>
      <c r="K442">
        <v>0.18</v>
      </c>
      <c r="L442" s="4" t="str">
        <f t="shared" si="13"/>
        <v>&lt;50%</v>
      </c>
      <c r="M442">
        <v>4</v>
      </c>
      <c r="N442" s="2">
        <v>21350</v>
      </c>
      <c r="O442" s="11">
        <f>Table2[[#This Row],[Actual Price (₹)]]*N442</f>
        <v>469486500</v>
      </c>
      <c r="P442" t="s">
        <v>3803</v>
      </c>
      <c r="Q442" t="s">
        <v>3238</v>
      </c>
      <c r="R442" t="str">
        <f>PROPER(Sheet2!H442)</f>
        <v>Sarangam Guru Prasad,Aniruddha Mahamuni,Naresh Kumar,Meet Rana,Anoopranta,Rushikesh T Warade.,Priyesh,Sushil</v>
      </c>
      <c r="S442" t="s">
        <v>3240</v>
      </c>
      <c r="T442" t="s">
        <v>3241</v>
      </c>
      <c r="U442" t="s">
        <v>3242</v>
      </c>
      <c r="V442" t="s">
        <v>3243</v>
      </c>
      <c r="W442" t="s">
        <v>3804</v>
      </c>
    </row>
    <row r="443" spans="1:23" x14ac:dyDescent="0.3">
      <c r="A443" t="s">
        <v>3805</v>
      </c>
      <c r="B443" t="s">
        <v>3806</v>
      </c>
      <c r="C443" t="s">
        <v>3045</v>
      </c>
      <c r="D443" t="s">
        <v>12828</v>
      </c>
      <c r="E443" t="s">
        <v>12900</v>
      </c>
      <c r="F443" t="s">
        <v>12903</v>
      </c>
      <c r="G443" t="s">
        <v>12905</v>
      </c>
      <c r="H443" s="17">
        <v>1399</v>
      </c>
      <c r="I443" s="13" t="str">
        <f t="shared" si="12"/>
        <v>&gt;₹500</v>
      </c>
      <c r="J443" s="17">
        <v>1630</v>
      </c>
      <c r="K443">
        <v>0.14000000000000001</v>
      </c>
      <c r="L443" s="4" t="str">
        <f t="shared" si="13"/>
        <v>&lt;50%</v>
      </c>
      <c r="M443">
        <v>4</v>
      </c>
      <c r="N443" s="2">
        <v>9378</v>
      </c>
      <c r="O443" s="11">
        <f>Table2[[#This Row],[Actual Price (₹)]]*N443</f>
        <v>15286140</v>
      </c>
      <c r="P443" t="s">
        <v>3807</v>
      </c>
      <c r="Q443" t="s">
        <v>3808</v>
      </c>
      <c r="R443" t="str">
        <f>PROPER(Sheet2!H443)</f>
        <v>Suhail Kazmi,Shivam Kagda,R.Srinivasaraghavan,Nitil Kumar/Sumit Kumar Maurya,Mohammed S.,Rupesh,Iswar Prasad Kar,Giribabu</v>
      </c>
      <c r="S443" t="s">
        <v>3810</v>
      </c>
      <c r="T443" t="s">
        <v>3811</v>
      </c>
      <c r="U443" t="s">
        <v>3812</v>
      </c>
      <c r="V443" t="s">
        <v>3813</v>
      </c>
      <c r="W443" t="s">
        <v>3814</v>
      </c>
    </row>
    <row r="444" spans="1:23" hidden="1" x14ac:dyDescent="0.3">
      <c r="A444" t="s">
        <v>3815</v>
      </c>
      <c r="B444" t="s">
        <v>3816</v>
      </c>
      <c r="C444" t="s">
        <v>2948</v>
      </c>
      <c r="D444" t="s">
        <v>12828</v>
      </c>
      <c r="E444" t="s">
        <v>12833</v>
      </c>
      <c r="F444" t="s">
        <v>12834</v>
      </c>
      <c r="H444" s="14">
        <v>1499</v>
      </c>
      <c r="I444" s="13" t="str">
        <f t="shared" si="12"/>
        <v>&gt;₹500</v>
      </c>
      <c r="J444" s="14">
        <v>6990</v>
      </c>
      <c r="K444" s="1">
        <v>0.79</v>
      </c>
      <c r="L444" s="4" t="str">
        <f t="shared" si="13"/>
        <v>50% or More</v>
      </c>
      <c r="M444">
        <v>3.9</v>
      </c>
      <c r="N444" s="2">
        <v>21796</v>
      </c>
      <c r="O444" s="11">
        <f>Table2[[#This Row],[Actual Price (₹)]]*N444</f>
        <v>152354040</v>
      </c>
      <c r="P444" t="s">
        <v>3056</v>
      </c>
      <c r="Q444" t="s">
        <v>3057</v>
      </c>
      <c r="R444" t="str">
        <f>PROPER(Sheet2!H444)</f>
        <v>Amazon Customer,Soham Dere,Amazon Customer,Kumar Raja D,Gopal Kumar,Chandra Kant,Nijamuddin Kuraisi,Shankar</v>
      </c>
      <c r="S444" t="s">
        <v>3059</v>
      </c>
      <c r="T444" t="s">
        <v>3060</v>
      </c>
      <c r="U444" t="s">
        <v>3061</v>
      </c>
      <c r="V444" t="s">
        <v>3817</v>
      </c>
      <c r="W444" t="s">
        <v>3818</v>
      </c>
    </row>
    <row r="445" spans="1:23" hidden="1" x14ac:dyDescent="0.3">
      <c r="A445" t="s">
        <v>3819</v>
      </c>
      <c r="B445" t="s">
        <v>3820</v>
      </c>
      <c r="C445" t="s">
        <v>2948</v>
      </c>
      <c r="D445" t="s">
        <v>12828</v>
      </c>
      <c r="E445" t="s">
        <v>12833</v>
      </c>
      <c r="F445" t="s">
        <v>12834</v>
      </c>
      <c r="H445" s="14">
        <v>1999</v>
      </c>
      <c r="I445" s="13" t="str">
        <f t="shared" si="12"/>
        <v>&gt;₹500</v>
      </c>
      <c r="J445" s="14">
        <v>7990</v>
      </c>
      <c r="K445" s="1">
        <v>0.75</v>
      </c>
      <c r="L445" s="4" t="str">
        <f t="shared" si="13"/>
        <v>50% or More</v>
      </c>
      <c r="M445">
        <v>3.8</v>
      </c>
      <c r="N445" s="2">
        <v>17833</v>
      </c>
      <c r="O445" s="11">
        <f>Table2[[#This Row],[Actual Price (₹)]]*N445</f>
        <v>142485670</v>
      </c>
      <c r="P445" t="s">
        <v>2969</v>
      </c>
      <c r="Q445" t="s">
        <v>2970</v>
      </c>
      <c r="R445" t="str">
        <f>PROPER(Sheet2!H445)</f>
        <v>Rajasekhar,Dimpal,Rajat Kumar,Akanksha,Noone,Hemavaraprasad,Sachin Katyal,Bunga Dinesh</v>
      </c>
      <c r="S445" t="s">
        <v>2972</v>
      </c>
      <c r="T445" t="s">
        <v>2973</v>
      </c>
      <c r="U445" t="s">
        <v>2974</v>
      </c>
      <c r="V445" t="s">
        <v>3821</v>
      </c>
      <c r="W445" t="s">
        <v>3822</v>
      </c>
    </row>
    <row r="446" spans="1:23" hidden="1" x14ac:dyDescent="0.3">
      <c r="A446" t="s">
        <v>3823</v>
      </c>
      <c r="B446" t="s">
        <v>3824</v>
      </c>
      <c r="C446" t="s">
        <v>3749</v>
      </c>
      <c r="D446" t="s">
        <v>12828</v>
      </c>
      <c r="E446" t="s">
        <v>12900</v>
      </c>
      <c r="F446" t="s">
        <v>12901</v>
      </c>
      <c r="G446" t="s">
        <v>12912</v>
      </c>
      <c r="H446" s="14">
        <v>999</v>
      </c>
      <c r="I446" s="13" t="str">
        <f t="shared" si="12"/>
        <v>&gt;₹500</v>
      </c>
      <c r="J446" s="14">
        <v>2899</v>
      </c>
      <c r="K446" s="1">
        <v>0.66</v>
      </c>
      <c r="L446" s="4" t="str">
        <f t="shared" si="13"/>
        <v>50% or More</v>
      </c>
      <c r="M446">
        <v>4.7</v>
      </c>
      <c r="N446" s="2">
        <v>7779</v>
      </c>
      <c r="O446" s="11">
        <f>Table2[[#This Row],[Actual Price (₹)]]*N446</f>
        <v>22551321</v>
      </c>
      <c r="P446" t="s">
        <v>3825</v>
      </c>
      <c r="Q446" t="s">
        <v>3826</v>
      </c>
      <c r="R446" t="str">
        <f>PROPER(Sheet2!H446)</f>
        <v>Prasad Pavithran,Mahesh Chandra K M,Pannalal Singroli,Vinod Thonti,Mayank Dunkwal,Swarn,Rekha H Gohil,Vaibhav Sharma</v>
      </c>
      <c r="S446" t="s">
        <v>3828</v>
      </c>
      <c r="T446" t="s">
        <v>3829</v>
      </c>
      <c r="U446" t="s">
        <v>3830</v>
      </c>
      <c r="V446" t="s">
        <v>3831</v>
      </c>
      <c r="W446" t="s">
        <v>3832</v>
      </c>
    </row>
    <row r="447" spans="1:23" x14ac:dyDescent="0.3">
      <c r="A447" t="s">
        <v>3833</v>
      </c>
      <c r="B447" t="s">
        <v>3834</v>
      </c>
      <c r="C447" t="s">
        <v>3835</v>
      </c>
      <c r="D447" t="s">
        <v>12828</v>
      </c>
      <c r="E447" t="s">
        <v>12900</v>
      </c>
      <c r="F447" t="s">
        <v>12901</v>
      </c>
      <c r="G447" t="s">
        <v>12913</v>
      </c>
      <c r="H447" s="17">
        <v>2099</v>
      </c>
      <c r="I447" s="13" t="str">
        <f t="shared" si="12"/>
        <v>&gt;₹500</v>
      </c>
      <c r="J447" s="17">
        <v>5999</v>
      </c>
      <c r="K447">
        <v>0.65</v>
      </c>
      <c r="L447" s="4" t="str">
        <f t="shared" si="13"/>
        <v>50% or More</v>
      </c>
      <c r="M447">
        <v>4.3</v>
      </c>
      <c r="N447" s="2">
        <v>17129</v>
      </c>
      <c r="O447" s="11">
        <f>Table2[[#This Row],[Actual Price (₹)]]*N447</f>
        <v>102756871</v>
      </c>
      <c r="P447" t="s">
        <v>3836</v>
      </c>
      <c r="Q447" t="s">
        <v>3837</v>
      </c>
      <c r="R447" t="str">
        <f>PROPER(Sheet2!H447)</f>
        <v>Av,Mathan Kumar,Amol Manjrekar,Suraj_Nirmalkar,Asif Ansari,Jugalkishor Yadav,Chinmayee Ninawe,Samba Shiva</v>
      </c>
      <c r="S447" t="s">
        <v>3839</v>
      </c>
      <c r="T447" t="s">
        <v>3840</v>
      </c>
      <c r="U447" t="s">
        <v>3841</v>
      </c>
      <c r="V447" t="s">
        <v>3842</v>
      </c>
      <c r="W447" t="s">
        <v>3843</v>
      </c>
    </row>
    <row r="448" spans="1:23" x14ac:dyDescent="0.3">
      <c r="A448" t="s">
        <v>3844</v>
      </c>
      <c r="B448" t="s">
        <v>3845</v>
      </c>
      <c r="C448" t="s">
        <v>3107</v>
      </c>
      <c r="D448" t="s">
        <v>12828</v>
      </c>
      <c r="E448" t="s">
        <v>12900</v>
      </c>
      <c r="F448" t="s">
        <v>12901</v>
      </c>
      <c r="G448" t="s">
        <v>12902</v>
      </c>
      <c r="H448" s="17">
        <v>337</v>
      </c>
      <c r="I448" s="13" t="str">
        <f t="shared" si="12"/>
        <v>₹200 - ₹500</v>
      </c>
      <c r="J448" s="17">
        <v>699</v>
      </c>
      <c r="K448">
        <v>0.52</v>
      </c>
      <c r="L448" s="4" t="str">
        <f t="shared" si="13"/>
        <v>50% or More</v>
      </c>
      <c r="M448">
        <v>4.2</v>
      </c>
      <c r="N448" s="2">
        <v>4969</v>
      </c>
      <c r="O448" s="11">
        <f>Table2[[#This Row],[Actual Price (₹)]]*N448</f>
        <v>3473331</v>
      </c>
      <c r="P448" t="s">
        <v>3846</v>
      </c>
      <c r="Q448" t="s">
        <v>3847</v>
      </c>
      <c r="R448" t="str">
        <f>PROPER(Sheet2!H448)</f>
        <v>Vk,Siddhi Prabhudesai,Prashant Nair,Srihare,Nikhil Upadhyay,Rohit,Harry Thakur,Deepak Ojha</v>
      </c>
      <c r="S448" t="s">
        <v>3849</v>
      </c>
      <c r="T448" t="s">
        <v>3850</v>
      </c>
      <c r="U448" t="s">
        <v>3851</v>
      </c>
      <c r="V448" t="s">
        <v>3852</v>
      </c>
      <c r="W448" t="s">
        <v>3853</v>
      </c>
    </row>
    <row r="449" spans="1:23" x14ac:dyDescent="0.3">
      <c r="A449" t="s">
        <v>3854</v>
      </c>
      <c r="B449" t="s">
        <v>3855</v>
      </c>
      <c r="C449" t="s">
        <v>2948</v>
      </c>
      <c r="D449" t="s">
        <v>12828</v>
      </c>
      <c r="E449" t="s">
        <v>12833</v>
      </c>
      <c r="F449" t="s">
        <v>12834</v>
      </c>
      <c r="H449" s="17">
        <v>2999</v>
      </c>
      <c r="I449" s="13" t="str">
        <f t="shared" si="12"/>
        <v>&gt;₹500</v>
      </c>
      <c r="J449" s="17">
        <v>7990</v>
      </c>
      <c r="K449">
        <v>0.62</v>
      </c>
      <c r="L449" s="4" t="str">
        <f t="shared" si="13"/>
        <v>50% or More</v>
      </c>
      <c r="M449">
        <v>4.0999999999999996</v>
      </c>
      <c r="N449" s="2">
        <v>154</v>
      </c>
      <c r="O449" s="11">
        <f>Table2[[#This Row],[Actual Price (₹)]]*N449</f>
        <v>1230460</v>
      </c>
      <c r="P449" t="s">
        <v>3856</v>
      </c>
      <c r="Q449" t="s">
        <v>3857</v>
      </c>
      <c r="R449" t="str">
        <f>PROPER(Sheet2!H449)</f>
        <v>Ishwar Singh Sankhla,Sai K.,Prathmesh Acharekar,T-Y,Jasmin Gosrani,Pankaj,Mahesh,Muzafar</v>
      </c>
      <c r="S449" t="s">
        <v>3859</v>
      </c>
      <c r="T449" t="s">
        <v>12788</v>
      </c>
      <c r="U449" t="s">
        <v>3860</v>
      </c>
      <c r="V449" t="s">
        <v>3861</v>
      </c>
      <c r="W449" t="s">
        <v>3862</v>
      </c>
    </row>
    <row r="450" spans="1:23" hidden="1" x14ac:dyDescent="0.3">
      <c r="A450" t="s">
        <v>3863</v>
      </c>
      <c r="B450" t="s">
        <v>3864</v>
      </c>
      <c r="C450" t="s">
        <v>2948</v>
      </c>
      <c r="D450" t="s">
        <v>12828</v>
      </c>
      <c r="E450" t="s">
        <v>12833</v>
      </c>
      <c r="F450" t="s">
        <v>12834</v>
      </c>
      <c r="H450" s="14">
        <v>1299</v>
      </c>
      <c r="I450" s="13" t="str">
        <f t="shared" ref="I450:I513" si="14">IF(H450&lt;200,"&lt;₹200", IF(OR(H450=200, H450&lt;=500),"₹200 - ₹500","&gt;₹500"))</f>
        <v>&gt;₹500</v>
      </c>
      <c r="J450" s="14">
        <v>5999</v>
      </c>
      <c r="K450" s="1">
        <v>0.78</v>
      </c>
      <c r="L450" s="4" t="str">
        <f t="shared" ref="L450:L513" si="15">IF(K450&gt;=50%,"50% or More","&lt;50%")</f>
        <v>50% or More</v>
      </c>
      <c r="M450">
        <v>3.3</v>
      </c>
      <c r="N450" s="2">
        <v>4415</v>
      </c>
      <c r="O450" s="11">
        <f>Table2[[#This Row],[Actual Price (₹)]]*N450</f>
        <v>26485585</v>
      </c>
      <c r="P450" t="s">
        <v>3865</v>
      </c>
      <c r="Q450" t="s">
        <v>3866</v>
      </c>
      <c r="R450" t="str">
        <f>PROPER(Sheet2!H450)</f>
        <v>Jeeshan,Siddhant,Amaan Shaikh,Nishant Bhandari,Jagdeep,Shrek'O,Goutham,Subhadeep Ghosh</v>
      </c>
      <c r="S450" t="s">
        <v>3868</v>
      </c>
      <c r="T450" t="s">
        <v>3869</v>
      </c>
      <c r="U450" t="s">
        <v>3870</v>
      </c>
      <c r="V450" t="s">
        <v>3871</v>
      </c>
      <c r="W450" t="s">
        <v>3872</v>
      </c>
    </row>
    <row r="451" spans="1:23" x14ac:dyDescent="0.3">
      <c r="A451" t="s">
        <v>3873</v>
      </c>
      <c r="B451" t="s">
        <v>3874</v>
      </c>
      <c r="C451" t="s">
        <v>2990</v>
      </c>
      <c r="D451" t="s">
        <v>12828</v>
      </c>
      <c r="E451" t="s">
        <v>12900</v>
      </c>
      <c r="F451" t="s">
        <v>12903</v>
      </c>
      <c r="G451" t="s">
        <v>12904</v>
      </c>
      <c r="H451" s="17">
        <v>16499</v>
      </c>
      <c r="I451" s="13" t="str">
        <f t="shared" si="14"/>
        <v>&gt;₹500</v>
      </c>
      <c r="J451" s="17">
        <v>20990</v>
      </c>
      <c r="K451">
        <v>0.21</v>
      </c>
      <c r="L451" s="4" t="str">
        <f t="shared" si="15"/>
        <v>&lt;50%</v>
      </c>
      <c r="M451">
        <v>4</v>
      </c>
      <c r="N451" s="2">
        <v>21350</v>
      </c>
      <c r="O451" s="11">
        <f>Table2[[#This Row],[Actual Price (₹)]]*N451</f>
        <v>448136500</v>
      </c>
      <c r="P451" t="s">
        <v>3803</v>
      </c>
      <c r="Q451" t="s">
        <v>3238</v>
      </c>
      <c r="R451" t="str">
        <f>PROPER(Sheet2!H451)</f>
        <v>App,Dr. Rinchin,Priyanka Devaraj,Yasinlove,Anand Patel,Bhaskar,Muhammad Alau Din,Mantu Kumar Sahoo</v>
      </c>
      <c r="S451" t="s">
        <v>3240</v>
      </c>
      <c r="T451" t="s">
        <v>3241</v>
      </c>
      <c r="U451" t="s">
        <v>3242</v>
      </c>
      <c r="V451" t="s">
        <v>3875</v>
      </c>
      <c r="W451" t="s">
        <v>3876</v>
      </c>
    </row>
    <row r="452" spans="1:23" x14ac:dyDescent="0.3">
      <c r="A452" t="s">
        <v>3877</v>
      </c>
      <c r="B452" t="s">
        <v>3878</v>
      </c>
      <c r="C452" t="s">
        <v>3066</v>
      </c>
      <c r="D452" t="s">
        <v>12828</v>
      </c>
      <c r="E452" t="s">
        <v>12837</v>
      </c>
      <c r="F452" t="s">
        <v>12838</v>
      </c>
      <c r="G452" t="s">
        <v>12839</v>
      </c>
      <c r="H452" s="17">
        <v>499</v>
      </c>
      <c r="I452" s="13" t="str">
        <f t="shared" si="14"/>
        <v>₹200 - ₹500</v>
      </c>
      <c r="J452" s="17">
        <v>499</v>
      </c>
      <c r="K452">
        <v>0</v>
      </c>
      <c r="L452" s="4" t="str">
        <f t="shared" si="15"/>
        <v>&lt;50%</v>
      </c>
      <c r="M452">
        <v>4.2</v>
      </c>
      <c r="N452" s="2">
        <v>31539</v>
      </c>
      <c r="O452" s="11">
        <f>Table2[[#This Row],[Actual Price (₹)]]*N452</f>
        <v>15737961</v>
      </c>
      <c r="P452" t="s">
        <v>3879</v>
      </c>
      <c r="Q452" t="s">
        <v>3880</v>
      </c>
      <c r="R452" t="str">
        <f>PROPER(Sheet2!H452)</f>
        <v>Anurag,Nirmal Singh,Vikas Keshavrao Vanave,K. Sarath,Abid Hossain,Mahesh Kumar,Amazon Customer,Vinay Kumar Sadhula</v>
      </c>
      <c r="S452" t="s">
        <v>3882</v>
      </c>
      <c r="T452" t="s">
        <v>3883</v>
      </c>
      <c r="U452" t="s">
        <v>3884</v>
      </c>
      <c r="V452" t="s">
        <v>3885</v>
      </c>
      <c r="W452" t="s">
        <v>3886</v>
      </c>
    </row>
    <row r="453" spans="1:23" hidden="1" x14ac:dyDescent="0.3">
      <c r="A453" t="s">
        <v>3887</v>
      </c>
      <c r="B453" t="s">
        <v>3888</v>
      </c>
      <c r="C453" t="s">
        <v>3749</v>
      </c>
      <c r="D453" t="s">
        <v>12828</v>
      </c>
      <c r="E453" t="s">
        <v>12900</v>
      </c>
      <c r="F453" t="s">
        <v>12901</v>
      </c>
      <c r="G453" t="s">
        <v>12912</v>
      </c>
      <c r="H453" s="14">
        <v>999</v>
      </c>
      <c r="I453" s="13" t="str">
        <f t="shared" si="14"/>
        <v>&gt;₹500</v>
      </c>
      <c r="J453" s="14">
        <v>2899</v>
      </c>
      <c r="K453" s="1">
        <v>0.66</v>
      </c>
      <c r="L453" s="4" t="str">
        <f t="shared" si="15"/>
        <v>50% or More</v>
      </c>
      <c r="M453">
        <v>4.5999999999999996</v>
      </c>
      <c r="N453" s="2">
        <v>6129</v>
      </c>
      <c r="O453" s="11">
        <f>Table2[[#This Row],[Actual Price (₹)]]*N453</f>
        <v>17767971</v>
      </c>
      <c r="P453" t="s">
        <v>3889</v>
      </c>
      <c r="Q453" t="s">
        <v>3890</v>
      </c>
      <c r="R453" t="str">
        <f>PROPER(Sheet2!H453)</f>
        <v>Amazon Customer,Soham Dere,Amazon Customer,Kumar Raja D,Gopal Kumar,Chandra Kant,Nijamuddin Kuraisi,Shankar</v>
      </c>
      <c r="S453" t="s">
        <v>3892</v>
      </c>
      <c r="T453" t="s">
        <v>3893</v>
      </c>
      <c r="U453" t="s">
        <v>12789</v>
      </c>
      <c r="V453" t="s">
        <v>3894</v>
      </c>
      <c r="W453" t="s">
        <v>3895</v>
      </c>
    </row>
    <row r="454" spans="1:23" x14ac:dyDescent="0.3">
      <c r="A454" t="s">
        <v>3896</v>
      </c>
      <c r="B454" t="s">
        <v>3897</v>
      </c>
      <c r="C454" t="s">
        <v>2990</v>
      </c>
      <c r="D454" t="s">
        <v>12828</v>
      </c>
      <c r="E454" t="s">
        <v>12900</v>
      </c>
      <c r="F454" t="s">
        <v>12903</v>
      </c>
      <c r="G454" t="s">
        <v>12904</v>
      </c>
      <c r="H454" s="17">
        <v>10499</v>
      </c>
      <c r="I454" s="13" t="str">
        <f t="shared" si="14"/>
        <v>&gt;₹500</v>
      </c>
      <c r="J454" s="17">
        <v>13499</v>
      </c>
      <c r="K454">
        <v>0.22</v>
      </c>
      <c r="L454" s="4" t="str">
        <f t="shared" si="15"/>
        <v>&lt;50%</v>
      </c>
      <c r="M454">
        <v>4.2</v>
      </c>
      <c r="N454" s="2">
        <v>284</v>
      </c>
      <c r="O454" s="11">
        <f>Table2[[#This Row],[Actual Price (₹)]]*N454</f>
        <v>3833716</v>
      </c>
      <c r="P454" t="s">
        <v>3077</v>
      </c>
      <c r="Q454" t="s">
        <v>3078</v>
      </c>
      <c r="R454" t="str">
        <f>PROPER(Sheet2!H454)</f>
        <v>Ranit Barman,Ravi Singh,Karan Rai,Amazon Customer,Saurabh,Jayesh,Amol Kale,Sankar Prasad Dutta</v>
      </c>
      <c r="S454" t="s">
        <v>3080</v>
      </c>
      <c r="T454" t="s">
        <v>3081</v>
      </c>
      <c r="U454" t="s">
        <v>3082</v>
      </c>
      <c r="V454" t="s">
        <v>3083</v>
      </c>
      <c r="W454" t="s">
        <v>3898</v>
      </c>
    </row>
    <row r="455" spans="1:23" hidden="1" x14ac:dyDescent="0.3">
      <c r="A455" t="s">
        <v>3899</v>
      </c>
      <c r="B455" t="s">
        <v>3900</v>
      </c>
      <c r="C455" t="s">
        <v>3901</v>
      </c>
      <c r="D455" t="s">
        <v>12828</v>
      </c>
      <c r="E455" t="s">
        <v>12900</v>
      </c>
      <c r="F455" t="s">
        <v>12901</v>
      </c>
      <c r="G455" t="s">
        <v>12891</v>
      </c>
      <c r="H455" s="14">
        <v>251</v>
      </c>
      <c r="I455" s="13" t="str">
        <f t="shared" si="14"/>
        <v>₹200 - ₹500</v>
      </c>
      <c r="J455" s="14">
        <v>999</v>
      </c>
      <c r="K455" s="1">
        <v>0.75</v>
      </c>
      <c r="L455" s="4" t="str">
        <f t="shared" si="15"/>
        <v>50% or More</v>
      </c>
      <c r="M455">
        <v>3.7</v>
      </c>
      <c r="N455" s="2">
        <v>3234</v>
      </c>
      <c r="O455" s="11">
        <f>Table2[[#This Row],[Actual Price (₹)]]*N455</f>
        <v>3230766</v>
      </c>
      <c r="P455" t="s">
        <v>3902</v>
      </c>
      <c r="Q455" t="s">
        <v>3903</v>
      </c>
      <c r="R455" t="str">
        <f>PROPER(Sheet2!H455)</f>
        <v>Prabhat Chaudhary,Anil Kumar.M,Prateek,Nilkanth,Amazoncustomer99,Harjot Shah Singh,Advisor,Nitin Pahwa</v>
      </c>
      <c r="S455" t="s">
        <v>3905</v>
      </c>
      <c r="T455" t="s">
        <v>3906</v>
      </c>
      <c r="U455" t="s">
        <v>3907</v>
      </c>
      <c r="V455" t="s">
        <v>3908</v>
      </c>
      <c r="W455" t="s">
        <v>3909</v>
      </c>
    </row>
    <row r="456" spans="1:23" x14ac:dyDescent="0.3">
      <c r="A456" t="s">
        <v>3910</v>
      </c>
      <c r="B456" t="s">
        <v>3911</v>
      </c>
      <c r="C456" t="s">
        <v>2990</v>
      </c>
      <c r="D456" t="s">
        <v>12828</v>
      </c>
      <c r="E456" t="s">
        <v>12900</v>
      </c>
      <c r="F456" t="s">
        <v>12903</v>
      </c>
      <c r="G456" t="s">
        <v>12904</v>
      </c>
      <c r="H456" s="17">
        <v>6499</v>
      </c>
      <c r="I456" s="13" t="str">
        <f t="shared" si="14"/>
        <v>&gt;₹500</v>
      </c>
      <c r="J456" s="17">
        <v>7999</v>
      </c>
      <c r="K456">
        <v>0.19</v>
      </c>
      <c r="L456" s="4" t="str">
        <f t="shared" si="15"/>
        <v>&lt;50%</v>
      </c>
      <c r="M456">
        <v>4.0999999999999996</v>
      </c>
      <c r="N456" s="2">
        <v>313832</v>
      </c>
      <c r="O456" s="11">
        <f>Table2[[#This Row],[Actual Price (₹)]]*N456</f>
        <v>2510342168</v>
      </c>
      <c r="P456" t="s">
        <v>3912</v>
      </c>
      <c r="Q456" t="s">
        <v>3251</v>
      </c>
      <c r="R456" t="str">
        <f>PROPER(Sheet2!H456)</f>
        <v>Vishnu Vp,P S Agarwal,Rajesh Kumar,Rama,Vaibhav Saxena,Venu Singani,V Arumugaperumal,Haribol ‚Ù§</v>
      </c>
      <c r="S456" t="s">
        <v>3253</v>
      </c>
      <c r="T456" t="s">
        <v>3254</v>
      </c>
      <c r="U456" t="s">
        <v>3255</v>
      </c>
      <c r="V456" t="s">
        <v>3913</v>
      </c>
      <c r="W456" t="s">
        <v>3914</v>
      </c>
    </row>
    <row r="457" spans="1:23" x14ac:dyDescent="0.3">
      <c r="A457" t="s">
        <v>3915</v>
      </c>
      <c r="B457" t="s">
        <v>3916</v>
      </c>
      <c r="C457" t="s">
        <v>2948</v>
      </c>
      <c r="D457" t="s">
        <v>12828</v>
      </c>
      <c r="E457" t="s">
        <v>12833</v>
      </c>
      <c r="F457" t="s">
        <v>12834</v>
      </c>
      <c r="H457" s="17">
        <v>2999</v>
      </c>
      <c r="I457" s="13" t="str">
        <f t="shared" si="14"/>
        <v>&gt;₹500</v>
      </c>
      <c r="J457" s="17">
        <v>9999</v>
      </c>
      <c r="K457">
        <v>0.7</v>
      </c>
      <c r="L457" s="4" t="str">
        <f t="shared" si="15"/>
        <v>50% or More</v>
      </c>
      <c r="M457">
        <v>4.2</v>
      </c>
      <c r="N457" s="2">
        <v>20879</v>
      </c>
      <c r="O457" s="11">
        <f>Table2[[#This Row],[Actual Price (₹)]]*N457</f>
        <v>208769121</v>
      </c>
      <c r="P457" t="s">
        <v>3917</v>
      </c>
      <c r="Q457" t="s">
        <v>3918</v>
      </c>
      <c r="R457" t="str">
        <f>PROPER(Sheet2!H457)</f>
        <v>Sweta B.,Yugantika,Amazon Customer,Anindita Dhar,Hari,G Manohar Reddy,Shubham Gandhi,Satyam Kumar</v>
      </c>
      <c r="S457" t="s">
        <v>3920</v>
      </c>
      <c r="T457" t="s">
        <v>3921</v>
      </c>
      <c r="U457" t="s">
        <v>3922</v>
      </c>
      <c r="V457" t="s">
        <v>3923</v>
      </c>
      <c r="W457" t="s">
        <v>3924</v>
      </c>
    </row>
    <row r="458" spans="1:23" x14ac:dyDescent="0.3">
      <c r="A458" t="s">
        <v>3925</v>
      </c>
      <c r="B458" t="s">
        <v>3926</v>
      </c>
      <c r="C458" t="s">
        <v>3927</v>
      </c>
      <c r="D458" t="s">
        <v>12828</v>
      </c>
      <c r="E458" t="s">
        <v>12900</v>
      </c>
      <c r="F458" t="s">
        <v>12901</v>
      </c>
      <c r="G458" t="s">
        <v>12914</v>
      </c>
      <c r="H458" s="17">
        <v>279</v>
      </c>
      <c r="I458" s="13" t="str">
        <f t="shared" si="14"/>
        <v>₹200 - ₹500</v>
      </c>
      <c r="J458" s="17">
        <v>1499</v>
      </c>
      <c r="K458">
        <v>0.81</v>
      </c>
      <c r="L458" s="4" t="str">
        <f t="shared" si="15"/>
        <v>50% or More</v>
      </c>
      <c r="M458">
        <v>4.2</v>
      </c>
      <c r="N458" s="2">
        <v>2646</v>
      </c>
      <c r="O458" s="11">
        <f>Table2[[#This Row],[Actual Price (₹)]]*N458</f>
        <v>3966354</v>
      </c>
      <c r="P458" t="s">
        <v>3928</v>
      </c>
      <c r="Q458" t="s">
        <v>3929</v>
      </c>
      <c r="R458" t="str">
        <f>PROPER(Sheet2!H458)</f>
        <v>Roshan Renji Cherian,Sivavaraprasadpv,Kranthi,A K Bindhani,Pravesh,Subrat,Max,Jawagar T</v>
      </c>
      <c r="S458" t="s">
        <v>3931</v>
      </c>
      <c r="T458" t="s">
        <v>3932</v>
      </c>
      <c r="U458" t="s">
        <v>3933</v>
      </c>
      <c r="V458" t="s">
        <v>3934</v>
      </c>
      <c r="W458" t="s">
        <v>3935</v>
      </c>
    </row>
    <row r="459" spans="1:23" x14ac:dyDescent="0.3">
      <c r="A459" t="s">
        <v>3936</v>
      </c>
      <c r="B459" t="s">
        <v>3937</v>
      </c>
      <c r="C459" t="s">
        <v>3476</v>
      </c>
      <c r="D459" t="s">
        <v>12828</v>
      </c>
      <c r="E459" t="s">
        <v>12900</v>
      </c>
      <c r="F459" t="s">
        <v>12901</v>
      </c>
      <c r="G459" t="s">
        <v>12909</v>
      </c>
      <c r="H459" s="17">
        <v>269</v>
      </c>
      <c r="I459" s="13" t="str">
        <f t="shared" si="14"/>
        <v>₹200 - ₹500</v>
      </c>
      <c r="J459" s="17">
        <v>1499</v>
      </c>
      <c r="K459">
        <v>0.82</v>
      </c>
      <c r="L459" s="4" t="str">
        <f t="shared" si="15"/>
        <v>50% or More</v>
      </c>
      <c r="M459">
        <v>4.5</v>
      </c>
      <c r="N459" s="2">
        <v>28978</v>
      </c>
      <c r="O459" s="11">
        <f>Table2[[#This Row],[Actual Price (₹)]]*N459</f>
        <v>43438022</v>
      </c>
      <c r="P459" t="s">
        <v>3938</v>
      </c>
      <c r="Q459" t="s">
        <v>3939</v>
      </c>
      <c r="R459" t="str">
        <f>PROPER(Sheet2!H459)</f>
        <v>Anirban,Abhi Khaire,Sachin,Tanisha Bhoir,Jitendra Vishwakarma,Archana,Nilesh,Ajay</v>
      </c>
      <c r="S459" t="s">
        <v>3941</v>
      </c>
      <c r="T459" t="s">
        <v>3942</v>
      </c>
      <c r="U459" t="s">
        <v>3943</v>
      </c>
      <c r="V459" t="s">
        <v>3944</v>
      </c>
      <c r="W459" t="s">
        <v>3945</v>
      </c>
    </row>
    <row r="460" spans="1:23" hidden="1" x14ac:dyDescent="0.3">
      <c r="A460" t="s">
        <v>3946</v>
      </c>
      <c r="B460" t="s">
        <v>3947</v>
      </c>
      <c r="C460" t="s">
        <v>2990</v>
      </c>
      <c r="D460" t="s">
        <v>12828</v>
      </c>
      <c r="E460" t="s">
        <v>12900</v>
      </c>
      <c r="F460" t="s">
        <v>12903</v>
      </c>
      <c r="G460" t="s">
        <v>12904</v>
      </c>
      <c r="H460" s="14">
        <v>8999</v>
      </c>
      <c r="I460" s="13" t="str">
        <f t="shared" si="14"/>
        <v>&gt;₹500</v>
      </c>
      <c r="J460" s="14">
        <v>13499</v>
      </c>
      <c r="K460" s="1">
        <v>0.33</v>
      </c>
      <c r="L460" s="4" t="str">
        <f t="shared" si="15"/>
        <v>&lt;50%</v>
      </c>
      <c r="M460">
        <v>3.8</v>
      </c>
      <c r="N460" s="2">
        <v>3145</v>
      </c>
      <c r="O460" s="11">
        <f>Table2[[#This Row],[Actual Price (₹)]]*N460</f>
        <v>42454355</v>
      </c>
      <c r="P460" t="s">
        <v>3948</v>
      </c>
      <c r="Q460" t="s">
        <v>3949</v>
      </c>
      <c r="R460" t="str">
        <f>PROPER(Sheet2!H460)</f>
        <v>Deepak Rathod,Yash L.,Jeevan,Salai Mani,Sumasree Atmakur,Anil,Alainoreo,Mr. Kamalakanta Nayak</v>
      </c>
      <c r="S460" t="s">
        <v>3951</v>
      </c>
      <c r="T460" t="s">
        <v>3952</v>
      </c>
      <c r="U460" t="s">
        <v>3953</v>
      </c>
      <c r="V460" t="s">
        <v>3954</v>
      </c>
      <c r="W460" t="s">
        <v>3955</v>
      </c>
    </row>
    <row r="461" spans="1:23" x14ac:dyDescent="0.3">
      <c r="A461" t="s">
        <v>3956</v>
      </c>
      <c r="B461" t="s">
        <v>3957</v>
      </c>
      <c r="C461" t="s">
        <v>3066</v>
      </c>
      <c r="D461" t="s">
        <v>12828</v>
      </c>
      <c r="E461" t="s">
        <v>12837</v>
      </c>
      <c r="F461" t="s">
        <v>12838</v>
      </c>
      <c r="G461" t="s">
        <v>12839</v>
      </c>
      <c r="H461" s="17">
        <v>599</v>
      </c>
      <c r="I461" s="13" t="str">
        <f t="shared" si="14"/>
        <v>&gt;₹500</v>
      </c>
      <c r="J461" s="17">
        <v>1299</v>
      </c>
      <c r="K461">
        <v>0.54</v>
      </c>
      <c r="L461" s="4" t="str">
        <f t="shared" si="15"/>
        <v>50% or More</v>
      </c>
      <c r="M461">
        <v>4.0999999999999996</v>
      </c>
      <c r="N461" s="2">
        <v>192589</v>
      </c>
      <c r="O461" s="11">
        <f>Table2[[#This Row],[Actual Price (₹)]]*N461</f>
        <v>250173111</v>
      </c>
      <c r="P461" t="s">
        <v>3958</v>
      </c>
      <c r="Q461" t="s">
        <v>3068</v>
      </c>
      <c r="R461" t="str">
        <f>PROPER(Sheet2!H461)</f>
        <v>Shaik John Saida,Nilay Kambli,Amazon Customer,Harsh Kumar Shrivastava,Tamzid Hasa Dipu,Yatin,Arty,Anoop Chandran</v>
      </c>
      <c r="S461" t="s">
        <v>3070</v>
      </c>
      <c r="T461" t="s">
        <v>3071</v>
      </c>
      <c r="U461" t="s">
        <v>3072</v>
      </c>
      <c r="V461" t="s">
        <v>3959</v>
      </c>
      <c r="W461" t="s">
        <v>3960</v>
      </c>
    </row>
    <row r="462" spans="1:23" hidden="1" x14ac:dyDescent="0.3">
      <c r="A462" t="s">
        <v>3961</v>
      </c>
      <c r="B462" t="s">
        <v>3962</v>
      </c>
      <c r="C462" t="s">
        <v>3835</v>
      </c>
      <c r="D462" t="s">
        <v>12828</v>
      </c>
      <c r="E462" t="s">
        <v>12900</v>
      </c>
      <c r="F462" t="s">
        <v>12901</v>
      </c>
      <c r="G462" t="s">
        <v>12913</v>
      </c>
      <c r="H462" s="14">
        <v>349</v>
      </c>
      <c r="I462" s="13" t="str">
        <f t="shared" si="14"/>
        <v>₹200 - ₹500</v>
      </c>
      <c r="J462" s="14">
        <v>999</v>
      </c>
      <c r="K462" s="1">
        <v>0.65</v>
      </c>
      <c r="L462" s="4" t="str">
        <f t="shared" si="15"/>
        <v>50% or More</v>
      </c>
      <c r="M462">
        <v>3.8</v>
      </c>
      <c r="N462" s="2">
        <v>16557</v>
      </c>
      <c r="O462" s="11">
        <f>Table2[[#This Row],[Actual Price (₹)]]*N462</f>
        <v>16540443</v>
      </c>
      <c r="P462" t="s">
        <v>3963</v>
      </c>
      <c r="Q462" t="s">
        <v>3964</v>
      </c>
      <c r="R462" t="str">
        <f>PROPER(Sheet2!H462)</f>
        <v>Jagdish,Gore Sampat,Amazon Customer,Shivsingh Saini,Shanti Lal Tailor,Vansh Sharma,Abhay Tyagi,Vishal Kapdi</v>
      </c>
      <c r="S462" t="s">
        <v>3966</v>
      </c>
      <c r="T462" t="s">
        <v>3967</v>
      </c>
      <c r="U462" t="s">
        <v>3968</v>
      </c>
      <c r="V462" t="s">
        <v>3969</v>
      </c>
      <c r="W462" t="s">
        <v>3970</v>
      </c>
    </row>
    <row r="463" spans="1:23" x14ac:dyDescent="0.3">
      <c r="A463" t="s">
        <v>3971</v>
      </c>
      <c r="B463" t="s">
        <v>3450</v>
      </c>
      <c r="C463" t="s">
        <v>2990</v>
      </c>
      <c r="D463" t="s">
        <v>12828</v>
      </c>
      <c r="E463" t="s">
        <v>12900</v>
      </c>
      <c r="F463" t="s">
        <v>12903</v>
      </c>
      <c r="G463" t="s">
        <v>12904</v>
      </c>
      <c r="H463" s="17">
        <v>13999</v>
      </c>
      <c r="I463" s="13" t="str">
        <f t="shared" si="14"/>
        <v>&gt;₹500</v>
      </c>
      <c r="J463" s="17">
        <v>19499</v>
      </c>
      <c r="K463">
        <v>0.28000000000000003</v>
      </c>
      <c r="L463" s="4" t="str">
        <f t="shared" si="15"/>
        <v>&lt;50%</v>
      </c>
      <c r="M463">
        <v>4.0999999999999996</v>
      </c>
      <c r="N463" s="2">
        <v>18998</v>
      </c>
      <c r="O463" s="11">
        <f>Table2[[#This Row],[Actual Price (₹)]]*N463</f>
        <v>370442002</v>
      </c>
      <c r="P463" t="s">
        <v>3451</v>
      </c>
      <c r="Q463" t="s">
        <v>3209</v>
      </c>
      <c r="R463" t="str">
        <f>PROPER(Sheet2!H463)</f>
        <v>Sunny J.,Praveen Pavitrhran,Nitesh,Yadav,Vansh Gurjar,Krishna,Pantiphun Gonmei,Santosh Panhale</v>
      </c>
      <c r="S463" t="s">
        <v>3211</v>
      </c>
      <c r="T463" t="s">
        <v>3212</v>
      </c>
      <c r="U463" t="s">
        <v>3213</v>
      </c>
      <c r="V463" t="s">
        <v>3452</v>
      </c>
      <c r="W463" t="s">
        <v>3972</v>
      </c>
    </row>
    <row r="464" spans="1:23" hidden="1" x14ac:dyDescent="0.3">
      <c r="A464" t="s">
        <v>3973</v>
      </c>
      <c r="B464" t="s">
        <v>3974</v>
      </c>
      <c r="C464" t="s">
        <v>3835</v>
      </c>
      <c r="D464" t="s">
        <v>12828</v>
      </c>
      <c r="E464" t="s">
        <v>12900</v>
      </c>
      <c r="F464" t="s">
        <v>12901</v>
      </c>
      <c r="G464" t="s">
        <v>12913</v>
      </c>
      <c r="H464" s="14">
        <v>349</v>
      </c>
      <c r="I464" s="13" t="str">
        <f t="shared" si="14"/>
        <v>₹200 - ₹500</v>
      </c>
      <c r="J464" s="14">
        <v>999</v>
      </c>
      <c r="K464" s="1">
        <v>0.65</v>
      </c>
      <c r="L464" s="4" t="str">
        <f t="shared" si="15"/>
        <v>50% or More</v>
      </c>
      <c r="M464">
        <v>3.8</v>
      </c>
      <c r="N464" s="2">
        <v>16557</v>
      </c>
      <c r="O464" s="11">
        <f>Table2[[#This Row],[Actual Price (₹)]]*N464</f>
        <v>16540443</v>
      </c>
      <c r="P464" t="s">
        <v>3975</v>
      </c>
      <c r="Q464" t="s">
        <v>3964</v>
      </c>
      <c r="R464" t="str">
        <f>PROPER(Sheet2!H464)</f>
        <v>Sneha Suyal,Maheswaran,Vamsi Mohan,Ck,Arya,Nisha,Csk_Official,Hiba</v>
      </c>
      <c r="S464" t="s">
        <v>3966</v>
      </c>
      <c r="T464" t="s">
        <v>3967</v>
      </c>
      <c r="U464" t="s">
        <v>3968</v>
      </c>
      <c r="V464" t="s">
        <v>3976</v>
      </c>
      <c r="W464" t="s">
        <v>3977</v>
      </c>
    </row>
    <row r="465" spans="1:23" x14ac:dyDescent="0.3">
      <c r="A465" t="s">
        <v>3978</v>
      </c>
      <c r="B465" t="s">
        <v>3979</v>
      </c>
      <c r="C465" t="s">
        <v>3162</v>
      </c>
      <c r="D465" t="s">
        <v>12828</v>
      </c>
      <c r="E465" t="s">
        <v>12900</v>
      </c>
      <c r="F465" t="s">
        <v>12901</v>
      </c>
      <c r="G465" t="s">
        <v>12902</v>
      </c>
      <c r="H465" s="17">
        <v>499</v>
      </c>
      <c r="I465" s="13" t="str">
        <f t="shared" si="14"/>
        <v>₹200 - ₹500</v>
      </c>
      <c r="J465" s="17">
        <v>599</v>
      </c>
      <c r="K465">
        <v>0.17</v>
      </c>
      <c r="L465" s="4" t="str">
        <f t="shared" si="15"/>
        <v>&lt;50%</v>
      </c>
      <c r="M465">
        <v>4.2</v>
      </c>
      <c r="N465" s="2">
        <v>21916</v>
      </c>
      <c r="O465" s="11">
        <f>Table2[[#This Row],[Actual Price (₹)]]*N465</f>
        <v>13127684</v>
      </c>
      <c r="P465" t="s">
        <v>3980</v>
      </c>
      <c r="Q465" t="s">
        <v>3981</v>
      </c>
      <c r="R465" t="str">
        <f>PROPER(Sheet2!H465)</f>
        <v>Satheesh Kadiam,Pritom Chakraborty,Vishwa,Simranpreet Singh,Saptarshi,Amazon Customer,D.Raghul,Dharmendra Kumar</v>
      </c>
      <c r="S465" t="s">
        <v>3983</v>
      </c>
      <c r="T465" t="s">
        <v>3984</v>
      </c>
      <c r="U465" t="s">
        <v>3985</v>
      </c>
      <c r="V465" t="s">
        <v>3986</v>
      </c>
      <c r="W465" t="s">
        <v>3987</v>
      </c>
    </row>
    <row r="466" spans="1:23" x14ac:dyDescent="0.3">
      <c r="A466" t="s">
        <v>3988</v>
      </c>
      <c r="B466" t="s">
        <v>3221</v>
      </c>
      <c r="C466" t="s">
        <v>2948</v>
      </c>
      <c r="D466" t="s">
        <v>12828</v>
      </c>
      <c r="E466" t="s">
        <v>12833</v>
      </c>
      <c r="F466" t="s">
        <v>12834</v>
      </c>
      <c r="H466" s="17">
        <v>2199</v>
      </c>
      <c r="I466" s="13" t="str">
        <f t="shared" si="14"/>
        <v>&gt;₹500</v>
      </c>
      <c r="J466" s="17">
        <v>9999</v>
      </c>
      <c r="K466">
        <v>0.78</v>
      </c>
      <c r="L466" s="4" t="str">
        <f t="shared" si="15"/>
        <v>50% or More</v>
      </c>
      <c r="M466">
        <v>4.2</v>
      </c>
      <c r="N466" s="2">
        <v>29472</v>
      </c>
      <c r="O466" s="11">
        <f>Table2[[#This Row],[Actual Price (₹)]]*N466</f>
        <v>294690528</v>
      </c>
      <c r="P466" t="s">
        <v>3989</v>
      </c>
      <c r="Q466" t="s">
        <v>3223</v>
      </c>
      <c r="R466" t="str">
        <f>PROPER(Sheet2!H466)</f>
        <v>Sneha Suyal,Maheswaran,Vamsi Mohan,Ck,Arya,Nisha,Csk_Official,Hiba</v>
      </c>
      <c r="S466" t="s">
        <v>3225</v>
      </c>
      <c r="T466" t="s">
        <v>3226</v>
      </c>
      <c r="U466" t="s">
        <v>3227</v>
      </c>
      <c r="V466" t="s">
        <v>3990</v>
      </c>
      <c r="W466" t="s">
        <v>3991</v>
      </c>
    </row>
    <row r="467" spans="1:23" x14ac:dyDescent="0.3">
      <c r="A467" t="s">
        <v>3992</v>
      </c>
      <c r="B467" t="s">
        <v>3993</v>
      </c>
      <c r="C467" t="s">
        <v>3613</v>
      </c>
      <c r="D467" t="s">
        <v>12828</v>
      </c>
      <c r="E467" t="s">
        <v>12900</v>
      </c>
      <c r="F467" t="s">
        <v>12901</v>
      </c>
      <c r="G467" t="s">
        <v>12911</v>
      </c>
      <c r="H467" s="17">
        <v>95</v>
      </c>
      <c r="I467" s="13" t="str">
        <f t="shared" si="14"/>
        <v>&lt;₹200</v>
      </c>
      <c r="J467" s="17">
        <v>499</v>
      </c>
      <c r="K467">
        <v>0.81</v>
      </c>
      <c r="L467" s="4" t="str">
        <f t="shared" si="15"/>
        <v>50% or More</v>
      </c>
      <c r="M467">
        <v>4.2</v>
      </c>
      <c r="N467" s="2">
        <v>1949</v>
      </c>
      <c r="O467" s="11">
        <f>Table2[[#This Row],[Actual Price (₹)]]*N467</f>
        <v>972551</v>
      </c>
      <c r="P467" t="s">
        <v>3994</v>
      </c>
      <c r="Q467" t="s">
        <v>3995</v>
      </c>
      <c r="R467" t="str">
        <f>PROPER(Sheet2!H467)</f>
        <v>Rajan Raju,Ajay K.,Neki Bijarnia,Sahil Gupta,Sarlongki Ingti,Himanshu,Aaman Bhat,Girish</v>
      </c>
      <c r="S467" t="s">
        <v>3997</v>
      </c>
      <c r="T467" t="s">
        <v>3998</v>
      </c>
      <c r="U467" t="s">
        <v>3999</v>
      </c>
      <c r="V467" t="s">
        <v>4000</v>
      </c>
      <c r="W467" t="s">
        <v>4001</v>
      </c>
    </row>
    <row r="468" spans="1:23" x14ac:dyDescent="0.3">
      <c r="A468" t="s">
        <v>4002</v>
      </c>
      <c r="B468" t="s">
        <v>4003</v>
      </c>
      <c r="C468" t="s">
        <v>18</v>
      </c>
      <c r="D468" t="s">
        <v>12825</v>
      </c>
      <c r="E468" t="s">
        <v>12826</v>
      </c>
      <c r="F468" t="s">
        <v>12880</v>
      </c>
      <c r="G468" t="s">
        <v>12881</v>
      </c>
      <c r="H468" s="17">
        <v>139</v>
      </c>
      <c r="I468" s="13" t="str">
        <f t="shared" si="14"/>
        <v>&lt;₹200</v>
      </c>
      <c r="J468" s="17">
        <v>249</v>
      </c>
      <c r="K468">
        <v>0.44</v>
      </c>
      <c r="L468" s="4" t="str">
        <f t="shared" si="15"/>
        <v>&lt;50%</v>
      </c>
      <c r="M468">
        <v>4</v>
      </c>
      <c r="N468" s="2">
        <v>9377</v>
      </c>
      <c r="O468" s="11">
        <f>Table2[[#This Row],[Actual Price (₹)]]*N468</f>
        <v>2334873</v>
      </c>
      <c r="P468" t="s">
        <v>764</v>
      </c>
      <c r="Q468" t="s">
        <v>236</v>
      </c>
      <c r="R468" t="str">
        <f>PROPER(Sheet2!H468)</f>
        <v>Deepankar G.,Babu Singh Rathore,Liton Das,Biswajit Udayabhanu,Anil P.,Anoop Sharma,Rameshwar Singh Rathore,Palash Santra</v>
      </c>
      <c r="S468" t="s">
        <v>238</v>
      </c>
      <c r="T468" t="s">
        <v>239</v>
      </c>
      <c r="U468" t="s">
        <v>240</v>
      </c>
      <c r="V468" t="s">
        <v>4004</v>
      </c>
      <c r="W468" t="s">
        <v>4005</v>
      </c>
    </row>
    <row r="469" spans="1:23" hidden="1" x14ac:dyDescent="0.3">
      <c r="A469" t="s">
        <v>4006</v>
      </c>
      <c r="B469" t="s">
        <v>4007</v>
      </c>
      <c r="C469" t="s">
        <v>2948</v>
      </c>
      <c r="D469" t="s">
        <v>12828</v>
      </c>
      <c r="E469" t="s">
        <v>12833</v>
      </c>
      <c r="F469" t="s">
        <v>12834</v>
      </c>
      <c r="H469" s="14">
        <v>4499</v>
      </c>
      <c r="I469" s="13" t="str">
        <f t="shared" si="14"/>
        <v>&gt;₹500</v>
      </c>
      <c r="J469" s="14">
        <v>7999</v>
      </c>
      <c r="K469" s="1">
        <v>0.44</v>
      </c>
      <c r="L469" s="4" t="str">
        <f t="shared" si="15"/>
        <v>&lt;50%</v>
      </c>
      <c r="M469">
        <v>3.5</v>
      </c>
      <c r="N469" s="2">
        <v>37</v>
      </c>
      <c r="O469" s="11">
        <f>Table2[[#This Row],[Actual Price (₹)]]*N469</f>
        <v>295963</v>
      </c>
      <c r="P469" t="s">
        <v>4008</v>
      </c>
      <c r="Q469" t="s">
        <v>4009</v>
      </c>
      <c r="R469" t="str">
        <f>PROPER(Sheet2!H469)</f>
        <v>Santosh Kumar,Prateek Jain,Shubham,Ahsan Shaikh,Munish Waran,Lalitaroat060682@Gmail.Co,Nancy Arulraj,Nevil Gandhi</v>
      </c>
      <c r="S469" t="s">
        <v>4011</v>
      </c>
      <c r="T469" t="s">
        <v>4012</v>
      </c>
      <c r="U469" t="s">
        <v>4013</v>
      </c>
      <c r="V469" t="s">
        <v>4014</v>
      </c>
      <c r="W469" t="s">
        <v>4015</v>
      </c>
    </row>
    <row r="470" spans="1:23" x14ac:dyDescent="0.3">
      <c r="A470" t="s">
        <v>4016</v>
      </c>
      <c r="B470" t="s">
        <v>4017</v>
      </c>
      <c r="C470" t="s">
        <v>3476</v>
      </c>
      <c r="D470" t="s">
        <v>12828</v>
      </c>
      <c r="E470" t="s">
        <v>12900</v>
      </c>
      <c r="F470" t="s">
        <v>12901</v>
      </c>
      <c r="G470" t="s">
        <v>12909</v>
      </c>
      <c r="H470" s="17">
        <v>89</v>
      </c>
      <c r="I470" s="13" t="str">
        <f t="shared" si="14"/>
        <v>&lt;₹200</v>
      </c>
      <c r="J470" s="17">
        <v>599</v>
      </c>
      <c r="K470">
        <v>0.85</v>
      </c>
      <c r="L470" s="4" t="str">
        <f t="shared" si="15"/>
        <v>50% or More</v>
      </c>
      <c r="M470">
        <v>4.3</v>
      </c>
      <c r="N470" s="2">
        <v>2351</v>
      </c>
      <c r="O470" s="11">
        <f>Table2[[#This Row],[Actual Price (₹)]]*N470</f>
        <v>1408249</v>
      </c>
      <c r="P470" t="s">
        <v>4018</v>
      </c>
      <c r="Q470" t="s">
        <v>4019</v>
      </c>
      <c r="R470" t="str">
        <f>PROPER(Sheet2!H470)</f>
        <v>$@|\|To$|-|,Sethu Madhav,Akash Thakur,Burger Planet,Justice ‚Öñô∏È,Indrajyoti D.,Aditya Kumar,E.C.George</v>
      </c>
      <c r="S470" t="s">
        <v>4021</v>
      </c>
      <c r="T470" t="s">
        <v>4022</v>
      </c>
      <c r="U470" t="s">
        <v>4023</v>
      </c>
      <c r="V470" t="s">
        <v>4024</v>
      </c>
      <c r="W470" t="s">
        <v>4025</v>
      </c>
    </row>
    <row r="471" spans="1:23" x14ac:dyDescent="0.3">
      <c r="A471" t="s">
        <v>4026</v>
      </c>
      <c r="B471" t="s">
        <v>4027</v>
      </c>
      <c r="C471" t="s">
        <v>2990</v>
      </c>
      <c r="D471" t="s">
        <v>12828</v>
      </c>
      <c r="E471" t="s">
        <v>12900</v>
      </c>
      <c r="F471" t="s">
        <v>12903</v>
      </c>
      <c r="G471" t="s">
        <v>12904</v>
      </c>
      <c r="H471" s="17">
        <v>15499</v>
      </c>
      <c r="I471" s="13" t="str">
        <f t="shared" si="14"/>
        <v>&gt;₹500</v>
      </c>
      <c r="J471" s="17">
        <v>20999</v>
      </c>
      <c r="K471">
        <v>0.26</v>
      </c>
      <c r="L471" s="4" t="str">
        <f t="shared" si="15"/>
        <v>&lt;50%</v>
      </c>
      <c r="M471">
        <v>4.0999999999999996</v>
      </c>
      <c r="N471" s="2">
        <v>19253</v>
      </c>
      <c r="O471" s="11">
        <f>Table2[[#This Row],[Actual Price (₹)]]*N471</f>
        <v>404293747</v>
      </c>
      <c r="P471" t="s">
        <v>3679</v>
      </c>
      <c r="Q471" t="s">
        <v>3301</v>
      </c>
      <c r="R471" t="str">
        <f>PROPER(Sheet2!H471)</f>
        <v>Anusaya Kar,Sathish,Sohrab Raj,Praveen,Sandip Ghosh,Ashutosh Suryavanshi,Bhupesh,Hardik</v>
      </c>
      <c r="S471" t="s">
        <v>3303</v>
      </c>
      <c r="T471" t="s">
        <v>3304</v>
      </c>
      <c r="U471" t="s">
        <v>3305</v>
      </c>
      <c r="V471" t="s">
        <v>3731</v>
      </c>
      <c r="W471" t="s">
        <v>4028</v>
      </c>
    </row>
    <row r="472" spans="1:23" hidden="1" x14ac:dyDescent="0.3">
      <c r="A472" t="s">
        <v>4029</v>
      </c>
      <c r="B472" t="s">
        <v>4030</v>
      </c>
      <c r="C472" t="s">
        <v>2990</v>
      </c>
      <c r="D472" t="s">
        <v>12828</v>
      </c>
      <c r="E472" t="s">
        <v>12900</v>
      </c>
      <c r="F472" t="s">
        <v>12903</v>
      </c>
      <c r="G472" t="s">
        <v>12904</v>
      </c>
      <c r="H472" s="14">
        <v>13999</v>
      </c>
      <c r="I472" s="13" t="str">
        <f t="shared" si="14"/>
        <v>&gt;₹500</v>
      </c>
      <c r="J472" s="14">
        <v>15999</v>
      </c>
      <c r="K472" s="1">
        <v>0.13</v>
      </c>
      <c r="L472" s="4" t="str">
        <f t="shared" si="15"/>
        <v>&lt;50%</v>
      </c>
      <c r="M472">
        <v>3.9</v>
      </c>
      <c r="N472" s="2">
        <v>2180</v>
      </c>
      <c r="O472" s="11">
        <f>Table2[[#This Row],[Actual Price (₹)]]*N472</f>
        <v>34877820</v>
      </c>
      <c r="P472" t="s">
        <v>4031</v>
      </c>
      <c r="Q472" t="s">
        <v>4032</v>
      </c>
      <c r="R472" t="str">
        <f>PROPER(Sheet2!H472)</f>
        <v>Unknown,Krishna Prasad Vl,Sagar Bhalerao,Mustafa,Parminder,Apoorva,Mathivanan,Kindle Customer</v>
      </c>
      <c r="S472" t="s">
        <v>4034</v>
      </c>
      <c r="T472" t="s">
        <v>4035</v>
      </c>
      <c r="U472" t="s">
        <v>4036</v>
      </c>
      <c r="V472" t="s">
        <v>4037</v>
      </c>
      <c r="W472" t="s">
        <v>4038</v>
      </c>
    </row>
    <row r="473" spans="1:23" hidden="1" x14ac:dyDescent="0.3">
      <c r="A473" t="s">
        <v>4039</v>
      </c>
      <c r="B473" t="s">
        <v>4040</v>
      </c>
      <c r="C473" t="s">
        <v>2948</v>
      </c>
      <c r="D473" t="s">
        <v>12828</v>
      </c>
      <c r="E473" t="s">
        <v>12833</v>
      </c>
      <c r="F473" t="s">
        <v>12834</v>
      </c>
      <c r="H473" s="14">
        <v>1999</v>
      </c>
      <c r="I473" s="13" t="str">
        <f t="shared" si="14"/>
        <v>&gt;₹500</v>
      </c>
      <c r="J473" s="14">
        <v>4999</v>
      </c>
      <c r="K473" s="1">
        <v>0.6</v>
      </c>
      <c r="L473" s="4" t="str">
        <f t="shared" si="15"/>
        <v>50% or More</v>
      </c>
      <c r="M473">
        <v>3.9</v>
      </c>
      <c r="N473" s="2">
        <v>7571</v>
      </c>
      <c r="O473" s="11">
        <f>Table2[[#This Row],[Actual Price (₹)]]*N473</f>
        <v>37847429</v>
      </c>
      <c r="P473" t="s">
        <v>4041</v>
      </c>
      <c r="Q473" t="s">
        <v>4042</v>
      </c>
      <c r="R473" t="str">
        <f>PROPER(Sheet2!H473)</f>
        <v>Siddharth Patnaik,Dr Sunilkumar H,Krishna,K. S. Rao,Vinayp,Indhu,Jogi,Drishti Vashisth Gupta</v>
      </c>
      <c r="S473" t="s">
        <v>4044</v>
      </c>
      <c r="T473" t="s">
        <v>4045</v>
      </c>
      <c r="U473" t="s">
        <v>4046</v>
      </c>
      <c r="V473" t="s">
        <v>4047</v>
      </c>
      <c r="W473" t="s">
        <v>4048</v>
      </c>
    </row>
    <row r="474" spans="1:23" hidden="1" x14ac:dyDescent="0.3">
      <c r="A474" t="s">
        <v>4049</v>
      </c>
      <c r="B474" t="s">
        <v>4050</v>
      </c>
      <c r="C474" t="s">
        <v>2948</v>
      </c>
      <c r="D474" t="s">
        <v>12828</v>
      </c>
      <c r="E474" t="s">
        <v>12833</v>
      </c>
      <c r="F474" t="s">
        <v>12834</v>
      </c>
      <c r="H474" s="14">
        <v>1399</v>
      </c>
      <c r="I474" s="13" t="str">
        <f t="shared" si="14"/>
        <v>&gt;₹500</v>
      </c>
      <c r="J474" s="14">
        <v>5999</v>
      </c>
      <c r="K474" s="1">
        <v>0.77</v>
      </c>
      <c r="L474" s="4" t="str">
        <f t="shared" si="15"/>
        <v>50% or More</v>
      </c>
      <c r="M474">
        <v>3.3</v>
      </c>
      <c r="N474" s="2">
        <v>4415</v>
      </c>
      <c r="O474" s="11">
        <f>Table2[[#This Row],[Actual Price (₹)]]*N474</f>
        <v>26485585</v>
      </c>
      <c r="P474" t="s">
        <v>4051</v>
      </c>
      <c r="Q474" t="s">
        <v>3866</v>
      </c>
      <c r="R474" t="str">
        <f>PROPER(Sheet2!H474)</f>
        <v>Dhruvi,Sujal Negi,Nagarajan,Sreenath,Placeholder,Waseemakram,Shivi,Adnan Malik</v>
      </c>
      <c r="S474" t="s">
        <v>3868</v>
      </c>
      <c r="T474" t="s">
        <v>3869</v>
      </c>
      <c r="U474" t="s">
        <v>3870</v>
      </c>
      <c r="V474" t="s">
        <v>4052</v>
      </c>
      <c r="W474" t="s">
        <v>4053</v>
      </c>
    </row>
    <row r="475" spans="1:23" x14ac:dyDescent="0.3">
      <c r="A475" t="s">
        <v>4054</v>
      </c>
      <c r="B475" t="s">
        <v>4055</v>
      </c>
      <c r="C475" t="s">
        <v>3151</v>
      </c>
      <c r="D475" t="s">
        <v>12828</v>
      </c>
      <c r="E475" t="s">
        <v>12900</v>
      </c>
      <c r="F475" t="s">
        <v>12901</v>
      </c>
      <c r="G475" t="s">
        <v>12906</v>
      </c>
      <c r="H475" s="17">
        <v>599</v>
      </c>
      <c r="I475" s="13" t="str">
        <f t="shared" si="14"/>
        <v>&gt;₹500</v>
      </c>
      <c r="J475" s="17">
        <v>999</v>
      </c>
      <c r="K475">
        <v>0.4</v>
      </c>
      <c r="L475" s="4" t="str">
        <f t="shared" si="15"/>
        <v>&lt;50%</v>
      </c>
      <c r="M475">
        <v>4</v>
      </c>
      <c r="N475" s="2">
        <v>18654</v>
      </c>
      <c r="O475" s="11">
        <f>Table2[[#This Row],[Actual Price (₹)]]*N475</f>
        <v>18635346</v>
      </c>
      <c r="P475" t="s">
        <v>4056</v>
      </c>
      <c r="Q475" t="s">
        <v>4057</v>
      </c>
      <c r="R475" t="str">
        <f>PROPER(Sheet2!H475)</f>
        <v>Kindle Customer,Arun Kalkunte,Amit Kumar,Dhanush,Shiva Sai,Moumita Bhanja,Nagaraj S H,Maneesh Mathew</v>
      </c>
      <c r="S475" t="s">
        <v>4059</v>
      </c>
      <c r="T475" t="s">
        <v>4060</v>
      </c>
      <c r="U475" t="s">
        <v>4061</v>
      </c>
      <c r="V475" t="s">
        <v>4062</v>
      </c>
      <c r="W475" t="s">
        <v>4063</v>
      </c>
    </row>
    <row r="476" spans="1:23" x14ac:dyDescent="0.3">
      <c r="A476" t="s">
        <v>4064</v>
      </c>
      <c r="B476" t="s">
        <v>4065</v>
      </c>
      <c r="C476" t="s">
        <v>3162</v>
      </c>
      <c r="D476" t="s">
        <v>12828</v>
      </c>
      <c r="E476" t="s">
        <v>12900</v>
      </c>
      <c r="F476" t="s">
        <v>12901</v>
      </c>
      <c r="G476" t="s">
        <v>12902</v>
      </c>
      <c r="H476" s="17">
        <v>199</v>
      </c>
      <c r="I476" s="13" t="str">
        <f t="shared" si="14"/>
        <v>&lt;₹200</v>
      </c>
      <c r="J476" s="17">
        <v>1099</v>
      </c>
      <c r="K476">
        <v>0.82</v>
      </c>
      <c r="L476" s="4" t="str">
        <f t="shared" si="15"/>
        <v>50% or More</v>
      </c>
      <c r="M476">
        <v>4</v>
      </c>
      <c r="N476" s="2">
        <v>3197</v>
      </c>
      <c r="O476" s="11">
        <f>Table2[[#This Row],[Actual Price (₹)]]*N476</f>
        <v>3513503</v>
      </c>
      <c r="P476" t="s">
        <v>4066</v>
      </c>
      <c r="Q476" t="s">
        <v>4067</v>
      </c>
      <c r="R476" t="str">
        <f>PROPER(Sheet2!H476)</f>
        <v>Anurag,Nirmal Singh,Vikas Keshavrao Vanave,K. Sarath,Abid Hossain,Mahesh Kumar,Amazon Customer,Vinay Kumar Sadhula</v>
      </c>
      <c r="S476" t="s">
        <v>4069</v>
      </c>
      <c r="T476" t="s">
        <v>4070</v>
      </c>
      <c r="U476" t="s">
        <v>4071</v>
      </c>
      <c r="V476" t="s">
        <v>4072</v>
      </c>
      <c r="W476" t="s">
        <v>4073</v>
      </c>
    </row>
    <row r="477" spans="1:23" x14ac:dyDescent="0.3">
      <c r="A477" t="s">
        <v>4074</v>
      </c>
      <c r="B477" t="s">
        <v>4075</v>
      </c>
      <c r="C477" t="s">
        <v>2948</v>
      </c>
      <c r="D477" t="s">
        <v>12828</v>
      </c>
      <c r="E477" t="s">
        <v>12833</v>
      </c>
      <c r="F477" t="s">
        <v>12834</v>
      </c>
      <c r="H477" s="17">
        <v>1799</v>
      </c>
      <c r="I477" s="13" t="str">
        <f t="shared" si="14"/>
        <v>&gt;₹500</v>
      </c>
      <c r="J477" s="17">
        <v>6990</v>
      </c>
      <c r="K477">
        <v>0.74</v>
      </c>
      <c r="L477" s="4" t="str">
        <f t="shared" si="15"/>
        <v>50% or More</v>
      </c>
      <c r="M477">
        <v>4</v>
      </c>
      <c r="N477" s="2">
        <v>26880</v>
      </c>
      <c r="O477" s="11">
        <f>Table2[[#This Row],[Actual Price (₹)]]*N477</f>
        <v>187891200</v>
      </c>
      <c r="P477" t="s">
        <v>4076</v>
      </c>
      <c r="Q477" t="s">
        <v>4077</v>
      </c>
      <c r="R477" t="str">
        <f>PROPER(Sheet2!H477)</f>
        <v>Pts,Jitesh Patil,Manoj,Ab,Badri Prashanth,Vijayakumar,Sanjocherian,Sundeep Chebrolu</v>
      </c>
      <c r="S477" t="s">
        <v>4079</v>
      </c>
      <c r="T477" t="s">
        <v>4080</v>
      </c>
      <c r="U477" t="s">
        <v>4081</v>
      </c>
      <c r="V477" t="s">
        <v>4082</v>
      </c>
      <c r="W477" t="s">
        <v>4083</v>
      </c>
    </row>
    <row r="478" spans="1:23" hidden="1" x14ac:dyDescent="0.3">
      <c r="A478" t="s">
        <v>4084</v>
      </c>
      <c r="B478" t="s">
        <v>4085</v>
      </c>
      <c r="C478" t="s">
        <v>2948</v>
      </c>
      <c r="D478" t="s">
        <v>12828</v>
      </c>
      <c r="E478" t="s">
        <v>12833</v>
      </c>
      <c r="F478" t="s">
        <v>12834</v>
      </c>
      <c r="H478" s="14">
        <v>1499</v>
      </c>
      <c r="I478" s="13" t="str">
        <f t="shared" si="14"/>
        <v>&gt;₹500</v>
      </c>
      <c r="J478" s="14">
        <v>6990</v>
      </c>
      <c r="K478" s="1">
        <v>0.79</v>
      </c>
      <c r="L478" s="4" t="str">
        <f t="shared" si="15"/>
        <v>50% or More</v>
      </c>
      <c r="M478">
        <v>3.9</v>
      </c>
      <c r="N478" s="2">
        <v>21796</v>
      </c>
      <c r="O478" s="11">
        <f>Table2[[#This Row],[Actual Price (₹)]]*N478</f>
        <v>152354040</v>
      </c>
      <c r="P478" t="s">
        <v>3056</v>
      </c>
      <c r="Q478" t="s">
        <v>3057</v>
      </c>
      <c r="R478" t="str">
        <f>PROPER(Sheet2!H478)</f>
        <v>Ajit Srivastava,Praosv,Rushab,Madhurima Dutta,Nilesh Suthar,Amazon Customer,Amit L.,Rakesh Gupta</v>
      </c>
      <c r="S478" t="s">
        <v>3059</v>
      </c>
      <c r="T478" t="s">
        <v>3060</v>
      </c>
      <c r="U478" t="s">
        <v>3061</v>
      </c>
      <c r="V478" t="s">
        <v>4086</v>
      </c>
      <c r="W478" t="s">
        <v>4087</v>
      </c>
    </row>
    <row r="479" spans="1:23" x14ac:dyDescent="0.3">
      <c r="A479" t="s">
        <v>4088</v>
      </c>
      <c r="B479" t="s">
        <v>4089</v>
      </c>
      <c r="C479" t="s">
        <v>2990</v>
      </c>
      <c r="D479" t="s">
        <v>12828</v>
      </c>
      <c r="E479" t="s">
        <v>12900</v>
      </c>
      <c r="F479" t="s">
        <v>12903</v>
      </c>
      <c r="G479" t="s">
        <v>12904</v>
      </c>
      <c r="H479" s="17">
        <v>20999</v>
      </c>
      <c r="I479" s="13" t="str">
        <f t="shared" si="14"/>
        <v>&gt;₹500</v>
      </c>
      <c r="J479" s="17">
        <v>29990</v>
      </c>
      <c r="K479">
        <v>0.3</v>
      </c>
      <c r="L479" s="4" t="str">
        <f t="shared" si="15"/>
        <v>&lt;50%</v>
      </c>
      <c r="M479">
        <v>4.3</v>
      </c>
      <c r="N479" s="2">
        <v>9499</v>
      </c>
      <c r="O479" s="11">
        <f>Table2[[#This Row],[Actual Price (₹)]]*N479</f>
        <v>284875010</v>
      </c>
      <c r="P479" t="s">
        <v>3773</v>
      </c>
      <c r="Q479" t="s">
        <v>3774</v>
      </c>
      <c r="R479" t="str">
        <f>PROPER(Sheet2!H479)</f>
        <v>Gojo Satoru,Noorul Rilwan,Hrithik,Satyanarayana,Tanishq,Debasish Saha,Anu Manoj,Prasad</v>
      </c>
      <c r="S479" t="s">
        <v>3776</v>
      </c>
      <c r="T479" t="s">
        <v>3777</v>
      </c>
      <c r="U479" t="s">
        <v>3778</v>
      </c>
      <c r="V479" t="s">
        <v>4090</v>
      </c>
      <c r="W479" t="s">
        <v>4091</v>
      </c>
    </row>
    <row r="480" spans="1:23" x14ac:dyDescent="0.3">
      <c r="A480" t="s">
        <v>4092</v>
      </c>
      <c r="B480" t="s">
        <v>4093</v>
      </c>
      <c r="C480" t="s">
        <v>2990</v>
      </c>
      <c r="D480" t="s">
        <v>12828</v>
      </c>
      <c r="E480" t="s">
        <v>12900</v>
      </c>
      <c r="F480" t="s">
        <v>12903</v>
      </c>
      <c r="G480" t="s">
        <v>12904</v>
      </c>
      <c r="H480" s="17">
        <v>12999</v>
      </c>
      <c r="I480" s="13" t="str">
        <f t="shared" si="14"/>
        <v>&gt;₹500</v>
      </c>
      <c r="J480" s="17">
        <v>13499</v>
      </c>
      <c r="K480">
        <v>0.04</v>
      </c>
      <c r="L480" s="4" t="str">
        <f t="shared" si="15"/>
        <v>&lt;50%</v>
      </c>
      <c r="M480">
        <v>4.0999999999999996</v>
      </c>
      <c r="N480" s="2">
        <v>56098</v>
      </c>
      <c r="O480" s="11">
        <f>Table2[[#This Row],[Actual Price (₹)]]*N480</f>
        <v>757266902</v>
      </c>
      <c r="P480" t="s">
        <v>4094</v>
      </c>
      <c r="Q480" t="s">
        <v>4095</v>
      </c>
      <c r="R480" t="str">
        <f>PROPER(Sheet2!H480)</f>
        <v>Prasad Pavithran,Mahesh Chandra K M,Pannalal Singroli,Vinod Thonti,Mayank Dunkwal,Swarn,Rekha H Gohil,Vaibhav Sharma</v>
      </c>
      <c r="S480" t="s">
        <v>4097</v>
      </c>
      <c r="T480" t="s">
        <v>4098</v>
      </c>
      <c r="U480" t="s">
        <v>4099</v>
      </c>
      <c r="V480" t="s">
        <v>4100</v>
      </c>
      <c r="W480" t="s">
        <v>4101</v>
      </c>
    </row>
    <row r="481" spans="1:23" x14ac:dyDescent="0.3">
      <c r="A481" t="s">
        <v>4102</v>
      </c>
      <c r="B481" t="s">
        <v>4103</v>
      </c>
      <c r="C481" t="s">
        <v>2990</v>
      </c>
      <c r="D481" t="s">
        <v>12828</v>
      </c>
      <c r="E481" t="s">
        <v>12900</v>
      </c>
      <c r="F481" t="s">
        <v>12903</v>
      </c>
      <c r="G481" t="s">
        <v>12904</v>
      </c>
      <c r="H481" s="17">
        <v>16999</v>
      </c>
      <c r="I481" s="13" t="str">
        <f t="shared" si="14"/>
        <v>&gt;₹500</v>
      </c>
      <c r="J481" s="17">
        <v>20999</v>
      </c>
      <c r="K481">
        <v>0.19</v>
      </c>
      <c r="L481" s="4" t="str">
        <f t="shared" si="15"/>
        <v>&lt;50%</v>
      </c>
      <c r="M481">
        <v>4.0999999999999996</v>
      </c>
      <c r="N481" s="2">
        <v>31822</v>
      </c>
      <c r="O481" s="11">
        <f>Table2[[#This Row],[Actual Price (₹)]]*N481</f>
        <v>668230178</v>
      </c>
      <c r="P481" t="s">
        <v>4104</v>
      </c>
      <c r="Q481" t="s">
        <v>4105</v>
      </c>
      <c r="R481" t="str">
        <f>PROPER(Sheet2!H481)</f>
        <v>Thukkaram,Vishnu,Vyshnav G Nair,Vijaya Lakshmi,Dileepkumar,Ajay Kumar,Amit Sahu,Amazon Customer</v>
      </c>
      <c r="S481" t="s">
        <v>4107</v>
      </c>
      <c r="T481" t="s">
        <v>4108</v>
      </c>
      <c r="U481" t="s">
        <v>4109</v>
      </c>
      <c r="V481" t="s">
        <v>4110</v>
      </c>
      <c r="W481" t="s">
        <v>4111</v>
      </c>
    </row>
    <row r="482" spans="1:23" x14ac:dyDescent="0.3">
      <c r="A482" t="s">
        <v>4112</v>
      </c>
      <c r="B482" t="s">
        <v>4113</v>
      </c>
      <c r="C482" t="s">
        <v>2990</v>
      </c>
      <c r="D482" t="s">
        <v>12828</v>
      </c>
      <c r="E482" t="s">
        <v>12900</v>
      </c>
      <c r="F482" t="s">
        <v>12903</v>
      </c>
      <c r="G482" t="s">
        <v>12904</v>
      </c>
      <c r="H482" s="17">
        <v>19999</v>
      </c>
      <c r="I482" s="13" t="str">
        <f t="shared" si="14"/>
        <v>&gt;₹500</v>
      </c>
      <c r="J482" s="17">
        <v>27990</v>
      </c>
      <c r="K482">
        <v>0.28999999999999998</v>
      </c>
      <c r="L482" s="4" t="str">
        <f t="shared" si="15"/>
        <v>&lt;50%</v>
      </c>
      <c r="M482">
        <v>4.3</v>
      </c>
      <c r="N482" s="2">
        <v>9499</v>
      </c>
      <c r="O482" s="11">
        <f>Table2[[#This Row],[Actual Price (₹)]]*N482</f>
        <v>265877010</v>
      </c>
      <c r="P482" t="s">
        <v>4114</v>
      </c>
      <c r="Q482" t="s">
        <v>3774</v>
      </c>
      <c r="R482" t="str">
        <f>PROPER(Sheet2!H482)</f>
        <v>Kranti Telgote,Sandeep Shriyan,Dipsundar Majhi,Rahul Nandwana,Swetapadma Panda,Ashish,Manroop S.,Sharan Yeddula</v>
      </c>
      <c r="S482" t="s">
        <v>3776</v>
      </c>
      <c r="T482" t="s">
        <v>3777</v>
      </c>
      <c r="U482" t="s">
        <v>3778</v>
      </c>
      <c r="V482" t="s">
        <v>3779</v>
      </c>
      <c r="W482" t="s">
        <v>4115</v>
      </c>
    </row>
    <row r="483" spans="1:23" x14ac:dyDescent="0.3">
      <c r="A483" t="s">
        <v>4116</v>
      </c>
      <c r="B483" t="s">
        <v>4117</v>
      </c>
      <c r="C483" t="s">
        <v>2990</v>
      </c>
      <c r="D483" t="s">
        <v>12828</v>
      </c>
      <c r="E483" t="s">
        <v>12900</v>
      </c>
      <c r="F483" t="s">
        <v>12903</v>
      </c>
      <c r="G483" t="s">
        <v>12904</v>
      </c>
      <c r="H483" s="17">
        <v>12999</v>
      </c>
      <c r="I483" s="13" t="str">
        <f t="shared" si="14"/>
        <v>&gt;₹500</v>
      </c>
      <c r="J483" s="17">
        <v>18999</v>
      </c>
      <c r="K483">
        <v>0.32</v>
      </c>
      <c r="L483" s="4" t="str">
        <f t="shared" si="15"/>
        <v>&lt;50%</v>
      </c>
      <c r="M483">
        <v>4.0999999999999996</v>
      </c>
      <c r="N483" s="2">
        <v>50772</v>
      </c>
      <c r="O483" s="11">
        <f>Table2[[#This Row],[Actual Price (₹)]]*N483</f>
        <v>964617228</v>
      </c>
      <c r="P483" t="s">
        <v>4118</v>
      </c>
      <c r="Q483" t="s">
        <v>3625</v>
      </c>
      <c r="R483" t="str">
        <f>PROPER(Sheet2!H483)</f>
        <v>Kapil Kumar,Rajendra K Jadhav,Nazaf Beg,Jose Febin,Suresh Gaur,Rinku Barota,Jagdish Joshi,8826277722</v>
      </c>
      <c r="S483" t="s">
        <v>3627</v>
      </c>
      <c r="T483" t="s">
        <v>3628</v>
      </c>
      <c r="U483" t="s">
        <v>3629</v>
      </c>
      <c r="V483" t="s">
        <v>4119</v>
      </c>
      <c r="W483" t="s">
        <v>4120</v>
      </c>
    </row>
    <row r="484" spans="1:23" x14ac:dyDescent="0.3">
      <c r="A484" t="s">
        <v>4121</v>
      </c>
      <c r="B484" t="s">
        <v>4122</v>
      </c>
      <c r="C484" t="s">
        <v>2948</v>
      </c>
      <c r="D484" t="s">
        <v>12828</v>
      </c>
      <c r="E484" t="s">
        <v>12833</v>
      </c>
      <c r="F484" t="s">
        <v>12834</v>
      </c>
      <c r="H484" s="17">
        <v>2999</v>
      </c>
      <c r="I484" s="13" t="str">
        <f t="shared" si="14"/>
        <v>&gt;₹500</v>
      </c>
      <c r="J484" s="17">
        <v>5999</v>
      </c>
      <c r="K484">
        <v>0.5</v>
      </c>
      <c r="L484" s="4" t="str">
        <f t="shared" si="15"/>
        <v>50% or More</v>
      </c>
      <c r="M484">
        <v>4.0999999999999996</v>
      </c>
      <c r="N484" s="2">
        <v>7148</v>
      </c>
      <c r="O484" s="11">
        <f>Table2[[#This Row],[Actual Price (₹)]]*N484</f>
        <v>42880852</v>
      </c>
      <c r="P484" t="s">
        <v>4123</v>
      </c>
      <c r="Q484" t="s">
        <v>4124</v>
      </c>
      <c r="R484" t="str">
        <f>PROPER(Sheet2!H484)</f>
        <v>Thukkaram,Vishnu,Vyshnav G Nair,Vijaya Lakshmi,Dileepkumar,Ajay Kumar,Amit Sahu,Amazon Customer</v>
      </c>
      <c r="S484" t="s">
        <v>4126</v>
      </c>
      <c r="T484" t="s">
        <v>4127</v>
      </c>
      <c r="U484" t="s">
        <v>4128</v>
      </c>
      <c r="V484" t="s">
        <v>4129</v>
      </c>
      <c r="W484" t="s">
        <v>4130</v>
      </c>
    </row>
    <row r="485" spans="1:23" x14ac:dyDescent="0.3">
      <c r="A485" t="s">
        <v>4131</v>
      </c>
      <c r="B485" t="s">
        <v>4132</v>
      </c>
      <c r="C485" t="s">
        <v>3162</v>
      </c>
      <c r="D485" t="s">
        <v>12828</v>
      </c>
      <c r="E485" t="s">
        <v>12900</v>
      </c>
      <c r="F485" t="s">
        <v>12901</v>
      </c>
      <c r="G485" t="s">
        <v>12902</v>
      </c>
      <c r="H485" s="17">
        <v>329</v>
      </c>
      <c r="I485" s="13" t="str">
        <f t="shared" si="14"/>
        <v>₹200 - ₹500</v>
      </c>
      <c r="J485" s="17">
        <v>999</v>
      </c>
      <c r="K485">
        <v>0.67</v>
      </c>
      <c r="L485" s="4" t="str">
        <f t="shared" si="15"/>
        <v>50% or More</v>
      </c>
      <c r="M485">
        <v>4.2</v>
      </c>
      <c r="N485" s="2">
        <v>3492</v>
      </c>
      <c r="O485" s="11">
        <f>Table2[[#This Row],[Actual Price (₹)]]*N485</f>
        <v>3488508</v>
      </c>
      <c r="P485" t="s">
        <v>4133</v>
      </c>
      <c r="Q485" t="s">
        <v>4134</v>
      </c>
      <c r="R485" t="str">
        <f>PROPER(Sheet2!H485)</f>
        <v>Meghnad,Partha Dey,Jaidev Choudhary,Mayank Singh,Jenez,Chetan Kamerkar,Gangadhar</v>
      </c>
      <c r="S485" t="s">
        <v>4136</v>
      </c>
      <c r="T485" t="s">
        <v>4137</v>
      </c>
      <c r="U485" t="s">
        <v>4138</v>
      </c>
      <c r="V485" t="s">
        <v>4139</v>
      </c>
      <c r="W485" t="s">
        <v>4140</v>
      </c>
    </row>
    <row r="486" spans="1:23" hidden="1" x14ac:dyDescent="0.3">
      <c r="A486" t="s">
        <v>4141</v>
      </c>
      <c r="B486" t="s">
        <v>4142</v>
      </c>
      <c r="C486" t="s">
        <v>2948</v>
      </c>
      <c r="D486" t="s">
        <v>12828</v>
      </c>
      <c r="E486" t="s">
        <v>12833</v>
      </c>
      <c r="F486" t="s">
        <v>12834</v>
      </c>
      <c r="H486" s="14">
        <v>1299</v>
      </c>
      <c r="I486" s="13" t="str">
        <f t="shared" si="14"/>
        <v>&gt;₹500</v>
      </c>
      <c r="J486" s="14">
        <v>5999</v>
      </c>
      <c r="K486" s="1">
        <v>0.78</v>
      </c>
      <c r="L486" s="4" t="str">
        <f t="shared" si="15"/>
        <v>50% or More</v>
      </c>
      <c r="M486">
        <v>3.3</v>
      </c>
      <c r="N486" s="2">
        <v>4415</v>
      </c>
      <c r="O486" s="11">
        <f>Table2[[#This Row],[Actual Price (₹)]]*N486</f>
        <v>26485585</v>
      </c>
      <c r="P486" t="s">
        <v>4143</v>
      </c>
      <c r="Q486" t="s">
        <v>3866</v>
      </c>
      <c r="R486" t="str">
        <f>PROPER(Sheet2!H486)</f>
        <v>Amazon Customer,Abhinay Kanth D M,Himanshu,Aadi Raj Uthup,Gaurav,Kiran Das,Santosh Bakare,Suman Sharma</v>
      </c>
      <c r="S486" t="s">
        <v>3868</v>
      </c>
      <c r="T486" t="s">
        <v>3869</v>
      </c>
      <c r="U486" t="s">
        <v>3870</v>
      </c>
      <c r="V486" t="s">
        <v>4144</v>
      </c>
      <c r="W486" t="s">
        <v>4145</v>
      </c>
    </row>
    <row r="487" spans="1:23" x14ac:dyDescent="0.3">
      <c r="A487" t="s">
        <v>4146</v>
      </c>
      <c r="B487" t="s">
        <v>4147</v>
      </c>
      <c r="C487" t="s">
        <v>3024</v>
      </c>
      <c r="D487" t="s">
        <v>12828</v>
      </c>
      <c r="E487" t="s">
        <v>12829</v>
      </c>
      <c r="F487" t="s">
        <v>12835</v>
      </c>
      <c r="G487" t="s">
        <v>12836</v>
      </c>
      <c r="H487" s="17">
        <v>1989</v>
      </c>
      <c r="I487" s="13" t="str">
        <f t="shared" si="14"/>
        <v>&gt;₹500</v>
      </c>
      <c r="J487" s="17">
        <v>3500</v>
      </c>
      <c r="K487">
        <v>0.43</v>
      </c>
      <c r="L487" s="4" t="str">
        <f t="shared" si="15"/>
        <v>&lt;50%</v>
      </c>
      <c r="M487">
        <v>4.4000000000000004</v>
      </c>
      <c r="N487" s="2">
        <v>67260</v>
      </c>
      <c r="O487" s="11">
        <f>Table2[[#This Row],[Actual Price (₹)]]*N487</f>
        <v>235410000</v>
      </c>
      <c r="P487" t="s">
        <v>4148</v>
      </c>
      <c r="Q487" t="s">
        <v>3026</v>
      </c>
      <c r="R487" t="str">
        <f>PROPER(Sheet2!H487)</f>
        <v>Mukul Ghosalkar,R. V,Deepak Kumar,Nikhil Dalvi,Himanshu Joshiyara,Akanksha Srivastava,Amazon Customer,Sathees</v>
      </c>
      <c r="S487" t="s">
        <v>3028</v>
      </c>
      <c r="T487" t="s">
        <v>3029</v>
      </c>
      <c r="U487" t="s">
        <v>3030</v>
      </c>
      <c r="V487" t="s">
        <v>4149</v>
      </c>
      <c r="W487" t="s">
        <v>4150</v>
      </c>
    </row>
    <row r="488" spans="1:23" x14ac:dyDescent="0.3">
      <c r="A488" t="s">
        <v>4151</v>
      </c>
      <c r="B488" t="s">
        <v>2958</v>
      </c>
      <c r="C488" t="s">
        <v>2948</v>
      </c>
      <c r="D488" t="s">
        <v>12828</v>
      </c>
      <c r="E488" t="s">
        <v>12833</v>
      </c>
      <c r="F488" t="s">
        <v>12834</v>
      </c>
      <c r="H488" s="17">
        <v>1999</v>
      </c>
      <c r="I488" s="13" t="str">
        <f t="shared" si="14"/>
        <v>&gt;₹500</v>
      </c>
      <c r="J488" s="17">
        <v>9999</v>
      </c>
      <c r="K488">
        <v>0.8</v>
      </c>
      <c r="L488" s="4" t="str">
        <f t="shared" si="15"/>
        <v>50% or More</v>
      </c>
      <c r="M488">
        <v>4.3</v>
      </c>
      <c r="N488" s="2">
        <v>27704</v>
      </c>
      <c r="O488" s="11">
        <f>Table2[[#This Row],[Actual Price (₹)]]*N488</f>
        <v>277012296</v>
      </c>
      <c r="P488" t="s">
        <v>3347</v>
      </c>
      <c r="Q488" t="s">
        <v>2960</v>
      </c>
      <c r="R488" t="str">
        <f>PROPER(Sheet2!H488)</f>
        <v>Anurag,Nirmal Singh,Vikas Keshavrao Vanave,K. Sarath,Abid Hossain,Mahesh Kumar,Amazon Customer,Vinay Kumar Sadhula</v>
      </c>
      <c r="S488" t="s">
        <v>2962</v>
      </c>
      <c r="T488" t="s">
        <v>2963</v>
      </c>
      <c r="U488" t="s">
        <v>2964</v>
      </c>
      <c r="V488" t="s">
        <v>4152</v>
      </c>
      <c r="W488" t="s">
        <v>4153</v>
      </c>
    </row>
    <row r="489" spans="1:23" x14ac:dyDescent="0.3">
      <c r="A489" t="s">
        <v>4154</v>
      </c>
      <c r="B489" t="s">
        <v>4155</v>
      </c>
      <c r="C489" t="s">
        <v>2990</v>
      </c>
      <c r="D489" t="s">
        <v>12828</v>
      </c>
      <c r="E489" t="s">
        <v>12900</v>
      </c>
      <c r="F489" t="s">
        <v>12903</v>
      </c>
      <c r="G489" t="s">
        <v>12904</v>
      </c>
      <c r="H489" s="17">
        <v>12999</v>
      </c>
      <c r="I489" s="13" t="str">
        <f t="shared" si="14"/>
        <v>&gt;₹500</v>
      </c>
      <c r="J489" s="17">
        <v>18999</v>
      </c>
      <c r="K489">
        <v>0.32</v>
      </c>
      <c r="L489" s="4" t="str">
        <f t="shared" si="15"/>
        <v>&lt;50%</v>
      </c>
      <c r="M489">
        <v>4.0999999999999996</v>
      </c>
      <c r="N489" s="2">
        <v>50772</v>
      </c>
      <c r="O489" s="11">
        <f>Table2[[#This Row],[Actual Price (₹)]]*N489</f>
        <v>964617228</v>
      </c>
      <c r="P489" t="s">
        <v>4118</v>
      </c>
      <c r="Q489" t="s">
        <v>3625</v>
      </c>
      <c r="R489" t="str">
        <f>PROPER(Sheet2!H489)</f>
        <v>Prashant,Sumesh Sundararajan,Vijay Baitha,S.K Nahak,Vikram Kumar,Manish,Jm,Amit Nayak</v>
      </c>
      <c r="S489" t="s">
        <v>3627</v>
      </c>
      <c r="T489" t="s">
        <v>3628</v>
      </c>
      <c r="U489" t="s">
        <v>3629</v>
      </c>
      <c r="V489" t="s">
        <v>3630</v>
      </c>
      <c r="W489" t="s">
        <v>4156</v>
      </c>
    </row>
    <row r="490" spans="1:23" x14ac:dyDescent="0.3">
      <c r="A490" t="s">
        <v>4157</v>
      </c>
      <c r="B490" t="s">
        <v>4158</v>
      </c>
      <c r="C490" t="s">
        <v>2948</v>
      </c>
      <c r="D490" t="s">
        <v>12828</v>
      </c>
      <c r="E490" t="s">
        <v>12833</v>
      </c>
      <c r="F490" t="s">
        <v>12834</v>
      </c>
      <c r="H490" s="17">
        <v>1499</v>
      </c>
      <c r="I490" s="13" t="str">
        <f t="shared" si="14"/>
        <v>&gt;₹500</v>
      </c>
      <c r="J490" s="17">
        <v>4999</v>
      </c>
      <c r="K490">
        <v>0.7</v>
      </c>
      <c r="L490" s="4" t="str">
        <f t="shared" si="15"/>
        <v>50% or More</v>
      </c>
      <c r="M490">
        <v>4</v>
      </c>
      <c r="N490" s="2">
        <v>92588</v>
      </c>
      <c r="O490" s="11">
        <f>Table2[[#This Row],[Actual Price (₹)]]*N490</f>
        <v>462847412</v>
      </c>
      <c r="P490" t="s">
        <v>4159</v>
      </c>
      <c r="Q490" t="s">
        <v>4160</v>
      </c>
      <c r="R490" t="str">
        <f>PROPER(Sheet2!H490)</f>
        <v>Yogita Ratre,Arun K.,Amol Basutkar,Janarthanan,Naman,Keshav Chelmeti,Hritik Jain,Jatin Shah</v>
      </c>
      <c r="S490" t="s">
        <v>4162</v>
      </c>
      <c r="T490" t="s">
        <v>4163</v>
      </c>
      <c r="U490" t="s">
        <v>4164</v>
      </c>
      <c r="V490" t="s">
        <v>4165</v>
      </c>
      <c r="W490" t="s">
        <v>4166</v>
      </c>
    </row>
    <row r="491" spans="1:23" x14ac:dyDescent="0.3">
      <c r="A491" t="s">
        <v>4167</v>
      </c>
      <c r="B491" t="s">
        <v>4168</v>
      </c>
      <c r="C491" t="s">
        <v>2990</v>
      </c>
      <c r="D491" t="s">
        <v>12828</v>
      </c>
      <c r="E491" t="s">
        <v>12900</v>
      </c>
      <c r="F491" t="s">
        <v>12903</v>
      </c>
      <c r="G491" t="s">
        <v>12904</v>
      </c>
      <c r="H491" s="17">
        <v>16999</v>
      </c>
      <c r="I491" s="13" t="str">
        <f t="shared" si="14"/>
        <v>&gt;₹500</v>
      </c>
      <c r="J491" s="17">
        <v>20999</v>
      </c>
      <c r="K491">
        <v>0.19</v>
      </c>
      <c r="L491" s="4" t="str">
        <f t="shared" si="15"/>
        <v>&lt;50%</v>
      </c>
      <c r="M491">
        <v>4.0999999999999996</v>
      </c>
      <c r="N491" s="2">
        <v>31822</v>
      </c>
      <c r="O491" s="11">
        <f>Table2[[#This Row],[Actual Price (₹)]]*N491</f>
        <v>668230178</v>
      </c>
      <c r="P491" t="s">
        <v>4169</v>
      </c>
      <c r="Q491" t="s">
        <v>4105</v>
      </c>
      <c r="R491" t="str">
        <f>PROPER(Sheet2!H491)</f>
        <v>Meghnad,Partha Dey,Jaidev Choudhary,Mayank Singh,Jenez,Chetan Kamerkar,Gangadhar</v>
      </c>
      <c r="S491" t="s">
        <v>4107</v>
      </c>
      <c r="T491" t="s">
        <v>4108</v>
      </c>
      <c r="U491" t="s">
        <v>4109</v>
      </c>
      <c r="V491" t="s">
        <v>4170</v>
      </c>
      <c r="W491" t="s">
        <v>4171</v>
      </c>
    </row>
    <row r="492" spans="1:23" x14ac:dyDescent="0.3">
      <c r="A492" t="s">
        <v>4172</v>
      </c>
      <c r="B492" t="s">
        <v>4173</v>
      </c>
      <c r="C492" t="s">
        <v>2948</v>
      </c>
      <c r="D492" t="s">
        <v>12828</v>
      </c>
      <c r="E492" t="s">
        <v>12833</v>
      </c>
      <c r="F492" t="s">
        <v>12834</v>
      </c>
      <c r="H492" s="17">
        <v>1999</v>
      </c>
      <c r="I492" s="13" t="str">
        <f t="shared" si="14"/>
        <v>&gt;₹500</v>
      </c>
      <c r="J492" s="17">
        <v>8499</v>
      </c>
      <c r="K492">
        <v>0.76</v>
      </c>
      <c r="L492" s="4" t="str">
        <f t="shared" si="15"/>
        <v>50% or More</v>
      </c>
      <c r="M492">
        <v>4.3</v>
      </c>
      <c r="N492" s="2">
        <v>240</v>
      </c>
      <c r="O492" s="11">
        <f>Table2[[#This Row],[Actual Price (₹)]]*N492</f>
        <v>2039760</v>
      </c>
      <c r="P492" t="s">
        <v>4174</v>
      </c>
      <c r="Q492" t="s">
        <v>4175</v>
      </c>
      <c r="R492" t="str">
        <f>PROPER(Sheet2!H492)</f>
        <v>Vishal Shah,Sameer,Joshilla P.,Sunil Govind Jawale,Pawan Kumar,C.Rajeshkannan,Manisha Tyagi,Wizzy</v>
      </c>
      <c r="S492" t="s">
        <v>4177</v>
      </c>
      <c r="T492" t="s">
        <v>4178</v>
      </c>
      <c r="U492" t="s">
        <v>4179</v>
      </c>
      <c r="V492" t="s">
        <v>4180</v>
      </c>
      <c r="W492" t="s">
        <v>4181</v>
      </c>
    </row>
    <row r="493" spans="1:23" hidden="1" x14ac:dyDescent="0.3">
      <c r="A493" t="s">
        <v>4182</v>
      </c>
      <c r="B493" t="s">
        <v>4183</v>
      </c>
      <c r="C493" t="s">
        <v>2948</v>
      </c>
      <c r="D493" t="s">
        <v>12828</v>
      </c>
      <c r="E493" t="s">
        <v>12833</v>
      </c>
      <c r="F493" t="s">
        <v>12834</v>
      </c>
      <c r="H493" s="14">
        <v>4999</v>
      </c>
      <c r="I493" s="13" t="str">
        <f t="shared" si="14"/>
        <v>&gt;₹500</v>
      </c>
      <c r="J493" s="14">
        <v>6999</v>
      </c>
      <c r="K493" s="1">
        <v>0.28999999999999998</v>
      </c>
      <c r="L493" s="4" t="str">
        <f t="shared" si="15"/>
        <v>&lt;50%</v>
      </c>
      <c r="M493">
        <v>3.8</v>
      </c>
      <c r="N493" s="2">
        <v>758</v>
      </c>
      <c r="O493" s="11">
        <f>Table2[[#This Row],[Actual Price (₹)]]*N493</f>
        <v>5305242</v>
      </c>
      <c r="P493" t="s">
        <v>4184</v>
      </c>
      <c r="Q493" t="s">
        <v>4185</v>
      </c>
      <c r="R493" t="str">
        <f>PROPER(Sheet2!H493)</f>
        <v>Kapil Kumar,Rajendra K Jadhav,Nazaf Beg,Jose Febin,Suresh Gaur,Rinku Barota,Jagdish Joshi,8826277722</v>
      </c>
      <c r="S493" t="s">
        <v>4187</v>
      </c>
      <c r="T493" t="s">
        <v>4188</v>
      </c>
      <c r="U493" t="s">
        <v>4189</v>
      </c>
      <c r="V493" t="s">
        <v>4190</v>
      </c>
      <c r="W493" t="s">
        <v>4191</v>
      </c>
    </row>
    <row r="494" spans="1:23" hidden="1" x14ac:dyDescent="0.3">
      <c r="A494" t="s">
        <v>4192</v>
      </c>
      <c r="B494" t="s">
        <v>4193</v>
      </c>
      <c r="C494" t="s">
        <v>2948</v>
      </c>
      <c r="D494" t="s">
        <v>12828</v>
      </c>
      <c r="E494" t="s">
        <v>12833</v>
      </c>
      <c r="F494" t="s">
        <v>12834</v>
      </c>
      <c r="H494" s="14">
        <v>2499</v>
      </c>
      <c r="I494" s="13" t="str">
        <f t="shared" si="14"/>
        <v>&gt;₹500</v>
      </c>
      <c r="J494" s="14">
        <v>5999</v>
      </c>
      <c r="K494" s="1">
        <v>0.57999999999999996</v>
      </c>
      <c r="L494" s="4" t="str">
        <f t="shared" si="15"/>
        <v>50% or More</v>
      </c>
      <c r="M494">
        <v>3.7</v>
      </c>
      <c r="N494" s="2">
        <v>828</v>
      </c>
      <c r="O494" s="11">
        <f>Table2[[#This Row],[Actual Price (₹)]]*N494</f>
        <v>4967172</v>
      </c>
      <c r="P494" t="s">
        <v>4194</v>
      </c>
      <c r="Q494" t="s">
        <v>4195</v>
      </c>
      <c r="R494" t="str">
        <f>PROPER(Sheet2!H494)</f>
        <v>Amazon Customer,Dheeraj,Smd Fayaz,M.Suneetha,Ameer A.,Manoj Kelwade,Milind,Shivraj P.</v>
      </c>
      <c r="S494" t="s">
        <v>4197</v>
      </c>
      <c r="T494" t="s">
        <v>4198</v>
      </c>
      <c r="U494" t="s">
        <v>4199</v>
      </c>
      <c r="V494" t="s">
        <v>4200</v>
      </c>
      <c r="W494" t="s">
        <v>4201</v>
      </c>
    </row>
    <row r="495" spans="1:23" x14ac:dyDescent="0.3">
      <c r="A495" t="s">
        <v>4202</v>
      </c>
      <c r="B495" t="s">
        <v>4203</v>
      </c>
      <c r="C495" t="s">
        <v>3045</v>
      </c>
      <c r="D495" t="s">
        <v>12828</v>
      </c>
      <c r="E495" t="s">
        <v>12900</v>
      </c>
      <c r="F495" t="s">
        <v>12903</v>
      </c>
      <c r="G495" t="s">
        <v>12905</v>
      </c>
      <c r="H495" s="17">
        <v>1399</v>
      </c>
      <c r="I495" s="13" t="str">
        <f t="shared" si="14"/>
        <v>&gt;₹500</v>
      </c>
      <c r="J495" s="17">
        <v>1630</v>
      </c>
      <c r="K495">
        <v>0.14000000000000001</v>
      </c>
      <c r="L495" s="4" t="str">
        <f t="shared" si="15"/>
        <v>&lt;50%</v>
      </c>
      <c r="M495">
        <v>4</v>
      </c>
      <c r="N495" s="2">
        <v>9378</v>
      </c>
      <c r="O495" s="11">
        <f>Table2[[#This Row],[Actual Price (₹)]]*N495</f>
        <v>15286140</v>
      </c>
      <c r="P495" t="s">
        <v>4204</v>
      </c>
      <c r="Q495" t="s">
        <v>3808</v>
      </c>
      <c r="R495" t="str">
        <f>PROPER(Sheet2!H495)</f>
        <v>Syed Shabeena,Faizalmalek,Varun Nair,Chetan,Lattaben Parikh,Amazon Customer,Simran,Majid Khan</v>
      </c>
      <c r="S495" t="s">
        <v>3810</v>
      </c>
      <c r="T495" t="s">
        <v>3811</v>
      </c>
      <c r="U495" t="s">
        <v>3812</v>
      </c>
      <c r="V495" t="s">
        <v>4205</v>
      </c>
      <c r="W495" t="s">
        <v>4206</v>
      </c>
    </row>
    <row r="496" spans="1:23" x14ac:dyDescent="0.3">
      <c r="A496" t="s">
        <v>4207</v>
      </c>
      <c r="B496" t="s">
        <v>4208</v>
      </c>
      <c r="C496" t="s">
        <v>2948</v>
      </c>
      <c r="D496" t="s">
        <v>12828</v>
      </c>
      <c r="E496" t="s">
        <v>12833</v>
      </c>
      <c r="F496" t="s">
        <v>12834</v>
      </c>
      <c r="H496" s="17">
        <v>1499</v>
      </c>
      <c r="I496" s="13" t="str">
        <f t="shared" si="14"/>
        <v>&gt;₹500</v>
      </c>
      <c r="J496" s="17">
        <v>9999</v>
      </c>
      <c r="K496">
        <v>0.85</v>
      </c>
      <c r="L496" s="4" t="str">
        <f t="shared" si="15"/>
        <v>50% or More</v>
      </c>
      <c r="M496">
        <v>4.2</v>
      </c>
      <c r="N496" s="2">
        <v>22638</v>
      </c>
      <c r="O496" s="11">
        <f>Table2[[#This Row],[Actual Price (₹)]]*N496</f>
        <v>226357362</v>
      </c>
      <c r="P496" t="s">
        <v>4209</v>
      </c>
      <c r="Q496" t="s">
        <v>3184</v>
      </c>
      <c r="R496" t="str">
        <f>PROPER(Sheet2!H496)</f>
        <v>Amazon Customer,Harshil Sheth,Aman Verma,Nitendra Rohit,Prerana Wagle,Sreenadh Raveendran,Jaiba,Rashmi</v>
      </c>
      <c r="S496" t="s">
        <v>3186</v>
      </c>
      <c r="T496" t="s">
        <v>3187</v>
      </c>
      <c r="U496" t="s">
        <v>3188</v>
      </c>
      <c r="V496" t="s">
        <v>4210</v>
      </c>
      <c r="W496" t="s">
        <v>4211</v>
      </c>
    </row>
    <row r="497" spans="1:23" hidden="1" x14ac:dyDescent="0.3">
      <c r="A497" t="s">
        <v>4212</v>
      </c>
      <c r="B497" t="s">
        <v>4213</v>
      </c>
      <c r="C497" t="s">
        <v>3162</v>
      </c>
      <c r="D497" t="s">
        <v>12828</v>
      </c>
      <c r="E497" t="s">
        <v>12900</v>
      </c>
      <c r="F497" t="s">
        <v>12901</v>
      </c>
      <c r="G497" t="s">
        <v>12902</v>
      </c>
      <c r="H497" s="14">
        <v>249</v>
      </c>
      <c r="I497" s="13" t="str">
        <f t="shared" si="14"/>
        <v>₹200 - ₹500</v>
      </c>
      <c r="J497" s="14">
        <v>599</v>
      </c>
      <c r="K497" s="1">
        <v>0.57999999999999996</v>
      </c>
      <c r="L497" s="4" t="str">
        <f t="shared" si="15"/>
        <v>50% or More</v>
      </c>
      <c r="M497">
        <v>3.9</v>
      </c>
      <c r="N497" s="2">
        <v>2147</v>
      </c>
      <c r="O497" s="11">
        <f>Table2[[#This Row],[Actual Price (₹)]]*N497</f>
        <v>1286053</v>
      </c>
      <c r="P497" t="s">
        <v>4214</v>
      </c>
      <c r="Q497" t="s">
        <v>4215</v>
      </c>
      <c r="R497" t="str">
        <f>PROPER(Sheet2!H497)</f>
        <v>Rajasekhar,Dimpal,Rajat Kumar,Akanksha,Noone,Hemavaraprasad,Sachin Katyal,Bunga Dinesh</v>
      </c>
      <c r="S497" t="s">
        <v>4217</v>
      </c>
      <c r="T497" t="s">
        <v>4218</v>
      </c>
      <c r="U497" t="s">
        <v>4219</v>
      </c>
      <c r="V497" t="s">
        <v>4220</v>
      </c>
      <c r="W497" t="s">
        <v>4221</v>
      </c>
    </row>
    <row r="498" spans="1:23" x14ac:dyDescent="0.3">
      <c r="A498" t="s">
        <v>4222</v>
      </c>
      <c r="B498" t="s">
        <v>4223</v>
      </c>
      <c r="C498" t="s">
        <v>3749</v>
      </c>
      <c r="D498" t="s">
        <v>12828</v>
      </c>
      <c r="E498" t="s">
        <v>12900</v>
      </c>
      <c r="F498" t="s">
        <v>12901</v>
      </c>
      <c r="G498" t="s">
        <v>12912</v>
      </c>
      <c r="H498" s="17">
        <v>299</v>
      </c>
      <c r="I498" s="13" t="str">
        <f t="shared" si="14"/>
        <v>₹200 - ₹500</v>
      </c>
      <c r="J498" s="17">
        <v>1199</v>
      </c>
      <c r="K498">
        <v>0.75</v>
      </c>
      <c r="L498" s="4" t="str">
        <f t="shared" si="15"/>
        <v>50% or More</v>
      </c>
      <c r="M498">
        <v>4.5</v>
      </c>
      <c r="N498" s="2">
        <v>596</v>
      </c>
      <c r="O498" s="11">
        <f>Table2[[#This Row],[Actual Price (₹)]]*N498</f>
        <v>714604</v>
      </c>
      <c r="P498" t="s">
        <v>4224</v>
      </c>
      <c r="Q498" t="s">
        <v>4225</v>
      </c>
      <c r="R498" t="str">
        <f>PROPER(Sheet2!H498)</f>
        <v>Rahul Singh Rauthan,Sanjoy C,Prashanthi,Aditya Singh,Satyajit Patale,Owais,Amazon Customer,Himon Roy</v>
      </c>
      <c r="S498" t="s">
        <v>4227</v>
      </c>
      <c r="T498" t="s">
        <v>4228</v>
      </c>
      <c r="U498" t="s">
        <v>4229</v>
      </c>
      <c r="V498" t="s">
        <v>4230</v>
      </c>
      <c r="W498" t="s">
        <v>4231</v>
      </c>
    </row>
    <row r="499" spans="1:23" x14ac:dyDescent="0.3">
      <c r="A499" t="s">
        <v>4232</v>
      </c>
      <c r="B499" t="s">
        <v>4233</v>
      </c>
      <c r="C499" t="s">
        <v>3613</v>
      </c>
      <c r="D499" t="s">
        <v>12828</v>
      </c>
      <c r="E499" t="s">
        <v>12900</v>
      </c>
      <c r="F499" t="s">
        <v>12901</v>
      </c>
      <c r="G499" t="s">
        <v>12911</v>
      </c>
      <c r="H499" s="17">
        <v>79</v>
      </c>
      <c r="I499" s="13" t="str">
        <f t="shared" si="14"/>
        <v>&lt;₹200</v>
      </c>
      <c r="J499" s="17">
        <v>499</v>
      </c>
      <c r="K499">
        <v>0.84</v>
      </c>
      <c r="L499" s="4" t="str">
        <f t="shared" si="15"/>
        <v>50% or More</v>
      </c>
      <c r="M499">
        <v>4.2</v>
      </c>
      <c r="N499" s="2">
        <v>1949</v>
      </c>
      <c r="O499" s="11">
        <f>Table2[[#This Row],[Actual Price (₹)]]*N499</f>
        <v>972551</v>
      </c>
      <c r="P499" t="s">
        <v>4234</v>
      </c>
      <c r="Q499" t="s">
        <v>3995</v>
      </c>
      <c r="R499" t="str">
        <f>PROPER(Sheet2!H499)</f>
        <v>Bristidev Burman,P Venkatesh,D.Dutta,Swapnil Patil,Abhay Singh,Rohit,Manikanta,D Manjunathan</v>
      </c>
      <c r="S499" t="s">
        <v>3997</v>
      </c>
      <c r="T499" t="s">
        <v>3998</v>
      </c>
      <c r="U499" t="s">
        <v>3999</v>
      </c>
      <c r="V499" t="s">
        <v>4235</v>
      </c>
      <c r="W499" t="s">
        <v>4236</v>
      </c>
    </row>
    <row r="500" spans="1:23" hidden="1" x14ac:dyDescent="0.3">
      <c r="A500" t="s">
        <v>4237</v>
      </c>
      <c r="B500" t="s">
        <v>4238</v>
      </c>
      <c r="C500" t="s">
        <v>2990</v>
      </c>
      <c r="D500" t="s">
        <v>12828</v>
      </c>
      <c r="E500" t="s">
        <v>12900</v>
      </c>
      <c r="F500" t="s">
        <v>12903</v>
      </c>
      <c r="G500" t="s">
        <v>12904</v>
      </c>
      <c r="H500" s="14">
        <v>13999</v>
      </c>
      <c r="I500" s="13" t="str">
        <f t="shared" si="14"/>
        <v>&gt;₹500</v>
      </c>
      <c r="J500" s="14">
        <v>15999</v>
      </c>
      <c r="K500" s="1">
        <v>0.13</v>
      </c>
      <c r="L500" s="4" t="str">
        <f t="shared" si="15"/>
        <v>&lt;50%</v>
      </c>
      <c r="M500">
        <v>3.9</v>
      </c>
      <c r="N500" s="2">
        <v>2180</v>
      </c>
      <c r="O500" s="11">
        <f>Table2[[#This Row],[Actual Price (₹)]]*N500</f>
        <v>34877820</v>
      </c>
      <c r="P500" t="s">
        <v>4031</v>
      </c>
      <c r="Q500" t="s">
        <v>4239</v>
      </c>
      <c r="R500" t="str">
        <f>PROPER(Sheet2!H500)</f>
        <v>Kirti Sardana,Daactr,Shubh,Mayank K.,Vijay,Saakshi Pratishruti,Amazon Customer,Ankit</v>
      </c>
      <c r="S500" t="s">
        <v>4241</v>
      </c>
      <c r="T500" t="s">
        <v>4242</v>
      </c>
      <c r="U500" t="s">
        <v>4243</v>
      </c>
      <c r="V500" t="s">
        <v>4244</v>
      </c>
      <c r="W500" t="s">
        <v>4245</v>
      </c>
    </row>
    <row r="501" spans="1:23" x14ac:dyDescent="0.3">
      <c r="A501" t="s">
        <v>4246</v>
      </c>
      <c r="B501" t="s">
        <v>4247</v>
      </c>
      <c r="C501" t="s">
        <v>3066</v>
      </c>
      <c r="D501" t="s">
        <v>12828</v>
      </c>
      <c r="E501" t="s">
        <v>12837</v>
      </c>
      <c r="F501" t="s">
        <v>12838</v>
      </c>
      <c r="G501" t="s">
        <v>12839</v>
      </c>
      <c r="H501" s="17">
        <v>949</v>
      </c>
      <c r="I501" s="13" t="str">
        <f t="shared" si="14"/>
        <v>&gt;₹500</v>
      </c>
      <c r="J501" s="17">
        <v>999</v>
      </c>
      <c r="K501">
        <v>0.05</v>
      </c>
      <c r="L501" s="4" t="str">
        <f t="shared" si="15"/>
        <v>&lt;50%</v>
      </c>
      <c r="M501">
        <v>4.2</v>
      </c>
      <c r="N501" s="2">
        <v>31539</v>
      </c>
      <c r="O501" s="11">
        <f>Table2[[#This Row],[Actual Price (₹)]]*N501</f>
        <v>31507461</v>
      </c>
      <c r="P501" t="s">
        <v>4248</v>
      </c>
      <c r="Q501" t="s">
        <v>3880</v>
      </c>
      <c r="R501" t="str">
        <f>PROPER(Sheet2!H501)</f>
        <v>Santosh Kumar,Prateek Jain,Shubham,Ahsan Shaikh,Munish Waran,Lalitaroat060682@Gmail.Co,Nancy Arulraj,Nevil Gandhi</v>
      </c>
      <c r="S501" t="s">
        <v>3882</v>
      </c>
      <c r="T501" t="s">
        <v>3883</v>
      </c>
      <c r="U501" t="s">
        <v>3884</v>
      </c>
      <c r="V501" t="s">
        <v>4249</v>
      </c>
      <c r="W501" t="s">
        <v>4250</v>
      </c>
    </row>
    <row r="502" spans="1:23" x14ac:dyDescent="0.3">
      <c r="A502" t="s">
        <v>4251</v>
      </c>
      <c r="B502" t="s">
        <v>4252</v>
      </c>
      <c r="C502" t="s">
        <v>3476</v>
      </c>
      <c r="D502" t="s">
        <v>12828</v>
      </c>
      <c r="E502" t="s">
        <v>12900</v>
      </c>
      <c r="F502" t="s">
        <v>12901</v>
      </c>
      <c r="G502" t="s">
        <v>12909</v>
      </c>
      <c r="H502" s="17">
        <v>99</v>
      </c>
      <c r="I502" s="13" t="str">
        <f t="shared" si="14"/>
        <v>&lt;₹200</v>
      </c>
      <c r="J502" s="17">
        <v>499</v>
      </c>
      <c r="K502">
        <v>0.8</v>
      </c>
      <c r="L502" s="4" t="str">
        <f t="shared" si="15"/>
        <v>50% or More</v>
      </c>
      <c r="M502">
        <v>4.0999999999999996</v>
      </c>
      <c r="N502" s="2">
        <v>2451</v>
      </c>
      <c r="O502" s="11">
        <f>Table2[[#This Row],[Actual Price (₹)]]*N502</f>
        <v>1223049</v>
      </c>
      <c r="P502" t="s">
        <v>4253</v>
      </c>
      <c r="Q502" t="s">
        <v>4254</v>
      </c>
      <c r="R502" t="str">
        <f>PROPER(Sheet2!H502)</f>
        <v>Dhruvi,Sujal Negi,Hussain Khan Pattan,Nagarajan,Sreenath,Placeholder,Waseemakram,Shivi</v>
      </c>
      <c r="S502" t="s">
        <v>4256</v>
      </c>
      <c r="T502" t="s">
        <v>4257</v>
      </c>
      <c r="U502" t="s">
        <v>4258</v>
      </c>
      <c r="V502" t="s">
        <v>4259</v>
      </c>
      <c r="W502" t="s">
        <v>4260</v>
      </c>
    </row>
    <row r="503" spans="1:23" x14ac:dyDescent="0.3">
      <c r="A503" t="s">
        <v>4261</v>
      </c>
      <c r="B503" t="s">
        <v>4262</v>
      </c>
      <c r="C503" t="s">
        <v>2948</v>
      </c>
      <c r="D503" t="s">
        <v>12828</v>
      </c>
      <c r="E503" t="s">
        <v>12833</v>
      </c>
      <c r="F503" t="s">
        <v>12834</v>
      </c>
      <c r="H503" s="17">
        <v>2499</v>
      </c>
      <c r="I503" s="13" t="str">
        <f t="shared" si="14"/>
        <v>&gt;₹500</v>
      </c>
      <c r="J503" s="17">
        <v>7990</v>
      </c>
      <c r="K503">
        <v>0.69</v>
      </c>
      <c r="L503" s="4" t="str">
        <f t="shared" si="15"/>
        <v>50% or More</v>
      </c>
      <c r="M503">
        <v>4.0999999999999996</v>
      </c>
      <c r="N503" s="2">
        <v>154</v>
      </c>
      <c r="O503" s="11">
        <f>Table2[[#This Row],[Actual Price (₹)]]*N503</f>
        <v>1230460</v>
      </c>
      <c r="P503" t="s">
        <v>4263</v>
      </c>
      <c r="Q503" t="s">
        <v>3857</v>
      </c>
      <c r="R503" t="str">
        <f>PROPER(Sheet2!H503)</f>
        <v>Ranit Barman,Ravi Singh,Karan Rai,Amazon Customer,Saurabh,Jayesh,Amol Kale,Sankar Prasad Dutta</v>
      </c>
      <c r="S503" t="s">
        <v>3859</v>
      </c>
      <c r="T503" t="s">
        <v>12788</v>
      </c>
      <c r="U503" t="s">
        <v>3860</v>
      </c>
      <c r="V503" t="s">
        <v>4264</v>
      </c>
      <c r="W503" t="s">
        <v>4265</v>
      </c>
    </row>
    <row r="504" spans="1:23" x14ac:dyDescent="0.3">
      <c r="A504" t="s">
        <v>4266</v>
      </c>
      <c r="B504" t="s">
        <v>4267</v>
      </c>
      <c r="C504" t="s">
        <v>4268</v>
      </c>
      <c r="D504" t="s">
        <v>12828</v>
      </c>
      <c r="E504" t="s">
        <v>12900</v>
      </c>
      <c r="F504" t="s">
        <v>12901</v>
      </c>
      <c r="G504" t="s">
        <v>12891</v>
      </c>
      <c r="H504" s="17">
        <v>689</v>
      </c>
      <c r="I504" s="13" t="str">
        <f t="shared" si="14"/>
        <v>&gt;₹500</v>
      </c>
      <c r="J504" s="17">
        <v>1999</v>
      </c>
      <c r="K504">
        <v>0.66</v>
      </c>
      <c r="L504" s="4" t="str">
        <f t="shared" si="15"/>
        <v>50% or More</v>
      </c>
      <c r="M504">
        <v>4.3</v>
      </c>
      <c r="N504" s="2">
        <v>1193</v>
      </c>
      <c r="O504" s="11">
        <f>Table2[[#This Row],[Actual Price (₹)]]*N504</f>
        <v>2384807</v>
      </c>
      <c r="P504" t="s">
        <v>4269</v>
      </c>
      <c r="Q504" t="s">
        <v>4270</v>
      </c>
      <c r="R504" t="str">
        <f>PROPER(Sheet2!H504)</f>
        <v>Sean M.,Medha Garg,Deepan Chakravarthi R,Hariharan M,Amazon Customer,Iq,Tessy George,Aman Rizvi</v>
      </c>
      <c r="S504" t="s">
        <v>4272</v>
      </c>
      <c r="T504" t="s">
        <v>4273</v>
      </c>
      <c r="U504" t="s">
        <v>4274</v>
      </c>
      <c r="V504" t="s">
        <v>4275</v>
      </c>
      <c r="W504" t="s">
        <v>4276</v>
      </c>
    </row>
    <row r="505" spans="1:23" x14ac:dyDescent="0.3">
      <c r="A505" t="s">
        <v>4277</v>
      </c>
      <c r="B505" t="s">
        <v>4278</v>
      </c>
      <c r="C505" t="s">
        <v>3901</v>
      </c>
      <c r="D505" t="s">
        <v>12828</v>
      </c>
      <c r="E505" t="s">
        <v>12900</v>
      </c>
      <c r="F505" t="s">
        <v>12901</v>
      </c>
      <c r="G505" t="s">
        <v>12891</v>
      </c>
      <c r="H505" s="17">
        <v>499</v>
      </c>
      <c r="I505" s="13" t="str">
        <f t="shared" si="14"/>
        <v>₹200 - ₹500</v>
      </c>
      <c r="J505" s="17">
        <v>1899</v>
      </c>
      <c r="K505">
        <v>0.74</v>
      </c>
      <c r="L505" s="4" t="str">
        <f t="shared" si="15"/>
        <v>50% or More</v>
      </c>
      <c r="M505">
        <v>4.0999999999999996</v>
      </c>
      <c r="N505" s="2">
        <v>1475</v>
      </c>
      <c r="O505" s="11">
        <f>Table2[[#This Row],[Actual Price (₹)]]*N505</f>
        <v>2801025</v>
      </c>
      <c r="P505" t="s">
        <v>4279</v>
      </c>
      <c r="Q505" t="s">
        <v>4280</v>
      </c>
      <c r="R505" t="str">
        <f>PROPER(Sheet2!H505)</f>
        <v>App,Dr. Rinchin,Priyanka Devaraj,Yasinlove,Anand Patel,Bhaskar,Muhammad Alau Din,Mantu Kumar Sahoo</v>
      </c>
      <c r="S505" t="s">
        <v>4282</v>
      </c>
      <c r="T505" t="s">
        <v>4283</v>
      </c>
      <c r="U505" t="s">
        <v>4284</v>
      </c>
      <c r="V505" t="s">
        <v>4285</v>
      </c>
      <c r="W505" t="s">
        <v>4286</v>
      </c>
    </row>
    <row r="506" spans="1:23" x14ac:dyDescent="0.3">
      <c r="A506" t="s">
        <v>4287</v>
      </c>
      <c r="B506" t="s">
        <v>4288</v>
      </c>
      <c r="C506" t="s">
        <v>3749</v>
      </c>
      <c r="D506" t="s">
        <v>12828</v>
      </c>
      <c r="E506" t="s">
        <v>12900</v>
      </c>
      <c r="F506" t="s">
        <v>12901</v>
      </c>
      <c r="G506" t="s">
        <v>12912</v>
      </c>
      <c r="H506" s="17">
        <v>299</v>
      </c>
      <c r="I506" s="13" t="str">
        <f t="shared" si="14"/>
        <v>₹200 - ₹500</v>
      </c>
      <c r="J506" s="17">
        <v>999</v>
      </c>
      <c r="K506">
        <v>0.7</v>
      </c>
      <c r="L506" s="4" t="str">
        <f t="shared" si="15"/>
        <v>50% or More</v>
      </c>
      <c r="M506">
        <v>4.3</v>
      </c>
      <c r="N506" s="2">
        <v>8891</v>
      </c>
      <c r="O506" s="11">
        <f>Table2[[#This Row],[Actual Price (₹)]]*N506</f>
        <v>8882109</v>
      </c>
      <c r="P506" t="s">
        <v>4289</v>
      </c>
      <c r="Q506" t="s">
        <v>4290</v>
      </c>
      <c r="R506" t="str">
        <f>PROPER(Sheet2!H506)</f>
        <v>Arijit Mishra,Mohammed Jahangir,Pranav,Shankar,Abiram,Thirumaran,Purti,Antony93</v>
      </c>
      <c r="S506" t="s">
        <v>4292</v>
      </c>
      <c r="T506" t="s">
        <v>4293</v>
      </c>
      <c r="U506" t="s">
        <v>4294</v>
      </c>
      <c r="V506" t="s">
        <v>4295</v>
      </c>
      <c r="W506" t="s">
        <v>4296</v>
      </c>
    </row>
    <row r="507" spans="1:23" hidden="1" x14ac:dyDescent="0.3">
      <c r="A507" t="s">
        <v>4297</v>
      </c>
      <c r="B507" t="s">
        <v>4298</v>
      </c>
      <c r="C507" t="s">
        <v>3476</v>
      </c>
      <c r="D507" t="s">
        <v>12828</v>
      </c>
      <c r="E507" t="s">
        <v>12900</v>
      </c>
      <c r="F507" t="s">
        <v>12901</v>
      </c>
      <c r="G507" t="s">
        <v>12909</v>
      </c>
      <c r="H507" s="14">
        <v>209</v>
      </c>
      <c r="I507" s="13" t="str">
        <f t="shared" si="14"/>
        <v>₹200 - ₹500</v>
      </c>
      <c r="J507" s="14">
        <v>499</v>
      </c>
      <c r="K507" s="1">
        <v>0.57999999999999996</v>
      </c>
      <c r="L507" s="4" t="str">
        <f t="shared" si="15"/>
        <v>50% or More</v>
      </c>
      <c r="M507">
        <v>3.6</v>
      </c>
      <c r="N507" s="2">
        <v>104</v>
      </c>
      <c r="O507" s="11">
        <f>Table2[[#This Row],[Actual Price (₹)]]*N507</f>
        <v>51896</v>
      </c>
      <c r="P507" t="s">
        <v>4299</v>
      </c>
      <c r="Q507" t="s">
        <v>4300</v>
      </c>
      <c r="R507" t="str">
        <f>PROPER(Sheet2!H507)</f>
        <v>Amazon Customer,Gopikrishnan,S.Md Riyas,Suhail Khan,Vivek Kumar,Subba Rao,Sumedh,Mk</v>
      </c>
      <c r="S507" t="s">
        <v>4302</v>
      </c>
      <c r="T507" t="s">
        <v>4303</v>
      </c>
      <c r="U507" t="s">
        <v>4304</v>
      </c>
      <c r="V507" t="s">
        <v>4305</v>
      </c>
      <c r="W507" t="s">
        <v>4306</v>
      </c>
    </row>
    <row r="508" spans="1:23" x14ac:dyDescent="0.3">
      <c r="A508" t="s">
        <v>4307</v>
      </c>
      <c r="B508" t="s">
        <v>4308</v>
      </c>
      <c r="C508" t="s">
        <v>2990</v>
      </c>
      <c r="D508" t="s">
        <v>12828</v>
      </c>
      <c r="E508" t="s">
        <v>12900</v>
      </c>
      <c r="F508" t="s">
        <v>12903</v>
      </c>
      <c r="G508" t="s">
        <v>12904</v>
      </c>
      <c r="H508" s="17">
        <v>8499</v>
      </c>
      <c r="I508" s="13" t="str">
        <f t="shared" si="14"/>
        <v>&gt;₹500</v>
      </c>
      <c r="J508" s="17">
        <v>12999</v>
      </c>
      <c r="K508">
        <v>0.35</v>
      </c>
      <c r="L508" s="4" t="str">
        <f t="shared" si="15"/>
        <v>&lt;50%</v>
      </c>
      <c r="M508">
        <v>4.0999999999999996</v>
      </c>
      <c r="N508" s="2">
        <v>6662</v>
      </c>
      <c r="O508" s="11">
        <f>Table2[[#This Row],[Actual Price (₹)]]*N508</f>
        <v>86599338</v>
      </c>
      <c r="P508" t="s">
        <v>4309</v>
      </c>
      <c r="Q508" t="s">
        <v>4310</v>
      </c>
      <c r="R508" t="str">
        <f>PROPER(Sheet2!H508)</f>
        <v>Prashant,Ranjan S.,Trx,Misika,Sourabh Chatterjee,Parth,Basnayee,Dr Jerrish A  Jose</v>
      </c>
      <c r="S508" t="s">
        <v>4312</v>
      </c>
      <c r="T508" t="s">
        <v>4313</v>
      </c>
      <c r="U508" t="s">
        <v>4314</v>
      </c>
      <c r="V508" t="s">
        <v>4315</v>
      </c>
      <c r="W508" t="s">
        <v>4316</v>
      </c>
    </row>
    <row r="509" spans="1:23" x14ac:dyDescent="0.3">
      <c r="A509" t="s">
        <v>4317</v>
      </c>
      <c r="B509" t="s">
        <v>4318</v>
      </c>
      <c r="C509" t="s">
        <v>2979</v>
      </c>
      <c r="D509" t="s">
        <v>12828</v>
      </c>
      <c r="E509" t="s">
        <v>12900</v>
      </c>
      <c r="F509" t="s">
        <v>12901</v>
      </c>
      <c r="G509" t="s">
        <v>12902</v>
      </c>
      <c r="H509" s="17">
        <v>2179</v>
      </c>
      <c r="I509" s="13" t="str">
        <f t="shared" si="14"/>
        <v>&gt;₹500</v>
      </c>
      <c r="J509" s="17">
        <v>3999</v>
      </c>
      <c r="K509">
        <v>0.46</v>
      </c>
      <c r="L509" s="4" t="str">
        <f t="shared" si="15"/>
        <v>&lt;50%</v>
      </c>
      <c r="M509">
        <v>4</v>
      </c>
      <c r="N509" s="2">
        <v>8380</v>
      </c>
      <c r="O509" s="11">
        <f>Table2[[#This Row],[Actual Price (₹)]]*N509</f>
        <v>33511620</v>
      </c>
      <c r="P509" t="s">
        <v>4319</v>
      </c>
      <c r="Q509" t="s">
        <v>4320</v>
      </c>
      <c r="R509" t="str">
        <f>PROPER(Sheet2!H509)</f>
        <v>Sheetal,Dada,Tanmay,Bala Chalapathi,Hamid,Mohamed Ismail,Rohit,Chandni Verma</v>
      </c>
      <c r="S509" t="s">
        <v>4322</v>
      </c>
      <c r="T509" t="s">
        <v>4323</v>
      </c>
      <c r="U509" t="s">
        <v>4324</v>
      </c>
      <c r="V509" t="s">
        <v>4325</v>
      </c>
      <c r="W509" t="s">
        <v>4326</v>
      </c>
    </row>
    <row r="510" spans="1:23" x14ac:dyDescent="0.3">
      <c r="A510" t="s">
        <v>4327</v>
      </c>
      <c r="B510" t="s">
        <v>4328</v>
      </c>
      <c r="C510" t="s">
        <v>2990</v>
      </c>
      <c r="D510" t="s">
        <v>12828</v>
      </c>
      <c r="E510" t="s">
        <v>12900</v>
      </c>
      <c r="F510" t="s">
        <v>12903</v>
      </c>
      <c r="G510" t="s">
        <v>12904</v>
      </c>
      <c r="H510" s="17">
        <v>16999</v>
      </c>
      <c r="I510" s="13" t="str">
        <f t="shared" si="14"/>
        <v>&gt;₹500</v>
      </c>
      <c r="J510" s="17">
        <v>20999</v>
      </c>
      <c r="K510">
        <v>0.19</v>
      </c>
      <c r="L510" s="4" t="str">
        <f t="shared" si="15"/>
        <v>&lt;50%</v>
      </c>
      <c r="M510">
        <v>4.0999999999999996</v>
      </c>
      <c r="N510" s="2">
        <v>31822</v>
      </c>
      <c r="O510" s="11">
        <f>Table2[[#This Row],[Actual Price (₹)]]*N510</f>
        <v>668230178</v>
      </c>
      <c r="P510" t="s">
        <v>4329</v>
      </c>
      <c r="Q510" t="s">
        <v>4105</v>
      </c>
      <c r="R510" t="str">
        <f>PROPER(Sheet2!H510)</f>
        <v>Bipul S.,Nigen Das,Ranjit N,Placeholder,Yogesh Kumar,Anirban  Ganguly,Patan,Abhijeet Padave</v>
      </c>
      <c r="S510" t="s">
        <v>4107</v>
      </c>
      <c r="T510" t="s">
        <v>4108</v>
      </c>
      <c r="U510" t="s">
        <v>4109</v>
      </c>
      <c r="V510" t="s">
        <v>4330</v>
      </c>
      <c r="W510" t="s">
        <v>4331</v>
      </c>
    </row>
    <row r="511" spans="1:23" x14ac:dyDescent="0.3">
      <c r="A511" t="s">
        <v>4332</v>
      </c>
      <c r="B511" t="s">
        <v>4333</v>
      </c>
      <c r="C511" t="s">
        <v>2990</v>
      </c>
      <c r="D511" t="s">
        <v>12828</v>
      </c>
      <c r="E511" t="s">
        <v>12900</v>
      </c>
      <c r="F511" t="s">
        <v>12903</v>
      </c>
      <c r="G511" t="s">
        <v>12904</v>
      </c>
      <c r="H511" s="17">
        <v>44999</v>
      </c>
      <c r="I511" s="13" t="str">
        <f t="shared" si="14"/>
        <v>&gt;₹500</v>
      </c>
      <c r="J511" s="17">
        <v>49999</v>
      </c>
      <c r="K511">
        <v>0.1</v>
      </c>
      <c r="L511" s="4" t="str">
        <f t="shared" si="15"/>
        <v>&lt;50%</v>
      </c>
      <c r="M511">
        <v>4.3</v>
      </c>
      <c r="N511" s="2">
        <v>3075</v>
      </c>
      <c r="O511" s="11">
        <f>Table2[[#This Row],[Actual Price (₹)]]*N511</f>
        <v>153746925</v>
      </c>
      <c r="P511" t="s">
        <v>4334</v>
      </c>
      <c r="Q511" t="s">
        <v>4335</v>
      </c>
      <c r="R511" t="str">
        <f>PROPER(Sheet2!H511)</f>
        <v>Saunak,Raja Pandian,Shanky,Bhabagrahi Panda,Mj,Soham B.,Marion Noble,J. M. V</v>
      </c>
      <c r="S511" t="s">
        <v>4337</v>
      </c>
      <c r="T511" t="s">
        <v>4338</v>
      </c>
      <c r="U511" t="s">
        <v>4339</v>
      </c>
      <c r="V511" t="s">
        <v>4340</v>
      </c>
      <c r="W511" t="s">
        <v>4341</v>
      </c>
    </row>
    <row r="512" spans="1:23" hidden="1" x14ac:dyDescent="0.3">
      <c r="A512" t="s">
        <v>4342</v>
      </c>
      <c r="B512" t="s">
        <v>4343</v>
      </c>
      <c r="C512" t="s">
        <v>3045</v>
      </c>
      <c r="D512" t="s">
        <v>12828</v>
      </c>
      <c r="E512" t="s">
        <v>12900</v>
      </c>
      <c r="F512" t="s">
        <v>12903</v>
      </c>
      <c r="G512" t="s">
        <v>12905</v>
      </c>
      <c r="H512" s="14">
        <v>2599</v>
      </c>
      <c r="I512" s="13" t="str">
        <f t="shared" si="14"/>
        <v>&gt;₹500</v>
      </c>
      <c r="J512" s="14">
        <v>2999</v>
      </c>
      <c r="K512" s="1">
        <v>0.13</v>
      </c>
      <c r="L512" s="4" t="str">
        <f t="shared" si="15"/>
        <v>&lt;50%</v>
      </c>
      <c r="M512">
        <v>3.9</v>
      </c>
      <c r="N512" s="2">
        <v>14266</v>
      </c>
      <c r="O512" s="11">
        <f>Table2[[#This Row],[Actual Price (₹)]]*N512</f>
        <v>42783734</v>
      </c>
      <c r="P512" t="s">
        <v>4344</v>
      </c>
      <c r="Q512" t="s">
        <v>4345</v>
      </c>
      <c r="R512" t="str">
        <f>PROPER(Sheet2!H512)</f>
        <v>Kapil Kumar,Rajendra K Jadhav,Nazaf Beg,Jose Febin,Suresh Gaur,Rinku Barota,Jagdish Joshi,8826277722</v>
      </c>
      <c r="S512" t="s">
        <v>4347</v>
      </c>
      <c r="T512" t="s">
        <v>4348</v>
      </c>
      <c r="U512" t="s">
        <v>4349</v>
      </c>
      <c r="V512" t="s">
        <v>4350</v>
      </c>
      <c r="W512" t="s">
        <v>4351</v>
      </c>
    </row>
    <row r="513" spans="1:23" x14ac:dyDescent="0.3">
      <c r="A513" t="s">
        <v>4352</v>
      </c>
      <c r="B513" t="s">
        <v>4353</v>
      </c>
      <c r="C513" t="s">
        <v>2948</v>
      </c>
      <c r="D513" t="s">
        <v>12828</v>
      </c>
      <c r="E513" t="s">
        <v>12833</v>
      </c>
      <c r="F513" t="s">
        <v>12834</v>
      </c>
      <c r="H513" s="17">
        <v>2799</v>
      </c>
      <c r="I513" s="13" t="str">
        <f t="shared" si="14"/>
        <v>&gt;₹500</v>
      </c>
      <c r="J513" s="17">
        <v>6499</v>
      </c>
      <c r="K513">
        <v>0.56999999999999995</v>
      </c>
      <c r="L513" s="4" t="str">
        <f t="shared" si="15"/>
        <v>50% or More</v>
      </c>
      <c r="M513">
        <v>4.0999999999999996</v>
      </c>
      <c r="N513" s="2">
        <v>38879</v>
      </c>
      <c r="O513" s="11">
        <f>Table2[[#This Row],[Actual Price (₹)]]*N513</f>
        <v>252674621</v>
      </c>
      <c r="P513" t="s">
        <v>4354</v>
      </c>
      <c r="Q513" t="s">
        <v>4355</v>
      </c>
      <c r="R513" t="str">
        <f>PROPER(Sheet2!H513)</f>
        <v>Subhra S.,Omkar,Varun George,Atul Anand</v>
      </c>
      <c r="S513" t="s">
        <v>4357</v>
      </c>
      <c r="T513" t="s">
        <v>4358</v>
      </c>
      <c r="U513" t="s">
        <v>4359</v>
      </c>
      <c r="V513" t="s">
        <v>4360</v>
      </c>
      <c r="W513" t="s">
        <v>4361</v>
      </c>
    </row>
    <row r="514" spans="1:23" x14ac:dyDescent="0.3">
      <c r="A514" t="s">
        <v>4362</v>
      </c>
      <c r="B514" t="s">
        <v>4363</v>
      </c>
      <c r="C514" t="s">
        <v>4364</v>
      </c>
      <c r="D514" t="s">
        <v>12828</v>
      </c>
      <c r="E514" t="s">
        <v>12837</v>
      </c>
      <c r="F514" t="s">
        <v>12838</v>
      </c>
      <c r="G514" t="s">
        <v>12915</v>
      </c>
      <c r="H514" s="17">
        <v>1399</v>
      </c>
      <c r="I514" s="13" t="str">
        <f t="shared" ref="I514:I577" si="16">IF(H514&lt;200,"&lt;₹200", IF(OR(H514=200, H514&lt;=500),"₹200 - ₹500","&gt;₹500"))</f>
        <v>&gt;₹500</v>
      </c>
      <c r="J514" s="17">
        <v>2990</v>
      </c>
      <c r="K514">
        <v>0.53</v>
      </c>
      <c r="L514" s="4" t="str">
        <f t="shared" ref="L514:L577" si="17">IF(K514&gt;=50%,"50% or More","&lt;50%")</f>
        <v>50% or More</v>
      </c>
      <c r="M514">
        <v>4.0999999999999996</v>
      </c>
      <c r="N514" s="2">
        <v>97175</v>
      </c>
      <c r="O514" s="11">
        <f>Table2[[#This Row],[Actual Price (₹)]]*N514</f>
        <v>290553250</v>
      </c>
      <c r="P514" t="s">
        <v>4365</v>
      </c>
      <c r="Q514" t="s">
        <v>4366</v>
      </c>
      <c r="R514" t="str">
        <f>PROPER(Sheet2!H514)</f>
        <v>Rajkumar,Amazon Customer,Kamal,Nishan Singha Roy,Mehul Solanki,Rajesh,Mahendran,Sundar</v>
      </c>
      <c r="S514" t="s">
        <v>4368</v>
      </c>
      <c r="T514" t="s">
        <v>4369</v>
      </c>
      <c r="U514" t="s">
        <v>4370</v>
      </c>
      <c r="V514" t="s">
        <v>4371</v>
      </c>
      <c r="W514" t="s">
        <v>4372</v>
      </c>
    </row>
    <row r="515" spans="1:23" x14ac:dyDescent="0.3">
      <c r="A515" t="s">
        <v>4373</v>
      </c>
      <c r="B515" t="s">
        <v>4374</v>
      </c>
      <c r="C515" t="s">
        <v>3024</v>
      </c>
      <c r="D515" t="s">
        <v>12828</v>
      </c>
      <c r="E515" t="s">
        <v>12829</v>
      </c>
      <c r="F515" t="s">
        <v>12835</v>
      </c>
      <c r="G515" t="s">
        <v>12836</v>
      </c>
      <c r="H515" s="17">
        <v>649</v>
      </c>
      <c r="I515" s="13" t="str">
        <f t="shared" si="16"/>
        <v>&gt;₹500</v>
      </c>
      <c r="J515" s="17">
        <v>2400</v>
      </c>
      <c r="K515">
        <v>0.73</v>
      </c>
      <c r="L515" s="4" t="str">
        <f t="shared" si="17"/>
        <v>50% or More</v>
      </c>
      <c r="M515">
        <v>4.4000000000000004</v>
      </c>
      <c r="N515" s="2">
        <v>67260</v>
      </c>
      <c r="O515" s="11">
        <f>Table2[[#This Row],[Actual Price (₹)]]*N515</f>
        <v>161424000</v>
      </c>
      <c r="P515" t="s">
        <v>4375</v>
      </c>
      <c r="Q515" t="s">
        <v>3026</v>
      </c>
      <c r="R515" t="str">
        <f>PROPER(Sheet2!H515)</f>
        <v>Shiv,Pankaj Bhatt,Dipanshu Kr Biswas,Jeet Jangam,Ekta,Subhabrata Paul,Anurag Kumar,Manish B.</v>
      </c>
      <c r="S515" t="s">
        <v>3028</v>
      </c>
      <c r="T515" t="s">
        <v>3029</v>
      </c>
      <c r="U515" t="s">
        <v>3030</v>
      </c>
      <c r="V515" t="s">
        <v>3031</v>
      </c>
      <c r="W515" t="s">
        <v>4376</v>
      </c>
    </row>
    <row r="516" spans="1:23" hidden="1" x14ac:dyDescent="0.3">
      <c r="A516" t="s">
        <v>4377</v>
      </c>
      <c r="B516" t="s">
        <v>4378</v>
      </c>
      <c r="C516" t="s">
        <v>3162</v>
      </c>
      <c r="D516" t="s">
        <v>12828</v>
      </c>
      <c r="E516" t="s">
        <v>12900</v>
      </c>
      <c r="F516" t="s">
        <v>12901</v>
      </c>
      <c r="G516" t="s">
        <v>12902</v>
      </c>
      <c r="H516" s="14">
        <v>799</v>
      </c>
      <c r="I516" s="13" t="str">
        <f t="shared" si="16"/>
        <v>&gt;₹500</v>
      </c>
      <c r="J516" s="14">
        <v>3990</v>
      </c>
      <c r="K516" s="1">
        <v>0.8</v>
      </c>
      <c r="L516" s="4" t="str">
        <f t="shared" si="17"/>
        <v>50% or More</v>
      </c>
      <c r="M516">
        <v>3.8</v>
      </c>
      <c r="N516" s="2">
        <v>119</v>
      </c>
      <c r="O516" s="11">
        <f>Table2[[#This Row],[Actual Price (₹)]]*N516</f>
        <v>474810</v>
      </c>
      <c r="P516" t="s">
        <v>4379</v>
      </c>
      <c r="Q516" t="s">
        <v>4380</v>
      </c>
      <c r="R516" t="str">
        <f>PROPER(Sheet2!H516)</f>
        <v>Sagar,Shreyas,Arjun Thomas,Sachin Yadav,Karthikeya Reddy,Raja,Anku Kumar,Sagar Kate</v>
      </c>
      <c r="S516" t="s">
        <v>4382</v>
      </c>
      <c r="T516" t="s">
        <v>4383</v>
      </c>
      <c r="U516" t="s">
        <v>4384</v>
      </c>
      <c r="V516" t="s">
        <v>4385</v>
      </c>
      <c r="W516" t="s">
        <v>4386</v>
      </c>
    </row>
    <row r="517" spans="1:23" x14ac:dyDescent="0.3">
      <c r="A517" t="s">
        <v>4387</v>
      </c>
      <c r="B517" t="s">
        <v>4388</v>
      </c>
      <c r="C517" t="s">
        <v>4389</v>
      </c>
      <c r="D517" t="s">
        <v>12825</v>
      </c>
      <c r="E517" t="s">
        <v>12826</v>
      </c>
      <c r="F517" t="s">
        <v>12841</v>
      </c>
      <c r="G517" t="s">
        <v>12916</v>
      </c>
      <c r="H517" s="17">
        <v>149</v>
      </c>
      <c r="I517" s="13" t="str">
        <f t="shared" si="16"/>
        <v>&lt;₹200</v>
      </c>
      <c r="J517" s="17">
        <v>149</v>
      </c>
      <c r="K517">
        <v>0</v>
      </c>
      <c r="L517" s="4" t="str">
        <f t="shared" si="17"/>
        <v>&lt;50%</v>
      </c>
      <c r="M517">
        <v>4.3</v>
      </c>
      <c r="N517" s="2">
        <v>10833</v>
      </c>
      <c r="O517" s="11">
        <f>Table2[[#This Row],[Actual Price (₹)]]*N517</f>
        <v>1614117</v>
      </c>
      <c r="P517" t="s">
        <v>4390</v>
      </c>
      <c r="Q517" t="s">
        <v>4391</v>
      </c>
      <c r="R517" t="str">
        <f>PROPER(Sheet2!H517)</f>
        <v>Prashant,Sumesh Sundararajan,Vijay Baitha,S.K Nahak,Vikram Kumar,Manish,Jm,Amit Nayak</v>
      </c>
      <c r="S517" t="s">
        <v>4393</v>
      </c>
      <c r="T517" t="s">
        <v>4394</v>
      </c>
      <c r="U517" t="s">
        <v>4395</v>
      </c>
      <c r="V517" t="s">
        <v>4396</v>
      </c>
      <c r="W517" t="s">
        <v>4397</v>
      </c>
    </row>
    <row r="518" spans="1:23" hidden="1" x14ac:dyDescent="0.3">
      <c r="A518" t="s">
        <v>4398</v>
      </c>
      <c r="B518" t="s">
        <v>4399</v>
      </c>
      <c r="C518" t="s">
        <v>3045</v>
      </c>
      <c r="D518" t="s">
        <v>12828</v>
      </c>
      <c r="E518" t="s">
        <v>12900</v>
      </c>
      <c r="F518" t="s">
        <v>12903</v>
      </c>
      <c r="G518" t="s">
        <v>12905</v>
      </c>
      <c r="H518" s="14">
        <v>3799</v>
      </c>
      <c r="I518" s="13" t="str">
        <f t="shared" si="16"/>
        <v>&gt;₹500</v>
      </c>
      <c r="J518" s="14">
        <v>5299</v>
      </c>
      <c r="K518" s="1">
        <v>0.28000000000000003</v>
      </c>
      <c r="L518" s="4" t="str">
        <f t="shared" si="17"/>
        <v>&lt;50%</v>
      </c>
      <c r="M518">
        <v>3.5</v>
      </c>
      <c r="N518" s="2">
        <v>1641</v>
      </c>
      <c r="O518" s="11">
        <f>Table2[[#This Row],[Actual Price (₹)]]*N518</f>
        <v>8695659</v>
      </c>
      <c r="P518" t="s">
        <v>4400</v>
      </c>
      <c r="Q518" t="s">
        <v>4401</v>
      </c>
      <c r="R518" t="str">
        <f>PROPER(Sheet2!H518)</f>
        <v>Manoj Nagabhairu,Mohammed Kabeer,Umar_ _Mohammad,Sam Chauhan,Tyson D'Costa,Nevith Gowda,Satyanarayana,Abhishek K V</v>
      </c>
      <c r="S518" t="s">
        <v>4403</v>
      </c>
      <c r="T518" t="s">
        <v>4404</v>
      </c>
      <c r="U518" t="s">
        <v>4405</v>
      </c>
      <c r="V518" t="s">
        <v>4406</v>
      </c>
      <c r="W518" t="s">
        <v>4407</v>
      </c>
    </row>
    <row r="519" spans="1:23" x14ac:dyDescent="0.3">
      <c r="A519" t="s">
        <v>4408</v>
      </c>
      <c r="B519" t="s">
        <v>4409</v>
      </c>
      <c r="C519" t="s">
        <v>3927</v>
      </c>
      <c r="D519" t="s">
        <v>12828</v>
      </c>
      <c r="E519" t="s">
        <v>12900</v>
      </c>
      <c r="F519" t="s">
        <v>12901</v>
      </c>
      <c r="G519" t="s">
        <v>12914</v>
      </c>
      <c r="H519" s="17">
        <v>199</v>
      </c>
      <c r="I519" s="13" t="str">
        <f t="shared" si="16"/>
        <v>&lt;₹200</v>
      </c>
      <c r="J519" s="17">
        <v>1899</v>
      </c>
      <c r="K519">
        <v>0.9</v>
      </c>
      <c r="L519" s="4" t="str">
        <f t="shared" si="17"/>
        <v>50% or More</v>
      </c>
      <c r="M519">
        <v>4</v>
      </c>
      <c r="N519" s="2">
        <v>4740</v>
      </c>
      <c r="O519" s="11">
        <f>Table2[[#This Row],[Actual Price (₹)]]*N519</f>
        <v>9001260</v>
      </c>
      <c r="P519" t="s">
        <v>4410</v>
      </c>
      <c r="Q519" t="s">
        <v>4411</v>
      </c>
      <c r="R519" t="str">
        <f>PROPER(Sheet2!H519)</f>
        <v>Vishal Bhardwaj,Parvathi M.K,Swaraj,Simi</v>
      </c>
      <c r="S519" t="s">
        <v>4413</v>
      </c>
      <c r="T519" t="s">
        <v>4414</v>
      </c>
      <c r="U519" t="s">
        <v>4415</v>
      </c>
      <c r="V519" t="s">
        <v>4416</v>
      </c>
      <c r="W519" t="s">
        <v>4417</v>
      </c>
    </row>
    <row r="520" spans="1:23" hidden="1" x14ac:dyDescent="0.3">
      <c r="A520" t="s">
        <v>4418</v>
      </c>
      <c r="B520" t="s">
        <v>4419</v>
      </c>
      <c r="C520" t="s">
        <v>2990</v>
      </c>
      <c r="D520" t="s">
        <v>12828</v>
      </c>
      <c r="E520" t="s">
        <v>12900</v>
      </c>
      <c r="F520" t="s">
        <v>12903</v>
      </c>
      <c r="G520" t="s">
        <v>12904</v>
      </c>
      <c r="H520" s="14">
        <v>23999</v>
      </c>
      <c r="I520" s="13" t="str">
        <f t="shared" si="16"/>
        <v>&gt;₹500</v>
      </c>
      <c r="J520" s="14">
        <v>32999</v>
      </c>
      <c r="K520" s="1">
        <v>0.27</v>
      </c>
      <c r="L520" s="4" t="str">
        <f t="shared" si="17"/>
        <v>&lt;50%</v>
      </c>
      <c r="M520">
        <v>3.9</v>
      </c>
      <c r="N520" s="2">
        <v>8866</v>
      </c>
      <c r="O520" s="11">
        <f>Table2[[#This Row],[Actual Price (₹)]]*N520</f>
        <v>292569134</v>
      </c>
      <c r="P520" t="s">
        <v>4420</v>
      </c>
      <c r="Q520" t="s">
        <v>4421</v>
      </c>
      <c r="R520" t="str">
        <f>PROPER(Sheet2!H520)</f>
        <v>Shyam,Tom,Rajneesh  Kumar,Bhagaban Badatiya,Eps,Devaraj,Manan Dani,Amazon Customer</v>
      </c>
      <c r="S520" t="s">
        <v>4423</v>
      </c>
      <c r="T520" t="s">
        <v>4424</v>
      </c>
      <c r="U520" t="s">
        <v>4425</v>
      </c>
      <c r="V520" t="s">
        <v>4426</v>
      </c>
      <c r="W520" t="s">
        <v>4427</v>
      </c>
    </row>
    <row r="521" spans="1:23" x14ac:dyDescent="0.3">
      <c r="A521" t="s">
        <v>4428</v>
      </c>
      <c r="B521" t="s">
        <v>4429</v>
      </c>
      <c r="C521" t="s">
        <v>2990</v>
      </c>
      <c r="D521" t="s">
        <v>12828</v>
      </c>
      <c r="E521" t="s">
        <v>12900</v>
      </c>
      <c r="F521" t="s">
        <v>12903</v>
      </c>
      <c r="G521" t="s">
        <v>12904</v>
      </c>
      <c r="H521" s="17">
        <v>29990</v>
      </c>
      <c r="I521" s="13" t="str">
        <f t="shared" si="16"/>
        <v>&gt;₹500</v>
      </c>
      <c r="J521" s="17">
        <v>39990</v>
      </c>
      <c r="K521">
        <v>0.25</v>
      </c>
      <c r="L521" s="4" t="str">
        <f t="shared" si="17"/>
        <v>&lt;50%</v>
      </c>
      <c r="M521">
        <v>4.3</v>
      </c>
      <c r="N521" s="2">
        <v>8399</v>
      </c>
      <c r="O521" s="11">
        <f>Table2[[#This Row],[Actual Price (₹)]]*N521</f>
        <v>335876010</v>
      </c>
      <c r="P521" t="s">
        <v>4430</v>
      </c>
      <c r="Q521" t="s">
        <v>4431</v>
      </c>
      <c r="R521" t="str">
        <f>PROPER(Sheet2!H521)</f>
        <v>Gourab Kumar Patro,Amazon Customer,Tuhina Mamotaz,Jeevesh Parag,Sujata Deva,Subham Dey,Mehar Bano,Gautam Ghorawat</v>
      </c>
      <c r="S521" t="s">
        <v>4433</v>
      </c>
      <c r="T521" t="s">
        <v>4434</v>
      </c>
      <c r="U521" t="s">
        <v>4435</v>
      </c>
      <c r="V521" t="s">
        <v>4436</v>
      </c>
      <c r="W521" t="s">
        <v>4437</v>
      </c>
    </row>
    <row r="522" spans="1:23" hidden="1" x14ac:dyDescent="0.3">
      <c r="A522" t="s">
        <v>4438</v>
      </c>
      <c r="B522" t="s">
        <v>4439</v>
      </c>
      <c r="C522" t="s">
        <v>2948</v>
      </c>
      <c r="D522" t="s">
        <v>12828</v>
      </c>
      <c r="E522" t="s">
        <v>12833</v>
      </c>
      <c r="F522" t="s">
        <v>12834</v>
      </c>
      <c r="H522" s="14">
        <v>281</v>
      </c>
      <c r="I522" s="13" t="str">
        <f t="shared" si="16"/>
        <v>₹200 - ₹500</v>
      </c>
      <c r="J522" s="14">
        <v>1999</v>
      </c>
      <c r="K522" s="1">
        <v>0.86</v>
      </c>
      <c r="L522" s="4" t="str">
        <f t="shared" si="17"/>
        <v>50% or More</v>
      </c>
      <c r="M522">
        <v>2.8</v>
      </c>
      <c r="N522" s="2">
        <v>87</v>
      </c>
      <c r="O522" s="11">
        <f>Table2[[#This Row],[Actual Price (₹)]]*N522</f>
        <v>173913</v>
      </c>
      <c r="P522" t="s">
        <v>4440</v>
      </c>
      <c r="Q522" t="s">
        <v>4441</v>
      </c>
      <c r="R522" t="str">
        <f>PROPER(Sheet2!H522)</f>
        <v>Krishna S Mohan,Jatin Patel,Izhar Aazmi,Thambusamy,Uttam Saha,Shaiksha Vallii,Sandy,Godfrey Mathais</v>
      </c>
      <c r="S522" t="s">
        <v>4443</v>
      </c>
      <c r="T522" t="s">
        <v>4444</v>
      </c>
      <c r="U522" t="s">
        <v>4445</v>
      </c>
      <c r="V522" t="s">
        <v>4446</v>
      </c>
      <c r="W522" t="s">
        <v>4447</v>
      </c>
    </row>
    <row r="523" spans="1:23" hidden="1" x14ac:dyDescent="0.3">
      <c r="A523" t="s">
        <v>4448</v>
      </c>
      <c r="B523" t="s">
        <v>4449</v>
      </c>
      <c r="C523" t="s">
        <v>2990</v>
      </c>
      <c r="D523" t="s">
        <v>12828</v>
      </c>
      <c r="E523" t="s">
        <v>12900</v>
      </c>
      <c r="F523" t="s">
        <v>12903</v>
      </c>
      <c r="G523" t="s">
        <v>12904</v>
      </c>
      <c r="H523" s="14">
        <v>7998</v>
      </c>
      <c r="I523" s="13" t="str">
        <f t="shared" si="16"/>
        <v>&gt;₹500</v>
      </c>
      <c r="J523" s="14">
        <v>11999</v>
      </c>
      <c r="K523" s="1">
        <v>0.33</v>
      </c>
      <c r="L523" s="4" t="str">
        <f t="shared" si="17"/>
        <v>&lt;50%</v>
      </c>
      <c r="M523">
        <v>3.8</v>
      </c>
      <c r="N523" s="2">
        <v>125</v>
      </c>
      <c r="O523" s="11">
        <f>Table2[[#This Row],[Actual Price (₹)]]*N523</f>
        <v>1499875</v>
      </c>
      <c r="P523" t="s">
        <v>4450</v>
      </c>
      <c r="Q523" t="s">
        <v>4451</v>
      </c>
      <c r="R523" t="str">
        <f>PROPER(Sheet2!H523)</f>
        <v>Ashish Kumar,Safeer Shamsudeen,Sj,Aveek K. Upadhyay,Arghya Roy,Harshil,Udaya Kiran Mutnuru,Rahularavind</v>
      </c>
      <c r="S523" t="s">
        <v>4453</v>
      </c>
      <c r="T523" t="s">
        <v>4454</v>
      </c>
      <c r="U523" t="s">
        <v>4455</v>
      </c>
      <c r="V523" t="s">
        <v>4456</v>
      </c>
      <c r="W523" t="s">
        <v>4457</v>
      </c>
    </row>
    <row r="524" spans="1:23" x14ac:dyDescent="0.3">
      <c r="A524" t="s">
        <v>4458</v>
      </c>
      <c r="B524" t="s">
        <v>4459</v>
      </c>
      <c r="C524" t="s">
        <v>2948</v>
      </c>
      <c r="D524" t="s">
        <v>12828</v>
      </c>
      <c r="E524" t="s">
        <v>12833</v>
      </c>
      <c r="F524" t="s">
        <v>12834</v>
      </c>
      <c r="H524" s="17">
        <v>249</v>
      </c>
      <c r="I524" s="13" t="str">
        <f t="shared" si="16"/>
        <v>₹200 - ₹500</v>
      </c>
      <c r="J524" s="17">
        <v>999</v>
      </c>
      <c r="K524">
        <v>0.75</v>
      </c>
      <c r="L524" s="4" t="str">
        <f t="shared" si="17"/>
        <v>50% or More</v>
      </c>
      <c r="M524">
        <v>4.5</v>
      </c>
      <c r="N524" s="2">
        <v>38</v>
      </c>
      <c r="O524" s="11">
        <f>Table2[[#This Row],[Actual Price (₹)]]*N524</f>
        <v>37962</v>
      </c>
      <c r="P524" t="s">
        <v>4460</v>
      </c>
      <c r="Q524" t="s">
        <v>4461</v>
      </c>
      <c r="R524" t="str">
        <f>PROPER(Sheet2!H524)</f>
        <v>Dk Yadav,Mukesh Kumar Verma,Vishnu,Shaikh Shahalam,Sushilkumar Dubey,Roshan Narendra Raut,Deepak Thakur,Aappashaeb Barsale</v>
      </c>
      <c r="S524" t="s">
        <v>4463</v>
      </c>
      <c r="T524" t="s">
        <v>4464</v>
      </c>
      <c r="U524" t="s">
        <v>4465</v>
      </c>
      <c r="V524" t="s">
        <v>4466</v>
      </c>
      <c r="W524" t="s">
        <v>4467</v>
      </c>
    </row>
    <row r="525" spans="1:23" x14ac:dyDescent="0.3">
      <c r="A525" t="s">
        <v>4468</v>
      </c>
      <c r="B525" t="s">
        <v>4469</v>
      </c>
      <c r="C525" t="s">
        <v>3749</v>
      </c>
      <c r="D525" t="s">
        <v>12828</v>
      </c>
      <c r="E525" t="s">
        <v>12900</v>
      </c>
      <c r="F525" t="s">
        <v>12901</v>
      </c>
      <c r="G525" t="s">
        <v>12912</v>
      </c>
      <c r="H525" s="17">
        <v>299</v>
      </c>
      <c r="I525" s="13" t="str">
        <f t="shared" si="16"/>
        <v>₹200 - ₹500</v>
      </c>
      <c r="J525" s="17">
        <v>599</v>
      </c>
      <c r="K525">
        <v>0.5</v>
      </c>
      <c r="L525" s="4" t="str">
        <f t="shared" si="17"/>
        <v>50% or More</v>
      </c>
      <c r="M525">
        <v>4.3</v>
      </c>
      <c r="N525" s="2">
        <v>4674</v>
      </c>
      <c r="O525" s="11">
        <f>Table2[[#This Row],[Actual Price (₹)]]*N525</f>
        <v>2799726</v>
      </c>
      <c r="P525" t="s">
        <v>4470</v>
      </c>
      <c r="Q525" t="s">
        <v>4471</v>
      </c>
      <c r="R525" t="str">
        <f>PROPER(Sheet2!H525)</f>
        <v>Jigar Panchal,Noor Mohammad,Vikash R.,Hari,Muscledark,A.Misra,Alagesh S,Jerry</v>
      </c>
      <c r="S525" t="s">
        <v>4473</v>
      </c>
      <c r="T525" t="s">
        <v>4474</v>
      </c>
      <c r="U525" t="s">
        <v>4475</v>
      </c>
      <c r="V525" t="s">
        <v>4476</v>
      </c>
      <c r="W525" t="s">
        <v>4477</v>
      </c>
    </row>
    <row r="526" spans="1:23" x14ac:dyDescent="0.3">
      <c r="A526" t="s">
        <v>4478</v>
      </c>
      <c r="B526" t="s">
        <v>4479</v>
      </c>
      <c r="C526" t="s">
        <v>2948</v>
      </c>
      <c r="D526" t="s">
        <v>12828</v>
      </c>
      <c r="E526" t="s">
        <v>12833</v>
      </c>
      <c r="F526" t="s">
        <v>12834</v>
      </c>
      <c r="H526" s="17">
        <v>499</v>
      </c>
      <c r="I526" s="13" t="str">
        <f t="shared" si="16"/>
        <v>₹200 - ₹500</v>
      </c>
      <c r="J526" s="17">
        <v>1899</v>
      </c>
      <c r="K526">
        <v>0.74</v>
      </c>
      <c r="L526" s="4" t="str">
        <f t="shared" si="17"/>
        <v>50% or More</v>
      </c>
      <c r="M526">
        <v>4.0999999999999996</v>
      </c>
      <c r="N526" s="2">
        <v>412</v>
      </c>
      <c r="O526" s="11">
        <f>Table2[[#This Row],[Actual Price (₹)]]*N526</f>
        <v>782388</v>
      </c>
      <c r="P526" t="s">
        <v>4480</v>
      </c>
      <c r="Q526" t="s">
        <v>4481</v>
      </c>
      <c r="R526" t="str">
        <f>PROPER(Sheet2!H526)</f>
        <v>Placeholder,Qazi A.,Kriinaa,Manivannan,Santosh Kapoor,Srinivas,Nidhi,Anshuma</v>
      </c>
      <c r="S526" t="s">
        <v>4483</v>
      </c>
      <c r="T526" t="s">
        <v>4484</v>
      </c>
      <c r="U526" t="s">
        <v>4485</v>
      </c>
      <c r="V526" t="s">
        <v>4486</v>
      </c>
      <c r="W526" t="s">
        <v>4487</v>
      </c>
    </row>
    <row r="527" spans="1:23" hidden="1" x14ac:dyDescent="0.3">
      <c r="A527" t="s">
        <v>4488</v>
      </c>
      <c r="B527" t="s">
        <v>4489</v>
      </c>
      <c r="C527" t="s">
        <v>2948</v>
      </c>
      <c r="D527" t="s">
        <v>12828</v>
      </c>
      <c r="E527" t="s">
        <v>12833</v>
      </c>
      <c r="F527" t="s">
        <v>12834</v>
      </c>
      <c r="H527" s="14">
        <v>899</v>
      </c>
      <c r="I527" s="13" t="str">
        <f t="shared" si="16"/>
        <v>&gt;₹500</v>
      </c>
      <c r="J527" s="14">
        <v>3499</v>
      </c>
      <c r="K527" s="1">
        <v>0.74</v>
      </c>
      <c r="L527" s="4" t="str">
        <f t="shared" si="17"/>
        <v>50% or More</v>
      </c>
      <c r="M527">
        <v>3</v>
      </c>
      <c r="N527" s="2">
        <v>681</v>
      </c>
      <c r="O527" s="11">
        <f>Table2[[#This Row],[Actual Price (₹)]]*N527</f>
        <v>2382819</v>
      </c>
      <c r="P527" t="s">
        <v>4490</v>
      </c>
      <c r="Q527" t="s">
        <v>4491</v>
      </c>
      <c r="R527" t="str">
        <f>PROPER(Sheet2!H527)</f>
        <v>Ram K,Ankush,Viswanathan,Sanchita Mandal,Malhotra A.,Roy,Ravi Verma,Pravi Gupta</v>
      </c>
      <c r="S527" t="s">
        <v>4493</v>
      </c>
      <c r="T527" t="s">
        <v>4494</v>
      </c>
      <c r="U527" t="s">
        <v>4495</v>
      </c>
      <c r="V527" t="s">
        <v>4496</v>
      </c>
      <c r="W527" t="s">
        <v>4497</v>
      </c>
    </row>
    <row r="528" spans="1:23" x14ac:dyDescent="0.3">
      <c r="A528" t="s">
        <v>4498</v>
      </c>
      <c r="B528" t="s">
        <v>4499</v>
      </c>
      <c r="C528" t="s">
        <v>2979</v>
      </c>
      <c r="D528" t="s">
        <v>12828</v>
      </c>
      <c r="E528" t="s">
        <v>12900</v>
      </c>
      <c r="F528" t="s">
        <v>12901</v>
      </c>
      <c r="G528" t="s">
        <v>12902</v>
      </c>
      <c r="H528" s="17">
        <v>1599</v>
      </c>
      <c r="I528" s="13" t="str">
        <f t="shared" si="16"/>
        <v>&gt;₹500</v>
      </c>
      <c r="J528" s="17">
        <v>3499</v>
      </c>
      <c r="K528">
        <v>0.54</v>
      </c>
      <c r="L528" s="4" t="str">
        <f t="shared" si="17"/>
        <v>50% or More</v>
      </c>
      <c r="M528">
        <v>4</v>
      </c>
      <c r="N528" s="2">
        <v>36384</v>
      </c>
      <c r="O528" s="11">
        <f>Table2[[#This Row],[Actual Price (₹)]]*N528</f>
        <v>127307616</v>
      </c>
      <c r="P528" t="s">
        <v>4500</v>
      </c>
      <c r="Q528" t="s">
        <v>4501</v>
      </c>
      <c r="R528" t="str">
        <f>PROPER(Sheet2!H528)</f>
        <v>Richard,Venkatesan,Shakeel Ahmad,Mohd Kaif,Sakshi Jolly,Nitin Agarwal,Nadini,Rolan B.</v>
      </c>
      <c r="S528" t="s">
        <v>4503</v>
      </c>
      <c r="T528" t="s">
        <v>4504</v>
      </c>
      <c r="U528" t="s">
        <v>4505</v>
      </c>
      <c r="V528" t="s">
        <v>4506</v>
      </c>
      <c r="W528" t="s">
        <v>4507</v>
      </c>
    </row>
    <row r="529" spans="1:23" hidden="1" x14ac:dyDescent="0.3">
      <c r="A529" t="s">
        <v>4508</v>
      </c>
      <c r="B529" t="s">
        <v>4509</v>
      </c>
      <c r="C529" t="s">
        <v>4510</v>
      </c>
      <c r="D529" t="s">
        <v>12828</v>
      </c>
      <c r="E529" t="s">
        <v>12837</v>
      </c>
      <c r="F529" t="s">
        <v>12831</v>
      </c>
      <c r="H529" s="14">
        <v>120</v>
      </c>
      <c r="I529" s="13" t="str">
        <f t="shared" si="16"/>
        <v>&lt;₹200</v>
      </c>
      <c r="J529" s="14">
        <v>999</v>
      </c>
      <c r="K529" s="1">
        <v>0.88</v>
      </c>
      <c r="L529" s="4" t="str">
        <f t="shared" si="17"/>
        <v>50% or More</v>
      </c>
      <c r="M529">
        <v>3.9</v>
      </c>
      <c r="N529" s="2">
        <v>6491</v>
      </c>
      <c r="O529" s="11">
        <f>Table2[[#This Row],[Actual Price (₹)]]*N529</f>
        <v>6484509</v>
      </c>
      <c r="P529" t="s">
        <v>4511</v>
      </c>
      <c r="Q529" t="s">
        <v>4512</v>
      </c>
      <c r="R529" t="str">
        <f>PROPER(Sheet2!H529)</f>
        <v>Gourav Choudhrani,Mustak Ali,Amit,Pankaj Solanki,Yemcee1954,Shekh Ismail,Mukta,Penchalbabu</v>
      </c>
      <c r="S529" t="s">
        <v>4514</v>
      </c>
      <c r="T529" t="s">
        <v>4515</v>
      </c>
      <c r="U529" t="s">
        <v>4516</v>
      </c>
      <c r="V529" t="s">
        <v>4517</v>
      </c>
      <c r="W529" t="s">
        <v>4518</v>
      </c>
    </row>
    <row r="530" spans="1:23" x14ac:dyDescent="0.3">
      <c r="A530" t="s">
        <v>4519</v>
      </c>
      <c r="B530" t="s">
        <v>4520</v>
      </c>
      <c r="C530" t="s">
        <v>2948</v>
      </c>
      <c r="D530" t="s">
        <v>12828</v>
      </c>
      <c r="E530" t="s">
        <v>12833</v>
      </c>
      <c r="F530" t="s">
        <v>12834</v>
      </c>
      <c r="H530" s="17">
        <v>3999</v>
      </c>
      <c r="I530" s="13" t="str">
        <f t="shared" si="16"/>
        <v>&gt;₹500</v>
      </c>
      <c r="J530" s="17">
        <v>6999</v>
      </c>
      <c r="K530">
        <v>0.43</v>
      </c>
      <c r="L530" s="4" t="str">
        <f t="shared" si="17"/>
        <v>&lt;50%</v>
      </c>
      <c r="M530">
        <v>4.0999999999999996</v>
      </c>
      <c r="N530" s="2">
        <v>10229</v>
      </c>
      <c r="O530" s="11">
        <f>Table2[[#This Row],[Actual Price (₹)]]*N530</f>
        <v>71592771</v>
      </c>
      <c r="P530" t="s">
        <v>4521</v>
      </c>
      <c r="Q530" t="s">
        <v>4522</v>
      </c>
      <c r="R530" t="str">
        <f>PROPER(Sheet2!H530)</f>
        <v>Rajesh Martis,Priyanka Gowda,Velmurugan,Nitin,Sowdesh K.,Kumar,Vinod Kumar,Jayan Menon</v>
      </c>
      <c r="S530" t="s">
        <v>4524</v>
      </c>
      <c r="T530" t="s">
        <v>4525</v>
      </c>
      <c r="U530" t="s">
        <v>4526</v>
      </c>
      <c r="V530" t="s">
        <v>4527</v>
      </c>
      <c r="W530" t="s">
        <v>4528</v>
      </c>
    </row>
    <row r="531" spans="1:23" x14ac:dyDescent="0.3">
      <c r="A531" t="s">
        <v>4529</v>
      </c>
      <c r="B531" t="s">
        <v>4117</v>
      </c>
      <c r="C531" t="s">
        <v>2990</v>
      </c>
      <c r="D531" t="s">
        <v>12828</v>
      </c>
      <c r="E531" t="s">
        <v>12900</v>
      </c>
      <c r="F531" t="s">
        <v>12903</v>
      </c>
      <c r="G531" t="s">
        <v>12904</v>
      </c>
      <c r="H531" s="17">
        <v>12999</v>
      </c>
      <c r="I531" s="13" t="str">
        <f t="shared" si="16"/>
        <v>&gt;₹500</v>
      </c>
      <c r="J531" s="17">
        <v>18999</v>
      </c>
      <c r="K531">
        <v>0.32</v>
      </c>
      <c r="L531" s="4" t="str">
        <f t="shared" si="17"/>
        <v>&lt;50%</v>
      </c>
      <c r="M531">
        <v>4.0999999999999996</v>
      </c>
      <c r="N531" s="2">
        <v>50772</v>
      </c>
      <c r="O531" s="11">
        <f>Table2[[#This Row],[Actual Price (₹)]]*N531</f>
        <v>964617228</v>
      </c>
      <c r="P531" t="s">
        <v>4118</v>
      </c>
      <c r="Q531" t="s">
        <v>3625</v>
      </c>
      <c r="R531" t="str">
        <f>PROPER(Sheet2!H531)</f>
        <v>Shaan Bishwas,Anirvan Kule,Tannu Mahanand,Sunil Sharma,Anuja Lad,Sankar Agarwal,Amazon Customer,Jophin Joseph</v>
      </c>
      <c r="S531" t="s">
        <v>3627</v>
      </c>
      <c r="T531" t="s">
        <v>3628</v>
      </c>
      <c r="U531" t="s">
        <v>3629</v>
      </c>
      <c r="V531" t="s">
        <v>4119</v>
      </c>
      <c r="W531" t="s">
        <v>4530</v>
      </c>
    </row>
    <row r="532" spans="1:23" x14ac:dyDescent="0.3">
      <c r="A532" t="s">
        <v>4531</v>
      </c>
      <c r="B532" t="s">
        <v>4532</v>
      </c>
      <c r="C532" t="s">
        <v>3927</v>
      </c>
      <c r="D532" t="s">
        <v>12828</v>
      </c>
      <c r="E532" t="s">
        <v>12900</v>
      </c>
      <c r="F532" t="s">
        <v>12901</v>
      </c>
      <c r="G532" t="s">
        <v>12914</v>
      </c>
      <c r="H532" s="17">
        <v>1599</v>
      </c>
      <c r="I532" s="13" t="str">
        <f t="shared" si="16"/>
        <v>&gt;₹500</v>
      </c>
      <c r="J532" s="17">
        <v>2599</v>
      </c>
      <c r="K532">
        <v>0.38</v>
      </c>
      <c r="L532" s="4" t="str">
        <f t="shared" si="17"/>
        <v>&lt;50%</v>
      </c>
      <c r="M532">
        <v>4.3</v>
      </c>
      <c r="N532" s="2">
        <v>1801</v>
      </c>
      <c r="O532" s="11">
        <f>Table2[[#This Row],[Actual Price (₹)]]*N532</f>
        <v>4680799</v>
      </c>
      <c r="P532" t="s">
        <v>4533</v>
      </c>
      <c r="Q532" t="s">
        <v>4534</v>
      </c>
      <c r="R532" t="str">
        <f>PROPER(Sheet2!H532)</f>
        <v>Shanti Devi,Amol B,Shamsher Alam,Ravi Shankar Sharma,Monesh,Mohammed Junaid,Akshay,Sachin Singri</v>
      </c>
      <c r="S532" t="s">
        <v>4536</v>
      </c>
      <c r="T532" t="s">
        <v>4537</v>
      </c>
      <c r="U532" t="s">
        <v>4538</v>
      </c>
      <c r="V532" t="s">
        <v>4539</v>
      </c>
      <c r="W532" t="s">
        <v>4540</v>
      </c>
    </row>
    <row r="533" spans="1:23" x14ac:dyDescent="0.3">
      <c r="A533" t="s">
        <v>4541</v>
      </c>
      <c r="B533" t="s">
        <v>4542</v>
      </c>
      <c r="C533" t="s">
        <v>3162</v>
      </c>
      <c r="D533" t="s">
        <v>12828</v>
      </c>
      <c r="E533" t="s">
        <v>12900</v>
      </c>
      <c r="F533" t="s">
        <v>12901</v>
      </c>
      <c r="G533" t="s">
        <v>12902</v>
      </c>
      <c r="H533" s="17">
        <v>699</v>
      </c>
      <c r="I533" s="13" t="str">
        <f t="shared" si="16"/>
        <v>&gt;₹500</v>
      </c>
      <c r="J533" s="17">
        <v>1199</v>
      </c>
      <c r="K533">
        <v>0.42</v>
      </c>
      <c r="L533" s="4" t="str">
        <f t="shared" si="17"/>
        <v>&lt;50%</v>
      </c>
      <c r="M533">
        <v>4</v>
      </c>
      <c r="N533" s="2">
        <v>14404</v>
      </c>
      <c r="O533" s="11">
        <f>Table2[[#This Row],[Actual Price (₹)]]*N533</f>
        <v>17270396</v>
      </c>
      <c r="P533" t="s">
        <v>4543</v>
      </c>
      <c r="Q533" t="s">
        <v>3640</v>
      </c>
      <c r="R533" t="str">
        <f>PROPER(Sheet2!H533)</f>
        <v>Meghnad,Partha Dey,Jaidev Choudhary,Mayank Singh,Jenez,Chetan Kamerkar,Gangadhar</v>
      </c>
      <c r="S533" t="s">
        <v>3642</v>
      </c>
      <c r="T533" t="s">
        <v>3643</v>
      </c>
      <c r="U533" t="s">
        <v>3644</v>
      </c>
      <c r="V533" t="s">
        <v>4544</v>
      </c>
      <c r="W533" t="s">
        <v>4545</v>
      </c>
    </row>
    <row r="534" spans="1:23" x14ac:dyDescent="0.3">
      <c r="A534" t="s">
        <v>4546</v>
      </c>
      <c r="B534" t="s">
        <v>4547</v>
      </c>
      <c r="C534" t="s">
        <v>4548</v>
      </c>
      <c r="D534" t="s">
        <v>12828</v>
      </c>
      <c r="E534" t="s">
        <v>12900</v>
      </c>
      <c r="F534" t="s">
        <v>12901</v>
      </c>
      <c r="G534" t="s">
        <v>12911</v>
      </c>
      <c r="H534" s="17">
        <v>99</v>
      </c>
      <c r="I534" s="13" t="str">
        <f t="shared" si="16"/>
        <v>&lt;₹200</v>
      </c>
      <c r="J534" s="17">
        <v>999</v>
      </c>
      <c r="K534">
        <v>0.9</v>
      </c>
      <c r="L534" s="4" t="str">
        <f t="shared" si="17"/>
        <v>50% or More</v>
      </c>
      <c r="M534">
        <v>4.4000000000000004</v>
      </c>
      <c r="N534" s="2">
        <v>305</v>
      </c>
      <c r="O534" s="11">
        <f>Table2[[#This Row],[Actual Price (₹)]]*N534</f>
        <v>304695</v>
      </c>
      <c r="P534" t="s">
        <v>4549</v>
      </c>
      <c r="Q534" t="s">
        <v>4550</v>
      </c>
      <c r="R534" t="str">
        <f>PROPER(Sheet2!H534)</f>
        <v>Rajat,Ashray Tyagi,Ritesh,Ramesh Babu K,Astroqueen,Vishal Salian,Doctor,Raj Y.</v>
      </c>
      <c r="S534" t="s">
        <v>4552</v>
      </c>
      <c r="T534" t="s">
        <v>4553</v>
      </c>
      <c r="U534" t="s">
        <v>4554</v>
      </c>
      <c r="V534" t="s">
        <v>4555</v>
      </c>
      <c r="W534" t="s">
        <v>4556</v>
      </c>
    </row>
    <row r="535" spans="1:23" x14ac:dyDescent="0.3">
      <c r="A535" t="s">
        <v>4557</v>
      </c>
      <c r="B535" t="s">
        <v>4558</v>
      </c>
      <c r="C535" t="s">
        <v>2990</v>
      </c>
      <c r="D535" t="s">
        <v>12828</v>
      </c>
      <c r="E535" t="s">
        <v>12900</v>
      </c>
      <c r="F535" t="s">
        <v>12903</v>
      </c>
      <c r="G535" t="s">
        <v>12904</v>
      </c>
      <c r="H535" s="17">
        <v>7915</v>
      </c>
      <c r="I535" s="13" t="str">
        <f t="shared" si="16"/>
        <v>&gt;₹500</v>
      </c>
      <c r="J535" s="17">
        <v>9999</v>
      </c>
      <c r="K535">
        <v>0.21</v>
      </c>
      <c r="L535" s="4" t="str">
        <f t="shared" si="17"/>
        <v>&lt;50%</v>
      </c>
      <c r="M535">
        <v>4.3</v>
      </c>
      <c r="N535" s="2">
        <v>1376</v>
      </c>
      <c r="O535" s="11">
        <f>Table2[[#This Row],[Actual Price (₹)]]*N535</f>
        <v>13758624</v>
      </c>
      <c r="P535" t="s">
        <v>4559</v>
      </c>
      <c r="Q535" t="s">
        <v>4560</v>
      </c>
      <c r="R535" t="str">
        <f>PROPER(Sheet2!H535)</f>
        <v>Samar Kumar Das,Jamshed,Jitendra Prajapati,Om Parkash Gagneja,Pavitra S,Dona Sreekumar,Souryajit Swain,Shreevathsa Nc</v>
      </c>
      <c r="S535" t="s">
        <v>4562</v>
      </c>
      <c r="T535" t="s">
        <v>4563</v>
      </c>
      <c r="U535" t="s">
        <v>4564</v>
      </c>
      <c r="V535" t="s">
        <v>4565</v>
      </c>
      <c r="W535" t="s">
        <v>4566</v>
      </c>
    </row>
    <row r="536" spans="1:23" x14ac:dyDescent="0.3">
      <c r="A536" t="s">
        <v>4567</v>
      </c>
      <c r="B536" t="s">
        <v>4568</v>
      </c>
      <c r="C536" t="s">
        <v>2948</v>
      </c>
      <c r="D536" t="s">
        <v>12828</v>
      </c>
      <c r="E536" t="s">
        <v>12833</v>
      </c>
      <c r="F536" t="s">
        <v>12834</v>
      </c>
      <c r="H536" s="17">
        <v>1499</v>
      </c>
      <c r="I536" s="13" t="str">
        <f t="shared" si="16"/>
        <v>&gt;₹500</v>
      </c>
      <c r="J536" s="17">
        <v>7999</v>
      </c>
      <c r="K536">
        <v>0.81</v>
      </c>
      <c r="L536" s="4" t="str">
        <f t="shared" si="17"/>
        <v>50% or More</v>
      </c>
      <c r="M536">
        <v>4.2</v>
      </c>
      <c r="N536" s="2">
        <v>22638</v>
      </c>
      <c r="O536" s="11">
        <f>Table2[[#This Row],[Actual Price (₹)]]*N536</f>
        <v>181081362</v>
      </c>
      <c r="P536" t="s">
        <v>4569</v>
      </c>
      <c r="Q536" t="s">
        <v>3184</v>
      </c>
      <c r="R536" t="str">
        <f>PROPER(Sheet2!H536)</f>
        <v>Mihir Deshpande,Sejal Ghuge,Sm,Pavan,Mallikarjun Patil,Sm,Vigneshvikiy,Payal</v>
      </c>
      <c r="S536" t="s">
        <v>3186</v>
      </c>
      <c r="T536" t="s">
        <v>3187</v>
      </c>
      <c r="U536" t="s">
        <v>3188</v>
      </c>
      <c r="V536" t="s">
        <v>4570</v>
      </c>
      <c r="W536" t="s">
        <v>4571</v>
      </c>
    </row>
    <row r="537" spans="1:23" hidden="1" x14ac:dyDescent="0.3">
      <c r="A537" t="s">
        <v>4572</v>
      </c>
      <c r="B537" t="s">
        <v>4573</v>
      </c>
      <c r="C537" t="s">
        <v>3045</v>
      </c>
      <c r="D537" t="s">
        <v>12828</v>
      </c>
      <c r="E537" t="s">
        <v>12900</v>
      </c>
      <c r="F537" t="s">
        <v>12903</v>
      </c>
      <c r="G537" t="s">
        <v>12905</v>
      </c>
      <c r="H537" s="14">
        <v>1055</v>
      </c>
      <c r="I537" s="13" t="str">
        <f t="shared" si="16"/>
        <v>&gt;₹500</v>
      </c>
      <c r="J537" s="14">
        <v>1249</v>
      </c>
      <c r="K537" s="1">
        <v>0.16</v>
      </c>
      <c r="L537" s="4" t="str">
        <f t="shared" si="17"/>
        <v>&lt;50%</v>
      </c>
      <c r="M537">
        <v>3.8</v>
      </c>
      <c r="N537" s="2">
        <v>2352</v>
      </c>
      <c r="O537" s="11">
        <f>Table2[[#This Row],[Actual Price (₹)]]*N537</f>
        <v>2937648</v>
      </c>
      <c r="P537" t="s">
        <v>4574</v>
      </c>
      <c r="Q537" t="s">
        <v>4575</v>
      </c>
      <c r="R537" t="str">
        <f>PROPER(Sheet2!H537)</f>
        <v>N. Lalhunchhungi,Ramakhilavan,Narender,Kotteeswaran K,Gaurav Chauhan,Rajesh,Ullas,Vetri</v>
      </c>
      <c r="S537" t="s">
        <v>4577</v>
      </c>
      <c r="T537" t="s">
        <v>4578</v>
      </c>
      <c r="U537" t="s">
        <v>4579</v>
      </c>
      <c r="V537" t="s">
        <v>4580</v>
      </c>
      <c r="W537" t="s">
        <v>4581</v>
      </c>
    </row>
    <row r="538" spans="1:23" x14ac:dyDescent="0.3">
      <c r="A538" t="s">
        <v>4582</v>
      </c>
      <c r="B538" t="s">
        <v>4583</v>
      </c>
      <c r="C538" t="s">
        <v>3749</v>
      </c>
      <c r="D538" t="s">
        <v>12828</v>
      </c>
      <c r="E538" t="s">
        <v>12900</v>
      </c>
      <c r="F538" t="s">
        <v>12901</v>
      </c>
      <c r="G538" t="s">
        <v>12912</v>
      </c>
      <c r="H538" s="17">
        <v>150</v>
      </c>
      <c r="I538" s="13" t="str">
        <f t="shared" si="16"/>
        <v>&lt;₹200</v>
      </c>
      <c r="J538" s="17">
        <v>599</v>
      </c>
      <c r="K538">
        <v>0.75</v>
      </c>
      <c r="L538" s="4" t="str">
        <f t="shared" si="17"/>
        <v>50% or More</v>
      </c>
      <c r="M538">
        <v>4.3</v>
      </c>
      <c r="N538" s="2">
        <v>714</v>
      </c>
      <c r="O538" s="11">
        <f>Table2[[#This Row],[Actual Price (₹)]]*N538</f>
        <v>427686</v>
      </c>
      <c r="P538" t="s">
        <v>4584</v>
      </c>
      <c r="Q538" t="s">
        <v>4585</v>
      </c>
      <c r="R538" t="str">
        <f>PROPER(Sheet2!H538)</f>
        <v>Rahul Singh Rauthan,Sanjoy C,Prashanthi,Aditya Singh,Satyajit Patale,Owais,Amazon Customer,Himon Roy</v>
      </c>
      <c r="S538" t="s">
        <v>4587</v>
      </c>
      <c r="T538" t="s">
        <v>4588</v>
      </c>
      <c r="U538" t="s">
        <v>4589</v>
      </c>
      <c r="V538" t="s">
        <v>4590</v>
      </c>
      <c r="W538" t="s">
        <v>4591</v>
      </c>
    </row>
    <row r="539" spans="1:23" x14ac:dyDescent="0.3">
      <c r="A539" t="s">
        <v>4592</v>
      </c>
      <c r="B539" t="s">
        <v>4593</v>
      </c>
      <c r="C539" t="s">
        <v>3927</v>
      </c>
      <c r="D539" t="s">
        <v>12828</v>
      </c>
      <c r="E539" t="s">
        <v>12900</v>
      </c>
      <c r="F539" t="s">
        <v>12901</v>
      </c>
      <c r="G539" t="s">
        <v>12914</v>
      </c>
      <c r="H539" s="17">
        <v>474</v>
      </c>
      <c r="I539" s="13" t="str">
        <f t="shared" si="16"/>
        <v>₹200 - ₹500</v>
      </c>
      <c r="J539" s="17">
        <v>1799</v>
      </c>
      <c r="K539">
        <v>0.74</v>
      </c>
      <c r="L539" s="4" t="str">
        <f t="shared" si="17"/>
        <v>50% or More</v>
      </c>
      <c r="M539">
        <v>4.3</v>
      </c>
      <c r="N539" s="2">
        <v>1454</v>
      </c>
      <c r="O539" s="11">
        <f>Table2[[#This Row],[Actual Price (₹)]]*N539</f>
        <v>2615746</v>
      </c>
      <c r="P539" t="s">
        <v>4594</v>
      </c>
      <c r="Q539" t="s">
        <v>4595</v>
      </c>
      <c r="R539" t="str">
        <f>PROPER(Sheet2!H539)</f>
        <v>Sudhir Kumar Saxena,Ashay Arun Sawant,Sahin,Thulasiraman,Rubel,Kuldeep,Jaswinder Ali,Akhil Thukral</v>
      </c>
      <c r="S539" t="s">
        <v>4597</v>
      </c>
      <c r="T539" t="s">
        <v>4598</v>
      </c>
      <c r="U539" t="s">
        <v>12790</v>
      </c>
      <c r="V539" t="s">
        <v>4599</v>
      </c>
      <c r="W539" t="s">
        <v>4600</v>
      </c>
    </row>
    <row r="540" spans="1:23" hidden="1" x14ac:dyDescent="0.3">
      <c r="A540" t="s">
        <v>4601</v>
      </c>
      <c r="B540" t="s">
        <v>4602</v>
      </c>
      <c r="C540" t="s">
        <v>3162</v>
      </c>
      <c r="D540" t="s">
        <v>12828</v>
      </c>
      <c r="E540" t="s">
        <v>12900</v>
      </c>
      <c r="F540" t="s">
        <v>12901</v>
      </c>
      <c r="G540" t="s">
        <v>12902</v>
      </c>
      <c r="H540" s="14">
        <v>239</v>
      </c>
      <c r="I540" s="13" t="str">
        <f t="shared" si="16"/>
        <v>₹200 - ₹500</v>
      </c>
      <c r="J540" s="14">
        <v>599</v>
      </c>
      <c r="K540" s="1">
        <v>0.6</v>
      </c>
      <c r="L540" s="4" t="str">
        <f t="shared" si="17"/>
        <v>50% or More</v>
      </c>
      <c r="M540">
        <v>3.9</v>
      </c>
      <c r="N540" s="2">
        <v>2147</v>
      </c>
      <c r="O540" s="11">
        <f>Table2[[#This Row],[Actual Price (₹)]]*N540</f>
        <v>1286053</v>
      </c>
      <c r="P540" t="s">
        <v>4603</v>
      </c>
      <c r="Q540" t="s">
        <v>4215</v>
      </c>
      <c r="R540" t="str">
        <f>PROPER(Sheet2!H540)</f>
        <v>Vivek Vinod,Robin Mohanty,Sadique A.,Harsh,Rajat,Jay,Janardhanam,Hrishikesh</v>
      </c>
      <c r="S540" t="s">
        <v>4217</v>
      </c>
      <c r="T540" t="s">
        <v>4218</v>
      </c>
      <c r="U540" t="s">
        <v>4219</v>
      </c>
      <c r="V540" t="s">
        <v>4604</v>
      </c>
      <c r="W540" t="s">
        <v>4605</v>
      </c>
    </row>
    <row r="541" spans="1:23" x14ac:dyDescent="0.3">
      <c r="A541" t="s">
        <v>4606</v>
      </c>
      <c r="B541" t="s">
        <v>4607</v>
      </c>
      <c r="C541" t="s">
        <v>2990</v>
      </c>
      <c r="D541" t="s">
        <v>12828</v>
      </c>
      <c r="E541" t="s">
        <v>12900</v>
      </c>
      <c r="F541" t="s">
        <v>12903</v>
      </c>
      <c r="G541" t="s">
        <v>12904</v>
      </c>
      <c r="H541" s="17">
        <v>7499</v>
      </c>
      <c r="I541" s="13" t="str">
        <f t="shared" si="16"/>
        <v>&gt;₹500</v>
      </c>
      <c r="J541" s="17">
        <v>9499</v>
      </c>
      <c r="K541">
        <v>0.21</v>
      </c>
      <c r="L541" s="4" t="str">
        <f t="shared" si="17"/>
        <v>&lt;50%</v>
      </c>
      <c r="M541">
        <v>4.0999999999999996</v>
      </c>
      <c r="N541" s="2">
        <v>313832</v>
      </c>
      <c r="O541" s="11">
        <f>Table2[[#This Row],[Actual Price (₹)]]*N541</f>
        <v>2981090168</v>
      </c>
      <c r="P541" t="s">
        <v>4608</v>
      </c>
      <c r="Q541" t="s">
        <v>3251</v>
      </c>
      <c r="R541" t="str">
        <f>PROPER(Sheet2!H541)</f>
        <v>Dileep,Amazon Customer,Sharath N,Shubham,Himanshu Singh,Bijin Kurien,Surender Kumar,Sahil K</v>
      </c>
      <c r="S541" t="s">
        <v>3253</v>
      </c>
      <c r="T541" t="s">
        <v>3254</v>
      </c>
      <c r="U541" t="s">
        <v>3255</v>
      </c>
      <c r="V541" t="s">
        <v>3261</v>
      </c>
      <c r="W541" t="s">
        <v>4609</v>
      </c>
    </row>
    <row r="542" spans="1:23" hidden="1" x14ac:dyDescent="0.3">
      <c r="A542" t="s">
        <v>4610</v>
      </c>
      <c r="B542" t="s">
        <v>4611</v>
      </c>
      <c r="C542" t="s">
        <v>2948</v>
      </c>
      <c r="D542" t="s">
        <v>12828</v>
      </c>
      <c r="E542" t="s">
        <v>12833</v>
      </c>
      <c r="F542" t="s">
        <v>12834</v>
      </c>
      <c r="H542" s="14">
        <v>265</v>
      </c>
      <c r="I542" s="13" t="str">
        <f t="shared" si="16"/>
        <v>₹200 - ₹500</v>
      </c>
      <c r="J542" s="14">
        <v>999</v>
      </c>
      <c r="K542" s="1">
        <v>0.73</v>
      </c>
      <c r="L542" s="4" t="str">
        <f t="shared" si="17"/>
        <v>50% or More</v>
      </c>
      <c r="M542">
        <v>3.7</v>
      </c>
      <c r="N542" s="2">
        <v>465</v>
      </c>
      <c r="O542" s="11">
        <f>Table2[[#This Row],[Actual Price (₹)]]*N542</f>
        <v>464535</v>
      </c>
      <c r="P542" t="s">
        <v>4612</v>
      </c>
      <c r="Q542" t="s">
        <v>4613</v>
      </c>
      <c r="R542" t="str">
        <f>PROPER(Sheet2!H542)</f>
        <v>Bristidev Burman,P Venkatesh,D.Dutta,Swapnil Patil,Abhay Singh,Rohit,Manikanta,D Manjunathan</v>
      </c>
      <c r="S542" t="s">
        <v>4615</v>
      </c>
      <c r="T542" t="s">
        <v>4616</v>
      </c>
      <c r="U542" t="s">
        <v>4617</v>
      </c>
      <c r="V542" t="s">
        <v>4618</v>
      </c>
      <c r="W542" t="s">
        <v>4619</v>
      </c>
    </row>
    <row r="543" spans="1:23" x14ac:dyDescent="0.3">
      <c r="A543" t="s">
        <v>4620</v>
      </c>
      <c r="B543" t="s">
        <v>4621</v>
      </c>
      <c r="C543" t="s">
        <v>2990</v>
      </c>
      <c r="D543" t="s">
        <v>12828</v>
      </c>
      <c r="E543" t="s">
        <v>12900</v>
      </c>
      <c r="F543" t="s">
        <v>12903</v>
      </c>
      <c r="G543" t="s">
        <v>12904</v>
      </c>
      <c r="H543" s="17">
        <v>37990</v>
      </c>
      <c r="I543" s="13" t="str">
        <f t="shared" si="16"/>
        <v>&gt;₹500</v>
      </c>
      <c r="J543" s="17">
        <v>74999</v>
      </c>
      <c r="K543">
        <v>0.49</v>
      </c>
      <c r="L543" s="4" t="str">
        <f t="shared" si="17"/>
        <v>&lt;50%</v>
      </c>
      <c r="M543">
        <v>4.2</v>
      </c>
      <c r="N543" s="2">
        <v>27790</v>
      </c>
      <c r="O543" s="11">
        <f>Table2[[#This Row],[Actual Price (₹)]]*N543</f>
        <v>2084222210</v>
      </c>
      <c r="P543" t="s">
        <v>4622</v>
      </c>
      <c r="Q543" t="s">
        <v>4623</v>
      </c>
      <c r="R543" t="str">
        <f>PROPER(Sheet2!H543)</f>
        <v>Roshan Renji Cherian,Sivavaraprasadpv,Kranthi,A K Bindhani,Pravesh,Subrat,Max,Jawagar T</v>
      </c>
      <c r="S543" t="s">
        <v>4625</v>
      </c>
      <c r="T543" t="s">
        <v>4626</v>
      </c>
      <c r="U543" t="s">
        <v>4627</v>
      </c>
      <c r="V543" t="s">
        <v>4628</v>
      </c>
      <c r="W543" t="s">
        <v>4629</v>
      </c>
    </row>
    <row r="544" spans="1:23" hidden="1" x14ac:dyDescent="0.3">
      <c r="A544" t="s">
        <v>4630</v>
      </c>
      <c r="B544" t="s">
        <v>4631</v>
      </c>
      <c r="C544" t="s">
        <v>3421</v>
      </c>
      <c r="D544" t="s">
        <v>12828</v>
      </c>
      <c r="E544" t="s">
        <v>12900</v>
      </c>
      <c r="F544" t="s">
        <v>12901</v>
      </c>
      <c r="G544" t="s">
        <v>12908</v>
      </c>
      <c r="H544" s="14">
        <v>1799</v>
      </c>
      <c r="I544" s="13" t="str">
        <f t="shared" si="16"/>
        <v>&gt;₹500</v>
      </c>
      <c r="J544" s="14">
        <v>3999</v>
      </c>
      <c r="K544" s="1">
        <v>0.55000000000000004</v>
      </c>
      <c r="L544" s="4" t="str">
        <f t="shared" si="17"/>
        <v>50% or More</v>
      </c>
      <c r="M544">
        <v>4.5999999999999996</v>
      </c>
      <c r="N544" s="2">
        <v>245</v>
      </c>
      <c r="O544" s="11">
        <f>Table2[[#This Row],[Actual Price (₹)]]*N544</f>
        <v>979755</v>
      </c>
      <c r="P544" t="s">
        <v>4632</v>
      </c>
      <c r="Q544" t="s">
        <v>4633</v>
      </c>
      <c r="R544" t="str">
        <f>PROPER(Sheet2!H544)</f>
        <v>Debasish Bhukta,Swastik Suman Sahu,Immort4L,N,Sb,Sitaram,Suprith,Faibi India</v>
      </c>
      <c r="S544" t="s">
        <v>4635</v>
      </c>
      <c r="T544" t="s">
        <v>4636</v>
      </c>
      <c r="U544" t="s">
        <v>4637</v>
      </c>
      <c r="V544" t="s">
        <v>4638</v>
      </c>
      <c r="W544" t="s">
        <v>4639</v>
      </c>
    </row>
    <row r="545" spans="1:23" hidden="1" x14ac:dyDescent="0.3">
      <c r="A545" t="s">
        <v>4640</v>
      </c>
      <c r="B545" t="s">
        <v>4641</v>
      </c>
      <c r="C545" t="s">
        <v>2990</v>
      </c>
      <c r="D545" t="s">
        <v>12828</v>
      </c>
      <c r="E545" t="s">
        <v>12900</v>
      </c>
      <c r="F545" t="s">
        <v>12903</v>
      </c>
      <c r="G545" t="s">
        <v>12904</v>
      </c>
      <c r="H545" s="14">
        <v>8499</v>
      </c>
      <c r="I545" s="13" t="str">
        <f t="shared" si="16"/>
        <v>&gt;₹500</v>
      </c>
      <c r="J545" s="14">
        <v>11999</v>
      </c>
      <c r="K545" s="1">
        <v>0.28999999999999998</v>
      </c>
      <c r="L545" s="4" t="str">
        <f t="shared" si="17"/>
        <v>&lt;50%</v>
      </c>
      <c r="M545">
        <v>3.9</v>
      </c>
      <c r="N545" s="2">
        <v>276</v>
      </c>
      <c r="O545" s="11">
        <f>Table2[[#This Row],[Actual Price (₹)]]*N545</f>
        <v>3311724</v>
      </c>
      <c r="P545" t="s">
        <v>4642</v>
      </c>
      <c r="Q545" t="s">
        <v>4643</v>
      </c>
      <c r="R545" t="str">
        <f>PROPER(Sheet2!H545)</f>
        <v>Mohammed Suhail,Gvr</v>
      </c>
      <c r="S545" t="s">
        <v>4645</v>
      </c>
      <c r="T545" t="s">
        <v>4646</v>
      </c>
      <c r="U545" t="s">
        <v>4647</v>
      </c>
      <c r="V545" t="s">
        <v>4648</v>
      </c>
      <c r="W545" t="s">
        <v>4649</v>
      </c>
    </row>
    <row r="546" spans="1:23" x14ac:dyDescent="0.3">
      <c r="A546" t="s">
        <v>4650</v>
      </c>
      <c r="B546" t="s">
        <v>4651</v>
      </c>
      <c r="C546" t="s">
        <v>2948</v>
      </c>
      <c r="D546" t="s">
        <v>12828</v>
      </c>
      <c r="E546" t="s">
        <v>12833</v>
      </c>
      <c r="F546" t="s">
        <v>12834</v>
      </c>
      <c r="H546" s="17">
        <v>1999</v>
      </c>
      <c r="I546" s="13" t="str">
        <f t="shared" si="16"/>
        <v>&gt;₹500</v>
      </c>
      <c r="J546" s="17">
        <v>3999</v>
      </c>
      <c r="K546">
        <v>0.5</v>
      </c>
      <c r="L546" s="4" t="str">
        <f t="shared" si="17"/>
        <v>50% or More</v>
      </c>
      <c r="M546">
        <v>4</v>
      </c>
      <c r="N546" s="2">
        <v>30254</v>
      </c>
      <c r="O546" s="11">
        <f>Table2[[#This Row],[Actual Price (₹)]]*N546</f>
        <v>120985746</v>
      </c>
      <c r="P546" t="s">
        <v>4652</v>
      </c>
      <c r="Q546" t="s">
        <v>4653</v>
      </c>
      <c r="R546" t="str">
        <f>PROPER(Sheet2!H546)</f>
        <v>Sujili V,Paras Jain,Shailendra,Supreeth Achar,Anthony S.,Suman Sen,Wellwisher,Richa</v>
      </c>
      <c r="S546" t="s">
        <v>4655</v>
      </c>
      <c r="T546" t="s">
        <v>4656</v>
      </c>
      <c r="U546" t="s">
        <v>4657</v>
      </c>
      <c r="V546" t="s">
        <v>4658</v>
      </c>
      <c r="W546" t="s">
        <v>4659</v>
      </c>
    </row>
    <row r="547" spans="1:23" x14ac:dyDescent="0.3">
      <c r="A547" t="s">
        <v>4660</v>
      </c>
      <c r="B547" t="s">
        <v>3279</v>
      </c>
      <c r="C547" t="s">
        <v>2948</v>
      </c>
      <c r="D547" t="s">
        <v>12828</v>
      </c>
      <c r="E547" t="s">
        <v>12833</v>
      </c>
      <c r="F547" t="s">
        <v>12834</v>
      </c>
      <c r="H547" s="17">
        <v>3999</v>
      </c>
      <c r="I547" s="13" t="str">
        <f t="shared" si="16"/>
        <v>&gt;₹500</v>
      </c>
      <c r="J547" s="17">
        <v>17999</v>
      </c>
      <c r="K547">
        <v>0.78</v>
      </c>
      <c r="L547" s="4" t="str">
        <f t="shared" si="17"/>
        <v>50% or More</v>
      </c>
      <c r="M547">
        <v>4.3</v>
      </c>
      <c r="N547" s="2">
        <v>17161</v>
      </c>
      <c r="O547" s="11">
        <f>Table2[[#This Row],[Actual Price (₹)]]*N547</f>
        <v>308880839</v>
      </c>
      <c r="P547" t="s">
        <v>4661</v>
      </c>
      <c r="Q547" t="s">
        <v>3281</v>
      </c>
      <c r="R547" t="str">
        <f>PROPER(Sheet2!H547)</f>
        <v>Premal H. Shah,Amol Sangolkar,Abhishek Bairagi,Somu,Bernard Rocha,Ram,Naman Kumar,Amazon Customer</v>
      </c>
      <c r="S547" t="s">
        <v>3283</v>
      </c>
      <c r="T547" t="s">
        <v>3284</v>
      </c>
      <c r="U547" t="s">
        <v>3285</v>
      </c>
      <c r="V547" t="s">
        <v>4662</v>
      </c>
      <c r="W547" t="s">
        <v>4663</v>
      </c>
    </row>
    <row r="548" spans="1:23" x14ac:dyDescent="0.3">
      <c r="A548" t="s">
        <v>4664</v>
      </c>
      <c r="B548" t="s">
        <v>4665</v>
      </c>
      <c r="C548" t="s">
        <v>3162</v>
      </c>
      <c r="D548" t="s">
        <v>12828</v>
      </c>
      <c r="E548" t="s">
        <v>12900</v>
      </c>
      <c r="F548" t="s">
        <v>12901</v>
      </c>
      <c r="G548" t="s">
        <v>12902</v>
      </c>
      <c r="H548" s="17">
        <v>219</v>
      </c>
      <c r="I548" s="13" t="str">
        <f t="shared" si="16"/>
        <v>₹200 - ₹500</v>
      </c>
      <c r="J548" s="17">
        <v>499</v>
      </c>
      <c r="K548">
        <v>0.56000000000000005</v>
      </c>
      <c r="L548" s="4" t="str">
        <f t="shared" si="17"/>
        <v>50% or More</v>
      </c>
      <c r="M548">
        <v>4.4000000000000004</v>
      </c>
      <c r="N548" s="2">
        <v>14</v>
      </c>
      <c r="O548" s="11">
        <f>Table2[[#This Row],[Actual Price (₹)]]*N548</f>
        <v>6986</v>
      </c>
      <c r="P548" t="s">
        <v>4666</v>
      </c>
      <c r="Q548" t="s">
        <v>4667</v>
      </c>
      <c r="R548" t="str">
        <f>PROPER(Sheet2!H548)</f>
        <v>Ranjitha Parida,Shubham Pawar,Arul,Lokesh K V,Nandita Talukdar,Sushma Pradhan,Amazon Customer,Datta Dhanwate</v>
      </c>
      <c r="S548" t="s">
        <v>4669</v>
      </c>
      <c r="T548" t="s">
        <v>4670</v>
      </c>
      <c r="U548" t="s">
        <v>4671</v>
      </c>
      <c r="V548" t="s">
        <v>4672</v>
      </c>
      <c r="W548" t="s">
        <v>4673</v>
      </c>
    </row>
    <row r="549" spans="1:23" x14ac:dyDescent="0.3">
      <c r="A549" t="s">
        <v>4674</v>
      </c>
      <c r="B549" t="s">
        <v>4675</v>
      </c>
      <c r="C549" t="s">
        <v>3421</v>
      </c>
      <c r="D549" t="s">
        <v>12828</v>
      </c>
      <c r="E549" t="s">
        <v>12900</v>
      </c>
      <c r="F549" t="s">
        <v>12901</v>
      </c>
      <c r="G549" t="s">
        <v>12908</v>
      </c>
      <c r="H549" s="17">
        <v>599</v>
      </c>
      <c r="I549" s="13" t="str">
        <f t="shared" si="16"/>
        <v>&gt;₹500</v>
      </c>
      <c r="J549" s="17">
        <v>1399</v>
      </c>
      <c r="K549">
        <v>0.56999999999999995</v>
      </c>
      <c r="L549" s="4" t="str">
        <f t="shared" si="17"/>
        <v>50% or More</v>
      </c>
      <c r="M549">
        <v>4.0999999999999996</v>
      </c>
      <c r="N549" s="2">
        <v>14560</v>
      </c>
      <c r="O549" s="11">
        <f>Table2[[#This Row],[Actual Price (₹)]]*N549</f>
        <v>20369440</v>
      </c>
      <c r="P549" t="s">
        <v>4676</v>
      </c>
      <c r="Q549" t="s">
        <v>4677</v>
      </c>
      <c r="R549" t="str">
        <f>PROPER(Sheet2!H549)</f>
        <v>Vineet,Shreyas,Amazon Customer,Shaurya,Kartik Yadav</v>
      </c>
      <c r="S549" t="s">
        <v>4679</v>
      </c>
      <c r="T549" t="s">
        <v>4680</v>
      </c>
      <c r="U549" t="s">
        <v>4681</v>
      </c>
      <c r="V549" t="s">
        <v>4682</v>
      </c>
      <c r="W549" t="s">
        <v>4683</v>
      </c>
    </row>
    <row r="550" spans="1:23" x14ac:dyDescent="0.3">
      <c r="A550" t="s">
        <v>4684</v>
      </c>
      <c r="B550" t="s">
        <v>4685</v>
      </c>
      <c r="C550" t="s">
        <v>2979</v>
      </c>
      <c r="D550" t="s">
        <v>12828</v>
      </c>
      <c r="E550" t="s">
        <v>12900</v>
      </c>
      <c r="F550" t="s">
        <v>12901</v>
      </c>
      <c r="G550" t="s">
        <v>12902</v>
      </c>
      <c r="H550" s="17">
        <v>2499</v>
      </c>
      <c r="I550" s="13" t="str">
        <f t="shared" si="16"/>
        <v>&gt;₹500</v>
      </c>
      <c r="J550" s="17">
        <v>2999</v>
      </c>
      <c r="K550">
        <v>0.17</v>
      </c>
      <c r="L550" s="4" t="str">
        <f t="shared" si="17"/>
        <v>&lt;50%</v>
      </c>
      <c r="M550">
        <v>4.0999999999999996</v>
      </c>
      <c r="N550" s="2">
        <v>3156</v>
      </c>
      <c r="O550" s="11">
        <f>Table2[[#This Row],[Actual Price (₹)]]*N550</f>
        <v>9464844</v>
      </c>
      <c r="P550" t="s">
        <v>4686</v>
      </c>
      <c r="Q550" t="s">
        <v>4687</v>
      </c>
      <c r="R550" t="str">
        <f>PROPER(Sheet2!H550)</f>
        <v>Prabhanjan,Chittiprolu Ramya,Litu Prasada Mahanty</v>
      </c>
      <c r="S550" t="s">
        <v>4689</v>
      </c>
      <c r="T550" t="s">
        <v>4690</v>
      </c>
      <c r="U550" t="s">
        <v>4691</v>
      </c>
      <c r="V550" t="s">
        <v>4692</v>
      </c>
      <c r="W550" t="s">
        <v>4693</v>
      </c>
    </row>
    <row r="551" spans="1:23" x14ac:dyDescent="0.3">
      <c r="A551" t="s">
        <v>4694</v>
      </c>
      <c r="B551" t="s">
        <v>4695</v>
      </c>
      <c r="C551" t="s">
        <v>4696</v>
      </c>
      <c r="D551" t="s">
        <v>12828</v>
      </c>
      <c r="E551" t="s">
        <v>12900</v>
      </c>
      <c r="F551" t="s">
        <v>12901</v>
      </c>
      <c r="G551" t="s">
        <v>12891</v>
      </c>
      <c r="H551" s="17">
        <v>89</v>
      </c>
      <c r="I551" s="13" t="str">
        <f t="shared" si="16"/>
        <v>&lt;₹200</v>
      </c>
      <c r="J551" s="17">
        <v>499</v>
      </c>
      <c r="K551">
        <v>0.82</v>
      </c>
      <c r="L551" s="4" t="str">
        <f t="shared" si="17"/>
        <v>50% or More</v>
      </c>
      <c r="M551">
        <v>4.0999999999999996</v>
      </c>
      <c r="N551" s="2">
        <v>9340</v>
      </c>
      <c r="O551" s="11">
        <f>Table2[[#This Row],[Actual Price (₹)]]*N551</f>
        <v>4660660</v>
      </c>
      <c r="P551" t="s">
        <v>4697</v>
      </c>
      <c r="Q551" t="s">
        <v>4698</v>
      </c>
      <c r="R551" t="str">
        <f>PROPER(Sheet2!H551)</f>
        <v>Harshwardhan Shinde,Amit,Aamtech2,Apurv G.,Ram Gopal,Prime Customer,Rajiv,Deepesh Singh</v>
      </c>
      <c r="S551" t="s">
        <v>4700</v>
      </c>
      <c r="T551" t="s">
        <v>4701</v>
      </c>
      <c r="U551" t="s">
        <v>4702</v>
      </c>
      <c r="V551" t="s">
        <v>4703</v>
      </c>
      <c r="W551" t="s">
        <v>4704</v>
      </c>
    </row>
    <row r="552" spans="1:23" x14ac:dyDescent="0.3">
      <c r="A552" t="s">
        <v>4705</v>
      </c>
      <c r="B552" t="s">
        <v>4706</v>
      </c>
      <c r="C552" t="s">
        <v>2948</v>
      </c>
      <c r="D552" t="s">
        <v>12828</v>
      </c>
      <c r="E552" t="s">
        <v>12833</v>
      </c>
      <c r="F552" t="s">
        <v>12834</v>
      </c>
      <c r="H552" s="17">
        <v>2999</v>
      </c>
      <c r="I552" s="13" t="str">
        <f t="shared" si="16"/>
        <v>&gt;₹500</v>
      </c>
      <c r="J552" s="17">
        <v>11999</v>
      </c>
      <c r="K552">
        <v>0.75</v>
      </c>
      <c r="L552" s="4" t="str">
        <f t="shared" si="17"/>
        <v>50% or More</v>
      </c>
      <c r="M552">
        <v>4.4000000000000004</v>
      </c>
      <c r="N552" s="2">
        <v>768</v>
      </c>
      <c r="O552" s="11">
        <f>Table2[[#This Row],[Actual Price (₹)]]*N552</f>
        <v>9215232</v>
      </c>
      <c r="P552" t="s">
        <v>4707</v>
      </c>
      <c r="Q552" t="s">
        <v>4708</v>
      </c>
      <c r="R552" t="str">
        <f>PROPER(Sheet2!H552)</f>
        <v>Neeraj Kumar,Deergha Arora,Krishnadevsinh S Gohil,T.Y.W...,Kapil Soni,Devi Dan Singh,Rupesh Chaundkar,Aniket</v>
      </c>
      <c r="S552" t="s">
        <v>4710</v>
      </c>
      <c r="T552" t="s">
        <v>4711</v>
      </c>
      <c r="U552" t="s">
        <v>12791</v>
      </c>
      <c r="V552" t="s">
        <v>4712</v>
      </c>
      <c r="W552" t="s">
        <v>4713</v>
      </c>
    </row>
    <row r="553" spans="1:23" x14ac:dyDescent="0.3">
      <c r="A553" t="s">
        <v>4714</v>
      </c>
      <c r="B553" t="s">
        <v>4715</v>
      </c>
      <c r="C553" t="s">
        <v>3476</v>
      </c>
      <c r="D553" t="s">
        <v>12828</v>
      </c>
      <c r="E553" t="s">
        <v>12900</v>
      </c>
      <c r="F553" t="s">
        <v>12901</v>
      </c>
      <c r="G553" t="s">
        <v>12909</v>
      </c>
      <c r="H553" s="17">
        <v>314</v>
      </c>
      <c r="I553" s="13" t="str">
        <f t="shared" si="16"/>
        <v>₹200 - ₹500</v>
      </c>
      <c r="J553" s="17">
        <v>1499</v>
      </c>
      <c r="K553">
        <v>0.79</v>
      </c>
      <c r="L553" s="4" t="str">
        <f t="shared" si="17"/>
        <v>50% or More</v>
      </c>
      <c r="M553">
        <v>4.5</v>
      </c>
      <c r="N553" s="2">
        <v>28978</v>
      </c>
      <c r="O553" s="11">
        <f>Table2[[#This Row],[Actual Price (₹)]]*N553</f>
        <v>43438022</v>
      </c>
      <c r="P553" t="s">
        <v>4716</v>
      </c>
      <c r="Q553" t="s">
        <v>3939</v>
      </c>
      <c r="R553" t="str">
        <f>PROPER(Sheet2!H553)</f>
        <v>Suresh Jaat,Mahesh E,Amaz Vivid Buyer,Vinoth Kumar,Vishal Trivedi,Ravi Shanker,Kirubanand,Suman Kumar Das</v>
      </c>
      <c r="S553" t="s">
        <v>3941</v>
      </c>
      <c r="T553" t="s">
        <v>3942</v>
      </c>
      <c r="U553" t="s">
        <v>3943</v>
      </c>
      <c r="V553" t="s">
        <v>4717</v>
      </c>
      <c r="W553" t="s">
        <v>4718</v>
      </c>
    </row>
    <row r="554" spans="1:23" x14ac:dyDescent="0.3">
      <c r="A554" t="s">
        <v>4719</v>
      </c>
      <c r="B554" t="s">
        <v>4720</v>
      </c>
      <c r="C554" t="s">
        <v>2990</v>
      </c>
      <c r="D554" t="s">
        <v>12828</v>
      </c>
      <c r="E554" t="s">
        <v>12900</v>
      </c>
      <c r="F554" t="s">
        <v>12903</v>
      </c>
      <c r="G554" t="s">
        <v>12904</v>
      </c>
      <c r="H554" s="17">
        <v>13999</v>
      </c>
      <c r="I554" s="13" t="str">
        <f t="shared" si="16"/>
        <v>&gt;₹500</v>
      </c>
      <c r="J554" s="17">
        <v>19499</v>
      </c>
      <c r="K554">
        <v>0.28000000000000003</v>
      </c>
      <c r="L554" s="4" t="str">
        <f t="shared" si="17"/>
        <v>&lt;50%</v>
      </c>
      <c r="M554">
        <v>4.0999999999999996</v>
      </c>
      <c r="N554" s="2">
        <v>18998</v>
      </c>
      <c r="O554" s="11">
        <f>Table2[[#This Row],[Actual Price (₹)]]*N554</f>
        <v>370442002</v>
      </c>
      <c r="P554" t="s">
        <v>3451</v>
      </c>
      <c r="Q554" t="s">
        <v>3209</v>
      </c>
      <c r="R554" t="str">
        <f>PROPER(Sheet2!H554)</f>
        <v>Adwait Kulkarni,Sarvdeo Pandey,Dulal Roy,Amazon Customer,Sakthi,Ankit,Amarjit Sarma,Sahil Kamboj</v>
      </c>
      <c r="S554" t="s">
        <v>3211</v>
      </c>
      <c r="T554" t="s">
        <v>3212</v>
      </c>
      <c r="U554" t="s">
        <v>3213</v>
      </c>
      <c r="V554" t="s">
        <v>4721</v>
      </c>
      <c r="W554" t="s">
        <v>4722</v>
      </c>
    </row>
    <row r="555" spans="1:23" x14ac:dyDescent="0.3">
      <c r="A555" t="s">
        <v>4723</v>
      </c>
      <c r="B555" t="s">
        <v>4724</v>
      </c>
      <c r="C555" t="s">
        <v>3273</v>
      </c>
      <c r="D555" t="s">
        <v>12828</v>
      </c>
      <c r="E555" t="s">
        <v>12900</v>
      </c>
      <c r="F555" t="s">
        <v>12901</v>
      </c>
      <c r="G555" t="s">
        <v>12907</v>
      </c>
      <c r="H555" s="17">
        <v>139</v>
      </c>
      <c r="I555" s="13" t="str">
        <f t="shared" si="16"/>
        <v>&lt;₹200</v>
      </c>
      <c r="J555" s="17">
        <v>499</v>
      </c>
      <c r="K555">
        <v>0.72</v>
      </c>
      <c r="L555" s="4" t="str">
        <f t="shared" si="17"/>
        <v>50% or More</v>
      </c>
      <c r="M555">
        <v>4.2</v>
      </c>
      <c r="N555" s="2">
        <v>4971</v>
      </c>
      <c r="O555" s="11">
        <f>Table2[[#This Row],[Actual Price (₹)]]*N555</f>
        <v>2480529</v>
      </c>
      <c r="P555" t="s">
        <v>4725</v>
      </c>
      <c r="Q555" t="s">
        <v>4726</v>
      </c>
      <c r="R555" t="str">
        <f>PROPER(Sheet2!H555)</f>
        <v>Shaik John Saida,Nilay Kambli,Amazon Customer,Harsh Kumar Shrivastava,Tamzid Hasa Dipu,Yatin,Arty,Anoop Chandran</v>
      </c>
      <c r="S555" t="s">
        <v>4728</v>
      </c>
      <c r="T555" t="s">
        <v>4729</v>
      </c>
      <c r="U555" t="s">
        <v>4730</v>
      </c>
      <c r="V555" t="s">
        <v>4731</v>
      </c>
      <c r="W555" t="s">
        <v>4732</v>
      </c>
    </row>
    <row r="556" spans="1:23" x14ac:dyDescent="0.3">
      <c r="A556" t="s">
        <v>4733</v>
      </c>
      <c r="B556" t="s">
        <v>4734</v>
      </c>
      <c r="C556" t="s">
        <v>3835</v>
      </c>
      <c r="D556" t="s">
        <v>12828</v>
      </c>
      <c r="E556" t="s">
        <v>12900</v>
      </c>
      <c r="F556" t="s">
        <v>12901</v>
      </c>
      <c r="G556" t="s">
        <v>12913</v>
      </c>
      <c r="H556" s="17">
        <v>2599</v>
      </c>
      <c r="I556" s="13" t="str">
        <f t="shared" si="16"/>
        <v>&gt;₹500</v>
      </c>
      <c r="J556" s="17">
        <v>6999</v>
      </c>
      <c r="K556">
        <v>0.63</v>
      </c>
      <c r="L556" s="4" t="str">
        <f t="shared" si="17"/>
        <v>50% or More</v>
      </c>
      <c r="M556">
        <v>4.5</v>
      </c>
      <c r="N556" s="2">
        <v>1526</v>
      </c>
      <c r="O556" s="11">
        <f>Table2[[#This Row],[Actual Price (₹)]]*N556</f>
        <v>10680474</v>
      </c>
      <c r="P556" t="s">
        <v>4735</v>
      </c>
      <c r="Q556" t="s">
        <v>4736</v>
      </c>
      <c r="R556" t="str">
        <f>PROPER(Sheet2!H556)</f>
        <v>Satheesh Kadiam,Pritom Chakraborty,Vishwa,Simranpreet Singh,Saptarshi,Amazon Customer,D.Raghul,Dharmendra Kumar</v>
      </c>
      <c r="S556" t="s">
        <v>4738</v>
      </c>
      <c r="T556" t="s">
        <v>4739</v>
      </c>
      <c r="U556" t="s">
        <v>4740</v>
      </c>
      <c r="V556" t="s">
        <v>4741</v>
      </c>
      <c r="W556" t="s">
        <v>4742</v>
      </c>
    </row>
    <row r="557" spans="1:23" x14ac:dyDescent="0.3">
      <c r="A557" t="s">
        <v>4743</v>
      </c>
      <c r="B557" t="s">
        <v>4744</v>
      </c>
      <c r="C557" t="s">
        <v>3066</v>
      </c>
      <c r="D557" t="s">
        <v>12828</v>
      </c>
      <c r="E557" t="s">
        <v>12837</v>
      </c>
      <c r="F557" t="s">
        <v>12838</v>
      </c>
      <c r="G557" t="s">
        <v>12839</v>
      </c>
      <c r="H557" s="17">
        <v>365</v>
      </c>
      <c r="I557" s="13" t="str">
        <f t="shared" si="16"/>
        <v>₹200 - ₹500</v>
      </c>
      <c r="J557" s="17">
        <v>999</v>
      </c>
      <c r="K557">
        <v>0.63</v>
      </c>
      <c r="L557" s="4" t="str">
        <f t="shared" si="17"/>
        <v>50% or More</v>
      </c>
      <c r="M557">
        <v>4.0999999999999996</v>
      </c>
      <c r="N557" s="2">
        <v>363711</v>
      </c>
      <c r="O557" s="11">
        <f>Table2[[#This Row],[Actual Price (₹)]]*N557</f>
        <v>363347289</v>
      </c>
      <c r="P557" t="s">
        <v>3456</v>
      </c>
      <c r="Q557" t="s">
        <v>3119</v>
      </c>
      <c r="R557" t="str">
        <f>PROPER(Sheet2!H557)</f>
        <v>Narsatya,Jose Amicattu,Amazon Customer,Amazon Customer,Vignesh Elango,Dheeraj Jha,Asfal A.,Liyaqat Ali Diwan</v>
      </c>
      <c r="S557" t="s">
        <v>3121</v>
      </c>
      <c r="T557" t="s">
        <v>3122</v>
      </c>
      <c r="U557" t="s">
        <v>3123</v>
      </c>
      <c r="V557" t="s">
        <v>4745</v>
      </c>
      <c r="W557" t="s">
        <v>4746</v>
      </c>
    </row>
    <row r="558" spans="1:23" hidden="1" x14ac:dyDescent="0.3">
      <c r="A558" t="s">
        <v>4747</v>
      </c>
      <c r="B558" t="s">
        <v>4748</v>
      </c>
      <c r="C558" t="s">
        <v>3066</v>
      </c>
      <c r="D558" t="s">
        <v>12828</v>
      </c>
      <c r="E558" t="s">
        <v>12837</v>
      </c>
      <c r="F558" t="s">
        <v>12838</v>
      </c>
      <c r="G558" t="s">
        <v>12839</v>
      </c>
      <c r="H558" s="14">
        <v>1499</v>
      </c>
      <c r="I558" s="13" t="str">
        <f t="shared" si="16"/>
        <v>&gt;₹500</v>
      </c>
      <c r="J558" s="14">
        <v>4490</v>
      </c>
      <c r="K558" s="1">
        <v>0.67</v>
      </c>
      <c r="L558" s="4" t="str">
        <f t="shared" si="17"/>
        <v>50% or More</v>
      </c>
      <c r="M558">
        <v>3.9</v>
      </c>
      <c r="N558" s="2">
        <v>136954</v>
      </c>
      <c r="O558" s="11">
        <f>Table2[[#This Row],[Actual Price (₹)]]*N558</f>
        <v>614923460</v>
      </c>
      <c r="P558" t="s">
        <v>4749</v>
      </c>
      <c r="Q558" t="s">
        <v>4750</v>
      </c>
      <c r="R558" t="str">
        <f>PROPER(Sheet2!H558)</f>
        <v>Ak,Jitesh,Anil,Umpo,G'Das Enterprises,Neetu,Vaibhav Adsul,Alok</v>
      </c>
      <c r="S558" t="s">
        <v>4752</v>
      </c>
      <c r="T558" t="s">
        <v>4753</v>
      </c>
      <c r="U558" t="s">
        <v>4754</v>
      </c>
      <c r="V558" t="s">
        <v>4755</v>
      </c>
      <c r="W558" t="s">
        <v>4756</v>
      </c>
    </row>
    <row r="559" spans="1:23" x14ac:dyDescent="0.3">
      <c r="A559" t="s">
        <v>4757</v>
      </c>
      <c r="B559" t="s">
        <v>4758</v>
      </c>
      <c r="C559" t="s">
        <v>4759</v>
      </c>
      <c r="D559" t="s">
        <v>12825</v>
      </c>
      <c r="E559" t="s">
        <v>12917</v>
      </c>
      <c r="F559" t="s">
        <v>12918</v>
      </c>
      <c r="H559" s="17">
        <v>289</v>
      </c>
      <c r="I559" s="13" t="str">
        <f t="shared" si="16"/>
        <v>₹200 - ₹500</v>
      </c>
      <c r="J559" s="17">
        <v>650</v>
      </c>
      <c r="K559">
        <v>0.56000000000000005</v>
      </c>
      <c r="L559" s="4" t="str">
        <f t="shared" si="17"/>
        <v>50% or More</v>
      </c>
      <c r="M559">
        <v>4.3</v>
      </c>
      <c r="N559" s="2">
        <v>253105</v>
      </c>
      <c r="O559" s="11">
        <f>Table2[[#This Row],[Actual Price (₹)]]*N559</f>
        <v>164518250</v>
      </c>
      <c r="P559" t="s">
        <v>4760</v>
      </c>
      <c r="Q559" t="s">
        <v>4761</v>
      </c>
      <c r="R559" t="str">
        <f>PROPER(Sheet2!H559)</f>
        <v>Tarun Kumar,Mahesh Radheshyam Tawari,Blackspade,Manoj Kumar,Kartik Sharma,Placeholder,Arun,Yuvashree</v>
      </c>
      <c r="S559" t="s">
        <v>4763</v>
      </c>
      <c r="T559" t="s">
        <v>4764</v>
      </c>
      <c r="U559" t="s">
        <v>4765</v>
      </c>
      <c r="V559" t="s">
        <v>4766</v>
      </c>
      <c r="W559" t="s">
        <v>4767</v>
      </c>
    </row>
    <row r="560" spans="1:23" x14ac:dyDescent="0.3">
      <c r="A560" t="s">
        <v>4768</v>
      </c>
      <c r="B560" t="s">
        <v>4769</v>
      </c>
      <c r="C560" t="s">
        <v>4770</v>
      </c>
      <c r="D560" t="s">
        <v>12825</v>
      </c>
      <c r="E560" t="s">
        <v>12826</v>
      </c>
      <c r="F560" t="s">
        <v>12842</v>
      </c>
      <c r="G560" t="s">
        <v>12843</v>
      </c>
      <c r="H560" s="17">
        <v>599</v>
      </c>
      <c r="I560" s="13" t="str">
        <f t="shared" si="16"/>
        <v>&gt;₹500</v>
      </c>
      <c r="J560" s="17">
        <v>895</v>
      </c>
      <c r="K560">
        <v>0.33</v>
      </c>
      <c r="L560" s="4" t="str">
        <f t="shared" si="17"/>
        <v>&lt;50%</v>
      </c>
      <c r="M560">
        <v>4.4000000000000004</v>
      </c>
      <c r="N560" s="2">
        <v>61314</v>
      </c>
      <c r="O560" s="11">
        <f>Table2[[#This Row],[Actual Price (₹)]]*N560</f>
        <v>54876030</v>
      </c>
      <c r="P560" t="s">
        <v>4771</v>
      </c>
      <c r="Q560" t="s">
        <v>4772</v>
      </c>
      <c r="R560" t="str">
        <f>PROPER(Sheet2!H560)</f>
        <v>Anindya,Jacob Angami,Dillip</v>
      </c>
      <c r="S560" t="s">
        <v>4774</v>
      </c>
      <c r="T560" t="s">
        <v>4775</v>
      </c>
      <c r="U560" t="s">
        <v>4776</v>
      </c>
      <c r="V560" t="s">
        <v>4777</v>
      </c>
      <c r="W560" t="s">
        <v>4778</v>
      </c>
    </row>
    <row r="561" spans="1:23" hidden="1" x14ac:dyDescent="0.3">
      <c r="A561" t="s">
        <v>4779</v>
      </c>
      <c r="B561" t="s">
        <v>4780</v>
      </c>
      <c r="C561" t="s">
        <v>4781</v>
      </c>
      <c r="D561" t="s">
        <v>12825</v>
      </c>
      <c r="E561" t="s">
        <v>12826</v>
      </c>
      <c r="F561" t="s">
        <v>12842</v>
      </c>
      <c r="G561" t="s">
        <v>12844</v>
      </c>
      <c r="H561" s="14">
        <v>217</v>
      </c>
      <c r="I561" s="13" t="str">
        <f t="shared" si="16"/>
        <v>₹200 - ₹500</v>
      </c>
      <c r="J561" s="14">
        <v>237</v>
      </c>
      <c r="K561" s="1">
        <v>0.08</v>
      </c>
      <c r="L561" s="4" t="str">
        <f t="shared" si="17"/>
        <v>&lt;50%</v>
      </c>
      <c r="M561">
        <v>3.8</v>
      </c>
      <c r="N561" s="2">
        <v>7354</v>
      </c>
      <c r="O561" s="11">
        <f>Table2[[#This Row],[Actual Price (₹)]]*N561</f>
        <v>1742898</v>
      </c>
      <c r="P561" t="s">
        <v>4782</v>
      </c>
      <c r="Q561" t="s">
        <v>4783</v>
      </c>
      <c r="R561" t="str">
        <f>PROPER(Sheet2!H561)</f>
        <v>Rajiv D.,Antony Gruz,Ajay,Praveen Kumar,Sujoy Paul,Amazon Customer,Sanjeet Tudu,Kartik Pandey</v>
      </c>
      <c r="S561" t="s">
        <v>4785</v>
      </c>
      <c r="T561" t="s">
        <v>4786</v>
      </c>
      <c r="U561" t="s">
        <v>4787</v>
      </c>
      <c r="V561" t="s">
        <v>4788</v>
      </c>
      <c r="W561" t="s">
        <v>4789</v>
      </c>
    </row>
    <row r="562" spans="1:23" hidden="1" x14ac:dyDescent="0.3">
      <c r="A562" t="s">
        <v>4790</v>
      </c>
      <c r="B562" t="s">
        <v>4791</v>
      </c>
      <c r="C562" t="s">
        <v>3066</v>
      </c>
      <c r="D562" t="s">
        <v>12828</v>
      </c>
      <c r="E562" t="s">
        <v>12837</v>
      </c>
      <c r="F562" t="s">
        <v>12838</v>
      </c>
      <c r="G562" t="s">
        <v>12839</v>
      </c>
      <c r="H562" s="14">
        <v>1299</v>
      </c>
      <c r="I562" s="13" t="str">
        <f t="shared" si="16"/>
        <v>&gt;₹500</v>
      </c>
      <c r="J562" s="14">
        <v>2990</v>
      </c>
      <c r="K562" s="1">
        <v>0.56999999999999995</v>
      </c>
      <c r="L562" s="4" t="str">
        <f t="shared" si="17"/>
        <v>50% or More</v>
      </c>
      <c r="M562">
        <v>3.8</v>
      </c>
      <c r="N562" s="2">
        <v>180998</v>
      </c>
      <c r="O562" s="11">
        <f>Table2[[#This Row],[Actual Price (₹)]]*N562</f>
        <v>541184020</v>
      </c>
      <c r="P562" t="s">
        <v>4792</v>
      </c>
      <c r="Q562" t="s">
        <v>4793</v>
      </c>
      <c r="R562" t="str">
        <f>PROPER(Sheet2!H562)</f>
        <v>Anand,Aditya,Shiva,Saleem Kumar,A Sinha,Arghya Roy,Mohsin,Shashank S Tambe</v>
      </c>
      <c r="S562" t="s">
        <v>4795</v>
      </c>
      <c r="T562" t="s">
        <v>4796</v>
      </c>
      <c r="U562" t="s">
        <v>12792</v>
      </c>
      <c r="V562" t="s">
        <v>4797</v>
      </c>
      <c r="W562" t="s">
        <v>4798</v>
      </c>
    </row>
    <row r="563" spans="1:23" hidden="1" x14ac:dyDescent="0.3">
      <c r="A563" t="s">
        <v>4799</v>
      </c>
      <c r="B563" t="s">
        <v>4800</v>
      </c>
      <c r="C563" t="s">
        <v>4801</v>
      </c>
      <c r="D563" t="s">
        <v>12825</v>
      </c>
      <c r="E563" t="s">
        <v>12826</v>
      </c>
      <c r="F563" t="s">
        <v>12841</v>
      </c>
      <c r="G563" t="s">
        <v>12845</v>
      </c>
      <c r="H563" s="14">
        <v>263</v>
      </c>
      <c r="I563" s="13" t="str">
        <f t="shared" si="16"/>
        <v>₹200 - ₹500</v>
      </c>
      <c r="J563" s="14">
        <v>699</v>
      </c>
      <c r="K563" s="1">
        <v>0.62</v>
      </c>
      <c r="L563" s="4" t="str">
        <f t="shared" si="17"/>
        <v>50% or More</v>
      </c>
      <c r="M563">
        <v>3.5</v>
      </c>
      <c r="N563" s="2">
        <v>690</v>
      </c>
      <c r="O563" s="11">
        <f>Table2[[#This Row],[Actual Price (₹)]]*N563</f>
        <v>482310</v>
      </c>
      <c r="P563" t="s">
        <v>4802</v>
      </c>
      <c r="Q563" t="s">
        <v>4803</v>
      </c>
      <c r="R563" t="str">
        <f>PROPER(Sheet2!H563)</f>
        <v>Udayakumar R.,Samson Sirla,Nitish Varshney,Bhuvana,Kaaju,Rakesh A.,Priti Sahu,Sumitha</v>
      </c>
      <c r="S563" t="s">
        <v>4805</v>
      </c>
      <c r="T563" t="s">
        <v>4806</v>
      </c>
      <c r="U563" t="s">
        <v>4807</v>
      </c>
      <c r="V563" t="s">
        <v>4808</v>
      </c>
      <c r="W563" t="s">
        <v>4809</v>
      </c>
    </row>
    <row r="564" spans="1:23" x14ac:dyDescent="0.3">
      <c r="A564" t="s">
        <v>4810</v>
      </c>
      <c r="B564" t="s">
        <v>4811</v>
      </c>
      <c r="C564" t="s">
        <v>3066</v>
      </c>
      <c r="D564" t="s">
        <v>12828</v>
      </c>
      <c r="E564" t="s">
        <v>12837</v>
      </c>
      <c r="F564" t="s">
        <v>12838</v>
      </c>
      <c r="G564" t="s">
        <v>12839</v>
      </c>
      <c r="H564" s="17">
        <v>1399</v>
      </c>
      <c r="I564" s="13" t="str">
        <f t="shared" si="16"/>
        <v>&gt;₹500</v>
      </c>
      <c r="J564" s="17">
        <v>3990</v>
      </c>
      <c r="K564">
        <v>0.65</v>
      </c>
      <c r="L564" s="4" t="str">
        <f t="shared" si="17"/>
        <v>50% or More</v>
      </c>
      <c r="M564">
        <v>4.0999999999999996</v>
      </c>
      <c r="N564" s="2">
        <v>141841</v>
      </c>
      <c r="O564" s="11">
        <f>Table2[[#This Row],[Actual Price (₹)]]*N564</f>
        <v>565945590</v>
      </c>
      <c r="P564" t="s">
        <v>4812</v>
      </c>
      <c r="Q564" t="s">
        <v>4813</v>
      </c>
      <c r="R564" t="str">
        <f>PROPER(Sheet2!H564)</f>
        <v>Anindya,Aditya Mondkar,Pawan Sharma,Vivek Prakash Nakkeeran,Nishant Mridha,Rajlaxmi,Babanna,Satish Golani</v>
      </c>
      <c r="S564" t="s">
        <v>4815</v>
      </c>
      <c r="T564" t="s">
        <v>4816</v>
      </c>
      <c r="U564" t="s">
        <v>4817</v>
      </c>
      <c r="V564" t="s">
        <v>4818</v>
      </c>
      <c r="W564" t="s">
        <v>4819</v>
      </c>
    </row>
    <row r="565" spans="1:23" x14ac:dyDescent="0.3">
      <c r="A565" t="s">
        <v>4820</v>
      </c>
      <c r="B565" t="s">
        <v>4821</v>
      </c>
      <c r="C565" t="s">
        <v>4822</v>
      </c>
      <c r="D565" t="s">
        <v>12825</v>
      </c>
      <c r="E565" t="s">
        <v>12826</v>
      </c>
      <c r="F565" t="s">
        <v>12841</v>
      </c>
      <c r="G565" t="s">
        <v>12919</v>
      </c>
      <c r="H565" s="17">
        <v>349</v>
      </c>
      <c r="I565" s="13" t="str">
        <f t="shared" si="16"/>
        <v>₹200 - ₹500</v>
      </c>
      <c r="J565" s="17">
        <v>1499</v>
      </c>
      <c r="K565">
        <v>0.77</v>
      </c>
      <c r="L565" s="4" t="str">
        <f t="shared" si="17"/>
        <v>50% or More</v>
      </c>
      <c r="M565">
        <v>4.3</v>
      </c>
      <c r="N565" s="2">
        <v>24791</v>
      </c>
      <c r="O565" s="11">
        <f>Table2[[#This Row],[Actual Price (₹)]]*N565</f>
        <v>37161709</v>
      </c>
      <c r="P565" t="s">
        <v>4823</v>
      </c>
      <c r="Q565" t="s">
        <v>4824</v>
      </c>
      <c r="R565" t="str">
        <f>PROPER(Sheet2!H565)</f>
        <v>Amazon Customer,Tamanna K,P Janarthan,Ram Sai,Deema Khuraana,Shubu,Kamal Kumar,Gopinadh.P</v>
      </c>
      <c r="S565" t="s">
        <v>4826</v>
      </c>
      <c r="T565" t="s">
        <v>4827</v>
      </c>
      <c r="U565" t="s">
        <v>4828</v>
      </c>
      <c r="V565" t="s">
        <v>4829</v>
      </c>
      <c r="W565" t="s">
        <v>4830</v>
      </c>
    </row>
    <row r="566" spans="1:23" hidden="1" x14ac:dyDescent="0.3">
      <c r="A566" t="s">
        <v>4831</v>
      </c>
      <c r="B566" t="s">
        <v>4832</v>
      </c>
      <c r="C566" t="s">
        <v>3066</v>
      </c>
      <c r="D566" t="s">
        <v>12828</v>
      </c>
      <c r="E566" t="s">
        <v>12837</v>
      </c>
      <c r="F566" t="s">
        <v>12838</v>
      </c>
      <c r="G566" t="s">
        <v>12839</v>
      </c>
      <c r="H566" s="14">
        <v>149</v>
      </c>
      <c r="I566" s="13" t="str">
        <f t="shared" si="16"/>
        <v>&lt;₹200</v>
      </c>
      <c r="J566" s="14">
        <v>399</v>
      </c>
      <c r="K566" s="1">
        <v>0.63</v>
      </c>
      <c r="L566" s="4" t="str">
        <f t="shared" si="17"/>
        <v>50% or More</v>
      </c>
      <c r="M566">
        <v>3.5</v>
      </c>
      <c r="N566" s="2">
        <v>21764</v>
      </c>
      <c r="O566" s="11">
        <f>Table2[[#This Row],[Actual Price (₹)]]*N566</f>
        <v>8683836</v>
      </c>
      <c r="P566" t="s">
        <v>4833</v>
      </c>
      <c r="Q566" t="s">
        <v>4834</v>
      </c>
      <c r="R566" t="str">
        <f>PROPER(Sheet2!H566)</f>
        <v>Punyabrata Mondal,Ruma Pal,Alam,Shaikh Raziya Irfan,Panmei,Sharad Pathak,A.Basheer,Amazon Customer</v>
      </c>
      <c r="S566" t="s">
        <v>4836</v>
      </c>
      <c r="T566" t="s">
        <v>4837</v>
      </c>
      <c r="U566" t="s">
        <v>4838</v>
      </c>
      <c r="V566" t="s">
        <v>4839</v>
      </c>
      <c r="W566" t="s">
        <v>4840</v>
      </c>
    </row>
    <row r="567" spans="1:23" x14ac:dyDescent="0.3">
      <c r="A567" t="s">
        <v>4841</v>
      </c>
      <c r="B567" t="s">
        <v>4842</v>
      </c>
      <c r="C567" t="s">
        <v>4364</v>
      </c>
      <c r="D567" t="s">
        <v>12828</v>
      </c>
      <c r="E567" t="s">
        <v>12837</v>
      </c>
      <c r="F567" t="s">
        <v>12838</v>
      </c>
      <c r="G567" t="s">
        <v>12915</v>
      </c>
      <c r="H567" s="17">
        <v>1220</v>
      </c>
      <c r="I567" s="13" t="str">
        <f t="shared" si="16"/>
        <v>&gt;₹500</v>
      </c>
      <c r="J567" s="17">
        <v>3990</v>
      </c>
      <c r="K567">
        <v>0.69</v>
      </c>
      <c r="L567" s="4" t="str">
        <f t="shared" si="17"/>
        <v>50% or More</v>
      </c>
      <c r="M567">
        <v>4.0999999999999996</v>
      </c>
      <c r="N567" s="2">
        <v>107151</v>
      </c>
      <c r="O567" s="11">
        <f>Table2[[#This Row],[Actual Price (₹)]]*N567</f>
        <v>427532490</v>
      </c>
      <c r="P567" t="s">
        <v>4843</v>
      </c>
      <c r="Q567" t="s">
        <v>4844</v>
      </c>
      <c r="R567" t="str">
        <f>PROPER(Sheet2!H567)</f>
        <v>G D Pukale,Km,Sudip Kundu,Venkatesh,Shaik John Saida,Ramgopal Sharma,Abhishek Chaudhary,Rohit</v>
      </c>
      <c r="S567" t="s">
        <v>4846</v>
      </c>
      <c r="T567" t="s">
        <v>4847</v>
      </c>
      <c r="U567" t="s">
        <v>4848</v>
      </c>
      <c r="V567" t="s">
        <v>4849</v>
      </c>
      <c r="W567" t="s">
        <v>4850</v>
      </c>
    </row>
    <row r="568" spans="1:23" hidden="1" x14ac:dyDescent="0.3">
      <c r="A568" t="s">
        <v>4851</v>
      </c>
      <c r="B568" t="s">
        <v>4852</v>
      </c>
      <c r="C568" t="s">
        <v>3066</v>
      </c>
      <c r="D568" t="s">
        <v>12828</v>
      </c>
      <c r="E568" t="s">
        <v>12837</v>
      </c>
      <c r="F568" t="s">
        <v>12838</v>
      </c>
      <c r="G568" t="s">
        <v>12839</v>
      </c>
      <c r="H568" s="14">
        <v>499</v>
      </c>
      <c r="I568" s="13" t="str">
        <f t="shared" si="16"/>
        <v>₹200 - ₹500</v>
      </c>
      <c r="J568" s="14">
        <v>999</v>
      </c>
      <c r="K568" s="1">
        <v>0.5</v>
      </c>
      <c r="L568" s="4" t="str">
        <f t="shared" si="17"/>
        <v>50% or More</v>
      </c>
      <c r="M568">
        <v>3.9</v>
      </c>
      <c r="N568" s="2">
        <v>92995</v>
      </c>
      <c r="O568" s="11">
        <f>Table2[[#This Row],[Actual Price (₹)]]*N568</f>
        <v>92902005</v>
      </c>
      <c r="P568" t="s">
        <v>4853</v>
      </c>
      <c r="Q568" t="s">
        <v>4854</v>
      </c>
      <c r="R568" t="str">
        <f>PROPER(Sheet2!H568)</f>
        <v>Lakshmi Narayana Hanumanthu,Shahrukh Shaikh,Satka,Santosh Ladkekar,Gvs G.,K.Sudhaakar Reddy,Manikandan,Amazon Customer</v>
      </c>
      <c r="S568" t="s">
        <v>4856</v>
      </c>
      <c r="T568" t="s">
        <v>4857</v>
      </c>
      <c r="U568" t="s">
        <v>4858</v>
      </c>
      <c r="V568" t="s">
        <v>4859</v>
      </c>
      <c r="W568" t="s">
        <v>4860</v>
      </c>
    </row>
    <row r="569" spans="1:23" x14ac:dyDescent="0.3">
      <c r="A569" t="s">
        <v>4861</v>
      </c>
      <c r="B569" t="s">
        <v>4862</v>
      </c>
      <c r="C569" t="s">
        <v>3500</v>
      </c>
      <c r="D569" t="s">
        <v>12825</v>
      </c>
      <c r="E569" t="s">
        <v>12826</v>
      </c>
      <c r="F569" t="s">
        <v>12880</v>
      </c>
      <c r="G569" t="s">
        <v>12910</v>
      </c>
      <c r="H569" s="17">
        <v>99</v>
      </c>
      <c r="I569" s="13" t="str">
        <f t="shared" si="16"/>
        <v>&lt;₹200</v>
      </c>
      <c r="J569" s="17">
        <v>999</v>
      </c>
      <c r="K569">
        <v>0.9</v>
      </c>
      <c r="L569" s="4" t="str">
        <f t="shared" si="17"/>
        <v>50% or More</v>
      </c>
      <c r="M569">
        <v>4.0999999999999996</v>
      </c>
      <c r="N569" s="2">
        <v>8751</v>
      </c>
      <c r="O569" s="11">
        <f>Table2[[#This Row],[Actual Price (₹)]]*N569</f>
        <v>8742249</v>
      </c>
      <c r="P569" t="s">
        <v>4549</v>
      </c>
      <c r="Q569" t="s">
        <v>4863</v>
      </c>
      <c r="R569" t="str">
        <f>PROPER(Sheet2!H569)</f>
        <v>Deepanshu Saini,Sunil S.,Aman,Aakash,Sushil Kumar,Anil Lokal,Furqana Angolkar,Shivam Bharti</v>
      </c>
      <c r="S569" t="s">
        <v>4865</v>
      </c>
      <c r="T569" t="s">
        <v>4866</v>
      </c>
      <c r="U569" t="s">
        <v>4867</v>
      </c>
      <c r="V569" t="s">
        <v>4868</v>
      </c>
      <c r="W569" t="s">
        <v>4869</v>
      </c>
    </row>
    <row r="570" spans="1:23" x14ac:dyDescent="0.3">
      <c r="A570" t="s">
        <v>4870</v>
      </c>
      <c r="B570" t="s">
        <v>4871</v>
      </c>
      <c r="C570" t="s">
        <v>4759</v>
      </c>
      <c r="D570" t="s">
        <v>12825</v>
      </c>
      <c r="E570" t="s">
        <v>12917</v>
      </c>
      <c r="F570" t="s">
        <v>12918</v>
      </c>
      <c r="H570" s="17">
        <v>475</v>
      </c>
      <c r="I570" s="13" t="str">
        <f t="shared" si="16"/>
        <v>₹200 - ₹500</v>
      </c>
      <c r="J570" s="17">
        <v>1500</v>
      </c>
      <c r="K570">
        <v>0.68</v>
      </c>
      <c r="L570" s="4" t="str">
        <f t="shared" si="17"/>
        <v>50% or More</v>
      </c>
      <c r="M570">
        <v>4.2</v>
      </c>
      <c r="N570" s="2">
        <v>64273</v>
      </c>
      <c r="O570" s="11">
        <f>Table2[[#This Row],[Actual Price (₹)]]*N570</f>
        <v>96409500</v>
      </c>
      <c r="P570" t="s">
        <v>4872</v>
      </c>
      <c r="Q570" t="s">
        <v>4873</v>
      </c>
      <c r="R570" t="str">
        <f>PROPER(Sheet2!H570)</f>
        <v>Pooja,Prashant,Kartikey Singh,Sailendra Yadav,Shrinivas Jawalkar,Shyam,Girishkumarlanka,Nidhi</v>
      </c>
      <c r="S570" t="s">
        <v>4875</v>
      </c>
      <c r="T570" t="s">
        <v>4876</v>
      </c>
      <c r="U570" t="s">
        <v>4877</v>
      </c>
      <c r="V570" t="s">
        <v>4878</v>
      </c>
      <c r="W570" t="s">
        <v>4879</v>
      </c>
    </row>
    <row r="571" spans="1:23" x14ac:dyDescent="0.3">
      <c r="A571" t="s">
        <v>4880</v>
      </c>
      <c r="B571" t="s">
        <v>4881</v>
      </c>
      <c r="C571" t="s">
        <v>4770</v>
      </c>
      <c r="D571" t="s">
        <v>12825</v>
      </c>
      <c r="E571" t="s">
        <v>12826</v>
      </c>
      <c r="F571" t="s">
        <v>12842</v>
      </c>
      <c r="G571" t="s">
        <v>12843</v>
      </c>
      <c r="H571" s="17">
        <v>269</v>
      </c>
      <c r="I571" s="13" t="str">
        <f t="shared" si="16"/>
        <v>₹200 - ₹500</v>
      </c>
      <c r="J571" s="17">
        <v>649</v>
      </c>
      <c r="K571">
        <v>0.59</v>
      </c>
      <c r="L571" s="4" t="str">
        <f t="shared" si="17"/>
        <v>50% or More</v>
      </c>
      <c r="M571">
        <v>4.3</v>
      </c>
      <c r="N571" s="2">
        <v>54315</v>
      </c>
      <c r="O571" s="11">
        <f>Table2[[#This Row],[Actual Price (₹)]]*N571</f>
        <v>35250435</v>
      </c>
      <c r="P571" t="s">
        <v>4882</v>
      </c>
      <c r="Q571" t="s">
        <v>4883</v>
      </c>
      <c r="R571" t="str">
        <f>PROPER(Sheet2!H571)</f>
        <v>Happy Customer,Screcko,Alka Agrawal,Madhu,Udit Jain,Vasuki,Shivansh Rajput,Karthik</v>
      </c>
      <c r="S571" t="s">
        <v>4885</v>
      </c>
      <c r="T571" t="s">
        <v>4886</v>
      </c>
      <c r="U571" t="s">
        <v>4887</v>
      </c>
      <c r="V571" t="s">
        <v>4888</v>
      </c>
      <c r="W571" t="s">
        <v>4889</v>
      </c>
    </row>
    <row r="572" spans="1:23" x14ac:dyDescent="0.3">
      <c r="A572" t="s">
        <v>4890</v>
      </c>
      <c r="B572" t="s">
        <v>4891</v>
      </c>
      <c r="C572" t="s">
        <v>4770</v>
      </c>
      <c r="D572" t="s">
        <v>12825</v>
      </c>
      <c r="E572" t="s">
        <v>12826</v>
      </c>
      <c r="F572" t="s">
        <v>12842</v>
      </c>
      <c r="G572" t="s">
        <v>12843</v>
      </c>
      <c r="H572" s="17">
        <v>299</v>
      </c>
      <c r="I572" s="13" t="str">
        <f t="shared" si="16"/>
        <v>₹200 - ₹500</v>
      </c>
      <c r="J572" s="17">
        <v>599</v>
      </c>
      <c r="K572">
        <v>0.5</v>
      </c>
      <c r="L572" s="4" t="str">
        <f t="shared" si="17"/>
        <v>50% or More</v>
      </c>
      <c r="M572">
        <v>4.0999999999999996</v>
      </c>
      <c r="N572" s="2">
        <v>1597</v>
      </c>
      <c r="O572" s="11">
        <f>Table2[[#This Row],[Actual Price (₹)]]*N572</f>
        <v>956603</v>
      </c>
      <c r="P572" t="s">
        <v>4892</v>
      </c>
      <c r="Q572" t="s">
        <v>4893</v>
      </c>
      <c r="R572" t="str">
        <f>PROPER(Sheet2!H572)</f>
        <v>Varun,Ankit Maurya,Ganesh T V,Ravi,Amazon Customer,Vijayaraj N.,Amit Chavan,Hkpatel</v>
      </c>
      <c r="S572" t="s">
        <v>4895</v>
      </c>
      <c r="T572" t="s">
        <v>4896</v>
      </c>
      <c r="U572" t="s">
        <v>4897</v>
      </c>
      <c r="V572" t="s">
        <v>4898</v>
      </c>
      <c r="W572" t="s">
        <v>4899</v>
      </c>
    </row>
    <row r="573" spans="1:23" hidden="1" x14ac:dyDescent="0.3">
      <c r="A573" t="s">
        <v>4900</v>
      </c>
      <c r="B573" t="s">
        <v>4901</v>
      </c>
      <c r="C573" t="s">
        <v>3066</v>
      </c>
      <c r="D573" t="s">
        <v>12828</v>
      </c>
      <c r="E573" t="s">
        <v>12837</v>
      </c>
      <c r="F573" t="s">
        <v>12838</v>
      </c>
      <c r="G573" t="s">
        <v>12839</v>
      </c>
      <c r="H573" s="14">
        <v>329</v>
      </c>
      <c r="I573" s="13" t="str">
        <f t="shared" si="16"/>
        <v>₹200 - ₹500</v>
      </c>
      <c r="J573" s="14">
        <v>999</v>
      </c>
      <c r="K573" s="1">
        <v>0.67</v>
      </c>
      <c r="L573" s="4" t="str">
        <f t="shared" si="17"/>
        <v>50% or More</v>
      </c>
      <c r="M573">
        <v>3.9</v>
      </c>
      <c r="N573" s="2">
        <v>77027</v>
      </c>
      <c r="O573" s="11">
        <f>Table2[[#This Row],[Actual Price (₹)]]*N573</f>
        <v>76949973</v>
      </c>
      <c r="P573" t="s">
        <v>4902</v>
      </c>
      <c r="Q573" t="s">
        <v>4903</v>
      </c>
      <c r="R573" t="str">
        <f>PROPER(Sheet2!H573)</f>
        <v>Shridhan Varadkar,Mahalingam,Rajender Eslavath,Pradeep Yadav,Saravanan,Divyansh,Maninder S.,Rahman</v>
      </c>
      <c r="S573" t="s">
        <v>4905</v>
      </c>
      <c r="T573" t="s">
        <v>4906</v>
      </c>
      <c r="U573" t="s">
        <v>4907</v>
      </c>
      <c r="V573" t="s">
        <v>4908</v>
      </c>
      <c r="W573" t="s">
        <v>4909</v>
      </c>
    </row>
    <row r="574" spans="1:23" x14ac:dyDescent="0.3">
      <c r="A574" t="s">
        <v>4910</v>
      </c>
      <c r="B574" t="s">
        <v>4911</v>
      </c>
      <c r="C574" t="s">
        <v>4912</v>
      </c>
      <c r="D574" t="s">
        <v>12825</v>
      </c>
      <c r="E574" t="s">
        <v>12826</v>
      </c>
      <c r="F574" t="s">
        <v>12842</v>
      </c>
      <c r="G574" t="s">
        <v>12920</v>
      </c>
      <c r="H574" s="17">
        <v>549</v>
      </c>
      <c r="I574" s="13" t="str">
        <f t="shared" si="16"/>
        <v>&gt;₹500</v>
      </c>
      <c r="J574" s="17">
        <v>1799</v>
      </c>
      <c r="K574">
        <v>0.69</v>
      </c>
      <c r="L574" s="4" t="str">
        <f t="shared" si="17"/>
        <v>50% or More</v>
      </c>
      <c r="M574">
        <v>4.3</v>
      </c>
      <c r="N574" s="2">
        <v>28829</v>
      </c>
      <c r="O574" s="11">
        <f>Table2[[#This Row],[Actual Price (₹)]]*N574</f>
        <v>51863371</v>
      </c>
      <c r="P574" t="s">
        <v>4913</v>
      </c>
      <c r="Q574" t="s">
        <v>4914</v>
      </c>
      <c r="R574" t="str">
        <f>PROPER(Sheet2!H574)</f>
        <v>Sandip Roy,Neelakantam Varsha,Rohit S. Rathore,Salman Siddiqi,Anil Kintali,Vivek,Vishal S.,Supriya Patra</v>
      </c>
      <c r="S574" t="s">
        <v>4916</v>
      </c>
      <c r="T574" t="s">
        <v>4917</v>
      </c>
      <c r="U574" t="s">
        <v>4918</v>
      </c>
      <c r="V574" t="s">
        <v>4919</v>
      </c>
      <c r="W574" t="s">
        <v>4920</v>
      </c>
    </row>
    <row r="575" spans="1:23" x14ac:dyDescent="0.3">
      <c r="A575" t="s">
        <v>4921</v>
      </c>
      <c r="B575" t="s">
        <v>4922</v>
      </c>
      <c r="C575" t="s">
        <v>4770</v>
      </c>
      <c r="D575" t="s">
        <v>12825</v>
      </c>
      <c r="E575" t="s">
        <v>12826</v>
      </c>
      <c r="F575" t="s">
        <v>12842</v>
      </c>
      <c r="G575" t="s">
        <v>12843</v>
      </c>
      <c r="H575" s="17">
        <v>299</v>
      </c>
      <c r="I575" s="13" t="str">
        <f t="shared" si="16"/>
        <v>₹200 - ₹500</v>
      </c>
      <c r="J575" s="17">
        <v>650</v>
      </c>
      <c r="K575">
        <v>0.54</v>
      </c>
      <c r="L575" s="4" t="str">
        <f t="shared" si="17"/>
        <v>50% or More</v>
      </c>
      <c r="M575">
        <v>4.5</v>
      </c>
      <c r="N575" s="2">
        <v>33176</v>
      </c>
      <c r="O575" s="11">
        <f>Table2[[#This Row],[Actual Price (₹)]]*N575</f>
        <v>21564400</v>
      </c>
      <c r="P575" t="s">
        <v>4923</v>
      </c>
      <c r="Q575" t="s">
        <v>4924</v>
      </c>
      <c r="R575" t="str">
        <f>PROPER(Sheet2!H575)</f>
        <v>Ardkn,An Interested Customer,Kiran Kumar,Jaya,Aditya Tapase,Aniket,Noor,Rohit Shariya</v>
      </c>
      <c r="S575" t="s">
        <v>4926</v>
      </c>
      <c r="T575" t="s">
        <v>4927</v>
      </c>
      <c r="U575" t="s">
        <v>4928</v>
      </c>
      <c r="V575" t="s">
        <v>4929</v>
      </c>
      <c r="W575" t="s">
        <v>4930</v>
      </c>
    </row>
    <row r="576" spans="1:23" x14ac:dyDescent="0.3">
      <c r="A576" t="s">
        <v>4931</v>
      </c>
      <c r="B576" t="s">
        <v>4932</v>
      </c>
      <c r="C576" t="s">
        <v>4933</v>
      </c>
      <c r="D576" t="s">
        <v>12921</v>
      </c>
      <c r="E576" t="s">
        <v>12922</v>
      </c>
      <c r="F576" t="s">
        <v>12923</v>
      </c>
      <c r="H576" s="17">
        <v>798</v>
      </c>
      <c r="I576" s="13" t="str">
        <f t="shared" si="16"/>
        <v>&gt;₹500</v>
      </c>
      <c r="J576" s="17">
        <v>1995</v>
      </c>
      <c r="K576">
        <v>0.6</v>
      </c>
      <c r="L576" s="4" t="str">
        <f t="shared" si="17"/>
        <v>50% or More</v>
      </c>
      <c r="M576">
        <v>4</v>
      </c>
      <c r="N576" s="2">
        <v>68664</v>
      </c>
      <c r="O576" s="11">
        <f>Table2[[#This Row],[Actual Price (₹)]]*N576</f>
        <v>136984680</v>
      </c>
      <c r="P576" t="s">
        <v>4934</v>
      </c>
      <c r="Q576" t="s">
        <v>4935</v>
      </c>
      <c r="R576" t="str">
        <f>PROPER(Sheet2!H576)</f>
        <v>Minhaj Mohd,Amazon Customer,Placeholder,Ismat Parveen,Animesh,Subham,Hanmandla Raju,Vishal Charikar</v>
      </c>
      <c r="S576" t="s">
        <v>4937</v>
      </c>
      <c r="T576" t="s">
        <v>4938</v>
      </c>
      <c r="U576" t="s">
        <v>4939</v>
      </c>
      <c r="V576" t="s">
        <v>4940</v>
      </c>
      <c r="W576" t="s">
        <v>4941</v>
      </c>
    </row>
    <row r="577" spans="1:23" x14ac:dyDescent="0.3">
      <c r="A577" t="s">
        <v>4942</v>
      </c>
      <c r="B577" t="s">
        <v>4943</v>
      </c>
      <c r="C577" t="s">
        <v>4944</v>
      </c>
      <c r="D577" t="s">
        <v>12828</v>
      </c>
      <c r="E577" t="s">
        <v>12846</v>
      </c>
      <c r="F577" t="s">
        <v>12847</v>
      </c>
      <c r="H577" s="17">
        <v>266</v>
      </c>
      <c r="I577" s="13" t="str">
        <f t="shared" si="16"/>
        <v>₹200 - ₹500</v>
      </c>
      <c r="J577" s="17">
        <v>315</v>
      </c>
      <c r="K577">
        <v>0.16</v>
      </c>
      <c r="L577" s="4" t="str">
        <f t="shared" si="17"/>
        <v>&lt;50%</v>
      </c>
      <c r="M577">
        <v>4.5</v>
      </c>
      <c r="N577" s="2">
        <v>28030</v>
      </c>
      <c r="O577" s="11">
        <f>Table2[[#This Row],[Actual Price (₹)]]*N577</f>
        <v>8829450</v>
      </c>
      <c r="P577" t="s">
        <v>4945</v>
      </c>
      <c r="Q577" t="s">
        <v>4946</v>
      </c>
      <c r="R577" t="str">
        <f>PROPER(Sheet2!H577)</f>
        <v>Mohammad Noushad,Ramkumar.R,Sreeram,Gs7,Dongay Rajasekhar Panda,Ritesh,Rahul Bangera,Vismay</v>
      </c>
      <c r="S577" t="s">
        <v>4948</v>
      </c>
      <c r="T577" t="s">
        <v>4949</v>
      </c>
      <c r="U577" t="s">
        <v>4950</v>
      </c>
      <c r="V577" t="s">
        <v>4951</v>
      </c>
      <c r="W577" t="s">
        <v>4952</v>
      </c>
    </row>
    <row r="578" spans="1:23" x14ac:dyDescent="0.3">
      <c r="A578" t="s">
        <v>4953</v>
      </c>
      <c r="B578" t="s">
        <v>4954</v>
      </c>
      <c r="C578" t="s">
        <v>4955</v>
      </c>
      <c r="D578" t="s">
        <v>12848</v>
      </c>
      <c r="E578" t="s">
        <v>12849</v>
      </c>
      <c r="F578" t="s">
        <v>12850</v>
      </c>
      <c r="G578" t="s">
        <v>12851</v>
      </c>
      <c r="H578" s="17">
        <v>50</v>
      </c>
      <c r="I578" s="13" t="str">
        <f t="shared" ref="I578:I641" si="18">IF(H578&lt;200,"&lt;₹200", IF(OR(H578=200, H578&lt;=500),"₹200 - ₹500","&gt;₹500"))</f>
        <v>&lt;₹200</v>
      </c>
      <c r="J578" s="17">
        <v>50</v>
      </c>
      <c r="K578">
        <v>0</v>
      </c>
      <c r="L578" s="4" t="str">
        <f t="shared" ref="L578:L641" si="19">IF(K578&gt;=50%,"50% or More","&lt;50%")</f>
        <v>&lt;50%</v>
      </c>
      <c r="M578">
        <v>4.3</v>
      </c>
      <c r="N578" s="2">
        <v>5792</v>
      </c>
      <c r="O578" s="11">
        <f>Table2[[#This Row],[Actual Price (₹)]]*N578</f>
        <v>289600</v>
      </c>
      <c r="P578" t="s">
        <v>4956</v>
      </c>
      <c r="Q578" t="s">
        <v>4957</v>
      </c>
      <c r="R578" t="str">
        <f>PROPER(Sheet2!H578)</f>
        <v>Sameer Patil,Ashish S.,Harshal Kothari,Govinda,Arjun Ram,Amazon Customer,Swapnil,Sk Sahanur Ali</v>
      </c>
      <c r="S578" t="s">
        <v>4959</v>
      </c>
      <c r="T578" t="s">
        <v>4960</v>
      </c>
      <c r="U578" t="s">
        <v>4961</v>
      </c>
      <c r="V578" t="s">
        <v>4962</v>
      </c>
      <c r="W578" t="s">
        <v>4963</v>
      </c>
    </row>
    <row r="579" spans="1:23" hidden="1" x14ac:dyDescent="0.3">
      <c r="A579" t="s">
        <v>4964</v>
      </c>
      <c r="B579" t="s">
        <v>4965</v>
      </c>
      <c r="C579" t="s">
        <v>4966</v>
      </c>
      <c r="D579" t="s">
        <v>12924</v>
      </c>
      <c r="E579" t="s">
        <v>12925</v>
      </c>
      <c r="F579" t="s">
        <v>12926</v>
      </c>
      <c r="G579" t="s">
        <v>12927</v>
      </c>
      <c r="H579" s="14">
        <v>130</v>
      </c>
      <c r="I579" s="13" t="str">
        <f t="shared" si="18"/>
        <v>&lt;₹200</v>
      </c>
      <c r="J579" s="14">
        <v>165</v>
      </c>
      <c r="K579" s="1">
        <v>0.21</v>
      </c>
      <c r="L579" s="4" t="str">
        <f t="shared" si="19"/>
        <v>&lt;50%</v>
      </c>
      <c r="M579">
        <v>3.9</v>
      </c>
      <c r="N579" s="2">
        <v>14778</v>
      </c>
      <c r="O579" s="11">
        <f>Table2[[#This Row],[Actual Price (₹)]]*N579</f>
        <v>2438370</v>
      </c>
      <c r="P579" t="s">
        <v>4967</v>
      </c>
      <c r="Q579" t="s">
        <v>4968</v>
      </c>
      <c r="R579" t="str">
        <f>PROPER(Sheet2!H579)</f>
        <v>Gopinathan,Punaram Chutia,Amazon Customer,Sreejith R B,S.S.Sohi,Gs7,Manish Liya,Anna</v>
      </c>
      <c r="S579" t="s">
        <v>4970</v>
      </c>
      <c r="T579" t="s">
        <v>4971</v>
      </c>
      <c r="U579" t="s">
        <v>4972</v>
      </c>
      <c r="V579" t="s">
        <v>4973</v>
      </c>
      <c r="W579" t="s">
        <v>4974</v>
      </c>
    </row>
    <row r="580" spans="1:23" x14ac:dyDescent="0.3">
      <c r="A580" t="s">
        <v>4975</v>
      </c>
      <c r="B580" t="s">
        <v>4976</v>
      </c>
      <c r="C580" t="s">
        <v>3066</v>
      </c>
      <c r="D580" t="s">
        <v>12828</v>
      </c>
      <c r="E580" t="s">
        <v>12837</v>
      </c>
      <c r="F580" t="s">
        <v>12838</v>
      </c>
      <c r="G580" t="s">
        <v>12839</v>
      </c>
      <c r="H580" s="17">
        <v>449</v>
      </c>
      <c r="I580" s="13" t="str">
        <f t="shared" si="18"/>
        <v>₹200 - ₹500</v>
      </c>
      <c r="J580" s="17">
        <v>1290</v>
      </c>
      <c r="K580">
        <v>0.65</v>
      </c>
      <c r="L580" s="4" t="str">
        <f t="shared" si="19"/>
        <v>50% or More</v>
      </c>
      <c r="M580">
        <v>4.0999999999999996</v>
      </c>
      <c r="N580" s="2">
        <v>91770</v>
      </c>
      <c r="O580" s="11">
        <f>Table2[[#This Row],[Actual Price (₹)]]*N580</f>
        <v>118383300</v>
      </c>
      <c r="P580" t="s">
        <v>4977</v>
      </c>
      <c r="Q580" t="s">
        <v>4978</v>
      </c>
      <c r="R580" t="str">
        <f>PROPER(Sheet2!H580)</f>
        <v>Gatij Saini,Biswajit Kundu,Altaf Khan,Agam Saran,Dinesh Jain,Isha Singhal,Nilofar Adeni,Ramkumar Dharra</v>
      </c>
      <c r="S580" t="s">
        <v>4980</v>
      </c>
      <c r="T580" t="s">
        <v>4981</v>
      </c>
      <c r="U580" t="s">
        <v>4982</v>
      </c>
      <c r="V580" t="s">
        <v>4983</v>
      </c>
      <c r="W580" t="s">
        <v>4984</v>
      </c>
    </row>
    <row r="581" spans="1:23" x14ac:dyDescent="0.3">
      <c r="A581" t="s">
        <v>4985</v>
      </c>
      <c r="B581" t="s">
        <v>4986</v>
      </c>
      <c r="C581" t="s">
        <v>3066</v>
      </c>
      <c r="D581" t="s">
        <v>12828</v>
      </c>
      <c r="E581" t="s">
        <v>12837</v>
      </c>
      <c r="F581" t="s">
        <v>12838</v>
      </c>
      <c r="G581" t="s">
        <v>12839</v>
      </c>
      <c r="H581" s="17">
        <v>399</v>
      </c>
      <c r="I581" s="13" t="str">
        <f t="shared" si="18"/>
        <v>₹200 - ₹500</v>
      </c>
      <c r="J581" s="17">
        <v>1290</v>
      </c>
      <c r="K581">
        <v>0.69</v>
      </c>
      <c r="L581" s="4" t="str">
        <f t="shared" si="19"/>
        <v>50% or More</v>
      </c>
      <c r="M581">
        <v>4.2</v>
      </c>
      <c r="N581" s="2">
        <v>206</v>
      </c>
      <c r="O581" s="11">
        <f>Table2[[#This Row],[Actual Price (₹)]]*N581</f>
        <v>265740</v>
      </c>
      <c r="P581" t="s">
        <v>4987</v>
      </c>
      <c r="Q581" t="s">
        <v>4988</v>
      </c>
      <c r="R581" t="str">
        <f>PROPER(Sheet2!H581)</f>
        <v>Amit Shrivastava,Sikandar Kunar,Install Into Pc,Sourabh,Prakash,Arjun Ak,Surendra Sawant,Subrahmanya Udupa</v>
      </c>
      <c r="S581" t="s">
        <v>4990</v>
      </c>
      <c r="T581" t="s">
        <v>4991</v>
      </c>
      <c r="U581" t="s">
        <v>4992</v>
      </c>
      <c r="V581" t="s">
        <v>4993</v>
      </c>
      <c r="W581" t="s">
        <v>4994</v>
      </c>
    </row>
    <row r="582" spans="1:23" x14ac:dyDescent="0.3">
      <c r="A582" t="s">
        <v>4995</v>
      </c>
      <c r="B582" t="s">
        <v>4996</v>
      </c>
      <c r="C582" t="s">
        <v>4997</v>
      </c>
      <c r="D582" t="s">
        <v>12825</v>
      </c>
      <c r="E582" t="s">
        <v>12826</v>
      </c>
      <c r="F582" t="s">
        <v>12842</v>
      </c>
      <c r="G582" t="s">
        <v>12852</v>
      </c>
      <c r="H582" s="17">
        <v>1399</v>
      </c>
      <c r="I582" s="13" t="str">
        <f t="shared" si="18"/>
        <v>&gt;₹500</v>
      </c>
      <c r="J582" s="17">
        <v>2498</v>
      </c>
      <c r="K582">
        <v>0.44</v>
      </c>
      <c r="L582" s="4" t="str">
        <f t="shared" si="19"/>
        <v>&lt;50%</v>
      </c>
      <c r="M582">
        <v>4.2</v>
      </c>
      <c r="N582" s="2">
        <v>33717</v>
      </c>
      <c r="O582" s="11">
        <f>Table2[[#This Row],[Actual Price (₹)]]*N582</f>
        <v>84225066</v>
      </c>
      <c r="P582" t="s">
        <v>4998</v>
      </c>
      <c r="Q582" t="s">
        <v>4999</v>
      </c>
      <c r="R582" t="str">
        <f>PROPER(Sheet2!H582)</f>
        <v>Sameer,Dwarakesh Arshu,Arjun Kumar Ravi,Mathew K,Amazon Customer,User,Venkat,Priyanka Deshmukh</v>
      </c>
      <c r="S582" t="s">
        <v>5001</v>
      </c>
      <c r="T582" t="s">
        <v>5002</v>
      </c>
      <c r="U582" t="s">
        <v>5003</v>
      </c>
      <c r="V582" t="s">
        <v>5004</v>
      </c>
      <c r="W582" t="s">
        <v>5005</v>
      </c>
    </row>
    <row r="583" spans="1:23" x14ac:dyDescent="0.3">
      <c r="A583" t="s">
        <v>5006</v>
      </c>
      <c r="B583" t="s">
        <v>5007</v>
      </c>
      <c r="C583" t="s">
        <v>5008</v>
      </c>
      <c r="D583" t="s">
        <v>12825</v>
      </c>
      <c r="E583" t="s">
        <v>12917</v>
      </c>
      <c r="F583" t="s">
        <v>12928</v>
      </c>
      <c r="H583" s="17">
        <v>4098</v>
      </c>
      <c r="I583" s="13" t="str">
        <f t="shared" si="18"/>
        <v>&gt;₹500</v>
      </c>
      <c r="J583" s="17">
        <v>4999</v>
      </c>
      <c r="K583">
        <v>0.18</v>
      </c>
      <c r="L583" s="4" t="str">
        <f t="shared" si="19"/>
        <v>&lt;50%</v>
      </c>
      <c r="M583">
        <v>4.5</v>
      </c>
      <c r="N583" s="2">
        <v>50810</v>
      </c>
      <c r="O583" s="11">
        <f>Table2[[#This Row],[Actual Price (₹)]]*N583</f>
        <v>253999190</v>
      </c>
      <c r="P583" t="s">
        <v>5009</v>
      </c>
      <c r="Q583" t="s">
        <v>5010</v>
      </c>
      <c r="R583" t="str">
        <f>PROPER(Sheet2!H583)</f>
        <v>Clifford Francis,Paras S.,Aditya Pandey,Abhinav Mukherjee,Abhilash S.,Mks,Pradheenadoll@ G.,Parth Vishnubhai Parmar</v>
      </c>
      <c r="S583" t="s">
        <v>5012</v>
      </c>
      <c r="T583" t="s">
        <v>5013</v>
      </c>
      <c r="U583" t="s">
        <v>5014</v>
      </c>
      <c r="V583" t="s">
        <v>5015</v>
      </c>
      <c r="W583" t="s">
        <v>5016</v>
      </c>
    </row>
    <row r="584" spans="1:23" hidden="1" x14ac:dyDescent="0.3">
      <c r="A584" t="s">
        <v>5017</v>
      </c>
      <c r="B584" t="s">
        <v>5018</v>
      </c>
      <c r="C584" t="s">
        <v>5019</v>
      </c>
      <c r="D584" t="s">
        <v>12828</v>
      </c>
      <c r="E584" t="s">
        <v>12853</v>
      </c>
      <c r="F584" t="s">
        <v>12929</v>
      </c>
      <c r="H584" s="14">
        <v>499</v>
      </c>
      <c r="I584" s="13" t="str">
        <f t="shared" si="18"/>
        <v>₹200 - ₹500</v>
      </c>
      <c r="J584" s="14">
        <v>1999</v>
      </c>
      <c r="K584" s="1">
        <v>0.75</v>
      </c>
      <c r="L584" s="4" t="str">
        <f t="shared" si="19"/>
        <v>50% or More</v>
      </c>
      <c r="M584">
        <v>3.7</v>
      </c>
      <c r="N584" s="2">
        <v>3369</v>
      </c>
      <c r="O584" s="11">
        <f>Table2[[#This Row],[Actual Price (₹)]]*N584</f>
        <v>6734631</v>
      </c>
      <c r="P584" t="s">
        <v>5020</v>
      </c>
      <c r="Q584" t="s">
        <v>5021</v>
      </c>
      <c r="R584" t="str">
        <f>PROPER(Sheet2!H584)</f>
        <v>Harsh Kumar,Arv,Debayan,Sidharrtha Jain,Chirag,Satish,Amazon Customer,Amazon Customer</v>
      </c>
      <c r="S584" t="s">
        <v>5023</v>
      </c>
      <c r="T584" t="s">
        <v>5024</v>
      </c>
      <c r="U584" t="s">
        <v>5025</v>
      </c>
      <c r="V584" t="s">
        <v>5026</v>
      </c>
      <c r="W584" t="s">
        <v>5027</v>
      </c>
    </row>
    <row r="585" spans="1:23" hidden="1" x14ac:dyDescent="0.3">
      <c r="A585" t="s">
        <v>5028</v>
      </c>
      <c r="B585" t="s">
        <v>5029</v>
      </c>
      <c r="C585" t="s">
        <v>4770</v>
      </c>
      <c r="D585" t="s">
        <v>12825</v>
      </c>
      <c r="E585" t="s">
        <v>12826</v>
      </c>
      <c r="F585" t="s">
        <v>12842</v>
      </c>
      <c r="G585" t="s">
        <v>12843</v>
      </c>
      <c r="H585" s="14">
        <v>299</v>
      </c>
      <c r="I585" s="13" t="str">
        <f t="shared" si="18"/>
        <v>₹200 - ₹500</v>
      </c>
      <c r="J585" s="14">
        <v>449</v>
      </c>
      <c r="K585" s="1">
        <v>0.33</v>
      </c>
      <c r="L585" s="4" t="str">
        <f t="shared" si="19"/>
        <v>&lt;50%</v>
      </c>
      <c r="M585">
        <v>3.5</v>
      </c>
      <c r="N585" s="2">
        <v>11827</v>
      </c>
      <c r="O585" s="11">
        <f>Table2[[#This Row],[Actual Price (₹)]]*N585</f>
        <v>5310323</v>
      </c>
      <c r="P585" t="s">
        <v>5030</v>
      </c>
      <c r="Q585" t="s">
        <v>5031</v>
      </c>
      <c r="R585" t="str">
        <f>PROPER(Sheet2!H585)</f>
        <v>Pallavi Varur,Amitasap,Pradeep,Karma,Jaswantsingh,Suhasini Muppidi,Atesham,Arun Kumar</v>
      </c>
      <c r="S585" t="s">
        <v>5033</v>
      </c>
      <c r="T585" t="s">
        <v>5034</v>
      </c>
      <c r="U585" t="s">
        <v>5035</v>
      </c>
      <c r="V585" t="s">
        <v>5036</v>
      </c>
      <c r="W585" t="s">
        <v>5037</v>
      </c>
    </row>
    <row r="586" spans="1:23" hidden="1" x14ac:dyDescent="0.3">
      <c r="A586" t="s">
        <v>5038</v>
      </c>
      <c r="B586" t="s">
        <v>5039</v>
      </c>
      <c r="C586" t="s">
        <v>4997</v>
      </c>
      <c r="D586" t="s">
        <v>12825</v>
      </c>
      <c r="E586" t="s">
        <v>12826</v>
      </c>
      <c r="F586" t="s">
        <v>12842</v>
      </c>
      <c r="G586" t="s">
        <v>12852</v>
      </c>
      <c r="H586" s="14">
        <v>699</v>
      </c>
      <c r="I586" s="13" t="str">
        <f t="shared" si="18"/>
        <v>&gt;₹500</v>
      </c>
      <c r="J586" s="14">
        <v>999</v>
      </c>
      <c r="K586" s="1">
        <v>0.3</v>
      </c>
      <c r="L586" s="4" t="str">
        <f t="shared" si="19"/>
        <v>&lt;50%</v>
      </c>
      <c r="M586">
        <v>3.5</v>
      </c>
      <c r="N586" s="2">
        <v>15295</v>
      </c>
      <c r="O586" s="11">
        <f>Table2[[#This Row],[Actual Price (₹)]]*N586</f>
        <v>15279705</v>
      </c>
      <c r="P586" t="s">
        <v>5040</v>
      </c>
      <c r="Q586" t="s">
        <v>5041</v>
      </c>
      <c r="R586" t="str">
        <f>PROPER(Sheet2!H586)</f>
        <v>Ic,Neetu Singh,Prasenjit Jana,Dangar Ramaben Karshanbhai,Kushal,M.Pradhan,Naresh,Anurag Gupta</v>
      </c>
      <c r="S586" t="s">
        <v>5043</v>
      </c>
      <c r="T586" t="s">
        <v>5044</v>
      </c>
      <c r="U586" t="s">
        <v>5045</v>
      </c>
      <c r="V586" t="s">
        <v>5046</v>
      </c>
      <c r="W586" t="s">
        <v>5047</v>
      </c>
    </row>
    <row r="587" spans="1:23" x14ac:dyDescent="0.3">
      <c r="A587" t="s">
        <v>5048</v>
      </c>
      <c r="B587" t="s">
        <v>5049</v>
      </c>
      <c r="C587" t="s">
        <v>5050</v>
      </c>
      <c r="D587" t="s">
        <v>12828</v>
      </c>
      <c r="E587" t="s">
        <v>12853</v>
      </c>
      <c r="F587" t="s">
        <v>12829</v>
      </c>
      <c r="G587" t="s">
        <v>12930</v>
      </c>
      <c r="H587" s="17">
        <v>799</v>
      </c>
      <c r="I587" s="13" t="str">
        <f t="shared" si="18"/>
        <v>&gt;₹500</v>
      </c>
      <c r="J587" s="17">
        <v>3990</v>
      </c>
      <c r="K587">
        <v>0.8</v>
      </c>
      <c r="L587" s="4" t="str">
        <f t="shared" si="19"/>
        <v>50% or More</v>
      </c>
      <c r="M587">
        <v>4.3</v>
      </c>
      <c r="N587" s="2">
        <v>27139</v>
      </c>
      <c r="O587" s="11">
        <f>Table2[[#This Row],[Actual Price (₹)]]*N587</f>
        <v>108284610</v>
      </c>
      <c r="P587" t="s">
        <v>5051</v>
      </c>
      <c r="Q587" t="s">
        <v>5052</v>
      </c>
      <c r="R587" t="str">
        <f>PROPER(Sheet2!H587)</f>
        <v>Wilson Patel,Sneha M,Karthikeyan G,Karnal Kumar,Deepak Rathod,Kumar Satyam,Arun Sharma,Placeholder</v>
      </c>
      <c r="S587" t="s">
        <v>5054</v>
      </c>
      <c r="T587" t="s">
        <v>5055</v>
      </c>
      <c r="U587" t="s">
        <v>5056</v>
      </c>
      <c r="V587" t="s">
        <v>5057</v>
      </c>
      <c r="W587" t="s">
        <v>5058</v>
      </c>
    </row>
    <row r="588" spans="1:23" hidden="1" x14ac:dyDescent="0.3">
      <c r="A588" t="s">
        <v>5059</v>
      </c>
      <c r="B588" t="s">
        <v>5060</v>
      </c>
      <c r="C588" t="s">
        <v>3066</v>
      </c>
      <c r="D588" t="s">
        <v>12828</v>
      </c>
      <c r="E588" t="s">
        <v>12837</v>
      </c>
      <c r="F588" t="s">
        <v>12838</v>
      </c>
      <c r="G588" t="s">
        <v>12839</v>
      </c>
      <c r="H588" s="14">
        <v>1399</v>
      </c>
      <c r="I588" s="13" t="str">
        <f t="shared" si="18"/>
        <v>&gt;₹500</v>
      </c>
      <c r="J588" s="14">
        <v>5499</v>
      </c>
      <c r="K588" s="1">
        <v>0.75</v>
      </c>
      <c r="L588" s="4" t="str">
        <f t="shared" si="19"/>
        <v>50% or More</v>
      </c>
      <c r="M588">
        <v>3.9</v>
      </c>
      <c r="N588" s="2">
        <v>9504</v>
      </c>
      <c r="O588" s="11">
        <f>Table2[[#This Row],[Actual Price (₹)]]*N588</f>
        <v>52262496</v>
      </c>
      <c r="P588" t="s">
        <v>5061</v>
      </c>
      <c r="Q588" t="s">
        <v>5062</v>
      </c>
      <c r="R588" t="str">
        <f>PROPER(Sheet2!H588)</f>
        <v>Hardik A.,Jayanth,Huq Enterprises,E.C.George,Prince Of World,Vishwanath Pratap Yadav,Gurumoorthi,Himanshu Joshiyara</v>
      </c>
      <c r="S588" t="s">
        <v>5064</v>
      </c>
      <c r="T588" t="s">
        <v>5065</v>
      </c>
      <c r="U588" t="s">
        <v>5066</v>
      </c>
      <c r="V588" t="s">
        <v>5067</v>
      </c>
      <c r="W588" t="s">
        <v>5068</v>
      </c>
    </row>
    <row r="589" spans="1:23" x14ac:dyDescent="0.3">
      <c r="A589" t="s">
        <v>5069</v>
      </c>
      <c r="B589" t="s">
        <v>5070</v>
      </c>
      <c r="C589" t="s">
        <v>4759</v>
      </c>
      <c r="D589" t="s">
        <v>12825</v>
      </c>
      <c r="E589" t="s">
        <v>12917</v>
      </c>
      <c r="F589" t="s">
        <v>12918</v>
      </c>
      <c r="H589" s="17">
        <v>519</v>
      </c>
      <c r="I589" s="13" t="str">
        <f t="shared" si="18"/>
        <v>&gt;₹500</v>
      </c>
      <c r="J589" s="17">
        <v>1350</v>
      </c>
      <c r="K589">
        <v>0.62</v>
      </c>
      <c r="L589" s="4" t="str">
        <f t="shared" si="19"/>
        <v>50% or More</v>
      </c>
      <c r="M589">
        <v>4.3</v>
      </c>
      <c r="N589" s="2">
        <v>30058</v>
      </c>
      <c r="O589" s="11">
        <f>Table2[[#This Row],[Actual Price (₹)]]*N589</f>
        <v>40578300</v>
      </c>
      <c r="P589" t="s">
        <v>5071</v>
      </c>
      <c r="Q589" t="s">
        <v>5072</v>
      </c>
      <c r="R589" t="str">
        <f>PROPER(Sheet2!H589)</f>
        <v>Mananveer Singh,Lavanya.G,Ananta Bhaskar Somawanshi,Jyothi. N,Jaikrit,Govind Prajapati,Amazon Customer,Ramanjaneyulu</v>
      </c>
      <c r="S589" t="s">
        <v>5074</v>
      </c>
      <c r="T589" t="s">
        <v>5075</v>
      </c>
      <c r="U589" t="s">
        <v>5076</v>
      </c>
      <c r="V589" t="s">
        <v>5077</v>
      </c>
      <c r="W589" t="s">
        <v>5078</v>
      </c>
    </row>
    <row r="590" spans="1:23" x14ac:dyDescent="0.3">
      <c r="A590" t="s">
        <v>5079</v>
      </c>
      <c r="B590" t="s">
        <v>5080</v>
      </c>
      <c r="C590" t="s">
        <v>3066</v>
      </c>
      <c r="D590" t="s">
        <v>12828</v>
      </c>
      <c r="E590" t="s">
        <v>12837</v>
      </c>
      <c r="F590" t="s">
        <v>12838</v>
      </c>
      <c r="G590" t="s">
        <v>12839</v>
      </c>
      <c r="H590" s="17">
        <v>1499</v>
      </c>
      <c r="I590" s="13" t="str">
        <f t="shared" si="18"/>
        <v>&gt;₹500</v>
      </c>
      <c r="J590" s="17">
        <v>3990</v>
      </c>
      <c r="K590">
        <v>0.62</v>
      </c>
      <c r="L590" s="4" t="str">
        <f t="shared" si="19"/>
        <v>50% or More</v>
      </c>
      <c r="M590">
        <v>4.0999999999999996</v>
      </c>
      <c r="N590" s="2">
        <v>109864</v>
      </c>
      <c r="O590" s="11">
        <f>Table2[[#This Row],[Actual Price (₹)]]*N590</f>
        <v>438357360</v>
      </c>
      <c r="P590" t="s">
        <v>5081</v>
      </c>
      <c r="Q590" t="s">
        <v>5082</v>
      </c>
      <c r="R590" t="str">
        <f>PROPER(Sheet2!H590)</f>
        <v>Ruman,Deep,Jatin Sawhney,Nehru,P R Vedprakash,Leo Selvarathinam,Adil,Ashish Srinivas</v>
      </c>
      <c r="S590" t="s">
        <v>5084</v>
      </c>
      <c r="T590" t="s">
        <v>5085</v>
      </c>
      <c r="U590" t="s">
        <v>5086</v>
      </c>
      <c r="V590" t="s">
        <v>5087</v>
      </c>
      <c r="W590" t="s">
        <v>5088</v>
      </c>
    </row>
    <row r="591" spans="1:23" x14ac:dyDescent="0.3">
      <c r="A591" t="s">
        <v>5089</v>
      </c>
      <c r="B591" t="s">
        <v>5090</v>
      </c>
      <c r="C591" t="s">
        <v>5091</v>
      </c>
      <c r="D591" t="s">
        <v>12848</v>
      </c>
      <c r="E591" t="s">
        <v>12854</v>
      </c>
      <c r="F591" t="s">
        <v>12855</v>
      </c>
      <c r="G591" t="s">
        <v>12931</v>
      </c>
      <c r="H591" s="17">
        <v>1295</v>
      </c>
      <c r="I591" s="13" t="str">
        <f t="shared" si="18"/>
        <v>&gt;₹500</v>
      </c>
      <c r="J591" s="17">
        <v>1295</v>
      </c>
      <c r="K591">
        <v>0</v>
      </c>
      <c r="L591" s="4" t="str">
        <f t="shared" si="19"/>
        <v>&lt;50%</v>
      </c>
      <c r="M591">
        <v>4.5</v>
      </c>
      <c r="N591" s="2">
        <v>5760</v>
      </c>
      <c r="O591" s="11">
        <f>Table2[[#This Row],[Actual Price (₹)]]*N591</f>
        <v>7459200</v>
      </c>
      <c r="P591" t="s">
        <v>5092</v>
      </c>
      <c r="Q591" t="s">
        <v>5093</v>
      </c>
      <c r="R591" t="str">
        <f>PROPER(Sheet2!H591)</f>
        <v>Akash Kumar,Anil Kumar,Saijayanth,Rajib A.,Vinit Sarin,Ravinder Gautom,Yogesh Karel,Manish Kumar</v>
      </c>
      <c r="S591" t="s">
        <v>5095</v>
      </c>
      <c r="T591" t="s">
        <v>5096</v>
      </c>
      <c r="U591" t="s">
        <v>12793</v>
      </c>
      <c r="V591" t="s">
        <v>5097</v>
      </c>
      <c r="W591" t="s">
        <v>5098</v>
      </c>
    </row>
    <row r="592" spans="1:23" x14ac:dyDescent="0.3">
      <c r="A592" t="s">
        <v>5099</v>
      </c>
      <c r="B592" t="s">
        <v>5100</v>
      </c>
      <c r="C592" t="s">
        <v>5101</v>
      </c>
      <c r="D592" t="s">
        <v>12825</v>
      </c>
      <c r="E592" t="s">
        <v>12827</v>
      </c>
      <c r="F592" t="s">
        <v>12932</v>
      </c>
      <c r="H592" s="17">
        <v>1889</v>
      </c>
      <c r="I592" s="13" t="str">
        <f t="shared" si="18"/>
        <v>&gt;₹500</v>
      </c>
      <c r="J592" s="17">
        <v>5499</v>
      </c>
      <c r="K592">
        <v>0.66</v>
      </c>
      <c r="L592" s="4" t="str">
        <f t="shared" si="19"/>
        <v>50% or More</v>
      </c>
      <c r="M592">
        <v>4.2</v>
      </c>
      <c r="N592" s="2">
        <v>49551</v>
      </c>
      <c r="O592" s="11">
        <f>Table2[[#This Row],[Actual Price (₹)]]*N592</f>
        <v>272480949</v>
      </c>
      <c r="P592" t="s">
        <v>5102</v>
      </c>
      <c r="Q592" t="s">
        <v>5103</v>
      </c>
      <c r="R592" t="str">
        <f>PROPER(Sheet2!H592)</f>
        <v>Srikar Kandikonda,Alden Andrews,Bharat Gidh,Praveen S,Varun Jadhav</v>
      </c>
      <c r="S592" t="s">
        <v>5105</v>
      </c>
      <c r="T592" t="s">
        <v>5106</v>
      </c>
      <c r="U592" t="s">
        <v>5107</v>
      </c>
      <c r="V592" t="s">
        <v>5108</v>
      </c>
      <c r="W592" t="s">
        <v>5109</v>
      </c>
    </row>
    <row r="593" spans="1:23" x14ac:dyDescent="0.3">
      <c r="A593" t="s">
        <v>5110</v>
      </c>
      <c r="B593" t="s">
        <v>5111</v>
      </c>
      <c r="C593" t="s">
        <v>3066</v>
      </c>
      <c r="D593" t="s">
        <v>12828</v>
      </c>
      <c r="E593" t="s">
        <v>12837</v>
      </c>
      <c r="F593" t="s">
        <v>12838</v>
      </c>
      <c r="G593" t="s">
        <v>12839</v>
      </c>
      <c r="H593" s="17">
        <v>455</v>
      </c>
      <c r="I593" s="13" t="str">
        <f t="shared" si="18"/>
        <v>₹200 - ₹500</v>
      </c>
      <c r="J593" s="17">
        <v>1490</v>
      </c>
      <c r="K593">
        <v>0.69</v>
      </c>
      <c r="L593" s="4" t="str">
        <f t="shared" si="19"/>
        <v>50% or More</v>
      </c>
      <c r="M593">
        <v>4.0999999999999996</v>
      </c>
      <c r="N593" s="2">
        <v>161677</v>
      </c>
      <c r="O593" s="11">
        <f>Table2[[#This Row],[Actual Price (₹)]]*N593</f>
        <v>240898730</v>
      </c>
      <c r="P593" t="s">
        <v>5112</v>
      </c>
      <c r="Q593" t="s">
        <v>5113</v>
      </c>
      <c r="R593" t="str">
        <f>PROPER(Sheet2!H593)</f>
        <v>Vajrala S.,Goutham.G.A.,Abhishek Kumar Sharma,Goutam,Bheemanna,Jose V J,Pratik Kumar (Sinu),Cherukusureshreddy</v>
      </c>
      <c r="S593" t="s">
        <v>5115</v>
      </c>
      <c r="T593" t="s">
        <v>5116</v>
      </c>
      <c r="U593" t="s">
        <v>5117</v>
      </c>
      <c r="V593" t="s">
        <v>5118</v>
      </c>
      <c r="W593" t="s">
        <v>5119</v>
      </c>
    </row>
    <row r="594" spans="1:23" hidden="1" x14ac:dyDescent="0.3">
      <c r="A594" t="s">
        <v>5120</v>
      </c>
      <c r="B594" t="s">
        <v>5121</v>
      </c>
      <c r="C594" t="s">
        <v>5122</v>
      </c>
      <c r="D594" t="s">
        <v>12828</v>
      </c>
      <c r="E594" t="s">
        <v>12853</v>
      </c>
      <c r="F594" t="s">
        <v>12829</v>
      </c>
      <c r="G594" t="s">
        <v>12930</v>
      </c>
      <c r="H594" s="14">
        <v>399</v>
      </c>
      <c r="I594" s="13" t="str">
        <f t="shared" si="18"/>
        <v>₹200 - ₹500</v>
      </c>
      <c r="J594" s="14">
        <v>995</v>
      </c>
      <c r="K594" s="1">
        <v>0.6</v>
      </c>
      <c r="L594" s="4" t="str">
        <f t="shared" si="19"/>
        <v>50% or More</v>
      </c>
      <c r="M594">
        <v>3.9</v>
      </c>
      <c r="N594" s="2">
        <v>21372</v>
      </c>
      <c r="O594" s="11">
        <f>Table2[[#This Row],[Actual Price (₹)]]*N594</f>
        <v>21265140</v>
      </c>
      <c r="P594" t="s">
        <v>5123</v>
      </c>
      <c r="Q594" t="s">
        <v>5124</v>
      </c>
      <c r="R594" t="str">
        <f>PROPER(Sheet2!H594)</f>
        <v>Amazon Customer,Sanu Menon,Shyam,Anas P V,Amis,Joga Sampath Kumar,Mayur Tangsale,Gandharva Purohit</v>
      </c>
      <c r="S594" t="s">
        <v>5126</v>
      </c>
      <c r="T594" t="s">
        <v>5127</v>
      </c>
      <c r="U594" t="s">
        <v>12794</v>
      </c>
      <c r="V594" t="s">
        <v>5128</v>
      </c>
      <c r="W594" t="s">
        <v>5129</v>
      </c>
    </row>
    <row r="595" spans="1:23" x14ac:dyDescent="0.3">
      <c r="A595" t="s">
        <v>5130</v>
      </c>
      <c r="B595" t="s">
        <v>5131</v>
      </c>
      <c r="C595" t="s">
        <v>5132</v>
      </c>
      <c r="D595" t="s">
        <v>12825</v>
      </c>
      <c r="E595" t="s">
        <v>12933</v>
      </c>
      <c r="F595" t="s">
        <v>12934</v>
      </c>
      <c r="G595" t="s">
        <v>12935</v>
      </c>
      <c r="H595" s="17">
        <v>717</v>
      </c>
      <c r="I595" s="13" t="str">
        <f t="shared" si="18"/>
        <v>&gt;₹500</v>
      </c>
      <c r="J595" s="17">
        <v>761</v>
      </c>
      <c r="K595">
        <v>0.06</v>
      </c>
      <c r="L595" s="4" t="str">
        <f t="shared" si="19"/>
        <v>&lt;50%</v>
      </c>
      <c r="M595">
        <v>4</v>
      </c>
      <c r="N595" s="2">
        <v>7199</v>
      </c>
      <c r="O595" s="11">
        <f>Table2[[#This Row],[Actual Price (₹)]]*N595</f>
        <v>5478439</v>
      </c>
      <c r="P595" t="s">
        <v>5133</v>
      </c>
      <c r="Q595" t="s">
        <v>5134</v>
      </c>
      <c r="R595" t="str">
        <f>PROPER(Sheet2!H595)</f>
        <v>Tanu,Thennarasu,Uday,Rohit,Akshat Sharma,Pramod B.,Deepank Sonwal,Gatij Saini</v>
      </c>
      <c r="S595" t="s">
        <v>5136</v>
      </c>
      <c r="T595" t="s">
        <v>5137</v>
      </c>
      <c r="U595" t="s">
        <v>5138</v>
      </c>
      <c r="V595" t="s">
        <v>5139</v>
      </c>
      <c r="W595" t="s">
        <v>5140</v>
      </c>
    </row>
    <row r="596" spans="1:23" hidden="1" x14ac:dyDescent="0.3">
      <c r="A596" t="s">
        <v>5141</v>
      </c>
      <c r="B596" t="s">
        <v>5142</v>
      </c>
      <c r="C596" t="s">
        <v>5143</v>
      </c>
      <c r="D596" t="s">
        <v>12825</v>
      </c>
      <c r="E596" t="s">
        <v>12826</v>
      </c>
      <c r="F596" t="s">
        <v>12842</v>
      </c>
      <c r="G596" t="s">
        <v>12936</v>
      </c>
      <c r="H596" s="14">
        <v>39</v>
      </c>
      <c r="I596" s="13" t="str">
        <f t="shared" si="18"/>
        <v>&lt;₹200</v>
      </c>
      <c r="J596" s="14">
        <v>299</v>
      </c>
      <c r="K596" s="1">
        <v>0.87</v>
      </c>
      <c r="L596" s="4" t="str">
        <f t="shared" si="19"/>
        <v>50% or More</v>
      </c>
      <c r="M596">
        <v>3.5</v>
      </c>
      <c r="N596" s="2">
        <v>15233</v>
      </c>
      <c r="O596" s="11">
        <f>Table2[[#This Row],[Actual Price (₹)]]*N596</f>
        <v>4554667</v>
      </c>
      <c r="P596" t="s">
        <v>5144</v>
      </c>
      <c r="Q596" t="s">
        <v>5145</v>
      </c>
      <c r="R596" t="str">
        <f>PROPER(Sheet2!H596)</f>
        <v>A. Dubey,Anandmohan,Prem,Daanish Daaivik,A,Amazon Customer,Jitendra Padhi,Kritkalp</v>
      </c>
      <c r="S596" t="s">
        <v>5147</v>
      </c>
      <c r="T596" t="s">
        <v>5148</v>
      </c>
      <c r="U596" t="s">
        <v>5149</v>
      </c>
      <c r="V596" t="s">
        <v>5150</v>
      </c>
      <c r="W596" t="s">
        <v>5151</v>
      </c>
    </row>
    <row r="597" spans="1:23" x14ac:dyDescent="0.3">
      <c r="A597" t="s">
        <v>5152</v>
      </c>
      <c r="B597" t="s">
        <v>5153</v>
      </c>
      <c r="C597" t="s">
        <v>4759</v>
      </c>
      <c r="D597" t="s">
        <v>12825</v>
      </c>
      <c r="E597" t="s">
        <v>12917</v>
      </c>
      <c r="F597" t="s">
        <v>12918</v>
      </c>
      <c r="H597" s="17">
        <v>889</v>
      </c>
      <c r="I597" s="13" t="str">
        <f t="shared" si="18"/>
        <v>&gt;₹500</v>
      </c>
      <c r="J597" s="17">
        <v>2500</v>
      </c>
      <c r="K597">
        <v>0.64</v>
      </c>
      <c r="L597" s="4" t="str">
        <f t="shared" si="19"/>
        <v>50% or More</v>
      </c>
      <c r="M597">
        <v>4.3</v>
      </c>
      <c r="N597" s="2">
        <v>55747</v>
      </c>
      <c r="O597" s="11">
        <f>Table2[[#This Row],[Actual Price (₹)]]*N597</f>
        <v>139367500</v>
      </c>
      <c r="P597" t="s">
        <v>5154</v>
      </c>
      <c r="Q597" t="s">
        <v>5155</v>
      </c>
      <c r="R597" t="str">
        <f>PROPER(Sheet2!H597)</f>
        <v>Devendra,Tilak C.,Krishnakanth,Nisha,Amazon Customer,Sweet Kp,Ahmed Ziyad,Aniruddha M.</v>
      </c>
      <c r="S597" t="s">
        <v>5157</v>
      </c>
      <c r="T597" t="s">
        <v>5158</v>
      </c>
      <c r="U597" t="s">
        <v>5159</v>
      </c>
      <c r="V597" t="s">
        <v>5160</v>
      </c>
      <c r="W597" t="s">
        <v>5161</v>
      </c>
    </row>
    <row r="598" spans="1:23" hidden="1" x14ac:dyDescent="0.3">
      <c r="A598" t="s">
        <v>5162</v>
      </c>
      <c r="B598" t="s">
        <v>5163</v>
      </c>
      <c r="C598" t="s">
        <v>3066</v>
      </c>
      <c r="D598" t="s">
        <v>12828</v>
      </c>
      <c r="E598" t="s">
        <v>12837</v>
      </c>
      <c r="F598" t="s">
        <v>12838</v>
      </c>
      <c r="G598" t="s">
        <v>12839</v>
      </c>
      <c r="H598" s="14">
        <v>1199</v>
      </c>
      <c r="I598" s="13" t="str">
        <f t="shared" si="18"/>
        <v>&gt;₹500</v>
      </c>
      <c r="J598" s="14">
        <v>4999</v>
      </c>
      <c r="K598" s="1">
        <v>0.76</v>
      </c>
      <c r="L598" s="4" t="str">
        <f t="shared" si="19"/>
        <v>50% or More</v>
      </c>
      <c r="M598">
        <v>3.8</v>
      </c>
      <c r="N598" s="2">
        <v>14961</v>
      </c>
      <c r="O598" s="11">
        <f>Table2[[#This Row],[Actual Price (₹)]]*N598</f>
        <v>74790039</v>
      </c>
      <c r="P598" t="s">
        <v>5164</v>
      </c>
      <c r="Q598" t="s">
        <v>5165</v>
      </c>
      <c r="R598" t="str">
        <f>PROPER(Sheet2!H598)</f>
        <v>Selva Sibi,Apparao Yarra,Priyanshu Jha,Ashish Patel,Karthickraj,Amazon Customer,Muzammil Parkar,Unknown</v>
      </c>
      <c r="S598" t="s">
        <v>5167</v>
      </c>
      <c r="T598" t="s">
        <v>5168</v>
      </c>
      <c r="U598" t="s">
        <v>5169</v>
      </c>
      <c r="V598" t="s">
        <v>5170</v>
      </c>
      <c r="W598" t="s">
        <v>5171</v>
      </c>
    </row>
    <row r="599" spans="1:23" x14ac:dyDescent="0.3">
      <c r="A599" t="s">
        <v>5172</v>
      </c>
      <c r="B599" t="s">
        <v>5173</v>
      </c>
      <c r="C599" t="s">
        <v>4770</v>
      </c>
      <c r="D599" t="s">
        <v>12825</v>
      </c>
      <c r="E599" t="s">
        <v>12826</v>
      </c>
      <c r="F599" t="s">
        <v>12842</v>
      </c>
      <c r="G599" t="s">
        <v>12843</v>
      </c>
      <c r="H599" s="17">
        <v>569</v>
      </c>
      <c r="I599" s="13" t="str">
        <f t="shared" si="18"/>
        <v>&gt;₹500</v>
      </c>
      <c r="J599" s="17">
        <v>1299</v>
      </c>
      <c r="K599">
        <v>0.56000000000000005</v>
      </c>
      <c r="L599" s="4" t="str">
        <f t="shared" si="19"/>
        <v>50% or More</v>
      </c>
      <c r="M599">
        <v>4.4000000000000004</v>
      </c>
      <c r="N599" s="2">
        <v>9275</v>
      </c>
      <c r="O599" s="11">
        <f>Table2[[#This Row],[Actual Price (₹)]]*N599</f>
        <v>12048225</v>
      </c>
      <c r="P599" t="s">
        <v>5174</v>
      </c>
      <c r="Q599" t="s">
        <v>5175</v>
      </c>
      <c r="R599" t="str">
        <f>PROPER(Sheet2!H599)</f>
        <v>Brijesh Kamani,Venkatesh.R,Saidur Rahaman,Amandeep Singh,Rakshith A Gowda,Jeet Darade,Prathap Thavan,Dhinesh Sridhar</v>
      </c>
      <c r="S599" t="s">
        <v>5177</v>
      </c>
      <c r="T599" t="s">
        <v>5178</v>
      </c>
      <c r="U599" t="s">
        <v>5179</v>
      </c>
      <c r="V599" t="s">
        <v>5180</v>
      </c>
      <c r="W599" t="s">
        <v>5181</v>
      </c>
    </row>
    <row r="600" spans="1:23" hidden="1" x14ac:dyDescent="0.3">
      <c r="A600" t="s">
        <v>5182</v>
      </c>
      <c r="B600" t="s">
        <v>5183</v>
      </c>
      <c r="C600" t="s">
        <v>3066</v>
      </c>
      <c r="D600" t="s">
        <v>12828</v>
      </c>
      <c r="E600" t="s">
        <v>12837</v>
      </c>
      <c r="F600" t="s">
        <v>12838</v>
      </c>
      <c r="G600" t="s">
        <v>12839</v>
      </c>
      <c r="H600" s="14">
        <v>1499</v>
      </c>
      <c r="I600" s="13" t="str">
        <f t="shared" si="18"/>
        <v>&gt;₹500</v>
      </c>
      <c r="J600" s="14">
        <v>8999</v>
      </c>
      <c r="K600" s="1">
        <v>0.83</v>
      </c>
      <c r="L600" s="4" t="str">
        <f t="shared" si="19"/>
        <v>50% or More</v>
      </c>
      <c r="M600">
        <v>3.7</v>
      </c>
      <c r="N600" s="2">
        <v>28324</v>
      </c>
      <c r="O600" s="11">
        <f>Table2[[#This Row],[Actual Price (₹)]]*N600</f>
        <v>254887676</v>
      </c>
      <c r="P600" t="s">
        <v>5184</v>
      </c>
      <c r="Q600" t="s">
        <v>5185</v>
      </c>
      <c r="R600" t="str">
        <f>PROPER(Sheet2!H600)</f>
        <v>Kevin Nathan S,Subha,Jatin Raikwar,Sarvesh Yadav,Nilesh Chavhan,Shivam,Pawan  Kumar,Minal</v>
      </c>
      <c r="S600" t="s">
        <v>5187</v>
      </c>
      <c r="T600" t="s">
        <v>5188</v>
      </c>
      <c r="U600" t="s">
        <v>5189</v>
      </c>
      <c r="V600" t="s">
        <v>5190</v>
      </c>
      <c r="W600" t="s">
        <v>5191</v>
      </c>
    </row>
    <row r="601" spans="1:23" x14ac:dyDescent="0.3">
      <c r="A601" t="s">
        <v>5192</v>
      </c>
      <c r="B601" t="s">
        <v>5193</v>
      </c>
      <c r="C601" t="s">
        <v>4944</v>
      </c>
      <c r="D601" t="s">
        <v>12828</v>
      </c>
      <c r="E601" t="s">
        <v>12846</v>
      </c>
      <c r="F601" t="s">
        <v>12847</v>
      </c>
      <c r="H601" s="17">
        <v>149</v>
      </c>
      <c r="I601" s="13" t="str">
        <f t="shared" si="18"/>
        <v>&lt;₹200</v>
      </c>
      <c r="J601" s="17">
        <v>180</v>
      </c>
      <c r="K601">
        <v>0.17</v>
      </c>
      <c r="L601" s="4" t="str">
        <f t="shared" si="19"/>
        <v>&lt;50%</v>
      </c>
      <c r="M601">
        <v>4.4000000000000004</v>
      </c>
      <c r="N601" s="2">
        <v>644</v>
      </c>
      <c r="O601" s="11">
        <f>Table2[[#This Row],[Actual Price (₹)]]*N601</f>
        <v>115920</v>
      </c>
      <c r="P601" t="s">
        <v>5194</v>
      </c>
      <c r="Q601" t="s">
        <v>5195</v>
      </c>
      <c r="R601" t="str">
        <f>PROPER(Sheet2!H601)</f>
        <v>Gopinadh.P,Bandaru Saidulu,S.Sankaranarayana Iyer,Suneel,Yogesh Kumar Verma,Vipul Gupta,Amazon Customer,Sagar</v>
      </c>
      <c r="S601" t="s">
        <v>5197</v>
      </c>
      <c r="T601" t="s">
        <v>5198</v>
      </c>
      <c r="U601" t="s">
        <v>5199</v>
      </c>
      <c r="V601" t="s">
        <v>5200</v>
      </c>
      <c r="W601" t="s">
        <v>5201</v>
      </c>
    </row>
    <row r="602" spans="1:23" x14ac:dyDescent="0.3">
      <c r="A602" t="s">
        <v>5202</v>
      </c>
      <c r="B602" t="s">
        <v>5203</v>
      </c>
      <c r="C602" t="s">
        <v>5204</v>
      </c>
      <c r="D602" t="s">
        <v>12825</v>
      </c>
      <c r="E602" t="s">
        <v>12826</v>
      </c>
      <c r="F602" t="s">
        <v>12856</v>
      </c>
      <c r="G602" t="s">
        <v>12857</v>
      </c>
      <c r="H602" s="17">
        <v>399</v>
      </c>
      <c r="I602" s="13" t="str">
        <f t="shared" si="18"/>
        <v>₹200 - ₹500</v>
      </c>
      <c r="J602" s="17">
        <v>549</v>
      </c>
      <c r="K602">
        <v>0.27</v>
      </c>
      <c r="L602" s="4" t="str">
        <f t="shared" si="19"/>
        <v>&lt;50%</v>
      </c>
      <c r="M602">
        <v>4.4000000000000004</v>
      </c>
      <c r="N602" s="2">
        <v>18139</v>
      </c>
      <c r="O602" s="11">
        <f>Table2[[#This Row],[Actual Price (₹)]]*N602</f>
        <v>9958311</v>
      </c>
      <c r="P602" t="s">
        <v>5205</v>
      </c>
      <c r="Q602" t="s">
        <v>5206</v>
      </c>
      <c r="R602" t="str">
        <f>PROPER(Sheet2!H602)</f>
        <v>Vivek,Anas Ca,Trivendram Pal,Arun Kumar G,Mohammad Khalid,Hari Kiran M,Vishwajeet Kharade,Nehal Jain</v>
      </c>
      <c r="S602" t="s">
        <v>5208</v>
      </c>
      <c r="T602" t="s">
        <v>5209</v>
      </c>
      <c r="U602" t="s">
        <v>5210</v>
      </c>
      <c r="V602" t="s">
        <v>5211</v>
      </c>
      <c r="W602" t="s">
        <v>5212</v>
      </c>
    </row>
    <row r="603" spans="1:23" x14ac:dyDescent="0.3">
      <c r="A603" t="s">
        <v>5213</v>
      </c>
      <c r="B603" t="s">
        <v>5214</v>
      </c>
      <c r="C603" t="s">
        <v>5215</v>
      </c>
      <c r="D603" t="s">
        <v>12924</v>
      </c>
      <c r="E603" t="s">
        <v>12925</v>
      </c>
      <c r="F603" t="s">
        <v>12937</v>
      </c>
      <c r="G603" t="s">
        <v>12938</v>
      </c>
      <c r="H603" s="17">
        <v>191</v>
      </c>
      <c r="I603" s="13" t="str">
        <f t="shared" si="18"/>
        <v>&lt;₹200</v>
      </c>
      <c r="J603" s="17">
        <v>225</v>
      </c>
      <c r="K603">
        <v>0.15</v>
      </c>
      <c r="L603" s="4" t="str">
        <f t="shared" si="19"/>
        <v>&lt;50%</v>
      </c>
      <c r="M603">
        <v>4.4000000000000004</v>
      </c>
      <c r="N603" s="2">
        <v>7203</v>
      </c>
      <c r="O603" s="11">
        <f>Table2[[#This Row],[Actual Price (₹)]]*N603</f>
        <v>1620675</v>
      </c>
      <c r="P603" t="s">
        <v>5216</v>
      </c>
      <c r="Q603" t="s">
        <v>5217</v>
      </c>
      <c r="R603" t="str">
        <f>PROPER(Sheet2!H603)</f>
        <v>Manish,Tanveer Sayed,Sadhan Kumar,Prateek Jain,Arun Teja Ganji,Selvaram,Bharat Bhat,Kc M.</v>
      </c>
      <c r="S603" t="s">
        <v>5219</v>
      </c>
      <c r="T603" t="s">
        <v>5220</v>
      </c>
      <c r="U603" t="s">
        <v>5221</v>
      </c>
      <c r="V603" t="s">
        <v>5222</v>
      </c>
      <c r="W603" t="s">
        <v>5223</v>
      </c>
    </row>
    <row r="604" spans="1:23" x14ac:dyDescent="0.3">
      <c r="A604" t="s">
        <v>5224</v>
      </c>
      <c r="B604" t="s">
        <v>5225</v>
      </c>
      <c r="C604" t="s">
        <v>5226</v>
      </c>
      <c r="D604" t="s">
        <v>12825</v>
      </c>
      <c r="E604" t="s">
        <v>12826</v>
      </c>
      <c r="F604" t="s">
        <v>12842</v>
      </c>
      <c r="G604" t="s">
        <v>12936</v>
      </c>
      <c r="H604" s="17">
        <v>129</v>
      </c>
      <c r="I604" s="13" t="str">
        <f t="shared" si="18"/>
        <v>&lt;₹200</v>
      </c>
      <c r="J604" s="17">
        <v>999</v>
      </c>
      <c r="K604">
        <v>0.87</v>
      </c>
      <c r="L604" s="4" t="str">
        <f t="shared" si="19"/>
        <v>50% or More</v>
      </c>
      <c r="M604">
        <v>4.2</v>
      </c>
      <c r="N604" s="2">
        <v>491</v>
      </c>
      <c r="O604" s="11">
        <f>Table2[[#This Row],[Actual Price (₹)]]*N604</f>
        <v>490509</v>
      </c>
      <c r="P604" t="s">
        <v>5227</v>
      </c>
      <c r="Q604" t="s">
        <v>5228</v>
      </c>
      <c r="R604" t="str">
        <f>PROPER(Sheet2!H604)</f>
        <v>Dhiraj Bansal,Shaikh Mahammad Ali,Shreyash Patil,Customer,Gagan Bv,Unboxing Video By Abananeez,Anshuman,Uday</v>
      </c>
      <c r="S604" t="s">
        <v>5230</v>
      </c>
      <c r="T604" t="s">
        <v>5231</v>
      </c>
      <c r="U604" t="s">
        <v>5232</v>
      </c>
      <c r="V604" t="s">
        <v>5233</v>
      </c>
      <c r="W604" t="s">
        <v>5234</v>
      </c>
    </row>
    <row r="605" spans="1:23" x14ac:dyDescent="0.3">
      <c r="A605" t="s">
        <v>5235</v>
      </c>
      <c r="B605" t="s">
        <v>5236</v>
      </c>
      <c r="C605" t="s">
        <v>5237</v>
      </c>
      <c r="D605" t="s">
        <v>12825</v>
      </c>
      <c r="E605" t="s">
        <v>12826</v>
      </c>
      <c r="F605" t="s">
        <v>12858</v>
      </c>
      <c r="H605" s="17">
        <v>199</v>
      </c>
      <c r="I605" s="13" t="str">
        <f t="shared" si="18"/>
        <v>&lt;₹200</v>
      </c>
      <c r="J605" s="17">
        <v>599</v>
      </c>
      <c r="K605">
        <v>0.67</v>
      </c>
      <c r="L605" s="4" t="str">
        <f t="shared" si="19"/>
        <v>50% or More</v>
      </c>
      <c r="M605">
        <v>4.5</v>
      </c>
      <c r="N605" s="2">
        <v>13568</v>
      </c>
      <c r="O605" s="11">
        <f>Table2[[#This Row],[Actual Price (₹)]]*N605</f>
        <v>8127232</v>
      </c>
      <c r="P605" t="s">
        <v>5238</v>
      </c>
      <c r="Q605" t="s">
        <v>5239</v>
      </c>
      <c r="R605" t="str">
        <f>PROPER(Sheet2!H605)</f>
        <v>Safiya,Archana,S. Yates,Shwetha Shenoy,Sayma Sheikh,Prathiba,Shweta R.,Lisa</v>
      </c>
      <c r="S605" t="s">
        <v>5241</v>
      </c>
      <c r="T605" t="s">
        <v>5242</v>
      </c>
      <c r="U605" t="s">
        <v>5243</v>
      </c>
      <c r="V605" t="s">
        <v>5244</v>
      </c>
      <c r="W605" t="s">
        <v>5245</v>
      </c>
    </row>
    <row r="606" spans="1:23" hidden="1" x14ac:dyDescent="0.3">
      <c r="A606" t="s">
        <v>5246</v>
      </c>
      <c r="B606" t="s">
        <v>5247</v>
      </c>
      <c r="C606" t="s">
        <v>3066</v>
      </c>
      <c r="D606" t="s">
        <v>12828</v>
      </c>
      <c r="E606" t="s">
        <v>12837</v>
      </c>
      <c r="F606" t="s">
        <v>12838</v>
      </c>
      <c r="G606" t="s">
        <v>12839</v>
      </c>
      <c r="H606" s="14">
        <v>999</v>
      </c>
      <c r="I606" s="13" t="str">
        <f t="shared" si="18"/>
        <v>&gt;₹500</v>
      </c>
      <c r="J606" s="14">
        <v>4499</v>
      </c>
      <c r="K606" s="1">
        <v>0.78</v>
      </c>
      <c r="L606" s="4" t="str">
        <f t="shared" si="19"/>
        <v>50% or More</v>
      </c>
      <c r="M606">
        <v>3.8</v>
      </c>
      <c r="N606" s="2">
        <v>3390</v>
      </c>
      <c r="O606" s="11">
        <f>Table2[[#This Row],[Actual Price (₹)]]*N606</f>
        <v>15251610</v>
      </c>
      <c r="P606" t="s">
        <v>5248</v>
      </c>
      <c r="Q606" t="s">
        <v>5249</v>
      </c>
      <c r="R606" t="str">
        <f>PROPER(Sheet2!H606)</f>
        <v>Muhamad S.,Aruna V,Ankush Jindal,Sj,Ronak,Devesh Bhargava,Lokesh Kashyap,Suraj Rajpoot</v>
      </c>
      <c r="S606" t="s">
        <v>5251</v>
      </c>
      <c r="T606" t="s">
        <v>5252</v>
      </c>
      <c r="U606" t="s">
        <v>5253</v>
      </c>
      <c r="V606" t="s">
        <v>5254</v>
      </c>
      <c r="W606" t="s">
        <v>5255</v>
      </c>
    </row>
    <row r="607" spans="1:23" hidden="1" x14ac:dyDescent="0.3">
      <c r="A607" t="s">
        <v>5256</v>
      </c>
      <c r="B607" t="s">
        <v>5257</v>
      </c>
      <c r="C607" t="s">
        <v>3066</v>
      </c>
      <c r="D607" t="s">
        <v>12828</v>
      </c>
      <c r="E607" t="s">
        <v>12837</v>
      </c>
      <c r="F607" t="s">
        <v>12838</v>
      </c>
      <c r="G607" t="s">
        <v>12839</v>
      </c>
      <c r="H607" s="14">
        <v>899</v>
      </c>
      <c r="I607" s="13" t="str">
        <f t="shared" si="18"/>
        <v>&gt;₹500</v>
      </c>
      <c r="J607" s="14">
        <v>4499</v>
      </c>
      <c r="K607" s="1">
        <v>0.8</v>
      </c>
      <c r="L607" s="4" t="str">
        <f t="shared" si="19"/>
        <v>50% or More</v>
      </c>
      <c r="M607">
        <v>3.8</v>
      </c>
      <c r="N607" s="2">
        <v>103052</v>
      </c>
      <c r="O607" s="11">
        <f>Table2[[#This Row],[Actual Price (₹)]]*N607</f>
        <v>463630948</v>
      </c>
      <c r="P607" t="s">
        <v>5258</v>
      </c>
      <c r="Q607" t="s">
        <v>5259</v>
      </c>
      <c r="R607" t="str">
        <f>PROPER(Sheet2!H607)</f>
        <v>Dhirendar,Chris Fernandes,Dhritiman Roy,Atesham,Biswaboka,Amazon Customer,Amazon Customer,Amazon Customer</v>
      </c>
      <c r="S607" t="s">
        <v>5261</v>
      </c>
      <c r="T607" t="s">
        <v>5262</v>
      </c>
      <c r="U607" t="s">
        <v>12795</v>
      </c>
      <c r="V607" t="s">
        <v>5263</v>
      </c>
      <c r="W607" t="s">
        <v>5264</v>
      </c>
    </row>
    <row r="608" spans="1:23" x14ac:dyDescent="0.3">
      <c r="A608" t="s">
        <v>5265</v>
      </c>
      <c r="B608" t="s">
        <v>5266</v>
      </c>
      <c r="C608" t="s">
        <v>5091</v>
      </c>
      <c r="D608" t="s">
        <v>12848</v>
      </c>
      <c r="E608" t="s">
        <v>12854</v>
      </c>
      <c r="F608" t="s">
        <v>12855</v>
      </c>
      <c r="G608" t="s">
        <v>12931</v>
      </c>
      <c r="H608" s="17">
        <v>522</v>
      </c>
      <c r="I608" s="13" t="str">
        <f t="shared" si="18"/>
        <v>&gt;₹500</v>
      </c>
      <c r="J608" s="17">
        <v>550</v>
      </c>
      <c r="K608">
        <v>0.05</v>
      </c>
      <c r="L608" s="4" t="str">
        <f t="shared" si="19"/>
        <v>&lt;50%</v>
      </c>
      <c r="M608">
        <v>4.4000000000000004</v>
      </c>
      <c r="N608" s="2">
        <v>12179</v>
      </c>
      <c r="O608" s="11">
        <f>Table2[[#This Row],[Actual Price (₹)]]*N608</f>
        <v>6698450</v>
      </c>
      <c r="P608" t="s">
        <v>5267</v>
      </c>
      <c r="Q608" t="s">
        <v>5268</v>
      </c>
      <c r="R608" t="str">
        <f>PROPER(Sheet2!H608)</f>
        <v>V.W.,Nitin Desai,Amazon Customer,Kaushallya Devi,Aniket Hagawane,Monu,Vaibhav Pathak,Abhishek Paderiya</v>
      </c>
      <c r="S608" t="s">
        <v>5270</v>
      </c>
      <c r="T608" t="s">
        <v>5271</v>
      </c>
      <c r="U608" t="s">
        <v>5272</v>
      </c>
      <c r="V608" t="s">
        <v>5273</v>
      </c>
      <c r="W608" t="s">
        <v>5274</v>
      </c>
    </row>
    <row r="609" spans="1:23" hidden="1" x14ac:dyDescent="0.3">
      <c r="A609" t="s">
        <v>5275</v>
      </c>
      <c r="B609" t="s">
        <v>5276</v>
      </c>
      <c r="C609" t="s">
        <v>5277</v>
      </c>
      <c r="D609" t="s">
        <v>12828</v>
      </c>
      <c r="E609" t="s">
        <v>12853</v>
      </c>
      <c r="F609" t="s">
        <v>12939</v>
      </c>
      <c r="G609" t="s">
        <v>12940</v>
      </c>
      <c r="H609" s="14">
        <v>799</v>
      </c>
      <c r="I609" s="13" t="str">
        <f t="shared" si="18"/>
        <v>&gt;₹500</v>
      </c>
      <c r="J609" s="14">
        <v>1999</v>
      </c>
      <c r="K609" s="1">
        <v>0.6</v>
      </c>
      <c r="L609" s="4" t="str">
        <f t="shared" si="19"/>
        <v>50% or More</v>
      </c>
      <c r="M609">
        <v>3.8</v>
      </c>
      <c r="N609" s="2">
        <v>12958</v>
      </c>
      <c r="O609" s="11">
        <f>Table2[[#This Row],[Actual Price (₹)]]*N609</f>
        <v>25903042</v>
      </c>
      <c r="P609" t="s">
        <v>5278</v>
      </c>
      <c r="Q609" t="s">
        <v>5279</v>
      </c>
      <c r="R609" t="str">
        <f>PROPER(Sheet2!H609)</f>
        <v>Mukesh Maurya,Gyan Dixit,Sunil C,Ddp,Swapnil G.,Adriel Shony Rappai,Lokesh Kumar,Vikas Goyal</v>
      </c>
      <c r="S609" t="s">
        <v>5281</v>
      </c>
      <c r="T609" t="s">
        <v>5282</v>
      </c>
      <c r="U609" t="s">
        <v>5283</v>
      </c>
      <c r="V609" t="s">
        <v>5284</v>
      </c>
      <c r="W609" t="s">
        <v>5285</v>
      </c>
    </row>
    <row r="610" spans="1:23" x14ac:dyDescent="0.3">
      <c r="A610" t="s">
        <v>5286</v>
      </c>
      <c r="B610" t="s">
        <v>5287</v>
      </c>
      <c r="C610" t="s">
        <v>4770</v>
      </c>
      <c r="D610" t="s">
        <v>12825</v>
      </c>
      <c r="E610" t="s">
        <v>12826</v>
      </c>
      <c r="F610" t="s">
        <v>12842</v>
      </c>
      <c r="G610" t="s">
        <v>12843</v>
      </c>
      <c r="H610" s="17">
        <v>681</v>
      </c>
      <c r="I610" s="13" t="str">
        <f t="shared" si="18"/>
        <v>&gt;₹500</v>
      </c>
      <c r="J610" s="17">
        <v>1199</v>
      </c>
      <c r="K610">
        <v>0.43</v>
      </c>
      <c r="L610" s="4" t="str">
        <f t="shared" si="19"/>
        <v>&lt;50%</v>
      </c>
      <c r="M610">
        <v>4.2</v>
      </c>
      <c r="N610" s="2">
        <v>8258</v>
      </c>
      <c r="O610" s="11">
        <f>Table2[[#This Row],[Actual Price (₹)]]*N610</f>
        <v>9901342</v>
      </c>
      <c r="P610" t="s">
        <v>5288</v>
      </c>
      <c r="Q610" t="s">
        <v>5289</v>
      </c>
      <c r="R610" t="str">
        <f>PROPER(Sheet2!H610)</f>
        <v>Jojo Dominic,Anshi Tiwari,Rickz,Mehbub Alam,Joban,Ambika N,Sht Gamer,Amit Singh</v>
      </c>
      <c r="S610" t="s">
        <v>5291</v>
      </c>
      <c r="T610" t="s">
        <v>5292</v>
      </c>
      <c r="U610" t="s">
        <v>12796</v>
      </c>
      <c r="V610" t="s">
        <v>5293</v>
      </c>
      <c r="W610" t="s">
        <v>5294</v>
      </c>
    </row>
    <row r="611" spans="1:23" x14ac:dyDescent="0.3">
      <c r="A611" t="s">
        <v>5306</v>
      </c>
      <c r="B611" t="s">
        <v>5307</v>
      </c>
      <c r="C611" t="s">
        <v>5308</v>
      </c>
      <c r="D611" t="s">
        <v>12825</v>
      </c>
      <c r="E611" t="s">
        <v>12827</v>
      </c>
      <c r="F611" t="s">
        <v>12859</v>
      </c>
      <c r="H611" s="17">
        <v>1199</v>
      </c>
      <c r="I611" s="13" t="str">
        <f t="shared" si="18"/>
        <v>&gt;₹500</v>
      </c>
      <c r="J611" s="17">
        <v>3490</v>
      </c>
      <c r="K611">
        <v>0.5</v>
      </c>
      <c r="L611" s="4" t="str">
        <f t="shared" si="19"/>
        <v>50% or More</v>
      </c>
      <c r="M611">
        <v>4.4000000000000004</v>
      </c>
      <c r="N611" s="2">
        <v>35024</v>
      </c>
      <c r="O611" s="11">
        <f>Table2[[#This Row],[Actual Price (₹)]]*N611</f>
        <v>122233760</v>
      </c>
      <c r="P611" t="s">
        <v>5309</v>
      </c>
      <c r="Q611" t="s">
        <v>5310</v>
      </c>
      <c r="R611" t="str">
        <f>PROPER(Sheet2!H612)</f>
        <v>Reetu Solanki,Amazon_User,Anis,Karun,Chandrajit Poria,Viswanthamazon,Prabhakaran Ramu,Biplab Bose</v>
      </c>
      <c r="S611" t="s">
        <v>5312</v>
      </c>
      <c r="T611" t="s">
        <v>5313</v>
      </c>
      <c r="U611" t="s">
        <v>5314</v>
      </c>
      <c r="V611" t="s">
        <v>5315</v>
      </c>
      <c r="W611" t="s">
        <v>5316</v>
      </c>
    </row>
    <row r="612" spans="1:23" x14ac:dyDescent="0.3">
      <c r="A612" t="s">
        <v>5317</v>
      </c>
      <c r="B612" t="s">
        <v>5318</v>
      </c>
      <c r="C612" t="s">
        <v>5319</v>
      </c>
      <c r="D612" t="s">
        <v>12828</v>
      </c>
      <c r="E612" t="s">
        <v>12837</v>
      </c>
      <c r="F612" t="s">
        <v>12838</v>
      </c>
      <c r="G612" t="s">
        <v>12941</v>
      </c>
      <c r="H612" s="17">
        <v>2499</v>
      </c>
      <c r="I612" s="13" t="str">
        <f t="shared" si="18"/>
        <v>&gt;₹500</v>
      </c>
      <c r="J612" s="17">
        <v>4999</v>
      </c>
      <c r="K612">
        <v>0.64</v>
      </c>
      <c r="L612" s="4" t="str">
        <f t="shared" si="19"/>
        <v>50% or More</v>
      </c>
      <c r="M612">
        <v>4.0999999999999996</v>
      </c>
      <c r="N612" s="2">
        <v>55192</v>
      </c>
      <c r="O612" s="11">
        <f>Table2[[#This Row],[Actual Price (₹)]]*N612</f>
        <v>275904808</v>
      </c>
      <c r="P612" t="s">
        <v>5320</v>
      </c>
      <c r="Q612" t="s">
        <v>5321</v>
      </c>
      <c r="R612" t="str">
        <f>PROPER(Sheet2!H613)</f>
        <v>Shraddha,Ravibaskar,Pramod,Amazon Customer,Amazon Customer,Amazon Customer,Sumit Pant,Yashasvi</v>
      </c>
      <c r="S612" t="s">
        <v>5323</v>
      </c>
      <c r="T612" t="s">
        <v>5324</v>
      </c>
      <c r="U612" t="s">
        <v>5325</v>
      </c>
      <c r="V612" t="s">
        <v>5326</v>
      </c>
      <c r="W612" t="s">
        <v>5327</v>
      </c>
    </row>
    <row r="613" spans="1:23" x14ac:dyDescent="0.3">
      <c r="A613" t="s">
        <v>5328</v>
      </c>
      <c r="B613" t="s">
        <v>5329</v>
      </c>
      <c r="C613" t="s">
        <v>3066</v>
      </c>
      <c r="D613" t="s">
        <v>12828</v>
      </c>
      <c r="E613" t="s">
        <v>12837</v>
      </c>
      <c r="F613" t="s">
        <v>12838</v>
      </c>
      <c r="G613" t="s">
        <v>12839</v>
      </c>
      <c r="H613" s="17">
        <v>1799</v>
      </c>
      <c r="I613" s="13" t="str">
        <f t="shared" si="18"/>
        <v>&gt;₹500</v>
      </c>
      <c r="J613" s="17">
        <v>4999</v>
      </c>
      <c r="K613">
        <v>0.28000000000000003</v>
      </c>
      <c r="L613" s="4" t="str">
        <f t="shared" si="19"/>
        <v>&lt;50%</v>
      </c>
      <c r="M613">
        <v>4.0999999999999996</v>
      </c>
      <c r="N613" s="2">
        <v>119466</v>
      </c>
      <c r="O613" s="11">
        <f>Table2[[#This Row],[Actual Price (₹)]]*N613</f>
        <v>597210534</v>
      </c>
      <c r="P613" t="s">
        <v>5330</v>
      </c>
      <c r="Q613" t="s">
        <v>5331</v>
      </c>
      <c r="R613" t="str">
        <f>PROPER(Sheet2!H614)</f>
        <v>Pratyush,Karan G.,Aditya Kamble,Akshay M.,Sunanio13,Anupam,Jitendra Rajput,Kishore Tholana</v>
      </c>
      <c r="S613" t="s">
        <v>5333</v>
      </c>
      <c r="T613" t="s">
        <v>5334</v>
      </c>
      <c r="U613" t="s">
        <v>12797</v>
      </c>
      <c r="V613" t="s">
        <v>5335</v>
      </c>
      <c r="W613" t="s">
        <v>5336</v>
      </c>
    </row>
    <row r="614" spans="1:23" hidden="1" x14ac:dyDescent="0.3">
      <c r="A614" t="s">
        <v>5337</v>
      </c>
      <c r="B614" t="s">
        <v>5338</v>
      </c>
      <c r="C614" t="s">
        <v>4781</v>
      </c>
      <c r="D614" t="s">
        <v>12825</v>
      </c>
      <c r="E614" t="s">
        <v>12826</v>
      </c>
      <c r="F614" t="s">
        <v>12842</v>
      </c>
      <c r="G614" t="s">
        <v>12844</v>
      </c>
      <c r="H614" s="14">
        <v>429</v>
      </c>
      <c r="I614" s="13" t="str">
        <f t="shared" si="18"/>
        <v>₹200 - ₹500</v>
      </c>
      <c r="J614" s="14">
        <v>599</v>
      </c>
      <c r="K614" s="1">
        <v>0.8</v>
      </c>
      <c r="L614" s="4" t="str">
        <f t="shared" si="19"/>
        <v>50% or More</v>
      </c>
      <c r="M614">
        <v>3.5</v>
      </c>
      <c r="N614" s="2">
        <v>9638</v>
      </c>
      <c r="O614" s="11">
        <f>Table2[[#This Row],[Actual Price (₹)]]*N614</f>
        <v>5773162</v>
      </c>
      <c r="P614" t="s">
        <v>5339</v>
      </c>
      <c r="Q614" t="s">
        <v>5340</v>
      </c>
      <c r="R614" t="str">
        <f>PROPER(Sheet2!H615)</f>
        <v>Ananthu,Dheeraj Krishnan,Rani D.,Nasim,Anupma Goswami,Relesh Dewangan,Aadarsh,Shubham Band</v>
      </c>
      <c r="S614" t="s">
        <v>5342</v>
      </c>
      <c r="T614" t="s">
        <v>5343</v>
      </c>
      <c r="U614" t="s">
        <v>5344</v>
      </c>
      <c r="V614" t="s">
        <v>5345</v>
      </c>
      <c r="W614" t="s">
        <v>5346</v>
      </c>
    </row>
    <row r="615" spans="1:23" hidden="1" x14ac:dyDescent="0.3">
      <c r="A615" t="s">
        <v>5347</v>
      </c>
      <c r="B615" t="s">
        <v>5348</v>
      </c>
      <c r="C615" t="s">
        <v>4912</v>
      </c>
      <c r="D615" t="s">
        <v>12825</v>
      </c>
      <c r="E615" t="s">
        <v>12826</v>
      </c>
      <c r="F615" t="s">
        <v>12842</v>
      </c>
      <c r="G615" t="s">
        <v>12920</v>
      </c>
      <c r="H615" s="14">
        <v>100</v>
      </c>
      <c r="I615" s="13" t="str">
        <f t="shared" si="18"/>
        <v>&lt;₹200</v>
      </c>
      <c r="J615" s="14">
        <v>499</v>
      </c>
      <c r="K615" s="1">
        <v>0.18</v>
      </c>
      <c r="L615" s="4" t="str">
        <f t="shared" si="19"/>
        <v>&lt;50%</v>
      </c>
      <c r="M615">
        <v>3.6</v>
      </c>
      <c r="N615" s="2">
        <v>33735</v>
      </c>
      <c r="O615" s="11">
        <f>Table2[[#This Row],[Actual Price (₹)]]*N615</f>
        <v>16833765</v>
      </c>
      <c r="P615" t="s">
        <v>5349</v>
      </c>
      <c r="Q615" t="s">
        <v>5350</v>
      </c>
      <c r="R615" t="str">
        <f>PROPER(Sheet2!H616)</f>
        <v>Kishor Patro,Noorul Rilwan,Amazon Customer,Surjith K V,Khushbu,Anand Nishad,Sunidhi,Mwnzil Brahma</v>
      </c>
      <c r="S615" t="s">
        <v>5352</v>
      </c>
      <c r="T615" t="s">
        <v>5353</v>
      </c>
      <c r="U615" t="s">
        <v>5354</v>
      </c>
      <c r="V615" t="s">
        <v>5355</v>
      </c>
      <c r="W615" t="s">
        <v>5356</v>
      </c>
    </row>
    <row r="616" spans="1:23" hidden="1" x14ac:dyDescent="0.3">
      <c r="A616" t="s">
        <v>5357</v>
      </c>
      <c r="B616" t="s">
        <v>5358</v>
      </c>
      <c r="C616" t="s">
        <v>4770</v>
      </c>
      <c r="D616" t="s">
        <v>12825</v>
      </c>
      <c r="E616" t="s">
        <v>12826</v>
      </c>
      <c r="F616" t="s">
        <v>12842</v>
      </c>
      <c r="G616" t="s">
        <v>12843</v>
      </c>
      <c r="H616" s="14">
        <v>329</v>
      </c>
      <c r="I616" s="13" t="str">
        <f t="shared" si="18"/>
        <v>₹200 - ₹500</v>
      </c>
      <c r="J616" s="14">
        <v>399</v>
      </c>
      <c r="K616" s="1">
        <v>0.54</v>
      </c>
      <c r="L616" s="4" t="str">
        <f t="shared" si="19"/>
        <v>50% or More</v>
      </c>
      <c r="M616">
        <v>3.8</v>
      </c>
      <c r="N616" s="2">
        <v>3044</v>
      </c>
      <c r="O616" s="11">
        <f>Table2[[#This Row],[Actual Price (₹)]]*N616</f>
        <v>1214556</v>
      </c>
      <c r="P616" t="s">
        <v>5359</v>
      </c>
      <c r="Q616" t="s">
        <v>5360</v>
      </c>
      <c r="R616" t="str">
        <f>PROPER(Sheet2!H617)</f>
        <v>Vasanth,Hemant Ghengat,Gopal,Anukumar S L,Manoj Kumar,Habs,Abdul,Farha</v>
      </c>
      <c r="S616" t="s">
        <v>5362</v>
      </c>
      <c r="T616" t="s">
        <v>5363</v>
      </c>
      <c r="U616" t="s">
        <v>5364</v>
      </c>
      <c r="V616" t="s">
        <v>5365</v>
      </c>
      <c r="W616" t="s">
        <v>5366</v>
      </c>
    </row>
    <row r="617" spans="1:23" x14ac:dyDescent="0.3">
      <c r="A617" t="s">
        <v>5367</v>
      </c>
      <c r="B617" t="s">
        <v>5368</v>
      </c>
      <c r="C617" t="s">
        <v>4364</v>
      </c>
      <c r="D617" t="s">
        <v>12828</v>
      </c>
      <c r="E617" t="s">
        <v>12837</v>
      </c>
      <c r="F617" t="s">
        <v>12838</v>
      </c>
      <c r="G617" t="s">
        <v>12915</v>
      </c>
      <c r="H617" s="17">
        <v>139</v>
      </c>
      <c r="I617" s="13" t="str">
        <f t="shared" si="18"/>
        <v>&lt;₹200</v>
      </c>
      <c r="J617" s="17">
        <v>299</v>
      </c>
      <c r="K617">
        <v>0.52</v>
      </c>
      <c r="L617" s="4" t="str">
        <f t="shared" si="19"/>
        <v>50% or More</v>
      </c>
      <c r="M617">
        <v>4</v>
      </c>
      <c r="N617" s="2">
        <v>33584</v>
      </c>
      <c r="O617" s="11">
        <f>Table2[[#This Row],[Actual Price (₹)]]*N617</f>
        <v>10041616</v>
      </c>
      <c r="P617" t="s">
        <v>5369</v>
      </c>
      <c r="Q617" t="s">
        <v>5370</v>
      </c>
      <c r="R617" t="str">
        <f>PROPER(Sheet2!H618)</f>
        <v>Sagarjit,Balvant Ghanekar,Rohit,Natesa Pillai Rajaraman,Abhilash,Vikas Shukla,Lucifer,Chandran</v>
      </c>
      <c r="S617" t="s">
        <v>5372</v>
      </c>
      <c r="T617" t="s">
        <v>5373</v>
      </c>
      <c r="U617" t="s">
        <v>5374</v>
      </c>
      <c r="V617" t="s">
        <v>5375</v>
      </c>
      <c r="W617" t="s">
        <v>5376</v>
      </c>
    </row>
    <row r="618" spans="1:23" hidden="1" x14ac:dyDescent="0.3">
      <c r="A618" t="s">
        <v>5377</v>
      </c>
      <c r="B618" t="s">
        <v>5378</v>
      </c>
      <c r="C618" t="s">
        <v>5379</v>
      </c>
      <c r="D618" t="s">
        <v>12828</v>
      </c>
      <c r="E618" t="s">
        <v>12830</v>
      </c>
      <c r="F618" t="s">
        <v>12832</v>
      </c>
      <c r="G618" t="s">
        <v>12860</v>
      </c>
      <c r="H618" s="14">
        <v>1199</v>
      </c>
      <c r="I618" s="13" t="str">
        <f t="shared" si="18"/>
        <v>&gt;₹500</v>
      </c>
      <c r="J618" s="14">
        <v>2499</v>
      </c>
      <c r="K618" s="1">
        <v>0.54</v>
      </c>
      <c r="L618" s="4" t="str">
        <f t="shared" si="19"/>
        <v>50% or More</v>
      </c>
      <c r="M618">
        <v>3.9</v>
      </c>
      <c r="N618" s="2">
        <v>1779</v>
      </c>
      <c r="O618" s="11">
        <f>Table2[[#This Row],[Actual Price (₹)]]*N618</f>
        <v>4445721</v>
      </c>
      <c r="P618" t="s">
        <v>5380</v>
      </c>
      <c r="Q618" t="s">
        <v>5381</v>
      </c>
      <c r="R618" t="str">
        <f>PROPER(Sheet2!H619)</f>
        <v>Saikat Chakravorty,Rajasekar K,Sankar Ganesh,Sivakumar K,Ritu Singh,Subrata,Bishwa Paul,Amazon User</v>
      </c>
      <c r="S618" t="s">
        <v>5383</v>
      </c>
      <c r="T618" t="s">
        <v>5384</v>
      </c>
      <c r="U618" t="s">
        <v>5385</v>
      </c>
      <c r="V618" t="s">
        <v>5386</v>
      </c>
      <c r="W618" t="s">
        <v>5387</v>
      </c>
    </row>
    <row r="619" spans="1:23" x14ac:dyDescent="0.3">
      <c r="A619" t="s">
        <v>5399</v>
      </c>
      <c r="B619" t="s">
        <v>5400</v>
      </c>
      <c r="C619" t="s">
        <v>4801</v>
      </c>
      <c r="D619" t="s">
        <v>12825</v>
      </c>
      <c r="E619" t="s">
        <v>12826</v>
      </c>
      <c r="F619" t="s">
        <v>12841</v>
      </c>
      <c r="G619" t="s">
        <v>12845</v>
      </c>
      <c r="H619" s="17">
        <v>1049</v>
      </c>
      <c r="I619" s="13" t="str">
        <f t="shared" si="18"/>
        <v>&gt;₹500</v>
      </c>
      <c r="J619" s="17">
        <v>2299</v>
      </c>
      <c r="K619">
        <v>0.56000000000000005</v>
      </c>
      <c r="L619" s="4" t="str">
        <f t="shared" si="19"/>
        <v>50% or More</v>
      </c>
      <c r="M619">
        <v>4.3</v>
      </c>
      <c r="N619" s="2">
        <v>25903</v>
      </c>
      <c r="O619" s="11">
        <f>Table2[[#This Row],[Actual Price (₹)]]*N619</f>
        <v>59550997</v>
      </c>
      <c r="P619" t="s">
        <v>5401</v>
      </c>
      <c r="Q619" t="s">
        <v>5402</v>
      </c>
      <c r="R619" t="str">
        <f>PROPER(Sheet2!H621)</f>
        <v>Pranav Pacholee,Divakar,Anudeep Kumar Singh,Lathip,Abhijeet Banerjee,Adinarayana,Rishi Shukla,Dadu Saikia</v>
      </c>
      <c r="S619" t="s">
        <v>5404</v>
      </c>
      <c r="T619" t="s">
        <v>5405</v>
      </c>
      <c r="U619" t="s">
        <v>5406</v>
      </c>
      <c r="V619" t="s">
        <v>5407</v>
      </c>
      <c r="W619" t="s">
        <v>5408</v>
      </c>
    </row>
    <row r="620" spans="1:23" x14ac:dyDescent="0.3">
      <c r="A620" t="s">
        <v>5409</v>
      </c>
      <c r="B620" t="s">
        <v>5410</v>
      </c>
      <c r="C620" t="s">
        <v>4759</v>
      </c>
      <c r="D620" t="s">
        <v>12825</v>
      </c>
      <c r="E620" t="s">
        <v>12917</v>
      </c>
      <c r="F620" t="s">
        <v>12918</v>
      </c>
      <c r="H620" s="17">
        <v>225</v>
      </c>
      <c r="I620" s="13" t="str">
        <f t="shared" si="18"/>
        <v>₹200 - ₹500</v>
      </c>
      <c r="J620" s="17">
        <v>250</v>
      </c>
      <c r="K620">
        <v>0.6</v>
      </c>
      <c r="L620" s="4" t="str">
        <f t="shared" si="19"/>
        <v>50% or More</v>
      </c>
      <c r="M620">
        <v>4.3</v>
      </c>
      <c r="N620" s="2">
        <v>53464</v>
      </c>
      <c r="O620" s="11">
        <f>Table2[[#This Row],[Actual Price (₹)]]*N620</f>
        <v>13366000</v>
      </c>
      <c r="P620" t="s">
        <v>5411</v>
      </c>
      <c r="Q620" t="s">
        <v>5412</v>
      </c>
      <c r="R620" t="str">
        <f>PROPER(Sheet2!H622)</f>
        <v>Malik,Anil Reddy,Sunil,Swamy,Athish,Vasanth Kumar U,T.Srinivasa Rao,Jay Ravasa</v>
      </c>
      <c r="S620" t="s">
        <v>5414</v>
      </c>
      <c r="T620" t="s">
        <v>5415</v>
      </c>
      <c r="U620" t="s">
        <v>12798</v>
      </c>
      <c r="V620" t="s">
        <v>5416</v>
      </c>
      <c r="W620" t="s">
        <v>5417</v>
      </c>
    </row>
    <row r="621" spans="1:23" x14ac:dyDescent="0.3">
      <c r="A621" t="s">
        <v>5418</v>
      </c>
      <c r="B621" t="s">
        <v>5419</v>
      </c>
      <c r="C621" t="s">
        <v>5226</v>
      </c>
      <c r="D621" t="s">
        <v>12825</v>
      </c>
      <c r="E621" t="s">
        <v>12826</v>
      </c>
      <c r="F621" t="s">
        <v>12842</v>
      </c>
      <c r="G621" t="s">
        <v>12936</v>
      </c>
      <c r="H621" s="17">
        <v>656</v>
      </c>
      <c r="I621" s="13" t="str">
        <f t="shared" si="18"/>
        <v>&gt;₹500</v>
      </c>
      <c r="J621" s="17">
        <v>1499</v>
      </c>
      <c r="K621">
        <v>0.43</v>
      </c>
      <c r="L621" s="4" t="str">
        <f t="shared" si="19"/>
        <v>&lt;50%</v>
      </c>
      <c r="M621">
        <v>4.4000000000000004</v>
      </c>
      <c r="N621" s="2">
        <v>5176</v>
      </c>
      <c r="O621" s="11">
        <f>Table2[[#This Row],[Actual Price (₹)]]*N621</f>
        <v>7758824</v>
      </c>
      <c r="P621" t="s">
        <v>5420</v>
      </c>
      <c r="Q621" t="s">
        <v>5421</v>
      </c>
      <c r="R621" t="str">
        <f>PROPER(Sheet2!H623)</f>
        <v>Soma Sekhar,Shreeg91,Jagadish,Zinal Bhatt,Amazon Customer,Ashutosh,Madhura,Dineshkumar</v>
      </c>
      <c r="S621" t="s">
        <v>5423</v>
      </c>
      <c r="T621" t="s">
        <v>5424</v>
      </c>
      <c r="U621" t="s">
        <v>5425</v>
      </c>
      <c r="V621" t="s">
        <v>5426</v>
      </c>
      <c r="W621" t="s">
        <v>5427</v>
      </c>
    </row>
    <row r="622" spans="1:23" x14ac:dyDescent="0.3">
      <c r="A622" t="s">
        <v>5428</v>
      </c>
      <c r="B622" t="s">
        <v>5429</v>
      </c>
      <c r="C622" t="s">
        <v>5132</v>
      </c>
      <c r="D622" t="s">
        <v>12825</v>
      </c>
      <c r="E622" t="s">
        <v>12933</v>
      </c>
      <c r="F622" t="s">
        <v>12934</v>
      </c>
      <c r="G622" t="s">
        <v>12935</v>
      </c>
      <c r="H622" s="17">
        <v>1109</v>
      </c>
      <c r="I622" s="13" t="str">
        <f t="shared" si="18"/>
        <v>&gt;₹500</v>
      </c>
      <c r="J622" s="17">
        <v>2800</v>
      </c>
      <c r="K622">
        <v>0.24</v>
      </c>
      <c r="L622" s="4" t="str">
        <f t="shared" si="19"/>
        <v>&lt;50%</v>
      </c>
      <c r="M622">
        <v>4.4000000000000004</v>
      </c>
      <c r="N622" s="2">
        <v>8614</v>
      </c>
      <c r="O622" s="11">
        <f>Table2[[#This Row],[Actual Price (₹)]]*N622</f>
        <v>24119200</v>
      </c>
      <c r="P622" t="s">
        <v>5430</v>
      </c>
      <c r="Q622" t="s">
        <v>5431</v>
      </c>
      <c r="R622" t="str">
        <f>PROPER(Sheet2!H624)</f>
        <v>Amita,Ganesh,Zhiv,Sarasij Pal,‡§Ú‡•Ç‡§Û‡§Æ‡§®‡•Á‡§Ç‡§¶‡•Ç‡§∞ ‡§∏‡§Ø‡§Ç‡§Π,Ehsan Ul Haq,Venkatesan,Khimanand</v>
      </c>
      <c r="S622" t="s">
        <v>5433</v>
      </c>
      <c r="T622" t="s">
        <v>5434</v>
      </c>
      <c r="U622" t="s">
        <v>5435</v>
      </c>
      <c r="V622" t="s">
        <v>5436</v>
      </c>
      <c r="W622" t="s">
        <v>5437</v>
      </c>
    </row>
    <row r="623" spans="1:23" hidden="1" x14ac:dyDescent="0.3">
      <c r="A623" t="s">
        <v>5438</v>
      </c>
      <c r="B623" t="s">
        <v>5439</v>
      </c>
      <c r="C623" t="s">
        <v>4364</v>
      </c>
      <c r="D623" t="s">
        <v>12828</v>
      </c>
      <c r="E623" t="s">
        <v>12837</v>
      </c>
      <c r="F623" t="s">
        <v>12838</v>
      </c>
      <c r="G623" t="s">
        <v>12915</v>
      </c>
      <c r="H623" s="14">
        <v>169</v>
      </c>
      <c r="I623" s="13" t="str">
        <f t="shared" si="18"/>
        <v>&lt;₹200</v>
      </c>
      <c r="J623" s="14">
        <v>299</v>
      </c>
      <c r="K623" s="1">
        <v>0.56999999999999995</v>
      </c>
      <c r="L623" s="4" t="str">
        <f t="shared" si="19"/>
        <v>50% or More</v>
      </c>
      <c r="M623">
        <v>3.8</v>
      </c>
      <c r="N623" s="2">
        <v>60026</v>
      </c>
      <c r="O623" s="11">
        <f>Table2[[#This Row],[Actual Price (₹)]]*N623</f>
        <v>17947774</v>
      </c>
      <c r="P623" t="s">
        <v>5440</v>
      </c>
      <c r="Q623" t="s">
        <v>5441</v>
      </c>
      <c r="R623" t="str">
        <f>PROPER(Sheet2!H625)</f>
        <v>Divya Nancy,Jay Mishra,Md Kalim,Saktyy,Venkat Goud,Amazon Customer,Rahul Guha,Murugan</v>
      </c>
      <c r="S623" t="s">
        <v>5443</v>
      </c>
      <c r="T623" t="s">
        <v>5444</v>
      </c>
      <c r="U623" t="s">
        <v>5445</v>
      </c>
      <c r="V623" t="s">
        <v>5446</v>
      </c>
      <c r="W623" t="s">
        <v>5447</v>
      </c>
    </row>
    <row r="624" spans="1:23" hidden="1" x14ac:dyDescent="0.3">
      <c r="A624" t="s">
        <v>5448</v>
      </c>
      <c r="B624" t="s">
        <v>12799</v>
      </c>
      <c r="C624" t="s">
        <v>4912</v>
      </c>
      <c r="D624" t="s">
        <v>12825</v>
      </c>
      <c r="E624" t="s">
        <v>12826</v>
      </c>
      <c r="F624" t="s">
        <v>12842</v>
      </c>
      <c r="G624" t="s">
        <v>12920</v>
      </c>
      <c r="H624" s="14">
        <v>309</v>
      </c>
      <c r="I624" s="13" t="str">
        <f t="shared" si="18"/>
        <v>₹200 - ₹500</v>
      </c>
      <c r="J624" s="14">
        <v>404</v>
      </c>
      <c r="K624" s="1">
        <v>0.5</v>
      </c>
      <c r="L624" s="4" t="str">
        <f t="shared" si="19"/>
        <v>50% or More</v>
      </c>
      <c r="M624">
        <v>3.8</v>
      </c>
      <c r="N624" s="2">
        <v>3066</v>
      </c>
      <c r="O624" s="11">
        <f>Table2[[#This Row],[Actual Price (₹)]]*N624</f>
        <v>1238664</v>
      </c>
      <c r="P624" t="s">
        <v>5449</v>
      </c>
      <c r="Q624" t="s">
        <v>5450</v>
      </c>
      <c r="R624" t="str">
        <f>PROPER(Sheet2!H626)</f>
        <v>Genuine Reviewer,Rajib Barman,Jhala Digvijaysinh Pravinsinh,Sunil,Jayashree,Mohammed Saleem,Daljeet Dahiya,Ujjawal Singh</v>
      </c>
      <c r="S624" t="s">
        <v>5452</v>
      </c>
      <c r="T624" t="s">
        <v>5453</v>
      </c>
      <c r="U624" t="s">
        <v>5454</v>
      </c>
      <c r="V624" t="s">
        <v>5455</v>
      </c>
      <c r="W624" t="s">
        <v>5456</v>
      </c>
    </row>
    <row r="625" spans="1:23" x14ac:dyDescent="0.3">
      <c r="A625" t="s">
        <v>5457</v>
      </c>
      <c r="B625" t="s">
        <v>5458</v>
      </c>
      <c r="C625" t="s">
        <v>4801</v>
      </c>
      <c r="D625" t="s">
        <v>12825</v>
      </c>
      <c r="E625" t="s">
        <v>12826</v>
      </c>
      <c r="F625" t="s">
        <v>12841</v>
      </c>
      <c r="G625" t="s">
        <v>12845</v>
      </c>
      <c r="H625" s="17">
        <v>599</v>
      </c>
      <c r="I625" s="13" t="str">
        <f t="shared" si="18"/>
        <v>&gt;₹500</v>
      </c>
      <c r="J625" s="17">
        <v>1399</v>
      </c>
      <c r="K625">
        <v>0.55000000000000004</v>
      </c>
      <c r="L625" s="4" t="str">
        <f t="shared" si="19"/>
        <v>50% or More</v>
      </c>
      <c r="M625">
        <v>4</v>
      </c>
      <c r="N625" s="2">
        <v>2102</v>
      </c>
      <c r="O625" s="11">
        <f>Table2[[#This Row],[Actual Price (₹)]]*N625</f>
        <v>2940698</v>
      </c>
      <c r="P625" t="s">
        <v>5459</v>
      </c>
      <c r="Q625" t="s">
        <v>5460</v>
      </c>
      <c r="R625" t="str">
        <f>PROPER(Sheet2!H627)</f>
        <v>Ram,Abhishek Kumar,Syeeda Naseera,Mudit Sobti,Amazon Customer,Beljo Kodiyan,Santosh Giri,Manish Gupta</v>
      </c>
      <c r="S625" t="s">
        <v>5462</v>
      </c>
      <c r="T625" t="s">
        <v>5463</v>
      </c>
      <c r="U625" t="s">
        <v>5464</v>
      </c>
      <c r="V625" t="s">
        <v>5465</v>
      </c>
      <c r="W625" t="s">
        <v>5466</v>
      </c>
    </row>
    <row r="626" spans="1:23" x14ac:dyDescent="0.3">
      <c r="A626" t="s">
        <v>5467</v>
      </c>
      <c r="B626" t="s">
        <v>5468</v>
      </c>
      <c r="C626" t="s">
        <v>4770</v>
      </c>
      <c r="D626" t="s">
        <v>12825</v>
      </c>
      <c r="E626" t="s">
        <v>12826</v>
      </c>
      <c r="F626" t="s">
        <v>12842</v>
      </c>
      <c r="G626" t="s">
        <v>12843</v>
      </c>
      <c r="H626" s="17">
        <v>299</v>
      </c>
      <c r="I626" s="13" t="str">
        <f t="shared" si="18"/>
        <v>₹200 - ₹500</v>
      </c>
      <c r="J626" s="17">
        <v>599</v>
      </c>
      <c r="K626">
        <v>0.38</v>
      </c>
      <c r="L626" s="4" t="str">
        <f t="shared" si="19"/>
        <v>&lt;50%</v>
      </c>
      <c r="M626">
        <v>4.4000000000000004</v>
      </c>
      <c r="N626" s="2">
        <v>34852</v>
      </c>
      <c r="O626" s="11">
        <f>Table2[[#This Row],[Actual Price (₹)]]*N626</f>
        <v>20876348</v>
      </c>
      <c r="P626" t="s">
        <v>5469</v>
      </c>
      <c r="Q626" t="s">
        <v>5470</v>
      </c>
      <c r="R626" t="str">
        <f>PROPER(Sheet2!H628)</f>
        <v>Hariom Mishra,Vikas Yadav,Santosh Chauhan,Siddharth A.,Dhananjay,Amitosh Biswas,Tpcgupta,Dan</v>
      </c>
      <c r="S626" t="s">
        <v>5472</v>
      </c>
      <c r="T626" t="s">
        <v>5473</v>
      </c>
      <c r="U626" t="s">
        <v>5474</v>
      </c>
      <c r="V626" t="s">
        <v>5475</v>
      </c>
      <c r="W626" t="s">
        <v>5476</v>
      </c>
    </row>
    <row r="627" spans="1:23" x14ac:dyDescent="0.3">
      <c r="A627" t="s">
        <v>5477</v>
      </c>
      <c r="B627" t="s">
        <v>5478</v>
      </c>
      <c r="C627" t="s">
        <v>5479</v>
      </c>
      <c r="D627" t="s">
        <v>12848</v>
      </c>
      <c r="E627" t="s">
        <v>12849</v>
      </c>
      <c r="F627" t="s">
        <v>12850</v>
      </c>
      <c r="G627" t="s">
        <v>12851</v>
      </c>
      <c r="H627" s="17">
        <v>449</v>
      </c>
      <c r="I627" s="13" t="str">
        <f t="shared" si="18"/>
        <v>₹200 - ₹500</v>
      </c>
      <c r="J627" s="17">
        <v>999</v>
      </c>
      <c r="K627">
        <v>0.02</v>
      </c>
      <c r="L627" s="4" t="str">
        <f t="shared" si="19"/>
        <v>&lt;50%</v>
      </c>
      <c r="M627">
        <v>4.5</v>
      </c>
      <c r="N627" s="2">
        <v>8618</v>
      </c>
      <c r="O627" s="11">
        <f>Table2[[#This Row],[Actual Price (₹)]]*N627</f>
        <v>8609382</v>
      </c>
      <c r="P627" t="s">
        <v>5480</v>
      </c>
      <c r="Q627" t="s">
        <v>5481</v>
      </c>
      <c r="R627" t="str">
        <f>PROPER(Sheet2!H629)</f>
        <v>Rahil,Swapnil S.,Hiren Parmar,Khushi Sharma,Chetankumarkanthi,Vaibhav Goel,Joen Joy,Vishal Ghadage</v>
      </c>
      <c r="S627" t="s">
        <v>5483</v>
      </c>
      <c r="T627" t="s">
        <v>5484</v>
      </c>
      <c r="U627" t="s">
        <v>5485</v>
      </c>
      <c r="V627" t="s">
        <v>5486</v>
      </c>
      <c r="W627" t="s">
        <v>5487</v>
      </c>
    </row>
    <row r="628" spans="1:23" x14ac:dyDescent="0.3">
      <c r="A628" t="s">
        <v>5488</v>
      </c>
      <c r="B628" t="s">
        <v>5489</v>
      </c>
      <c r="C628" t="s">
        <v>4770</v>
      </c>
      <c r="D628" t="s">
        <v>12825</v>
      </c>
      <c r="E628" t="s">
        <v>12826</v>
      </c>
      <c r="F628" t="s">
        <v>12842</v>
      </c>
      <c r="G628" t="s">
        <v>12843</v>
      </c>
      <c r="H628" s="17">
        <v>799</v>
      </c>
      <c r="I628" s="13" t="str">
        <f t="shared" si="18"/>
        <v>&gt;₹500</v>
      </c>
      <c r="J628" s="17">
        <v>1295</v>
      </c>
      <c r="K628">
        <v>0.33</v>
      </c>
      <c r="L628" s="4" t="str">
        <f t="shared" si="19"/>
        <v>&lt;50%</v>
      </c>
      <c r="M628">
        <v>4</v>
      </c>
      <c r="N628" s="2">
        <v>4018</v>
      </c>
      <c r="O628" s="11">
        <f>Table2[[#This Row],[Actual Price (₹)]]*N628</f>
        <v>5203310</v>
      </c>
      <c r="P628" t="s">
        <v>5490</v>
      </c>
      <c r="Q628" t="s">
        <v>5491</v>
      </c>
      <c r="R628" t="str">
        <f>PROPER(Sheet2!H630)</f>
        <v>Kshitij,Umakanta Sasmal,Deepak Kumar Singh,Anand Raj A,Shiv Sv,Takreem R.,Anupam B.,Durgaprasad</v>
      </c>
      <c r="S628" t="s">
        <v>5493</v>
      </c>
      <c r="T628" t="s">
        <v>5494</v>
      </c>
      <c r="U628" t="s">
        <v>5495</v>
      </c>
      <c r="V628" t="s">
        <v>5496</v>
      </c>
      <c r="W628" t="s">
        <v>5497</v>
      </c>
    </row>
    <row r="629" spans="1:23" x14ac:dyDescent="0.3">
      <c r="A629" t="s">
        <v>5498</v>
      </c>
      <c r="B629" t="s">
        <v>5499</v>
      </c>
      <c r="C629" t="s">
        <v>5500</v>
      </c>
      <c r="D629" t="s">
        <v>12828</v>
      </c>
      <c r="E629" t="s">
        <v>12846</v>
      </c>
      <c r="F629" t="s">
        <v>12861</v>
      </c>
      <c r="H629" s="17">
        <v>157</v>
      </c>
      <c r="I629" s="13" t="str">
        <f t="shared" si="18"/>
        <v>&lt;₹200</v>
      </c>
      <c r="J629" s="17">
        <v>160</v>
      </c>
      <c r="K629">
        <v>0.2</v>
      </c>
      <c r="L629" s="4" t="str">
        <f t="shared" si="19"/>
        <v>&lt;50%</v>
      </c>
      <c r="M629">
        <v>4.3</v>
      </c>
      <c r="N629" s="2">
        <v>11687</v>
      </c>
      <c r="O629" s="11">
        <f>Table2[[#This Row],[Actual Price (₹)]]*N629</f>
        <v>1869920</v>
      </c>
      <c r="P629" t="s">
        <v>5501</v>
      </c>
      <c r="Q629" t="s">
        <v>5502</v>
      </c>
      <c r="R629" t="str">
        <f>PROPER(Sheet2!H631)</f>
        <v>Anirban B.,Amita,Ayushi Raj,Neeraj Rawat,Salma,Certified Buyer,Ayush,S.Balasubramanian</v>
      </c>
      <c r="S629" t="s">
        <v>5504</v>
      </c>
      <c r="T629" t="s">
        <v>5505</v>
      </c>
      <c r="U629" t="s">
        <v>5506</v>
      </c>
      <c r="V629" t="s">
        <v>5507</v>
      </c>
      <c r="W629" t="s">
        <v>5508</v>
      </c>
    </row>
    <row r="630" spans="1:23" hidden="1" x14ac:dyDescent="0.3">
      <c r="A630" t="s">
        <v>5509</v>
      </c>
      <c r="B630" t="s">
        <v>5510</v>
      </c>
      <c r="C630" t="s">
        <v>3066</v>
      </c>
      <c r="D630" t="s">
        <v>12828</v>
      </c>
      <c r="E630" t="s">
        <v>12837</v>
      </c>
      <c r="F630" t="s">
        <v>12838</v>
      </c>
      <c r="G630" t="s">
        <v>12839</v>
      </c>
      <c r="H630" s="14">
        <v>599</v>
      </c>
      <c r="I630" s="13" t="str">
        <f t="shared" si="18"/>
        <v>&gt;₹500</v>
      </c>
      <c r="J630" s="14">
        <v>899</v>
      </c>
      <c r="K630" s="1">
        <v>0.47</v>
      </c>
      <c r="L630" s="4" t="str">
        <f t="shared" si="19"/>
        <v>&lt;50%</v>
      </c>
      <c r="M630">
        <v>3.8</v>
      </c>
      <c r="N630" s="2">
        <v>11015</v>
      </c>
      <c r="O630" s="11">
        <f>Table2[[#This Row],[Actual Price (₹)]]*N630</f>
        <v>9902485</v>
      </c>
      <c r="P630" t="s">
        <v>5511</v>
      </c>
      <c r="Q630" t="s">
        <v>5512</v>
      </c>
      <c r="R630" t="str">
        <f>PROPER(Sheet2!H632)</f>
        <v>Wajiha,Gaurav Choudhary,Kenil,Indrajeet Kumar Sinha,Dishant Mann,Rizwan,Srikrishna,Prasad Alpe</v>
      </c>
      <c r="S630" t="s">
        <v>5514</v>
      </c>
      <c r="T630" t="s">
        <v>5515</v>
      </c>
      <c r="U630" t="s">
        <v>5516</v>
      </c>
      <c r="V630" t="s">
        <v>5517</v>
      </c>
      <c r="W630" t="s">
        <v>5518</v>
      </c>
    </row>
    <row r="631" spans="1:23" x14ac:dyDescent="0.3">
      <c r="A631" t="s">
        <v>5519</v>
      </c>
      <c r="B631" t="s">
        <v>5520</v>
      </c>
      <c r="C631" t="s">
        <v>5521</v>
      </c>
      <c r="D631" t="s">
        <v>12825</v>
      </c>
      <c r="E631" t="s">
        <v>12827</v>
      </c>
      <c r="F631" t="s">
        <v>12882</v>
      </c>
      <c r="G631" t="s">
        <v>12942</v>
      </c>
      <c r="H631" s="17">
        <v>479</v>
      </c>
      <c r="I631" s="13" t="str">
        <f t="shared" si="18"/>
        <v>₹200 - ₹500</v>
      </c>
      <c r="J631" s="17">
        <v>599</v>
      </c>
      <c r="K631">
        <v>0.33</v>
      </c>
      <c r="L631" s="4" t="str">
        <f t="shared" si="19"/>
        <v>&lt;50%</v>
      </c>
      <c r="M631">
        <v>4.3</v>
      </c>
      <c r="N631" s="2">
        <v>95116</v>
      </c>
      <c r="O631" s="11">
        <f>Table2[[#This Row],[Actual Price (₹)]]*N631</f>
        <v>56974484</v>
      </c>
      <c r="P631" t="s">
        <v>5522</v>
      </c>
      <c r="Q631" t="s">
        <v>5523</v>
      </c>
      <c r="R631" t="str">
        <f>PROPER(Sheet2!H633)</f>
        <v>Rameez Khan,Sidhdharth,Daljeet Singh Kang,Ram Gopal Kushwah,Amazon Customer,Amazon_Customer Dn,Shahul Hameed,Niraj K.</v>
      </c>
      <c r="S631" t="s">
        <v>5525</v>
      </c>
      <c r="T631" t="s">
        <v>5526</v>
      </c>
      <c r="U631" t="s">
        <v>5527</v>
      </c>
      <c r="V631" t="s">
        <v>5528</v>
      </c>
      <c r="W631" t="s">
        <v>5529</v>
      </c>
    </row>
    <row r="632" spans="1:23" x14ac:dyDescent="0.3">
      <c r="A632" t="s">
        <v>5530</v>
      </c>
      <c r="B632" t="s">
        <v>5531</v>
      </c>
      <c r="C632" t="s">
        <v>4759</v>
      </c>
      <c r="D632" t="s">
        <v>12825</v>
      </c>
      <c r="E632" t="s">
        <v>12917</v>
      </c>
      <c r="F632" t="s">
        <v>12918</v>
      </c>
      <c r="H632" s="17">
        <v>1598</v>
      </c>
      <c r="I632" s="13" t="str">
        <f t="shared" si="18"/>
        <v>&gt;₹500</v>
      </c>
      <c r="J632" s="17">
        <v>2990</v>
      </c>
      <c r="K632">
        <v>0.56999999999999995</v>
      </c>
      <c r="L632" s="4" t="str">
        <f t="shared" si="19"/>
        <v>50% or More</v>
      </c>
      <c r="M632">
        <v>4.3</v>
      </c>
      <c r="N632" s="2">
        <v>23022</v>
      </c>
      <c r="O632" s="11">
        <f>Table2[[#This Row],[Actual Price (₹)]]*N632</f>
        <v>68835780</v>
      </c>
      <c r="P632" t="s">
        <v>5532</v>
      </c>
      <c r="Q632" t="s">
        <v>5533</v>
      </c>
      <c r="R632" t="str">
        <f>PROPER(Sheet2!H634)</f>
        <v>Alif Rahaman,Mahesh Sargasree,Simranjeet Singh,Sanu Ghosh,Angad,Vyshnav,Shankar Tonne,Prakash</v>
      </c>
      <c r="S632" t="s">
        <v>5535</v>
      </c>
      <c r="T632" t="s">
        <v>5536</v>
      </c>
      <c r="U632" t="s">
        <v>5537</v>
      </c>
      <c r="V632" t="s">
        <v>5538</v>
      </c>
      <c r="W632" t="s">
        <v>5539</v>
      </c>
    </row>
    <row r="633" spans="1:23" x14ac:dyDescent="0.3">
      <c r="A633" t="s">
        <v>5540</v>
      </c>
      <c r="B633" t="s">
        <v>5541</v>
      </c>
      <c r="C633" t="s">
        <v>5542</v>
      </c>
      <c r="D633" t="s">
        <v>12825</v>
      </c>
      <c r="E633" t="s">
        <v>12826</v>
      </c>
      <c r="F633" t="s">
        <v>12831</v>
      </c>
      <c r="G633" t="s">
        <v>12862</v>
      </c>
      <c r="H633" s="17">
        <v>599</v>
      </c>
      <c r="I633" s="13" t="str">
        <f t="shared" si="18"/>
        <v>&gt;₹500</v>
      </c>
      <c r="J633" s="17">
        <v>899</v>
      </c>
      <c r="K633">
        <v>0.94</v>
      </c>
      <c r="L633" s="4" t="str">
        <f t="shared" si="19"/>
        <v>50% or More</v>
      </c>
      <c r="M633">
        <v>4.3</v>
      </c>
      <c r="N633" s="2">
        <v>4426</v>
      </c>
      <c r="O633" s="11">
        <f>Table2[[#This Row],[Actual Price (₹)]]*N633</f>
        <v>3978974</v>
      </c>
      <c r="P633" t="s">
        <v>5543</v>
      </c>
      <c r="Q633" t="s">
        <v>5544</v>
      </c>
      <c r="R633" t="str">
        <f>PROPER(Sheet2!H635)</f>
        <v>Noble P Mathew,Rahul,Singh,Edwin Axel,Siddharth Gupta,Deepak,Sourav Das,Umakanta Sasmal</v>
      </c>
      <c r="S633" t="s">
        <v>5546</v>
      </c>
      <c r="T633" t="s">
        <v>5547</v>
      </c>
      <c r="U633" t="s">
        <v>5548</v>
      </c>
      <c r="V633" t="s">
        <v>5549</v>
      </c>
      <c r="W633" t="s">
        <v>5550</v>
      </c>
    </row>
    <row r="634" spans="1:23" x14ac:dyDescent="0.3">
      <c r="A634" t="s">
        <v>5551</v>
      </c>
      <c r="B634" t="s">
        <v>5552</v>
      </c>
      <c r="C634" t="s">
        <v>5132</v>
      </c>
      <c r="D634" t="s">
        <v>12825</v>
      </c>
      <c r="E634" t="s">
        <v>12933</v>
      </c>
      <c r="F634" t="s">
        <v>12934</v>
      </c>
      <c r="G634" t="s">
        <v>12935</v>
      </c>
      <c r="H634" s="17">
        <v>1299</v>
      </c>
      <c r="I634" s="13" t="str">
        <f t="shared" si="18"/>
        <v>&gt;₹500</v>
      </c>
      <c r="J634" s="17">
        <v>3000</v>
      </c>
      <c r="K634">
        <v>0.04</v>
      </c>
      <c r="L634" s="4" t="str">
        <f t="shared" si="19"/>
        <v>&lt;50%</v>
      </c>
      <c r="M634">
        <v>4.2</v>
      </c>
      <c r="N634" s="2">
        <v>4567</v>
      </c>
      <c r="O634" s="11">
        <f>Table2[[#This Row],[Actual Price (₹)]]*N634</f>
        <v>13701000</v>
      </c>
      <c r="P634" t="s">
        <v>5553</v>
      </c>
      <c r="Q634" t="s">
        <v>5554</v>
      </c>
      <c r="R634" t="str">
        <f>PROPER(Sheet2!H636)</f>
        <v>Arun,Muneeb,Jatin,Gangadhar,Rohael Saifi,Amazon Customer,Amezing Books Jordar.V.Mc,Ramamoorthy</v>
      </c>
      <c r="S634" t="s">
        <v>5556</v>
      </c>
      <c r="T634" t="s">
        <v>5557</v>
      </c>
      <c r="U634" t="s">
        <v>5558</v>
      </c>
      <c r="V634" t="s">
        <v>5559</v>
      </c>
      <c r="W634" t="s">
        <v>5560</v>
      </c>
    </row>
    <row r="635" spans="1:23" x14ac:dyDescent="0.3">
      <c r="A635" t="s">
        <v>5561</v>
      </c>
      <c r="B635" t="s">
        <v>5562</v>
      </c>
      <c r="C635" t="s">
        <v>4364</v>
      </c>
      <c r="D635" t="s">
        <v>12828</v>
      </c>
      <c r="E635" t="s">
        <v>12837</v>
      </c>
      <c r="F635" t="s">
        <v>12838</v>
      </c>
      <c r="G635" t="s">
        <v>12915</v>
      </c>
      <c r="H635" s="17">
        <v>294</v>
      </c>
      <c r="I635" s="13" t="str">
        <f t="shared" si="18"/>
        <v>₹200 - ₹500</v>
      </c>
      <c r="J635" s="17">
        <v>4999</v>
      </c>
      <c r="K635">
        <v>0.06</v>
      </c>
      <c r="L635" s="4" t="str">
        <f t="shared" si="19"/>
        <v>&lt;50%</v>
      </c>
      <c r="M635">
        <v>4</v>
      </c>
      <c r="N635" s="2">
        <v>13797</v>
      </c>
      <c r="O635" s="11">
        <f>Table2[[#This Row],[Actual Price (₹)]]*N635</f>
        <v>68971203</v>
      </c>
      <c r="P635" t="s">
        <v>5563</v>
      </c>
      <c r="Q635" t="s">
        <v>5564</v>
      </c>
      <c r="R635" t="str">
        <f>PROPER(Sheet2!H637)</f>
        <v>Naga Sai Gadagottu,Neha Sharma,Amazon Customer,Ankita Singh,S.Arumugam,Umesh,Vasudeva,Krishna Chavan</v>
      </c>
      <c r="S635" t="s">
        <v>5566</v>
      </c>
      <c r="T635" t="s">
        <v>5567</v>
      </c>
      <c r="U635" t="s">
        <v>5568</v>
      </c>
      <c r="V635" t="s">
        <v>5569</v>
      </c>
      <c r="W635" t="s">
        <v>5570</v>
      </c>
    </row>
    <row r="636" spans="1:23" x14ac:dyDescent="0.3">
      <c r="A636" t="s">
        <v>5571</v>
      </c>
      <c r="B636" t="s">
        <v>5572</v>
      </c>
      <c r="C636" t="s">
        <v>5573</v>
      </c>
      <c r="D636" t="s">
        <v>12828</v>
      </c>
      <c r="E636" t="s">
        <v>12853</v>
      </c>
      <c r="F636" t="s">
        <v>12829</v>
      </c>
      <c r="G636" t="s">
        <v>12930</v>
      </c>
      <c r="H636" s="17">
        <v>828</v>
      </c>
      <c r="I636" s="13" t="str">
        <f t="shared" si="18"/>
        <v>&gt;₹500</v>
      </c>
      <c r="J636" s="17">
        <v>861</v>
      </c>
      <c r="K636">
        <v>0.38</v>
      </c>
      <c r="L636" s="4" t="str">
        <f t="shared" si="19"/>
        <v>&lt;50%</v>
      </c>
      <c r="M636">
        <v>4.4000000000000004</v>
      </c>
      <c r="N636" s="2">
        <v>15137</v>
      </c>
      <c r="O636" s="11">
        <f>Table2[[#This Row],[Actual Price (₹)]]*N636</f>
        <v>13032957</v>
      </c>
      <c r="P636" t="s">
        <v>5574</v>
      </c>
      <c r="Q636" t="s">
        <v>5575</v>
      </c>
      <c r="R636" t="str">
        <f>PROPER(Sheet2!H638)</f>
        <v>Hrishikesh,Mir Manzoor,Hanumathkumar,Amazon Customer,Gerry B,Yamini,Christin Sebastian,Dimple Batra</v>
      </c>
      <c r="S636" t="s">
        <v>5577</v>
      </c>
      <c r="T636" t="s">
        <v>5578</v>
      </c>
      <c r="U636" t="s">
        <v>5579</v>
      </c>
      <c r="V636" t="s">
        <v>5580</v>
      </c>
      <c r="W636" t="s">
        <v>5581</v>
      </c>
    </row>
    <row r="637" spans="1:23" x14ac:dyDescent="0.3">
      <c r="A637" t="s">
        <v>5582</v>
      </c>
      <c r="B637" t="s">
        <v>5583</v>
      </c>
      <c r="C637" t="s">
        <v>5101</v>
      </c>
      <c r="D637" t="s">
        <v>12825</v>
      </c>
      <c r="E637" t="s">
        <v>12827</v>
      </c>
      <c r="F637" t="s">
        <v>12932</v>
      </c>
      <c r="H637" s="17">
        <v>745</v>
      </c>
      <c r="I637" s="13" t="str">
        <f t="shared" si="18"/>
        <v>&gt;₹500</v>
      </c>
      <c r="J637" s="17">
        <v>795</v>
      </c>
      <c r="K637">
        <v>0.41</v>
      </c>
      <c r="L637" s="4" t="str">
        <f t="shared" si="19"/>
        <v>&lt;50%</v>
      </c>
      <c r="M637">
        <v>4.2</v>
      </c>
      <c r="N637" s="2">
        <v>156638</v>
      </c>
      <c r="O637" s="11">
        <f>Table2[[#This Row],[Actual Price (₹)]]*N637</f>
        <v>124527210</v>
      </c>
      <c r="P637" t="s">
        <v>5584</v>
      </c>
      <c r="Q637" t="s">
        <v>5585</v>
      </c>
      <c r="R637" t="str">
        <f>PROPER(Sheet2!H639)</f>
        <v>Kishorekr,Anil.C,Abhishek B.,Ashutosh Bhagwat,Sandeep,Shivdev Singh Dhanjal,Avinash,Ankur Singh</v>
      </c>
      <c r="S637" t="s">
        <v>5587</v>
      </c>
      <c r="T637" t="s">
        <v>5588</v>
      </c>
      <c r="U637" t="s">
        <v>5589</v>
      </c>
      <c r="V637" t="s">
        <v>5590</v>
      </c>
      <c r="W637" t="s">
        <v>5591</v>
      </c>
    </row>
    <row r="638" spans="1:23" x14ac:dyDescent="0.3">
      <c r="A638" t="s">
        <v>5592</v>
      </c>
      <c r="B638" t="s">
        <v>5593</v>
      </c>
      <c r="C638" t="s">
        <v>5594</v>
      </c>
      <c r="D638" t="s">
        <v>12848</v>
      </c>
      <c r="E638" t="s">
        <v>12849</v>
      </c>
      <c r="F638" t="s">
        <v>12850</v>
      </c>
      <c r="G638" t="s">
        <v>12851</v>
      </c>
      <c r="H638" s="17">
        <v>1549</v>
      </c>
      <c r="I638" s="13" t="str">
        <f t="shared" si="18"/>
        <v>&gt;₹500</v>
      </c>
      <c r="J638" s="17">
        <v>2495</v>
      </c>
      <c r="K638">
        <v>0.75</v>
      </c>
      <c r="L638" s="4" t="str">
        <f t="shared" si="19"/>
        <v>50% or More</v>
      </c>
      <c r="M638">
        <v>4.0999999999999996</v>
      </c>
      <c r="N638" s="2">
        <v>9344</v>
      </c>
      <c r="O638" s="11">
        <f>Table2[[#This Row],[Actual Price (₹)]]*N638</f>
        <v>23313280</v>
      </c>
      <c r="P638" t="s">
        <v>5595</v>
      </c>
      <c r="Q638" t="s">
        <v>5596</v>
      </c>
      <c r="R638" t="str">
        <f>PROPER(Sheet2!H640)</f>
        <v>Joel Thomas,Joy Ghosh,Amazon Customer,Pƒ±≈Ãk…Òsh Go Ã…Ω,Deepak Kanwaliya,Avineesh,Anoop Tiwari,Kumud Prajapati</v>
      </c>
      <c r="S638" t="s">
        <v>5598</v>
      </c>
      <c r="T638" t="s">
        <v>5599</v>
      </c>
      <c r="U638" t="s">
        <v>5600</v>
      </c>
      <c r="V638" t="s">
        <v>5601</v>
      </c>
      <c r="W638" t="s">
        <v>5602</v>
      </c>
    </row>
    <row r="639" spans="1:23" x14ac:dyDescent="0.3">
      <c r="A639" t="s">
        <v>5603</v>
      </c>
      <c r="B639" t="s">
        <v>5604</v>
      </c>
      <c r="C639" t="s">
        <v>5605</v>
      </c>
      <c r="D639" t="s">
        <v>12828</v>
      </c>
      <c r="E639" t="s">
        <v>12853</v>
      </c>
      <c r="F639" t="s">
        <v>12829</v>
      </c>
      <c r="G639" t="s">
        <v>12943</v>
      </c>
      <c r="H639" s="17">
        <v>1469</v>
      </c>
      <c r="I639" s="13" t="str">
        <f t="shared" si="18"/>
        <v>&gt;₹500</v>
      </c>
      <c r="J639" s="17">
        <v>2499</v>
      </c>
      <c r="K639">
        <v>0</v>
      </c>
      <c r="L639" s="4" t="str">
        <f t="shared" si="19"/>
        <v>&lt;50%</v>
      </c>
      <c r="M639">
        <v>4.5</v>
      </c>
      <c r="N639" s="2">
        <v>4875</v>
      </c>
      <c r="O639" s="11">
        <f>Table2[[#This Row],[Actual Price (₹)]]*N639</f>
        <v>12182625</v>
      </c>
      <c r="P639" t="s">
        <v>5606</v>
      </c>
      <c r="Q639" t="s">
        <v>5607</v>
      </c>
      <c r="R639" t="str">
        <f>PROPER(Sheet2!H641)</f>
        <v>Satya Sai Behera,Ashwanth G Kumar,Chetan,Shefali Agarwal,Amazon Customer,Anil G.,Rishi,Abishek Kb</v>
      </c>
      <c r="S639" t="s">
        <v>5609</v>
      </c>
      <c r="T639" t="s">
        <v>5610</v>
      </c>
      <c r="U639" t="s">
        <v>5611</v>
      </c>
      <c r="V639" t="s">
        <v>5612</v>
      </c>
      <c r="W639" t="s">
        <v>5613</v>
      </c>
    </row>
    <row r="640" spans="1:23" x14ac:dyDescent="0.3">
      <c r="A640" t="s">
        <v>5614</v>
      </c>
      <c r="B640" t="s">
        <v>5615</v>
      </c>
      <c r="C640" t="s">
        <v>2948</v>
      </c>
      <c r="D640" t="s">
        <v>12828</v>
      </c>
      <c r="E640" t="s">
        <v>12833</v>
      </c>
      <c r="F640" t="s">
        <v>12834</v>
      </c>
      <c r="H640" s="17">
        <v>198</v>
      </c>
      <c r="I640" s="13" t="str">
        <f t="shared" si="18"/>
        <v>&lt;₹200</v>
      </c>
      <c r="J640" s="17">
        <v>800</v>
      </c>
      <c r="K640">
        <v>0.6</v>
      </c>
      <c r="L640" s="4" t="str">
        <f t="shared" si="19"/>
        <v>50% or More</v>
      </c>
      <c r="M640">
        <v>4.3</v>
      </c>
      <c r="N640" s="2">
        <v>4744</v>
      </c>
      <c r="O640" s="11">
        <f>Table2[[#This Row],[Actual Price (₹)]]*N640</f>
        <v>3795200</v>
      </c>
      <c r="P640" t="s">
        <v>5616</v>
      </c>
      <c r="Q640" t="s">
        <v>5617</v>
      </c>
      <c r="R640" t="str">
        <f>PROPER(Sheet2!H642)</f>
        <v>Ghazal,Vishwajeet,Preeti Rawat,Karthi,Punjal S.,Anjali,Amazon Customer,Jezz.Ralte</v>
      </c>
      <c r="S640" t="s">
        <v>5619</v>
      </c>
      <c r="T640" t="s">
        <v>5620</v>
      </c>
      <c r="U640" t="s">
        <v>5621</v>
      </c>
      <c r="V640" t="s">
        <v>5622</v>
      </c>
      <c r="W640" t="s">
        <v>5623</v>
      </c>
    </row>
    <row r="641" spans="1:23" hidden="1" x14ac:dyDescent="0.3">
      <c r="A641" t="s">
        <v>5624</v>
      </c>
      <c r="B641" t="s">
        <v>5625</v>
      </c>
      <c r="C641" t="s">
        <v>3066</v>
      </c>
      <c r="D641" t="s">
        <v>12828</v>
      </c>
      <c r="E641" t="s">
        <v>12837</v>
      </c>
      <c r="F641" t="s">
        <v>12838</v>
      </c>
      <c r="G641" t="s">
        <v>12839</v>
      </c>
      <c r="H641" s="14">
        <v>549</v>
      </c>
      <c r="I641" s="13" t="str">
        <f t="shared" si="18"/>
        <v>&gt;₹500</v>
      </c>
      <c r="J641" s="14">
        <v>549</v>
      </c>
      <c r="K641" s="1">
        <v>0.63</v>
      </c>
      <c r="L641" s="4" t="str">
        <f t="shared" si="19"/>
        <v>50% or More</v>
      </c>
      <c r="M641">
        <v>3.9</v>
      </c>
      <c r="N641" s="2">
        <v>12452</v>
      </c>
      <c r="O641" s="11">
        <f>Table2[[#This Row],[Actual Price (₹)]]*N641</f>
        <v>6836148</v>
      </c>
      <c r="P641" t="s">
        <v>5626</v>
      </c>
      <c r="Q641" t="s">
        <v>5627</v>
      </c>
      <c r="R641" t="str">
        <f>PROPER(Sheet2!H643)</f>
        <v>Nidhi,Nilanko Halder,Seenu,Daring Darcy,Vivek L.,Arpan Seth,Rajiv Ratta,Mukul</v>
      </c>
      <c r="S641" t="s">
        <v>5629</v>
      </c>
      <c r="T641" t="s">
        <v>5630</v>
      </c>
      <c r="U641" t="s">
        <v>12800</v>
      </c>
      <c r="V641" t="s">
        <v>5631</v>
      </c>
      <c r="W641" t="s">
        <v>5632</v>
      </c>
    </row>
    <row r="642" spans="1:23" x14ac:dyDescent="0.3">
      <c r="A642" t="s">
        <v>5633</v>
      </c>
      <c r="B642" t="s">
        <v>5634</v>
      </c>
      <c r="C642" t="s">
        <v>4944</v>
      </c>
      <c r="D642" t="s">
        <v>12828</v>
      </c>
      <c r="E642" t="s">
        <v>12846</v>
      </c>
      <c r="F642" t="s">
        <v>12847</v>
      </c>
      <c r="H642" s="17">
        <v>12000</v>
      </c>
      <c r="I642" s="13" t="str">
        <f t="shared" ref="I642:I705" si="20">IF(H642&lt;200,"&lt;₹200", IF(OR(H642=200, H642&lt;=500),"₹200 - ₹500","&gt;₹500"))</f>
        <v>&gt;₹500</v>
      </c>
      <c r="J642" s="17">
        <v>29999</v>
      </c>
      <c r="K642">
        <v>0.15</v>
      </c>
      <c r="L642" s="4" t="str">
        <f t="shared" ref="L642:L705" si="21">IF(K642&gt;=50%,"50% or More","&lt;50%")</f>
        <v>&lt;50%</v>
      </c>
      <c r="M642">
        <v>4.5</v>
      </c>
      <c r="N642" s="2">
        <v>17810</v>
      </c>
      <c r="O642" s="11">
        <f>Table2[[#This Row],[Actual Price (₹)]]*N642</f>
        <v>534282190</v>
      </c>
      <c r="P642" t="s">
        <v>5635</v>
      </c>
      <c r="Q642" t="s">
        <v>5636</v>
      </c>
      <c r="R642" t="str">
        <f>PROPER(Sheet2!H644)</f>
        <v>Kshitij D.,Gaurav Agarwal,Brijnandan Singh,Div J,Sarath Ramesh,Yatindra A.,Rinkal Patel,Kumaresan</v>
      </c>
      <c r="S642" t="s">
        <v>5638</v>
      </c>
      <c r="T642" t="s">
        <v>5639</v>
      </c>
      <c r="U642" t="s">
        <v>5640</v>
      </c>
      <c r="V642" t="s">
        <v>5641</v>
      </c>
      <c r="W642" t="s">
        <v>5642</v>
      </c>
    </row>
    <row r="643" spans="1:23" x14ac:dyDescent="0.3">
      <c r="A643" t="s">
        <v>5643</v>
      </c>
      <c r="B643" t="s">
        <v>5644</v>
      </c>
      <c r="C643" t="s">
        <v>3066</v>
      </c>
      <c r="D643" t="s">
        <v>12828</v>
      </c>
      <c r="E643" t="s">
        <v>12837</v>
      </c>
      <c r="F643" t="s">
        <v>12838</v>
      </c>
      <c r="G643" t="s">
        <v>12839</v>
      </c>
      <c r="H643" s="17">
        <v>1299</v>
      </c>
      <c r="I643" s="13" t="str">
        <f t="shared" si="20"/>
        <v>&gt;₹500</v>
      </c>
      <c r="J643" s="17">
        <v>3499</v>
      </c>
      <c r="K643">
        <v>0.47</v>
      </c>
      <c r="L643" s="4" t="str">
        <f t="shared" si="21"/>
        <v>&lt;50%</v>
      </c>
      <c r="M643">
        <v>4.0999999999999996</v>
      </c>
      <c r="N643" s="2">
        <v>53648</v>
      </c>
      <c r="O643" s="11">
        <f>Table2[[#This Row],[Actual Price (₹)]]*N643</f>
        <v>187714352</v>
      </c>
      <c r="P643" t="s">
        <v>5645</v>
      </c>
      <c r="Q643" t="s">
        <v>5646</v>
      </c>
      <c r="R643" t="str">
        <f>PROPER(Sheet2!H645)</f>
        <v>Achint,Anish,Bhomick Bhaskar,Sumit,Des Raj,Amazon Customer,Gursimranpallah,Amit Ahluwalia</v>
      </c>
      <c r="S643" t="s">
        <v>5648</v>
      </c>
      <c r="T643" t="s">
        <v>5649</v>
      </c>
      <c r="U643" t="s">
        <v>5650</v>
      </c>
      <c r="V643" t="s">
        <v>5651</v>
      </c>
      <c r="W643" t="s">
        <v>5652</v>
      </c>
    </row>
    <row r="644" spans="1:23" hidden="1" x14ac:dyDescent="0.3">
      <c r="A644" t="s">
        <v>5664</v>
      </c>
      <c r="B644" t="s">
        <v>5665</v>
      </c>
      <c r="C644" t="s">
        <v>5666</v>
      </c>
      <c r="D644" t="s">
        <v>12825</v>
      </c>
      <c r="E644" t="s">
        <v>12826</v>
      </c>
      <c r="F644" t="s">
        <v>12944</v>
      </c>
      <c r="G644" t="s">
        <v>12945</v>
      </c>
      <c r="H644" s="14">
        <v>269</v>
      </c>
      <c r="I644" s="13" t="str">
        <f t="shared" si="20"/>
        <v>₹200 - ₹500</v>
      </c>
      <c r="J644" s="14">
        <v>315</v>
      </c>
      <c r="K644" s="1">
        <v>0</v>
      </c>
      <c r="L644" s="4" t="str">
        <f t="shared" si="21"/>
        <v>&lt;50%</v>
      </c>
      <c r="M644">
        <v>3.8</v>
      </c>
      <c r="N644" s="2">
        <v>5958</v>
      </c>
      <c r="O644" s="11">
        <f>Table2[[#This Row],[Actual Price (₹)]]*N644</f>
        <v>1876770</v>
      </c>
      <c r="P644" t="s">
        <v>5667</v>
      </c>
      <c r="Q644" t="s">
        <v>5668</v>
      </c>
      <c r="R644" t="str">
        <f>PROPER(Sheet2!H647)</f>
        <v>Amazon Customer,Viswas Reniguntla,Shreyas Mc,Karan,Vishnu Pareek,Sinu,Rohan Magar,Gokul</v>
      </c>
      <c r="S644" t="s">
        <v>5670</v>
      </c>
      <c r="T644" t="s">
        <v>5671</v>
      </c>
      <c r="U644" t="s">
        <v>5672</v>
      </c>
      <c r="V644" t="s">
        <v>5673</v>
      </c>
      <c r="W644" t="s">
        <v>5674</v>
      </c>
    </row>
    <row r="645" spans="1:23" x14ac:dyDescent="0.3">
      <c r="A645" t="s">
        <v>5675</v>
      </c>
      <c r="B645" t="s">
        <v>5676</v>
      </c>
      <c r="C645" t="s">
        <v>3107</v>
      </c>
      <c r="D645" t="s">
        <v>12828</v>
      </c>
      <c r="E645" t="s">
        <v>12900</v>
      </c>
      <c r="F645" t="s">
        <v>12901</v>
      </c>
      <c r="G645" t="s">
        <v>12902</v>
      </c>
      <c r="H645" s="17">
        <v>799</v>
      </c>
      <c r="I645" s="13" t="str">
        <f t="shared" si="20"/>
        <v>&gt;₹500</v>
      </c>
      <c r="J645" s="17">
        <v>1499</v>
      </c>
      <c r="K645">
        <v>0.43</v>
      </c>
      <c r="L645" s="4" t="str">
        <f t="shared" si="21"/>
        <v>&lt;50%</v>
      </c>
      <c r="M645">
        <v>4.3</v>
      </c>
      <c r="N645" s="2">
        <v>38221</v>
      </c>
      <c r="O645" s="11">
        <f>Table2[[#This Row],[Actual Price (₹)]]*N645</f>
        <v>57293279</v>
      </c>
      <c r="P645" t="s">
        <v>5677</v>
      </c>
      <c r="Q645" t="s">
        <v>5678</v>
      </c>
      <c r="R645" t="str">
        <f>PROPER(Sheet2!H648)</f>
        <v>Mr. N√∏B√∏Dy,Muzammil Khan,Nitish Kumar,Yatharth Patil,Sathish,Alpesh Rathva,Suman R,Virtual</v>
      </c>
      <c r="S645" t="s">
        <v>5680</v>
      </c>
      <c r="T645" t="s">
        <v>5681</v>
      </c>
      <c r="U645" t="s">
        <v>5682</v>
      </c>
      <c r="V645" t="s">
        <v>5683</v>
      </c>
      <c r="W645" t="s">
        <v>5684</v>
      </c>
    </row>
    <row r="646" spans="1:23" hidden="1" x14ac:dyDescent="0.3">
      <c r="A646" t="s">
        <v>5685</v>
      </c>
      <c r="B646" t="s">
        <v>5686</v>
      </c>
      <c r="C646" t="s">
        <v>5379</v>
      </c>
      <c r="D646" t="s">
        <v>12828</v>
      </c>
      <c r="E646" t="s">
        <v>12830</v>
      </c>
      <c r="F646" t="s">
        <v>12832</v>
      </c>
      <c r="G646" t="s">
        <v>12860</v>
      </c>
      <c r="H646" s="14">
        <v>6299</v>
      </c>
      <c r="I646" s="13" t="str">
        <f t="shared" si="20"/>
        <v>&gt;₹500</v>
      </c>
      <c r="J646" s="14">
        <v>13750</v>
      </c>
      <c r="K646" s="1">
        <v>0.45</v>
      </c>
      <c r="L646" s="4" t="str">
        <f t="shared" si="21"/>
        <v>&lt;50%</v>
      </c>
      <c r="M646">
        <v>3.9</v>
      </c>
      <c r="N646" s="2">
        <v>64705</v>
      </c>
      <c r="O646" s="11">
        <f>Table2[[#This Row],[Actual Price (₹)]]*N646</f>
        <v>889693750</v>
      </c>
      <c r="P646" t="s">
        <v>5687</v>
      </c>
      <c r="Q646" t="s">
        <v>5688</v>
      </c>
      <c r="R646" t="str">
        <f>PROPER(Sheet2!H649)</f>
        <v>Ravi Kumar S/O Devraj,Anil-Kumar,Soumith,Drew Arsenic,Jigar,Tamanna,H.N.Gnanesh,Mihir Bhatti</v>
      </c>
      <c r="S646" t="s">
        <v>5690</v>
      </c>
      <c r="T646" t="s">
        <v>5691</v>
      </c>
      <c r="U646" t="s">
        <v>5692</v>
      </c>
      <c r="V646" t="s">
        <v>5693</v>
      </c>
      <c r="W646" t="s">
        <v>5694</v>
      </c>
    </row>
    <row r="647" spans="1:23" hidden="1" x14ac:dyDescent="0.3">
      <c r="A647" t="s">
        <v>5695</v>
      </c>
      <c r="B647" t="s">
        <v>5696</v>
      </c>
      <c r="C647" t="s">
        <v>4997</v>
      </c>
      <c r="D647" t="s">
        <v>12825</v>
      </c>
      <c r="E647" t="s">
        <v>12826</v>
      </c>
      <c r="F647" t="s">
        <v>12842</v>
      </c>
      <c r="G647" t="s">
        <v>12852</v>
      </c>
      <c r="H647" s="14">
        <v>59</v>
      </c>
      <c r="I647" s="13" t="str">
        <f t="shared" si="20"/>
        <v>&lt;₹200</v>
      </c>
      <c r="J647" s="14">
        <v>59</v>
      </c>
      <c r="K647" s="1">
        <v>0.36</v>
      </c>
      <c r="L647" s="4" t="str">
        <f t="shared" si="21"/>
        <v>&lt;50%</v>
      </c>
      <c r="M647">
        <v>3.9</v>
      </c>
      <c r="N647" s="2">
        <v>17348</v>
      </c>
      <c r="O647" s="11">
        <f>Table2[[#This Row],[Actual Price (₹)]]*N647</f>
        <v>1023532</v>
      </c>
      <c r="P647" t="s">
        <v>5697</v>
      </c>
      <c r="Q647" t="s">
        <v>5698</v>
      </c>
      <c r="R647" t="str">
        <f>PROPER(Sheet2!H650)</f>
        <v>Suraj,Bharanidhar,S.B.Vignesh,Srikanth Gr,Hari,Shashi,Palanivel Raja N,Pavan Singh</v>
      </c>
      <c r="S647" t="s">
        <v>5700</v>
      </c>
      <c r="T647" t="s">
        <v>5701</v>
      </c>
      <c r="U647" t="s">
        <v>5702</v>
      </c>
      <c r="V647" t="s">
        <v>5703</v>
      </c>
      <c r="W647" t="s">
        <v>5704</v>
      </c>
    </row>
    <row r="648" spans="1:23" hidden="1" x14ac:dyDescent="0.3">
      <c r="A648" t="s">
        <v>5705</v>
      </c>
      <c r="B648" t="s">
        <v>5706</v>
      </c>
      <c r="C648" t="s">
        <v>3066</v>
      </c>
      <c r="D648" t="s">
        <v>12828</v>
      </c>
      <c r="E648" t="s">
        <v>12837</v>
      </c>
      <c r="F648" t="s">
        <v>12838</v>
      </c>
      <c r="G648" t="s">
        <v>12839</v>
      </c>
      <c r="H648" s="14">
        <v>571</v>
      </c>
      <c r="I648" s="13" t="str">
        <f t="shared" si="20"/>
        <v>&gt;₹500</v>
      </c>
      <c r="J648" s="14">
        <v>999</v>
      </c>
      <c r="K648" s="1">
        <v>0.5</v>
      </c>
      <c r="L648" s="4" t="str">
        <f t="shared" si="21"/>
        <v>50% or More</v>
      </c>
      <c r="M648">
        <v>3.7</v>
      </c>
      <c r="N648" s="2">
        <v>87798</v>
      </c>
      <c r="O648" s="11">
        <f>Table2[[#This Row],[Actual Price (₹)]]*N648</f>
        <v>87710202</v>
      </c>
      <c r="P648" t="s">
        <v>5707</v>
      </c>
      <c r="Q648" t="s">
        <v>5708</v>
      </c>
      <c r="R648" t="str">
        <f>PROPER(Sheet2!H651)</f>
        <v>Bhuwaneshwar Kathlane,Jainit Mukeshbhai Chauhan,Mahesh Prajapati,Sonu Kumar,Narender,Rajkumar Jain,Bani Panda,Dhiraj Tiwari</v>
      </c>
      <c r="S648" t="s">
        <v>5710</v>
      </c>
      <c r="T648" t="s">
        <v>5711</v>
      </c>
      <c r="U648" t="s">
        <v>5712</v>
      </c>
      <c r="V648" t="s">
        <v>5713</v>
      </c>
      <c r="W648" t="s">
        <v>5714</v>
      </c>
    </row>
    <row r="649" spans="1:23" x14ac:dyDescent="0.3">
      <c r="A649" t="s">
        <v>5715</v>
      </c>
      <c r="B649" t="s">
        <v>5716</v>
      </c>
      <c r="C649" t="s">
        <v>5717</v>
      </c>
      <c r="D649" t="s">
        <v>12828</v>
      </c>
      <c r="E649" t="s">
        <v>12853</v>
      </c>
      <c r="F649" t="s">
        <v>12829</v>
      </c>
      <c r="G649" t="s">
        <v>12946</v>
      </c>
      <c r="H649" s="17">
        <v>549</v>
      </c>
      <c r="I649" s="13" t="str">
        <f t="shared" si="20"/>
        <v>&gt;₹500</v>
      </c>
      <c r="J649" s="17">
        <v>999</v>
      </c>
      <c r="K649">
        <v>0.4</v>
      </c>
      <c r="L649" s="4" t="str">
        <f t="shared" si="21"/>
        <v>&lt;50%</v>
      </c>
      <c r="M649">
        <v>4.2</v>
      </c>
      <c r="N649" s="2">
        <v>24432</v>
      </c>
      <c r="O649" s="11">
        <f>Table2[[#This Row],[Actual Price (₹)]]*N649</f>
        <v>24407568</v>
      </c>
      <c r="P649" t="s">
        <v>5718</v>
      </c>
      <c r="Q649" t="s">
        <v>5719</v>
      </c>
      <c r="R649" t="str">
        <f>PROPER(Sheet2!H652)</f>
        <v>Lucky,Salman S,Rahul Singh,Insolare Energy Pvt Ld,Sandeep Kumar Sahu,Amazon Customer,Sudhanshu,Jp</v>
      </c>
      <c r="S649" t="s">
        <v>5721</v>
      </c>
      <c r="T649" t="s">
        <v>5722</v>
      </c>
      <c r="U649" t="s">
        <v>5723</v>
      </c>
      <c r="V649" t="s">
        <v>5724</v>
      </c>
      <c r="W649" t="s">
        <v>5725</v>
      </c>
    </row>
    <row r="650" spans="1:23" x14ac:dyDescent="0.3">
      <c r="A650" t="s">
        <v>5726</v>
      </c>
      <c r="B650" t="s">
        <v>5727</v>
      </c>
      <c r="C650" t="s">
        <v>4759</v>
      </c>
      <c r="D650" t="s">
        <v>12825</v>
      </c>
      <c r="E650" t="s">
        <v>12917</v>
      </c>
      <c r="F650" t="s">
        <v>12918</v>
      </c>
      <c r="H650" s="17">
        <v>448</v>
      </c>
      <c r="I650" s="13" t="str">
        <f t="shared" si="20"/>
        <v>₹200 - ₹500</v>
      </c>
      <c r="J650" s="17">
        <v>699</v>
      </c>
      <c r="K650">
        <v>0.59</v>
      </c>
      <c r="L650" s="4" t="str">
        <f t="shared" si="21"/>
        <v>50% or More</v>
      </c>
      <c r="M650">
        <v>4.3</v>
      </c>
      <c r="N650" s="2">
        <v>189104</v>
      </c>
      <c r="O650" s="11">
        <f>Table2[[#This Row],[Actual Price (₹)]]*N650</f>
        <v>132183696</v>
      </c>
      <c r="P650" t="s">
        <v>5728</v>
      </c>
      <c r="Q650" t="s">
        <v>5729</v>
      </c>
      <c r="R650" t="str">
        <f>PROPER(Sheet2!H653)</f>
        <v>Amazonnig,Anurag,P_V_,Anil Kumar,Ignatius Nayan D'Rozario,Amazon Customer,Maulik Aryan,Basraj</v>
      </c>
      <c r="S650" t="s">
        <v>5731</v>
      </c>
      <c r="T650" t="s">
        <v>5732</v>
      </c>
      <c r="U650" t="s">
        <v>5733</v>
      </c>
      <c r="V650" t="s">
        <v>5734</v>
      </c>
      <c r="W650" t="s">
        <v>5735</v>
      </c>
    </row>
    <row r="651" spans="1:23" x14ac:dyDescent="0.3">
      <c r="A651" t="s">
        <v>5736</v>
      </c>
      <c r="B651" t="s">
        <v>5737</v>
      </c>
      <c r="C651" t="s">
        <v>5738</v>
      </c>
      <c r="D651" t="s">
        <v>12828</v>
      </c>
      <c r="E651" t="s">
        <v>12853</v>
      </c>
      <c r="F651" t="s">
        <v>12863</v>
      </c>
      <c r="G651" t="s">
        <v>12864</v>
      </c>
      <c r="H651" s="17">
        <v>1499</v>
      </c>
      <c r="I651" s="13" t="str">
        <f t="shared" si="20"/>
        <v>&gt;₹500</v>
      </c>
      <c r="J651" s="17">
        <v>2999</v>
      </c>
      <c r="K651">
        <v>0.24</v>
      </c>
      <c r="L651" s="4" t="str">
        <f t="shared" si="21"/>
        <v>&lt;50%</v>
      </c>
      <c r="M651">
        <v>4.2</v>
      </c>
      <c r="N651" s="2">
        <v>93112</v>
      </c>
      <c r="O651" s="11">
        <f>Table2[[#This Row],[Actual Price (₹)]]*N651</f>
        <v>279242888</v>
      </c>
      <c r="P651" t="s">
        <v>5739</v>
      </c>
      <c r="Q651" t="s">
        <v>5740</v>
      </c>
      <c r="R651" t="str">
        <f>PROPER(Sheet2!H654)</f>
        <v>Siddharth Suman,Soumayan Chakraborty,Papori,Agasthya,Jiten Sinku,Aleena,Ram Surat,Uday Kumar</v>
      </c>
      <c r="S651" t="s">
        <v>5742</v>
      </c>
      <c r="T651" t="s">
        <v>5743</v>
      </c>
      <c r="U651" t="s">
        <v>5744</v>
      </c>
      <c r="V651" t="s">
        <v>5745</v>
      </c>
      <c r="W651" t="s">
        <v>5746</v>
      </c>
    </row>
    <row r="652" spans="1:23" hidden="1" x14ac:dyDescent="0.3">
      <c r="A652" t="s">
        <v>5747</v>
      </c>
      <c r="B652" t="s">
        <v>5748</v>
      </c>
      <c r="C652" t="s">
        <v>3066</v>
      </c>
      <c r="D652" t="s">
        <v>12828</v>
      </c>
      <c r="E652" t="s">
        <v>12837</v>
      </c>
      <c r="F652" t="s">
        <v>12838</v>
      </c>
      <c r="G652" t="s">
        <v>12839</v>
      </c>
      <c r="H652" s="14">
        <v>299</v>
      </c>
      <c r="I652" s="13" t="str">
        <f t="shared" si="20"/>
        <v>₹200 - ₹500</v>
      </c>
      <c r="J652" s="14">
        <v>499</v>
      </c>
      <c r="K652" s="1">
        <v>0.8</v>
      </c>
      <c r="L652" s="4" t="str">
        <f t="shared" si="21"/>
        <v>50% or More</v>
      </c>
      <c r="M652">
        <v>3.9</v>
      </c>
      <c r="N652" s="2">
        <v>47521</v>
      </c>
      <c r="O652" s="11">
        <f>Table2[[#This Row],[Actual Price (₹)]]*N652</f>
        <v>23712979</v>
      </c>
      <c r="P652" t="s">
        <v>5749</v>
      </c>
      <c r="Q652" t="s">
        <v>5750</v>
      </c>
      <c r="R652" t="str">
        <f>PROPER(Sheet2!H655)</f>
        <v>Neeraj Vishwakarma,Ud,M.Sathish Kumar,Karthik,Kunjasha.V.Kadu,Govind N.,Yogesh Tayde,Amima Khatun</v>
      </c>
      <c r="S652" t="s">
        <v>5752</v>
      </c>
      <c r="T652" t="s">
        <v>5753</v>
      </c>
      <c r="U652" t="s">
        <v>5754</v>
      </c>
      <c r="V652" t="s">
        <v>5755</v>
      </c>
      <c r="W652" t="s">
        <v>5756</v>
      </c>
    </row>
    <row r="653" spans="1:23" x14ac:dyDescent="0.3">
      <c r="A653" t="s">
        <v>5757</v>
      </c>
      <c r="B653" t="s">
        <v>5758</v>
      </c>
      <c r="C653" t="s">
        <v>5500</v>
      </c>
      <c r="D653" t="s">
        <v>12828</v>
      </c>
      <c r="E653" t="s">
        <v>12846</v>
      </c>
      <c r="F653" t="s">
        <v>12861</v>
      </c>
      <c r="H653" s="17">
        <v>579</v>
      </c>
      <c r="I653" s="13" t="str">
        <f t="shared" si="20"/>
        <v>&gt;₹500</v>
      </c>
      <c r="J653" s="17">
        <v>1400</v>
      </c>
      <c r="K653">
        <v>0.2</v>
      </c>
      <c r="L653" s="4" t="str">
        <f t="shared" si="21"/>
        <v>&lt;50%</v>
      </c>
      <c r="M653">
        <v>4.3</v>
      </c>
      <c r="N653" s="2">
        <v>27201</v>
      </c>
      <c r="O653" s="11">
        <f>Table2[[#This Row],[Actual Price (₹)]]*N653</f>
        <v>38081400</v>
      </c>
      <c r="P653" t="s">
        <v>5759</v>
      </c>
      <c r="Q653" t="s">
        <v>5760</v>
      </c>
      <c r="R653" t="str">
        <f>PROPER(Sheet2!H656)</f>
        <v>Maxrock89,Ayush Negi,Rakesh,Prasanth,Suraj,Sudhi/Deeps,Vigneshraja,Kondoju Hemantha Chary</v>
      </c>
      <c r="S653" t="s">
        <v>5762</v>
      </c>
      <c r="T653" t="s">
        <v>5763</v>
      </c>
      <c r="U653" t="s">
        <v>5764</v>
      </c>
      <c r="V653" t="s">
        <v>5765</v>
      </c>
      <c r="W653" t="s">
        <v>5766</v>
      </c>
    </row>
    <row r="654" spans="1:23" x14ac:dyDescent="0.3">
      <c r="A654" t="s">
        <v>5767</v>
      </c>
      <c r="B654" t="s">
        <v>5768</v>
      </c>
      <c r="C654" t="s">
        <v>4770</v>
      </c>
      <c r="D654" t="s">
        <v>12825</v>
      </c>
      <c r="E654" t="s">
        <v>12826</v>
      </c>
      <c r="F654" t="s">
        <v>12842</v>
      </c>
      <c r="G654" t="s">
        <v>12843</v>
      </c>
      <c r="H654" s="17">
        <v>2499</v>
      </c>
      <c r="I654" s="13" t="str">
        <f t="shared" si="20"/>
        <v>&gt;₹500</v>
      </c>
      <c r="J654" s="17">
        <v>3299</v>
      </c>
      <c r="K654">
        <v>0.26</v>
      </c>
      <c r="L654" s="4" t="str">
        <f t="shared" si="21"/>
        <v>&lt;50%</v>
      </c>
      <c r="M654">
        <v>4.3</v>
      </c>
      <c r="N654" s="2">
        <v>31534</v>
      </c>
      <c r="O654" s="11">
        <f>Table2[[#This Row],[Actual Price (₹)]]*N654</f>
        <v>104030666</v>
      </c>
      <c r="P654" t="s">
        <v>5769</v>
      </c>
      <c r="Q654" t="s">
        <v>5770</v>
      </c>
      <c r="R654" t="str">
        <f>PROPER(Sheet2!H657)</f>
        <v>Narasimha Rao,Anitha Dalwai,Sachin Ghadge,Udaya Shankar G,Abedh Babu,Neha,Hiro,Kapil Jindal</v>
      </c>
      <c r="S654" t="s">
        <v>5772</v>
      </c>
      <c r="T654" t="s">
        <v>5773</v>
      </c>
      <c r="U654" t="s">
        <v>5774</v>
      </c>
      <c r="V654" t="s">
        <v>5775</v>
      </c>
      <c r="W654" t="s">
        <v>5776</v>
      </c>
    </row>
    <row r="655" spans="1:23" hidden="1" x14ac:dyDescent="0.3">
      <c r="A655" t="s">
        <v>5777</v>
      </c>
      <c r="B655" t="s">
        <v>5778</v>
      </c>
      <c r="C655" t="s">
        <v>2948</v>
      </c>
      <c r="D655" t="s">
        <v>12828</v>
      </c>
      <c r="E655" t="s">
        <v>12833</v>
      </c>
      <c r="F655" t="s">
        <v>12834</v>
      </c>
      <c r="H655" s="14">
        <v>1199</v>
      </c>
      <c r="I655" s="13" t="str">
        <f t="shared" si="20"/>
        <v>&gt;₹500</v>
      </c>
      <c r="J655" s="14">
        <v>5999</v>
      </c>
      <c r="K655" s="1">
        <v>0.5</v>
      </c>
      <c r="L655" s="4" t="str">
        <f t="shared" si="21"/>
        <v>50% or More</v>
      </c>
      <c r="M655">
        <v>3.9</v>
      </c>
      <c r="N655" s="2">
        <v>7571</v>
      </c>
      <c r="O655" s="11">
        <f>Table2[[#This Row],[Actual Price (₹)]]*N655</f>
        <v>45418429</v>
      </c>
      <c r="P655" t="s">
        <v>5779</v>
      </c>
      <c r="Q655" t="s">
        <v>4042</v>
      </c>
      <c r="R655" t="str">
        <f>PROPER(Sheet2!H658)</f>
        <v>T N Sivaji,Akku,V,Meet,Mohammed,Niranjan Koyri,Tamil Selvan,Puneet S.</v>
      </c>
      <c r="S655" t="s">
        <v>4044</v>
      </c>
      <c r="T655" t="s">
        <v>4045</v>
      </c>
      <c r="U655" t="s">
        <v>4046</v>
      </c>
      <c r="V655" t="s">
        <v>5780</v>
      </c>
      <c r="W655" t="s">
        <v>5781</v>
      </c>
    </row>
    <row r="656" spans="1:23" x14ac:dyDescent="0.3">
      <c r="A656" t="s">
        <v>5782</v>
      </c>
      <c r="B656" t="s">
        <v>5783</v>
      </c>
      <c r="C656" t="s">
        <v>5479</v>
      </c>
      <c r="D656" t="s">
        <v>12848</v>
      </c>
      <c r="E656" t="s">
        <v>12849</v>
      </c>
      <c r="F656" t="s">
        <v>12850</v>
      </c>
      <c r="G656" t="s">
        <v>12851</v>
      </c>
      <c r="H656" s="17">
        <v>399</v>
      </c>
      <c r="I656" s="13" t="str">
        <f t="shared" si="20"/>
        <v>₹200 - ₹500</v>
      </c>
      <c r="J656" s="17">
        <v>499</v>
      </c>
      <c r="K656">
        <v>0.14000000000000001</v>
      </c>
      <c r="L656" s="4" t="str">
        <f t="shared" si="21"/>
        <v>&lt;50%</v>
      </c>
      <c r="M656">
        <v>4.4000000000000004</v>
      </c>
      <c r="N656" s="2">
        <v>6537</v>
      </c>
      <c r="O656" s="11">
        <f>Table2[[#This Row],[Actual Price (₹)]]*N656</f>
        <v>3261963</v>
      </c>
      <c r="P656" t="s">
        <v>5784</v>
      </c>
      <c r="Q656" t="s">
        <v>5785</v>
      </c>
      <c r="R656" t="str">
        <f>PROPER(Sheet2!H659)</f>
        <v>Uday Joglekar,Simi Singh,Hi,Chirag Bansal,Swarnavo Dutta,H Rt Khuma,Adarsh,Dixit</v>
      </c>
      <c r="S656" t="s">
        <v>5787</v>
      </c>
      <c r="T656" t="s">
        <v>5788</v>
      </c>
      <c r="U656" t="s">
        <v>5789</v>
      </c>
      <c r="V656" t="s">
        <v>5790</v>
      </c>
      <c r="W656" t="s">
        <v>5791</v>
      </c>
    </row>
    <row r="657" spans="1:23" x14ac:dyDescent="0.3">
      <c r="A657" t="s">
        <v>5792</v>
      </c>
      <c r="B657" t="s">
        <v>5793</v>
      </c>
      <c r="C657" t="s">
        <v>5237</v>
      </c>
      <c r="D657" t="s">
        <v>12825</v>
      </c>
      <c r="E657" t="s">
        <v>12826</v>
      </c>
      <c r="F657" t="s">
        <v>12858</v>
      </c>
      <c r="H657" s="17">
        <v>279</v>
      </c>
      <c r="I657" s="13" t="str">
        <f t="shared" si="20"/>
        <v>₹200 - ₹500</v>
      </c>
      <c r="J657" s="17">
        <v>375</v>
      </c>
      <c r="K657">
        <v>0.4</v>
      </c>
      <c r="L657" s="4" t="str">
        <f t="shared" si="21"/>
        <v>&lt;50%</v>
      </c>
      <c r="M657">
        <v>4.5</v>
      </c>
      <c r="N657" s="2">
        <v>21010</v>
      </c>
      <c r="O657" s="11">
        <f>Table2[[#This Row],[Actual Price (₹)]]*N657</f>
        <v>7878750</v>
      </c>
      <c r="P657" t="s">
        <v>5794</v>
      </c>
      <c r="Q657" t="s">
        <v>5795</v>
      </c>
      <c r="R657" t="str">
        <f>PROPER(Sheet2!H660)</f>
        <v>Kindle Customer,Arun Kalkunte,Amit Kumar,Dhanush,Shiva Sai,Moumita Bhanja,Nagaraj S H,Maneesh Mathew</v>
      </c>
      <c r="S657" t="s">
        <v>5797</v>
      </c>
      <c r="T657" t="s">
        <v>5798</v>
      </c>
      <c r="U657" t="s">
        <v>5799</v>
      </c>
      <c r="V657" t="s">
        <v>5800</v>
      </c>
      <c r="W657" t="s">
        <v>5801</v>
      </c>
    </row>
    <row r="658" spans="1:23" hidden="1" x14ac:dyDescent="0.3">
      <c r="A658" t="s">
        <v>5802</v>
      </c>
      <c r="B658" t="s">
        <v>5803</v>
      </c>
      <c r="C658" t="s">
        <v>3066</v>
      </c>
      <c r="D658" t="s">
        <v>12828</v>
      </c>
      <c r="E658" t="s">
        <v>12837</v>
      </c>
      <c r="F658" t="s">
        <v>12838</v>
      </c>
      <c r="G658" t="s">
        <v>12839</v>
      </c>
      <c r="H658" s="14">
        <v>2499</v>
      </c>
      <c r="I658" s="13" t="str">
        <f t="shared" si="20"/>
        <v>&gt;₹500</v>
      </c>
      <c r="J658" s="14">
        <v>4999</v>
      </c>
      <c r="K658" s="1">
        <v>0.55000000000000004</v>
      </c>
      <c r="L658" s="4" t="str">
        <f t="shared" si="21"/>
        <v>50% or More</v>
      </c>
      <c r="M658">
        <v>3.9</v>
      </c>
      <c r="N658" s="2">
        <v>3517</v>
      </c>
      <c r="O658" s="11">
        <f>Table2[[#This Row],[Actual Price (₹)]]*N658</f>
        <v>17581483</v>
      </c>
      <c r="P658" t="s">
        <v>5804</v>
      </c>
      <c r="Q658" t="s">
        <v>5805</v>
      </c>
      <c r="R658" t="str">
        <f>PROPER(Sheet2!H661)</f>
        <v>Hamsavarthini,Samir Shukla,Shahbaz,Shar,Akshay,Armaan,Alok Kumar Dixit,Alok Pandey</v>
      </c>
      <c r="S658" t="s">
        <v>5807</v>
      </c>
      <c r="T658" t="s">
        <v>5808</v>
      </c>
      <c r="U658" t="s">
        <v>5809</v>
      </c>
      <c r="V658" t="s">
        <v>5810</v>
      </c>
      <c r="W658" t="s">
        <v>5811</v>
      </c>
    </row>
    <row r="659" spans="1:23" x14ac:dyDescent="0.3">
      <c r="A659" t="s">
        <v>5812</v>
      </c>
      <c r="B659" t="s">
        <v>5813</v>
      </c>
      <c r="C659" t="s">
        <v>5379</v>
      </c>
      <c r="D659" t="s">
        <v>12828</v>
      </c>
      <c r="E659" t="s">
        <v>12830</v>
      </c>
      <c r="F659" t="s">
        <v>12832</v>
      </c>
      <c r="G659" t="s">
        <v>12860</v>
      </c>
      <c r="H659" s="17">
        <v>137</v>
      </c>
      <c r="I659" s="13" t="str">
        <f t="shared" si="20"/>
        <v>&lt;₹200</v>
      </c>
      <c r="J659" s="17">
        <v>160</v>
      </c>
      <c r="K659">
        <v>0.33</v>
      </c>
      <c r="L659" s="4" t="str">
        <f t="shared" si="21"/>
        <v>&lt;50%</v>
      </c>
      <c r="M659">
        <v>4.3</v>
      </c>
      <c r="N659" s="2">
        <v>63899</v>
      </c>
      <c r="O659" s="11">
        <f>Table2[[#This Row],[Actual Price (₹)]]*N659</f>
        <v>10223840</v>
      </c>
      <c r="P659" t="s">
        <v>5814</v>
      </c>
      <c r="Q659" t="s">
        <v>5815</v>
      </c>
      <c r="R659" t="str">
        <f>PROPER(Sheet2!H662)</f>
        <v>Souradip,Narendran D,Mandar Barve,P Nagar,Amazon Customer,Ravindra Chauhan,Karishma Binraj,Jithin</v>
      </c>
      <c r="S659" t="s">
        <v>5817</v>
      </c>
      <c r="T659" t="s">
        <v>5818</v>
      </c>
      <c r="U659" t="s">
        <v>5819</v>
      </c>
      <c r="V659" t="s">
        <v>5820</v>
      </c>
      <c r="W659" t="s">
        <v>5821</v>
      </c>
    </row>
    <row r="660" spans="1:23" x14ac:dyDescent="0.3">
      <c r="A660" t="s">
        <v>5822</v>
      </c>
      <c r="B660" t="s">
        <v>5823</v>
      </c>
      <c r="C660" t="s">
        <v>5824</v>
      </c>
      <c r="D660" t="s">
        <v>12825</v>
      </c>
      <c r="E660" t="s">
        <v>12826</v>
      </c>
      <c r="F660" t="s">
        <v>12865</v>
      </c>
      <c r="G660" t="s">
        <v>12840</v>
      </c>
      <c r="H660" s="17">
        <v>299</v>
      </c>
      <c r="I660" s="13" t="str">
        <f t="shared" si="20"/>
        <v>₹200 - ₹500</v>
      </c>
      <c r="J660" s="17">
        <v>499</v>
      </c>
      <c r="K660">
        <v>0.73</v>
      </c>
      <c r="L660" s="4" t="str">
        <f t="shared" si="21"/>
        <v>50% or More</v>
      </c>
      <c r="M660">
        <v>4.0999999999999996</v>
      </c>
      <c r="N660" s="2">
        <v>5730</v>
      </c>
      <c r="O660" s="11">
        <f>Table2[[#This Row],[Actual Price (₹)]]*N660</f>
        <v>2859270</v>
      </c>
      <c r="P660" t="s">
        <v>5825</v>
      </c>
      <c r="Q660" t="s">
        <v>5826</v>
      </c>
      <c r="R660" t="str">
        <f>PROPER(Sheet2!H663)</f>
        <v>Rahul Goud,Nitesh,Lokesh K V,Keshav Kohli,Ozair Ahmad Gls,Vishal Mandal,Vicky Kumar,Mohamed A.</v>
      </c>
      <c r="S660" t="s">
        <v>5828</v>
      </c>
      <c r="T660" t="s">
        <v>5829</v>
      </c>
      <c r="U660" t="s">
        <v>5830</v>
      </c>
      <c r="V660" t="s">
        <v>5831</v>
      </c>
      <c r="W660" t="s">
        <v>5832</v>
      </c>
    </row>
    <row r="661" spans="1:23" x14ac:dyDescent="0.3">
      <c r="A661" t="s">
        <v>5833</v>
      </c>
      <c r="B661" t="s">
        <v>5834</v>
      </c>
      <c r="C661" t="s">
        <v>5835</v>
      </c>
      <c r="D661" t="s">
        <v>12825</v>
      </c>
      <c r="E661" t="s">
        <v>12826</v>
      </c>
      <c r="F661" t="s">
        <v>12856</v>
      </c>
      <c r="G661" t="s">
        <v>12866</v>
      </c>
      <c r="H661" s="17">
        <v>1799</v>
      </c>
      <c r="I661" s="13" t="str">
        <f t="shared" si="20"/>
        <v>&gt;₹500</v>
      </c>
      <c r="J661" s="17">
        <v>3999</v>
      </c>
      <c r="K661">
        <v>0.57999999999999996</v>
      </c>
      <c r="L661" s="4" t="str">
        <f t="shared" si="21"/>
        <v>50% or More</v>
      </c>
      <c r="M661">
        <v>4.2</v>
      </c>
      <c r="N661" s="2">
        <v>25488</v>
      </c>
      <c r="O661" s="11">
        <f>Table2[[#This Row],[Actual Price (₹)]]*N661</f>
        <v>101926512</v>
      </c>
      <c r="P661" t="s">
        <v>5836</v>
      </c>
      <c r="Q661" t="s">
        <v>5837</v>
      </c>
      <c r="R661" t="str">
        <f>PROPER(Sheet2!H664)</f>
        <v>Murali Am,Mithul R.,Ritesh Kumar,Debia Pipa,Sarang,Gopal,Msk Purushothaman,Divyanshu Saraph</v>
      </c>
      <c r="S661" t="s">
        <v>5839</v>
      </c>
      <c r="T661" t="s">
        <v>5840</v>
      </c>
      <c r="U661" t="s">
        <v>5841</v>
      </c>
      <c r="V661" t="s">
        <v>5842</v>
      </c>
      <c r="W661" t="s">
        <v>5843</v>
      </c>
    </row>
    <row r="662" spans="1:23" x14ac:dyDescent="0.3">
      <c r="A662" t="s">
        <v>5844</v>
      </c>
      <c r="B662" t="s">
        <v>5845</v>
      </c>
      <c r="C662" t="s">
        <v>4770</v>
      </c>
      <c r="D662" t="s">
        <v>12825</v>
      </c>
      <c r="E662" t="s">
        <v>12826</v>
      </c>
      <c r="F662" t="s">
        <v>12842</v>
      </c>
      <c r="G662" t="s">
        <v>12843</v>
      </c>
      <c r="H662" s="17">
        <v>1999</v>
      </c>
      <c r="I662" s="13" t="str">
        <f t="shared" si="20"/>
        <v>&gt;₹500</v>
      </c>
      <c r="J662" s="17">
        <v>2999</v>
      </c>
      <c r="K662">
        <v>0.3</v>
      </c>
      <c r="L662" s="4" t="str">
        <f t="shared" si="21"/>
        <v>&lt;50%</v>
      </c>
      <c r="M662">
        <v>4.5</v>
      </c>
      <c r="N662" s="2">
        <v>54405</v>
      </c>
      <c r="O662" s="11">
        <f>Table2[[#This Row],[Actual Price (₹)]]*N662</f>
        <v>163160595</v>
      </c>
      <c r="P662" t="s">
        <v>5846</v>
      </c>
      <c r="Q662" t="s">
        <v>5847</v>
      </c>
      <c r="R662" t="str">
        <f>PROPER(Sheet2!H665)</f>
        <v>Dakshvir Singh,Palash Kapuri,Abhijit Gupta,Buyer,Anmol Saxena,Irfaan,Hon,Dr Sanjay Kore (Some Kore)</v>
      </c>
      <c r="S662" t="s">
        <v>5849</v>
      </c>
      <c r="T662" t="s">
        <v>5850</v>
      </c>
      <c r="U662" t="s">
        <v>5851</v>
      </c>
      <c r="V662" t="s">
        <v>5852</v>
      </c>
      <c r="W662" t="s">
        <v>5853</v>
      </c>
    </row>
    <row r="663" spans="1:23" x14ac:dyDescent="0.3">
      <c r="A663" t="s">
        <v>5854</v>
      </c>
      <c r="B663" t="s">
        <v>5855</v>
      </c>
      <c r="C663" t="s">
        <v>5308</v>
      </c>
      <c r="D663" t="s">
        <v>12825</v>
      </c>
      <c r="E663" t="s">
        <v>12827</v>
      </c>
      <c r="F663" t="s">
        <v>12859</v>
      </c>
      <c r="H663" s="17">
        <v>399</v>
      </c>
      <c r="I663" s="13" t="str">
        <f t="shared" si="20"/>
        <v>₹200 - ₹500</v>
      </c>
      <c r="J663" s="17">
        <v>1499</v>
      </c>
      <c r="K663">
        <v>0.32</v>
      </c>
      <c r="L663" s="4" t="str">
        <f t="shared" si="21"/>
        <v>&lt;50%</v>
      </c>
      <c r="M663">
        <v>4.2</v>
      </c>
      <c r="N663" s="2">
        <v>122478</v>
      </c>
      <c r="O663" s="11">
        <f>Table2[[#This Row],[Actual Price (₹)]]*N663</f>
        <v>183594522</v>
      </c>
      <c r="P663" t="s">
        <v>5856</v>
      </c>
      <c r="Q663" t="s">
        <v>5857</v>
      </c>
      <c r="R663" t="str">
        <f>PROPER(Sheet2!H666)</f>
        <v>Shafeer Pn,Sudhanshu S.,S U P E R M A N,Radhika V.,Amazon User.,Rushikesh,Amazon Customer,Hrutik</v>
      </c>
      <c r="S663" t="s">
        <v>5859</v>
      </c>
      <c r="T663" t="s">
        <v>5860</v>
      </c>
      <c r="U663" t="s">
        <v>5861</v>
      </c>
      <c r="V663" t="s">
        <v>5862</v>
      </c>
      <c r="W663" t="s">
        <v>5863</v>
      </c>
    </row>
    <row r="664" spans="1:23" x14ac:dyDescent="0.3">
      <c r="A664" t="s">
        <v>5864</v>
      </c>
      <c r="B664" t="s">
        <v>5865</v>
      </c>
      <c r="C664" t="s">
        <v>4997</v>
      </c>
      <c r="D664" t="s">
        <v>12825</v>
      </c>
      <c r="E664" t="s">
        <v>12826</v>
      </c>
      <c r="F664" t="s">
        <v>12842</v>
      </c>
      <c r="G664" t="s">
        <v>12852</v>
      </c>
      <c r="H664" s="17">
        <v>1699</v>
      </c>
      <c r="I664" s="13" t="str">
        <f t="shared" si="20"/>
        <v>&gt;₹500</v>
      </c>
      <c r="J664" s="17">
        <v>3999</v>
      </c>
      <c r="K664">
        <v>0.25</v>
      </c>
      <c r="L664" s="4" t="str">
        <f t="shared" si="21"/>
        <v>&lt;50%</v>
      </c>
      <c r="M664">
        <v>4.3</v>
      </c>
      <c r="N664" s="2">
        <v>7241</v>
      </c>
      <c r="O664" s="11">
        <f>Table2[[#This Row],[Actual Price (₹)]]*N664</f>
        <v>28956759</v>
      </c>
      <c r="P664" t="s">
        <v>5866</v>
      </c>
      <c r="Q664" t="s">
        <v>5867</v>
      </c>
      <c r="R664" t="str">
        <f>PROPER(Sheet2!H667)</f>
        <v>Chandrashekar Sk,Mohammed Ashfaque,Arif Hussain,Wiki,A B Singh,Dr.Parimal Ranajan De,Harsh Mistry,Naresh</v>
      </c>
      <c r="S664" t="s">
        <v>5869</v>
      </c>
      <c r="T664" t="s">
        <v>5870</v>
      </c>
      <c r="U664" t="s">
        <v>5871</v>
      </c>
      <c r="V664" t="s">
        <v>5872</v>
      </c>
      <c r="W664" t="s">
        <v>5873</v>
      </c>
    </row>
    <row r="665" spans="1:23" x14ac:dyDescent="0.3">
      <c r="A665" t="s">
        <v>5874</v>
      </c>
      <c r="B665" t="s">
        <v>5875</v>
      </c>
      <c r="C665" t="s">
        <v>4801</v>
      </c>
      <c r="D665" t="s">
        <v>12825</v>
      </c>
      <c r="E665" t="s">
        <v>12826</v>
      </c>
      <c r="F665" t="s">
        <v>12841</v>
      </c>
      <c r="G665" t="s">
        <v>12845</v>
      </c>
      <c r="H665" s="17">
        <v>699</v>
      </c>
      <c r="I665" s="13" t="str">
        <f t="shared" si="20"/>
        <v>&gt;₹500</v>
      </c>
      <c r="J665" s="17">
        <v>995</v>
      </c>
      <c r="K665">
        <v>0.83</v>
      </c>
      <c r="L665" s="4" t="str">
        <f t="shared" si="21"/>
        <v>50% or More</v>
      </c>
      <c r="M665">
        <v>4</v>
      </c>
      <c r="N665" s="2">
        <v>20457</v>
      </c>
      <c r="O665" s="11">
        <f>Table2[[#This Row],[Actual Price (₹)]]*N665</f>
        <v>20354715</v>
      </c>
      <c r="P665" t="s">
        <v>5876</v>
      </c>
      <c r="Q665" t="s">
        <v>5877</v>
      </c>
      <c r="R665" t="str">
        <f>PROPER(Sheet2!H668)</f>
        <v>Vaishnavi Khedekar,Sandeep Shriyan,Kislay Kishore,Vijay,Amazon Customer,Jatinrohilla,Ashwin,Ashwini</v>
      </c>
      <c r="S665" t="s">
        <v>5879</v>
      </c>
      <c r="T665" t="s">
        <v>5880</v>
      </c>
      <c r="U665" t="s">
        <v>5881</v>
      </c>
      <c r="V665" t="s">
        <v>5882</v>
      </c>
      <c r="W665" t="s">
        <v>5883</v>
      </c>
    </row>
    <row r="666" spans="1:23" x14ac:dyDescent="0.3">
      <c r="A666" t="s">
        <v>5884</v>
      </c>
      <c r="B666" t="s">
        <v>5885</v>
      </c>
      <c r="C666" t="s">
        <v>5886</v>
      </c>
      <c r="D666" t="s">
        <v>12848</v>
      </c>
      <c r="E666" t="s">
        <v>12854</v>
      </c>
      <c r="F666" t="s">
        <v>12855</v>
      </c>
      <c r="G666" t="s">
        <v>12867</v>
      </c>
      <c r="H666" s="17">
        <v>1149</v>
      </c>
      <c r="I666" s="13" t="str">
        <f t="shared" si="20"/>
        <v>&gt;₹500</v>
      </c>
      <c r="J666" s="17">
        <v>1699</v>
      </c>
      <c r="K666">
        <v>0</v>
      </c>
      <c r="L666" s="4" t="str">
        <f t="shared" si="21"/>
        <v>&lt;50%</v>
      </c>
      <c r="M666">
        <v>4.5</v>
      </c>
      <c r="N666" s="2">
        <v>8610</v>
      </c>
      <c r="O666" s="11">
        <f>Table2[[#This Row],[Actual Price (₹)]]*N666</f>
        <v>14628390</v>
      </c>
      <c r="P666" t="s">
        <v>5887</v>
      </c>
      <c r="Q666" t="s">
        <v>5888</v>
      </c>
      <c r="R666" t="str">
        <f>PROPER(Sheet2!H669)</f>
        <v>Abhishek,Kindle Customer,Raghu S.,Shashi Shekhar,Stephen,Sayan,Shiva,Yadu</v>
      </c>
      <c r="S666" t="s">
        <v>5890</v>
      </c>
      <c r="T666" t="s">
        <v>5891</v>
      </c>
      <c r="U666" t="s">
        <v>5892</v>
      </c>
      <c r="V666" t="s">
        <v>5893</v>
      </c>
      <c r="W666" t="s">
        <v>5894</v>
      </c>
    </row>
    <row r="667" spans="1:23" hidden="1" x14ac:dyDescent="0.3">
      <c r="A667" t="s">
        <v>5895</v>
      </c>
      <c r="B667" t="s">
        <v>5896</v>
      </c>
      <c r="C667" t="s">
        <v>4801</v>
      </c>
      <c r="D667" t="s">
        <v>12825</v>
      </c>
      <c r="E667" t="s">
        <v>12826</v>
      </c>
      <c r="F667" t="s">
        <v>12841</v>
      </c>
      <c r="G667" t="s">
        <v>12845</v>
      </c>
      <c r="H667" s="14">
        <v>1495</v>
      </c>
      <c r="I667" s="13" t="str">
        <f t="shared" si="20"/>
        <v>&gt;₹500</v>
      </c>
      <c r="J667" s="14">
        <v>1995</v>
      </c>
      <c r="K667" s="1">
        <v>0.85</v>
      </c>
      <c r="L667" s="4" t="str">
        <f t="shared" si="21"/>
        <v>50% or More</v>
      </c>
      <c r="M667">
        <v>3.9</v>
      </c>
      <c r="N667" s="2">
        <v>1087</v>
      </c>
      <c r="O667" s="11">
        <f>Table2[[#This Row],[Actual Price (₹)]]*N667</f>
        <v>2168565</v>
      </c>
      <c r="P667" t="s">
        <v>5897</v>
      </c>
      <c r="Q667" t="s">
        <v>5898</v>
      </c>
      <c r="R667" t="str">
        <f>PROPER(Sheet2!H670)</f>
        <v>Jasmeen,Santam Paul,Deepak,Perabathula Srinivasarao,Gokul Agrawal,Suman Gurung,Kishan,Pooja Sony</v>
      </c>
      <c r="S667" t="s">
        <v>5900</v>
      </c>
      <c r="T667" t="s">
        <v>5901</v>
      </c>
      <c r="U667" t="s">
        <v>5902</v>
      </c>
      <c r="V667" t="s">
        <v>5903</v>
      </c>
      <c r="W667" t="s">
        <v>5904</v>
      </c>
    </row>
    <row r="668" spans="1:23" x14ac:dyDescent="0.3">
      <c r="A668" t="s">
        <v>5905</v>
      </c>
      <c r="B668" t="s">
        <v>5906</v>
      </c>
      <c r="C668" t="s">
        <v>5542</v>
      </c>
      <c r="D668" t="s">
        <v>12825</v>
      </c>
      <c r="E668" t="s">
        <v>12826</v>
      </c>
      <c r="F668" t="s">
        <v>12831</v>
      </c>
      <c r="G668" t="s">
        <v>12862</v>
      </c>
      <c r="H668" s="17">
        <v>849</v>
      </c>
      <c r="I668" s="13" t="str">
        <f t="shared" si="20"/>
        <v>&gt;₹500</v>
      </c>
      <c r="J668" s="17">
        <v>4999</v>
      </c>
      <c r="K668">
        <v>0.63</v>
      </c>
      <c r="L668" s="4" t="str">
        <f t="shared" si="21"/>
        <v>50% or More</v>
      </c>
      <c r="M668">
        <v>4</v>
      </c>
      <c r="N668" s="2">
        <v>1540</v>
      </c>
      <c r="O668" s="11">
        <f>Table2[[#This Row],[Actual Price (₹)]]*N668</f>
        <v>7698460</v>
      </c>
      <c r="P668" t="s">
        <v>5907</v>
      </c>
      <c r="Q668" t="s">
        <v>5908</v>
      </c>
      <c r="R668" t="str">
        <f>PROPER(Sheet2!H671)</f>
        <v>Dipu,Kayumuddin,Ankit Salunke As,Ramachandran Ravi,Nekitha V,Sumit G.,Netaji,Raymol</v>
      </c>
      <c r="S668" t="s">
        <v>5910</v>
      </c>
      <c r="T668" t="s">
        <v>5911</v>
      </c>
      <c r="U668" t="s">
        <v>5912</v>
      </c>
      <c r="V668" t="s">
        <v>5913</v>
      </c>
      <c r="W668" t="s">
        <v>5914</v>
      </c>
    </row>
    <row r="669" spans="1:23" x14ac:dyDescent="0.3">
      <c r="A669" t="s">
        <v>5915</v>
      </c>
      <c r="B669" t="s">
        <v>5916</v>
      </c>
      <c r="C669" t="s">
        <v>4781</v>
      </c>
      <c r="D669" t="s">
        <v>12825</v>
      </c>
      <c r="E669" t="s">
        <v>12826</v>
      </c>
      <c r="F669" t="s">
        <v>12842</v>
      </c>
      <c r="G669" t="s">
        <v>12844</v>
      </c>
      <c r="H669" s="17">
        <v>440</v>
      </c>
      <c r="I669" s="13" t="str">
        <f t="shared" si="20"/>
        <v>₹200 - ₹500</v>
      </c>
      <c r="J669" s="17">
        <v>440</v>
      </c>
      <c r="K669">
        <v>0.71</v>
      </c>
      <c r="L669" s="4" t="str">
        <f t="shared" si="21"/>
        <v>50% or More</v>
      </c>
      <c r="M669">
        <v>4.0999999999999996</v>
      </c>
      <c r="N669" s="2">
        <v>401</v>
      </c>
      <c r="O669" s="11">
        <f>Table2[[#This Row],[Actual Price (₹)]]*N669</f>
        <v>176440</v>
      </c>
      <c r="P669" t="s">
        <v>5917</v>
      </c>
      <c r="Q669" t="s">
        <v>5918</v>
      </c>
      <c r="R669" t="str">
        <f>PROPER(Sheet2!H672)</f>
        <v>Arun J,Sebonti Banerjee,Srikar,Mayu,Neeraj Joshi,Vinay Singh Kharayat,Gp,Paromita</v>
      </c>
      <c r="S669" t="s">
        <v>5920</v>
      </c>
      <c r="T669" t="s">
        <v>5921</v>
      </c>
      <c r="U669" t="s">
        <v>5922</v>
      </c>
      <c r="V669" t="s">
        <v>5923</v>
      </c>
      <c r="W669" t="s">
        <v>5924</v>
      </c>
    </row>
    <row r="670" spans="1:23" hidden="1" x14ac:dyDescent="0.3">
      <c r="A670" t="s">
        <v>5925</v>
      </c>
      <c r="B670" t="s">
        <v>5926</v>
      </c>
      <c r="C670" t="s">
        <v>5927</v>
      </c>
      <c r="D670" t="s">
        <v>12825</v>
      </c>
      <c r="E670" t="s">
        <v>12826</v>
      </c>
      <c r="F670" t="s">
        <v>12868</v>
      </c>
      <c r="H670" s="14">
        <v>599</v>
      </c>
      <c r="I670" s="13" t="str">
        <f t="shared" si="20"/>
        <v>&gt;₹500</v>
      </c>
      <c r="J670" s="14">
        <v>3999</v>
      </c>
      <c r="K670" s="1">
        <v>0.64</v>
      </c>
      <c r="L670" s="4" t="str">
        <f t="shared" si="21"/>
        <v>50% or More</v>
      </c>
      <c r="M670">
        <v>3.4</v>
      </c>
      <c r="N670" s="2">
        <v>9385</v>
      </c>
      <c r="O670" s="11">
        <f>Table2[[#This Row],[Actual Price (₹)]]*N670</f>
        <v>37530615</v>
      </c>
      <c r="P670" t="s">
        <v>5928</v>
      </c>
      <c r="Q670" t="s">
        <v>5929</v>
      </c>
      <c r="R670" t="str">
        <f>PROPER(Sheet2!H673)</f>
        <v>Abhi_K,Amazon Customer,Swap,Shivam,Abhinav Singh,Pulkit Bhardwaj,Minoy C Mathews,Aditya Singh</v>
      </c>
      <c r="S670" t="s">
        <v>5931</v>
      </c>
      <c r="T670" t="s">
        <v>5932</v>
      </c>
      <c r="U670" t="s">
        <v>5933</v>
      </c>
      <c r="V670" t="s">
        <v>5934</v>
      </c>
      <c r="W670" t="s">
        <v>5935</v>
      </c>
    </row>
    <row r="671" spans="1:23" x14ac:dyDescent="0.3">
      <c r="A671" t="s">
        <v>5936</v>
      </c>
      <c r="B671" t="s">
        <v>5937</v>
      </c>
      <c r="C671" t="s">
        <v>2948</v>
      </c>
      <c r="D671" t="s">
        <v>12828</v>
      </c>
      <c r="E671" t="s">
        <v>12833</v>
      </c>
      <c r="F671" t="s">
        <v>12834</v>
      </c>
      <c r="H671" s="17">
        <v>149</v>
      </c>
      <c r="I671" s="13" t="str">
        <f t="shared" si="20"/>
        <v>&lt;₹200</v>
      </c>
      <c r="J671" s="17">
        <v>399</v>
      </c>
      <c r="K671">
        <v>0.7</v>
      </c>
      <c r="L671" s="4" t="str">
        <f t="shared" si="21"/>
        <v>50% or More</v>
      </c>
      <c r="M671">
        <v>4</v>
      </c>
      <c r="N671" s="2">
        <v>92588</v>
      </c>
      <c r="O671" s="11">
        <f>Table2[[#This Row],[Actual Price (₹)]]*N671</f>
        <v>36942612</v>
      </c>
      <c r="P671" t="s">
        <v>5938</v>
      </c>
      <c r="Q671" t="s">
        <v>4160</v>
      </c>
      <c r="R671" t="str">
        <f>PROPER(Sheet2!H674)</f>
        <v>Amazon Customer,Prince Kumar,Sk,Nishikanta Sahoo,Shivam,Amazon Customer,Piyush,Rafiya</v>
      </c>
      <c r="S671" t="s">
        <v>4162</v>
      </c>
      <c r="T671" t="s">
        <v>4163</v>
      </c>
      <c r="U671" t="s">
        <v>4164</v>
      </c>
      <c r="V671" t="s">
        <v>5939</v>
      </c>
      <c r="W671" t="s">
        <v>5940</v>
      </c>
    </row>
    <row r="672" spans="1:23" hidden="1" x14ac:dyDescent="0.3">
      <c r="A672" t="s">
        <v>5941</v>
      </c>
      <c r="B672" t="s">
        <v>5942</v>
      </c>
      <c r="C672" t="s">
        <v>3066</v>
      </c>
      <c r="D672" t="s">
        <v>12828</v>
      </c>
      <c r="E672" t="s">
        <v>12837</v>
      </c>
      <c r="F672" t="s">
        <v>12838</v>
      </c>
      <c r="G672" t="s">
        <v>12839</v>
      </c>
      <c r="H672" s="14">
        <v>289</v>
      </c>
      <c r="I672" s="13" t="str">
        <f t="shared" si="20"/>
        <v>₹200 - ₹500</v>
      </c>
      <c r="J672" s="14">
        <v>999</v>
      </c>
      <c r="K672" s="1">
        <v>0.43</v>
      </c>
      <c r="L672" s="4" t="str">
        <f t="shared" si="21"/>
        <v>&lt;50%</v>
      </c>
      <c r="M672">
        <v>3.4</v>
      </c>
      <c r="N672" s="2">
        <v>3454</v>
      </c>
      <c r="O672" s="11">
        <f>Table2[[#This Row],[Actual Price (₹)]]*N672</f>
        <v>3450546</v>
      </c>
      <c r="P672" t="s">
        <v>5943</v>
      </c>
      <c r="Q672" t="s">
        <v>5944</v>
      </c>
      <c r="R672" t="str">
        <f>PROPER(Sheet2!H675)</f>
        <v>Dilip Kumar,Aakash Purohit,√Çrun Mohan,Charan Kumar Shetty,Zaineb,Nalin,Priyanka,Amazon Customer</v>
      </c>
      <c r="S672" t="s">
        <v>5946</v>
      </c>
      <c r="T672" t="s">
        <v>5947</v>
      </c>
      <c r="U672" t="s">
        <v>5948</v>
      </c>
      <c r="V672" t="s">
        <v>5949</v>
      </c>
      <c r="W672" t="s">
        <v>5950</v>
      </c>
    </row>
    <row r="673" spans="1:23" x14ac:dyDescent="0.3">
      <c r="A673" t="s">
        <v>5951</v>
      </c>
      <c r="B673" t="s">
        <v>5952</v>
      </c>
      <c r="C673" t="s">
        <v>5204</v>
      </c>
      <c r="D673" t="s">
        <v>12825</v>
      </c>
      <c r="E673" t="s">
        <v>12826</v>
      </c>
      <c r="F673" t="s">
        <v>12856</v>
      </c>
      <c r="G673" t="s">
        <v>12857</v>
      </c>
      <c r="H673" s="17">
        <v>179</v>
      </c>
      <c r="I673" s="13" t="str">
        <f t="shared" si="20"/>
        <v>&lt;₹200</v>
      </c>
      <c r="J673" s="17">
        <v>499</v>
      </c>
      <c r="K673">
        <v>0.25</v>
      </c>
      <c r="L673" s="4" t="str">
        <f t="shared" si="21"/>
        <v>&lt;50%</v>
      </c>
      <c r="M673">
        <v>4.3</v>
      </c>
      <c r="N673" s="2">
        <v>15790</v>
      </c>
      <c r="O673" s="11">
        <f>Table2[[#This Row],[Actual Price (₹)]]*N673</f>
        <v>7879210</v>
      </c>
      <c r="P673" t="s">
        <v>5953</v>
      </c>
      <c r="Q673" t="s">
        <v>5954</v>
      </c>
      <c r="R673" t="str">
        <f>PROPER(Sheet2!H676)</f>
        <v>Vishal Shah,Sameer,Joshilla P.,Sunil Govind Jawale,Pawan Kumar,C.Rajeshkannan,Manisha Tyagi,Wizzy</v>
      </c>
      <c r="S673" t="s">
        <v>5956</v>
      </c>
      <c r="T673" t="s">
        <v>5957</v>
      </c>
      <c r="U673" t="s">
        <v>5958</v>
      </c>
      <c r="V673" t="s">
        <v>5959</v>
      </c>
      <c r="W673" t="s">
        <v>5960</v>
      </c>
    </row>
    <row r="674" spans="1:23" hidden="1" x14ac:dyDescent="0.3">
      <c r="A674" t="s">
        <v>5961</v>
      </c>
      <c r="B674" t="s">
        <v>5962</v>
      </c>
      <c r="C674" t="s">
        <v>5963</v>
      </c>
      <c r="D674" t="s">
        <v>12825</v>
      </c>
      <c r="E674" t="s">
        <v>12826</v>
      </c>
      <c r="F674" t="s">
        <v>12869</v>
      </c>
      <c r="G674" t="s">
        <v>12870</v>
      </c>
      <c r="H674" s="14">
        <v>1499</v>
      </c>
      <c r="I674" s="13" t="str">
        <f t="shared" si="20"/>
        <v>&gt;₹500</v>
      </c>
      <c r="J674" s="14">
        <v>4999</v>
      </c>
      <c r="K674" s="1">
        <v>0.53</v>
      </c>
      <c r="L674" s="4" t="str">
        <f t="shared" si="21"/>
        <v>50% or More</v>
      </c>
      <c r="M674">
        <v>3.9</v>
      </c>
      <c r="N674" s="2">
        <v>14969</v>
      </c>
      <c r="O674" s="11">
        <f>Table2[[#This Row],[Actual Price (₹)]]*N674</f>
        <v>74830031</v>
      </c>
      <c r="P674" t="s">
        <v>5964</v>
      </c>
      <c r="Q674" t="s">
        <v>5965</v>
      </c>
      <c r="R674" t="str">
        <f>PROPER(Sheet2!H677)</f>
        <v>Aravind,Abdulkhader Mohammed,Mehul Pandya,Siva G,Arvind Kumar,Hariharan,Rhea,Aveem Ashfaq</v>
      </c>
      <c r="S674" t="s">
        <v>5967</v>
      </c>
      <c r="T674" t="s">
        <v>5968</v>
      </c>
      <c r="U674" t="s">
        <v>5969</v>
      </c>
      <c r="V674" t="s">
        <v>5970</v>
      </c>
      <c r="W674" t="s">
        <v>5971</v>
      </c>
    </row>
    <row r="675" spans="1:23" x14ac:dyDescent="0.3">
      <c r="A675" t="s">
        <v>5972</v>
      </c>
      <c r="B675" t="s">
        <v>5973</v>
      </c>
      <c r="C675" t="s">
        <v>2948</v>
      </c>
      <c r="D675" t="s">
        <v>12828</v>
      </c>
      <c r="E675" t="s">
        <v>12833</v>
      </c>
      <c r="F675" t="s">
        <v>12834</v>
      </c>
      <c r="H675" s="17">
        <v>399</v>
      </c>
      <c r="I675" s="13" t="str">
        <f t="shared" si="20"/>
        <v>₹200 - ₹500</v>
      </c>
      <c r="J675" s="17">
        <v>699</v>
      </c>
      <c r="K675">
        <v>0.75</v>
      </c>
      <c r="L675" s="4" t="str">
        <f t="shared" si="21"/>
        <v>50% or More</v>
      </c>
      <c r="M675">
        <v>4.0999999999999996</v>
      </c>
      <c r="N675" s="2">
        <v>42139</v>
      </c>
      <c r="O675" s="11">
        <f>Table2[[#This Row],[Actual Price (₹)]]*N675</f>
        <v>29455161</v>
      </c>
      <c r="P675" t="s">
        <v>5974</v>
      </c>
      <c r="Q675" t="s">
        <v>5975</v>
      </c>
      <c r="R675" t="str">
        <f>PROPER(Sheet2!H678)</f>
        <v>Suraj Singh,Shashi P.,Anmol,Toseef Iqbal,Anjay Mandal,Aniket,Dadaso S.,Anuragnaidu</v>
      </c>
      <c r="S675" t="s">
        <v>5977</v>
      </c>
      <c r="T675" t="s">
        <v>5978</v>
      </c>
      <c r="U675" t="s">
        <v>5979</v>
      </c>
      <c r="V675" t="s">
        <v>5980</v>
      </c>
      <c r="W675" t="s">
        <v>5981</v>
      </c>
    </row>
    <row r="676" spans="1:23" x14ac:dyDescent="0.3">
      <c r="A676" t="s">
        <v>5982</v>
      </c>
      <c r="B676" t="s">
        <v>5983</v>
      </c>
      <c r="C676" t="s">
        <v>4944</v>
      </c>
      <c r="D676" t="s">
        <v>12828</v>
      </c>
      <c r="E676" t="s">
        <v>12846</v>
      </c>
      <c r="F676" t="s">
        <v>12847</v>
      </c>
      <c r="H676" s="17">
        <v>599</v>
      </c>
      <c r="I676" s="13" t="str">
        <f t="shared" si="20"/>
        <v>&gt;₹500</v>
      </c>
      <c r="J676" s="17">
        <v>799</v>
      </c>
      <c r="K676">
        <v>0.12</v>
      </c>
      <c r="L676" s="4" t="str">
        <f t="shared" si="21"/>
        <v>&lt;50%</v>
      </c>
      <c r="M676">
        <v>4.3</v>
      </c>
      <c r="N676" s="2">
        <v>989</v>
      </c>
      <c r="O676" s="11">
        <f>Table2[[#This Row],[Actual Price (₹)]]*N676</f>
        <v>790211</v>
      </c>
      <c r="P676" t="s">
        <v>5984</v>
      </c>
      <c r="Q676" t="s">
        <v>5985</v>
      </c>
      <c r="R676" t="str">
        <f>PROPER(Sheet2!H679)</f>
        <v>Ansh Kataria,Saqlain Shaikh,Sardar V.,Rushikesh P.,Biman,Kumar Ravi,Avinash Kr Pandey,Pankaj Kamble</v>
      </c>
      <c r="S676" t="s">
        <v>5987</v>
      </c>
      <c r="T676" t="s">
        <v>5988</v>
      </c>
      <c r="U676" t="s">
        <v>5989</v>
      </c>
      <c r="V676" t="s">
        <v>5990</v>
      </c>
      <c r="W676" t="s">
        <v>5991</v>
      </c>
    </row>
    <row r="677" spans="1:23" x14ac:dyDescent="0.3">
      <c r="A677" t="s">
        <v>5992</v>
      </c>
      <c r="B677" t="s">
        <v>5993</v>
      </c>
      <c r="C677" t="s">
        <v>3024</v>
      </c>
      <c r="D677" t="s">
        <v>12828</v>
      </c>
      <c r="E677" t="s">
        <v>12829</v>
      </c>
      <c r="F677" t="s">
        <v>12835</v>
      </c>
      <c r="G677" t="s">
        <v>12836</v>
      </c>
      <c r="H677" s="17">
        <v>949</v>
      </c>
      <c r="I677" s="13" t="str">
        <f t="shared" si="20"/>
        <v>&gt;₹500</v>
      </c>
      <c r="J677" s="17">
        <v>2000</v>
      </c>
      <c r="K677">
        <v>0.54</v>
      </c>
      <c r="L677" s="4" t="str">
        <f t="shared" si="21"/>
        <v>50% or More</v>
      </c>
      <c r="M677">
        <v>4.5</v>
      </c>
      <c r="N677" s="2">
        <v>19624</v>
      </c>
      <c r="O677" s="11">
        <f>Table2[[#This Row],[Actual Price (₹)]]*N677</f>
        <v>39248000</v>
      </c>
      <c r="P677" t="s">
        <v>5994</v>
      </c>
      <c r="Q677" t="s">
        <v>5995</v>
      </c>
      <c r="R677" t="str">
        <f>PROPER(Sheet2!H680)</f>
        <v>Rajesh Panchanathan,Ravikumar_Mani_India,Satyam Stores,Deepak Vincent,Ranjith,Surya,Chetan J,Nisarg R.</v>
      </c>
      <c r="S677" t="s">
        <v>5997</v>
      </c>
      <c r="T677" t="s">
        <v>5998</v>
      </c>
      <c r="U677" t="s">
        <v>5999</v>
      </c>
      <c r="V677" t="s">
        <v>6000</v>
      </c>
      <c r="W677" t="s">
        <v>6001</v>
      </c>
    </row>
    <row r="678" spans="1:23" x14ac:dyDescent="0.3">
      <c r="A678" t="s">
        <v>6002</v>
      </c>
      <c r="B678" t="s">
        <v>6003</v>
      </c>
      <c r="C678" t="s">
        <v>5927</v>
      </c>
      <c r="D678" t="s">
        <v>12825</v>
      </c>
      <c r="E678" t="s">
        <v>12826</v>
      </c>
      <c r="F678" t="s">
        <v>12868</v>
      </c>
      <c r="H678" s="17">
        <v>2499</v>
      </c>
      <c r="I678" s="13" t="str">
        <f t="shared" si="20"/>
        <v>&gt;₹500</v>
      </c>
      <c r="J678" s="17">
        <v>9999</v>
      </c>
      <c r="K678">
        <v>0.43</v>
      </c>
      <c r="L678" s="4" t="str">
        <f t="shared" si="21"/>
        <v>&lt;50%</v>
      </c>
      <c r="M678">
        <v>4.2</v>
      </c>
      <c r="N678" s="2">
        <v>3201</v>
      </c>
      <c r="O678" s="11">
        <f>Table2[[#This Row],[Actual Price (₹)]]*N678</f>
        <v>32006799</v>
      </c>
      <c r="P678" t="s">
        <v>6004</v>
      </c>
      <c r="Q678" t="s">
        <v>6005</v>
      </c>
      <c r="R678" t="str">
        <f>PROPER(Sheet2!H681)</f>
        <v>Amazon Customer,Cijo George,Mallikarjuna Ukkadala,Maniarasan,Dhruv Shah,Suraj Gurav,Kavita Mahajan,Dharmendra Singh</v>
      </c>
      <c r="S678" t="s">
        <v>6007</v>
      </c>
      <c r="T678" t="s">
        <v>6008</v>
      </c>
      <c r="U678" t="s">
        <v>12801</v>
      </c>
      <c r="V678" t="s">
        <v>6009</v>
      </c>
      <c r="W678" t="s">
        <v>6010</v>
      </c>
    </row>
    <row r="679" spans="1:23" x14ac:dyDescent="0.3">
      <c r="A679" t="s">
        <v>6011</v>
      </c>
      <c r="B679" t="s">
        <v>6012</v>
      </c>
      <c r="C679" t="s">
        <v>6013</v>
      </c>
      <c r="D679" t="s">
        <v>12828</v>
      </c>
      <c r="E679" t="s">
        <v>12830</v>
      </c>
      <c r="F679" t="s">
        <v>12832</v>
      </c>
      <c r="G679" t="s">
        <v>12947</v>
      </c>
      <c r="H679" s="17">
        <v>159</v>
      </c>
      <c r="I679" s="13" t="str">
        <f t="shared" si="20"/>
        <v>&lt;₹200</v>
      </c>
      <c r="J679" s="17">
        <v>180</v>
      </c>
      <c r="K679">
        <v>0.55000000000000004</v>
      </c>
      <c r="L679" s="4" t="str">
        <f t="shared" si="21"/>
        <v>50% or More</v>
      </c>
      <c r="M679">
        <v>4.0999999999999996</v>
      </c>
      <c r="N679" s="2">
        <v>30469</v>
      </c>
      <c r="O679" s="11">
        <f>Table2[[#This Row],[Actual Price (₹)]]*N679</f>
        <v>5484420</v>
      </c>
      <c r="P679" t="s">
        <v>6014</v>
      </c>
      <c r="Q679" t="s">
        <v>6015</v>
      </c>
      <c r="R679" t="str">
        <f>PROPER(Sheet2!H682)</f>
        <v>Prasad,Prajwal Shetty,Venkataraam,Zubair Muttoon,Subrata Murasing,Mintu Kumar,Amazon Customer,Sameer Sam</v>
      </c>
      <c r="S679" t="s">
        <v>6017</v>
      </c>
      <c r="T679" t="s">
        <v>6018</v>
      </c>
      <c r="U679" t="s">
        <v>6019</v>
      </c>
      <c r="V679" t="s">
        <v>6020</v>
      </c>
      <c r="W679" t="s">
        <v>6021</v>
      </c>
    </row>
    <row r="680" spans="1:23" x14ac:dyDescent="0.3">
      <c r="A680" t="s">
        <v>6022</v>
      </c>
      <c r="B680" t="s">
        <v>6023</v>
      </c>
      <c r="C680" t="s">
        <v>6024</v>
      </c>
      <c r="D680" t="s">
        <v>12825</v>
      </c>
      <c r="E680" t="s">
        <v>12826</v>
      </c>
      <c r="F680" t="s">
        <v>12841</v>
      </c>
      <c r="G680" t="s">
        <v>12948</v>
      </c>
      <c r="H680" s="17">
        <v>1329</v>
      </c>
      <c r="I680" s="13" t="str">
        <f t="shared" si="20"/>
        <v>&gt;₹500</v>
      </c>
      <c r="J680" s="17">
        <v>2900</v>
      </c>
      <c r="K680">
        <v>0.55000000000000004</v>
      </c>
      <c r="L680" s="4" t="str">
        <f t="shared" si="21"/>
        <v>50% or More</v>
      </c>
      <c r="M680">
        <v>4.4000000000000004</v>
      </c>
      <c r="N680" s="2">
        <v>9940</v>
      </c>
      <c r="O680" s="11">
        <f>Table2[[#This Row],[Actual Price (₹)]]*N680</f>
        <v>28826000</v>
      </c>
      <c r="P680" t="s">
        <v>6025</v>
      </c>
      <c r="Q680" t="s">
        <v>6026</v>
      </c>
      <c r="R680" t="str">
        <f>PROPER(Sheet2!H683)</f>
        <v>A K Rai,Poojitha Subrahmanyam Naralasetti,Mugiwara,Arasu,Suraj M.,Vasudeva,Praveen Ramachandruni,Bhaskar Choudhuri</v>
      </c>
      <c r="S680" t="s">
        <v>6028</v>
      </c>
      <c r="T680" t="s">
        <v>6029</v>
      </c>
      <c r="U680" t="s">
        <v>6030</v>
      </c>
      <c r="V680" t="s">
        <v>6031</v>
      </c>
      <c r="W680" t="s">
        <v>6032</v>
      </c>
    </row>
    <row r="681" spans="1:23" x14ac:dyDescent="0.3">
      <c r="A681" t="s">
        <v>6033</v>
      </c>
      <c r="B681" t="s">
        <v>6034</v>
      </c>
      <c r="C681" t="s">
        <v>6035</v>
      </c>
      <c r="D681" t="s">
        <v>12825</v>
      </c>
      <c r="E681" t="s">
        <v>12917</v>
      </c>
      <c r="F681" t="s">
        <v>12949</v>
      </c>
      <c r="H681" s="17">
        <v>570</v>
      </c>
      <c r="I681" s="13" t="str">
        <f t="shared" si="20"/>
        <v>&gt;₹500</v>
      </c>
      <c r="J681" s="17">
        <v>999</v>
      </c>
      <c r="K681">
        <v>0.45</v>
      </c>
      <c r="L681" s="4" t="str">
        <f t="shared" si="21"/>
        <v>&lt;50%</v>
      </c>
      <c r="M681">
        <v>4.3</v>
      </c>
      <c r="N681" s="2">
        <v>7758</v>
      </c>
      <c r="O681" s="11">
        <f>Table2[[#This Row],[Actual Price (₹)]]*N681</f>
        <v>7750242</v>
      </c>
      <c r="P681" t="s">
        <v>6036</v>
      </c>
      <c r="Q681" t="s">
        <v>6037</v>
      </c>
      <c r="R681" t="str">
        <f>PROPER(Sheet2!H684)</f>
        <v>Vaibhav Kumar,Raju Prasad,Shinde Exports,Parimal Karmakar,Niranjana,Dhruvish,Ravikumar Govindaraju,Mayur Shetty</v>
      </c>
      <c r="S681" t="s">
        <v>6039</v>
      </c>
      <c r="T681" t="s">
        <v>6040</v>
      </c>
      <c r="U681" t="s">
        <v>6041</v>
      </c>
      <c r="V681" t="s">
        <v>6042</v>
      </c>
      <c r="W681" t="s">
        <v>6043</v>
      </c>
    </row>
    <row r="682" spans="1:23" x14ac:dyDescent="0.3">
      <c r="A682" t="s">
        <v>6044</v>
      </c>
      <c r="B682" t="s">
        <v>6045</v>
      </c>
      <c r="C682" t="s">
        <v>5308</v>
      </c>
      <c r="D682" t="s">
        <v>12825</v>
      </c>
      <c r="E682" t="s">
        <v>12827</v>
      </c>
      <c r="F682" t="s">
        <v>12859</v>
      </c>
      <c r="H682" s="17">
        <v>899</v>
      </c>
      <c r="I682" s="13" t="str">
        <f t="shared" si="20"/>
        <v>&gt;₹500</v>
      </c>
      <c r="J682" s="17">
        <v>1999</v>
      </c>
      <c r="K682">
        <v>0.36</v>
      </c>
      <c r="L682" s="4" t="str">
        <f t="shared" si="21"/>
        <v>&lt;50%</v>
      </c>
      <c r="M682">
        <v>4.3</v>
      </c>
      <c r="N682" s="2">
        <v>68409</v>
      </c>
      <c r="O682" s="11">
        <f>Table2[[#This Row],[Actual Price (₹)]]*N682</f>
        <v>136749591</v>
      </c>
      <c r="P682" t="s">
        <v>6046</v>
      </c>
      <c r="Q682" t="s">
        <v>6047</v>
      </c>
      <c r="R682" t="str">
        <f>PROPER(Sheet2!H685)</f>
        <v>Yesha Bhatt,Vedanth Reddy,Mohit Mishra,Ashutosh,Nishanth Daniel,Solanki Lakhmanbhai Najabhai,Nitya,Amazon User</v>
      </c>
      <c r="S682" t="s">
        <v>6049</v>
      </c>
      <c r="T682" t="s">
        <v>6050</v>
      </c>
      <c r="U682" t="s">
        <v>6051</v>
      </c>
      <c r="V682" t="s">
        <v>6052</v>
      </c>
      <c r="W682" t="s">
        <v>6053</v>
      </c>
    </row>
    <row r="683" spans="1:23" x14ac:dyDescent="0.3">
      <c r="A683" t="s">
        <v>6054</v>
      </c>
      <c r="B683" t="s">
        <v>6055</v>
      </c>
      <c r="C683" t="s">
        <v>6056</v>
      </c>
      <c r="D683" t="s">
        <v>12848</v>
      </c>
      <c r="E683" t="s">
        <v>12849</v>
      </c>
      <c r="F683" t="s">
        <v>12850</v>
      </c>
      <c r="G683" t="s">
        <v>12851</v>
      </c>
      <c r="H683" s="17">
        <v>449</v>
      </c>
      <c r="I683" s="13" t="str">
        <f t="shared" si="20"/>
        <v>₹200 - ₹500</v>
      </c>
      <c r="J683" s="17">
        <v>999</v>
      </c>
      <c r="K683">
        <v>0</v>
      </c>
      <c r="L683" s="4" t="str">
        <f t="shared" si="21"/>
        <v>&lt;50%</v>
      </c>
      <c r="M683">
        <v>4.3</v>
      </c>
      <c r="N683" s="2">
        <v>3095</v>
      </c>
      <c r="O683" s="11">
        <f>Table2[[#This Row],[Actual Price (₹)]]*N683</f>
        <v>3091905</v>
      </c>
      <c r="P683" t="s">
        <v>6057</v>
      </c>
      <c r="Q683" t="s">
        <v>6058</v>
      </c>
      <c r="R683" t="str">
        <f>PROPER(Sheet2!H686)</f>
        <v>Sri Ragav,Sachin R.,Ritvik,Ebbie Thomas,Siva Kumar,Vishalkumar Patil,Ayush Kumar Prajapati,Ananda Kumar</v>
      </c>
      <c r="S683" t="s">
        <v>6060</v>
      </c>
      <c r="T683" t="s">
        <v>6061</v>
      </c>
      <c r="U683" t="s">
        <v>6062</v>
      </c>
      <c r="V683" t="s">
        <v>6063</v>
      </c>
      <c r="W683" t="s">
        <v>6064</v>
      </c>
    </row>
    <row r="684" spans="1:23" x14ac:dyDescent="0.3">
      <c r="A684" t="s">
        <v>6065</v>
      </c>
      <c r="B684" t="s">
        <v>6066</v>
      </c>
      <c r="C684" t="s">
        <v>4822</v>
      </c>
      <c r="D684" t="s">
        <v>12825</v>
      </c>
      <c r="E684" t="s">
        <v>12826</v>
      </c>
      <c r="F684" t="s">
        <v>12841</v>
      </c>
      <c r="G684" t="s">
        <v>12919</v>
      </c>
      <c r="H684" s="17">
        <v>549</v>
      </c>
      <c r="I684" s="13" t="str">
        <f t="shared" si="20"/>
        <v>&gt;₹500</v>
      </c>
      <c r="J684" s="17">
        <v>999</v>
      </c>
      <c r="K684">
        <v>0.8</v>
      </c>
      <c r="L684" s="4" t="str">
        <f t="shared" si="21"/>
        <v>50% or More</v>
      </c>
      <c r="M684">
        <v>4.2</v>
      </c>
      <c r="N684" s="2">
        <v>903</v>
      </c>
      <c r="O684" s="11">
        <f>Table2[[#This Row],[Actual Price (₹)]]*N684</f>
        <v>902097</v>
      </c>
      <c r="P684" t="s">
        <v>6067</v>
      </c>
      <c r="Q684" t="s">
        <v>6068</v>
      </c>
      <c r="R684" t="str">
        <f>PROPER(Sheet2!H687)</f>
        <v>Jagrat,Prince Kumar,Uma Acharya,Amitosh Biswas,Sundar,Amazon Customer,Amazon Customer,Nikhil Kulkarni</v>
      </c>
      <c r="S684" t="s">
        <v>6070</v>
      </c>
      <c r="T684" t="s">
        <v>6071</v>
      </c>
      <c r="U684" t="s">
        <v>6072</v>
      </c>
      <c r="V684" t="s">
        <v>6073</v>
      </c>
      <c r="W684" t="s">
        <v>6074</v>
      </c>
    </row>
    <row r="685" spans="1:23" x14ac:dyDescent="0.3">
      <c r="A685" t="s">
        <v>6075</v>
      </c>
      <c r="B685" t="s">
        <v>6076</v>
      </c>
      <c r="C685" t="s">
        <v>4997</v>
      </c>
      <c r="D685" t="s">
        <v>12825</v>
      </c>
      <c r="E685" t="s">
        <v>12826</v>
      </c>
      <c r="F685" t="s">
        <v>12842</v>
      </c>
      <c r="G685" t="s">
        <v>12852</v>
      </c>
      <c r="H685" s="17">
        <v>1529</v>
      </c>
      <c r="I685" s="13" t="str">
        <f t="shared" si="20"/>
        <v>&gt;₹500</v>
      </c>
      <c r="J685" s="17">
        <v>2399</v>
      </c>
      <c r="K685">
        <v>0.28000000000000003</v>
      </c>
      <c r="L685" s="4" t="str">
        <f t="shared" si="21"/>
        <v>&lt;50%</v>
      </c>
      <c r="M685">
        <v>4.0999999999999996</v>
      </c>
      <c r="N685" s="2">
        <v>25771</v>
      </c>
      <c r="O685" s="11">
        <f>Table2[[#This Row],[Actual Price (₹)]]*N685</f>
        <v>61824629</v>
      </c>
      <c r="P685" t="s">
        <v>6077</v>
      </c>
      <c r="Q685" t="s">
        <v>6078</v>
      </c>
      <c r="R685" t="str">
        <f>PROPER(Sheet2!H688)</f>
        <v>Kindle Customer,Aryan,Pooja Reddy,Amazon Customer,Meenakshi Jasrotia,Imamthulla,Anan,Sanjay Chavan</v>
      </c>
      <c r="S685" t="s">
        <v>6080</v>
      </c>
      <c r="T685" t="s">
        <v>6081</v>
      </c>
      <c r="U685" t="s">
        <v>6082</v>
      </c>
      <c r="V685" t="s">
        <v>6083</v>
      </c>
      <c r="W685" t="s">
        <v>6084</v>
      </c>
    </row>
    <row r="686" spans="1:23" x14ac:dyDescent="0.3">
      <c r="A686" t="s">
        <v>6085</v>
      </c>
      <c r="B686" t="s">
        <v>6086</v>
      </c>
      <c r="C686" t="s">
        <v>3066</v>
      </c>
      <c r="D686" t="s">
        <v>12828</v>
      </c>
      <c r="E686" t="s">
        <v>12837</v>
      </c>
      <c r="F686" t="s">
        <v>12838</v>
      </c>
      <c r="G686" t="s">
        <v>12839</v>
      </c>
      <c r="H686" s="17">
        <v>100</v>
      </c>
      <c r="I686" s="13" t="str">
        <f t="shared" si="20"/>
        <v>&lt;₹200</v>
      </c>
      <c r="J686" s="17">
        <v>100</v>
      </c>
      <c r="K686">
        <v>0.3</v>
      </c>
      <c r="L686" s="4" t="str">
        <f t="shared" si="21"/>
        <v>&lt;50%</v>
      </c>
      <c r="M686">
        <v>4.0999999999999996</v>
      </c>
      <c r="N686" s="2">
        <v>273189</v>
      </c>
      <c r="O686" s="11">
        <f>Table2[[#This Row],[Actual Price (₹)]]*N686</f>
        <v>27318900</v>
      </c>
      <c r="P686" t="s">
        <v>6087</v>
      </c>
      <c r="Q686" t="s">
        <v>6088</v>
      </c>
      <c r="R686" t="str">
        <f>PROPER(Sheet2!H689)</f>
        <v>Omar,Devesh,Psyshaank,Amazon Customer,Logananil,Amazon Customer,Raven,N.Sundar</v>
      </c>
      <c r="S686" t="s">
        <v>6090</v>
      </c>
      <c r="T686" t="s">
        <v>6091</v>
      </c>
      <c r="U686" t="s">
        <v>6092</v>
      </c>
      <c r="V686" t="s">
        <v>6093</v>
      </c>
      <c r="W686" t="s">
        <v>6094</v>
      </c>
    </row>
    <row r="687" spans="1:23" x14ac:dyDescent="0.3">
      <c r="A687" t="s">
        <v>6095</v>
      </c>
      <c r="B687" t="s">
        <v>6096</v>
      </c>
      <c r="C687" t="s">
        <v>6097</v>
      </c>
      <c r="D687" t="s">
        <v>12848</v>
      </c>
      <c r="E687" t="s">
        <v>12849</v>
      </c>
      <c r="F687" t="s">
        <v>12850</v>
      </c>
      <c r="G687" t="s">
        <v>12851</v>
      </c>
      <c r="H687" s="17">
        <v>299</v>
      </c>
      <c r="I687" s="13" t="str">
        <f t="shared" si="20"/>
        <v>₹200 - ₹500</v>
      </c>
      <c r="J687" s="17">
        <v>1499</v>
      </c>
      <c r="K687">
        <v>0.2</v>
      </c>
      <c r="L687" s="4" t="str">
        <f t="shared" si="21"/>
        <v>&lt;50%</v>
      </c>
      <c r="M687">
        <v>4.5</v>
      </c>
      <c r="N687" s="2">
        <v>3785</v>
      </c>
      <c r="O687" s="11">
        <f>Table2[[#This Row],[Actual Price (₹)]]*N687</f>
        <v>5673715</v>
      </c>
      <c r="P687" t="s">
        <v>6098</v>
      </c>
      <c r="Q687" t="s">
        <v>6099</v>
      </c>
      <c r="R687" t="str">
        <f>PROPER(Sheet2!H690)</f>
        <v>Anirban Mukherjee,Arbaj Patel,Sheen Figeredo,Richard,Santosh,Umesh Lahorkar,Sirsa,Hemant</v>
      </c>
      <c r="S687" t="s">
        <v>6101</v>
      </c>
      <c r="T687" t="s">
        <v>6102</v>
      </c>
      <c r="U687" t="s">
        <v>6103</v>
      </c>
      <c r="V687" t="s">
        <v>6104</v>
      </c>
      <c r="W687" t="s">
        <v>6105</v>
      </c>
    </row>
    <row r="688" spans="1:23" x14ac:dyDescent="0.3">
      <c r="A688" t="s">
        <v>6106</v>
      </c>
      <c r="B688" t="s">
        <v>6107</v>
      </c>
      <c r="C688" t="s">
        <v>4944</v>
      </c>
      <c r="D688" t="s">
        <v>12828</v>
      </c>
      <c r="E688" t="s">
        <v>12846</v>
      </c>
      <c r="F688" t="s">
        <v>12847</v>
      </c>
      <c r="H688" s="17">
        <v>1295</v>
      </c>
      <c r="I688" s="13" t="str">
        <f t="shared" si="20"/>
        <v>&gt;₹500</v>
      </c>
      <c r="J688" s="17">
        <v>1795</v>
      </c>
      <c r="K688">
        <v>0.14000000000000001</v>
      </c>
      <c r="L688" s="4" t="str">
        <f t="shared" si="21"/>
        <v>&lt;50%</v>
      </c>
      <c r="M688">
        <v>4.4000000000000004</v>
      </c>
      <c r="N688" s="2">
        <v>2866</v>
      </c>
      <c r="O688" s="11">
        <f>Table2[[#This Row],[Actual Price (₹)]]*N688</f>
        <v>5144470</v>
      </c>
      <c r="P688" t="s">
        <v>6108</v>
      </c>
      <c r="Q688" t="s">
        <v>6109</v>
      </c>
      <c r="R688" t="str">
        <f>PROPER(Sheet2!H691)</f>
        <v>Arnav,Bharjil Deka,Suraj.S,Shubham Prashar,Kavi,Vansh Gurjar,Nithin,Ritesh Negi</v>
      </c>
      <c r="S688" t="s">
        <v>6111</v>
      </c>
      <c r="T688" t="s">
        <v>6112</v>
      </c>
      <c r="U688" t="s">
        <v>6113</v>
      </c>
      <c r="V688" t="s">
        <v>6114</v>
      </c>
      <c r="W688" t="s">
        <v>6115</v>
      </c>
    </row>
    <row r="689" spans="1:23" x14ac:dyDescent="0.3">
      <c r="A689" t="s">
        <v>6116</v>
      </c>
      <c r="B689" t="s">
        <v>6117</v>
      </c>
      <c r="C689" t="s">
        <v>4997</v>
      </c>
      <c r="D689" t="s">
        <v>12825</v>
      </c>
      <c r="E689" t="s">
        <v>12826</v>
      </c>
      <c r="F689" t="s">
        <v>12842</v>
      </c>
      <c r="G689" t="s">
        <v>12852</v>
      </c>
      <c r="H689" s="17">
        <v>699</v>
      </c>
      <c r="I689" s="13" t="str">
        <f t="shared" si="20"/>
        <v>&gt;₹500</v>
      </c>
      <c r="J689" s="17">
        <v>999</v>
      </c>
      <c r="K689">
        <v>0.19</v>
      </c>
      <c r="L689" s="4" t="str">
        <f t="shared" si="21"/>
        <v>&lt;50%</v>
      </c>
      <c r="M689">
        <v>4.3</v>
      </c>
      <c r="N689" s="2">
        <v>27223</v>
      </c>
      <c r="O689" s="11">
        <f>Table2[[#This Row],[Actual Price (₹)]]*N689</f>
        <v>27195777</v>
      </c>
      <c r="P689" t="s">
        <v>6118</v>
      </c>
      <c r="Q689" t="s">
        <v>6119</v>
      </c>
      <c r="R689" t="str">
        <f>PROPER(Sheet2!H692)</f>
        <v>Aksa Akhila,Subhadip,Kanna Keerthi,Shopping User,Fauziya,Faisal Nasti,Mithun,@Madmax810</v>
      </c>
      <c r="S689" t="s">
        <v>6121</v>
      </c>
      <c r="T689" t="s">
        <v>6122</v>
      </c>
      <c r="U689" t="s">
        <v>6123</v>
      </c>
      <c r="V689" t="s">
        <v>6124</v>
      </c>
      <c r="W689" t="s">
        <v>6125</v>
      </c>
    </row>
    <row r="690" spans="1:23" x14ac:dyDescent="0.3">
      <c r="A690" t="s">
        <v>6126</v>
      </c>
      <c r="B690" t="s">
        <v>6127</v>
      </c>
      <c r="C690" t="s">
        <v>4759</v>
      </c>
      <c r="D690" t="s">
        <v>12825</v>
      </c>
      <c r="E690" t="s">
        <v>12917</v>
      </c>
      <c r="F690" t="s">
        <v>12918</v>
      </c>
      <c r="H690" s="17">
        <v>252</v>
      </c>
      <c r="I690" s="13" t="str">
        <f t="shared" si="20"/>
        <v>₹200 - ₹500</v>
      </c>
      <c r="J690" s="17">
        <v>315</v>
      </c>
      <c r="K690">
        <v>0.56000000000000005</v>
      </c>
      <c r="L690" s="4" t="str">
        <f t="shared" si="21"/>
        <v>50% or More</v>
      </c>
      <c r="M690">
        <v>4.3</v>
      </c>
      <c r="N690" s="2">
        <v>82356</v>
      </c>
      <c r="O690" s="11">
        <f>Table2[[#This Row],[Actual Price (₹)]]*N690</f>
        <v>25942140</v>
      </c>
      <c r="P690" t="s">
        <v>6128</v>
      </c>
      <c r="Q690" t="s">
        <v>6129</v>
      </c>
      <c r="R690" t="str">
        <f>PROPER(Sheet2!H693)</f>
        <v>Annan,Sushmita Ghosh,Ananya,Jsivasankarreddy,Rohan Gupta,Girish Bhatia,Raju Thakur,Satheesh</v>
      </c>
      <c r="S690" t="s">
        <v>6131</v>
      </c>
      <c r="T690" t="s">
        <v>6132</v>
      </c>
      <c r="U690" t="s">
        <v>6133</v>
      </c>
      <c r="V690" t="s">
        <v>6134</v>
      </c>
      <c r="W690" t="s">
        <v>6135</v>
      </c>
    </row>
    <row r="691" spans="1:23" x14ac:dyDescent="0.3">
      <c r="A691" t="s">
        <v>6136</v>
      </c>
      <c r="B691" t="s">
        <v>6137</v>
      </c>
      <c r="C691" t="s">
        <v>6138</v>
      </c>
      <c r="D691" t="s">
        <v>12848</v>
      </c>
      <c r="E691" t="s">
        <v>12849</v>
      </c>
      <c r="F691" t="s">
        <v>12850</v>
      </c>
      <c r="G691" t="s">
        <v>12851</v>
      </c>
      <c r="H691" s="17">
        <v>190</v>
      </c>
      <c r="I691" s="13" t="str">
        <f t="shared" si="20"/>
        <v>&lt;₹200</v>
      </c>
      <c r="J691" s="17">
        <v>220</v>
      </c>
      <c r="K691">
        <v>0.2</v>
      </c>
      <c r="L691" s="4" t="str">
        <f t="shared" si="21"/>
        <v>&lt;50%</v>
      </c>
      <c r="M691">
        <v>4.3</v>
      </c>
      <c r="N691" s="2">
        <v>5719</v>
      </c>
      <c r="O691" s="11">
        <f>Table2[[#This Row],[Actual Price (₹)]]*N691</f>
        <v>1258180</v>
      </c>
      <c r="P691" t="s">
        <v>6139</v>
      </c>
      <c r="Q691" t="s">
        <v>6140</v>
      </c>
      <c r="R691" t="str">
        <f>PROPER(Sheet2!H694)</f>
        <v>Kshanik Rajak,Gajanan,Tester,Shiva Ji Gupta,Rahul R.,Ronak,Anshul,Adarsh</v>
      </c>
      <c r="S691" t="s">
        <v>6142</v>
      </c>
      <c r="T691" t="s">
        <v>6143</v>
      </c>
      <c r="U691" t="s">
        <v>6144</v>
      </c>
      <c r="V691" t="s">
        <v>6145</v>
      </c>
      <c r="W691" t="s">
        <v>6146</v>
      </c>
    </row>
    <row r="692" spans="1:23" x14ac:dyDescent="0.3">
      <c r="A692" t="s">
        <v>6147</v>
      </c>
      <c r="B692" t="s">
        <v>6148</v>
      </c>
      <c r="C692" t="s">
        <v>4801</v>
      </c>
      <c r="D692" t="s">
        <v>12825</v>
      </c>
      <c r="E692" t="s">
        <v>12826</v>
      </c>
      <c r="F692" t="s">
        <v>12841</v>
      </c>
      <c r="G692" t="s">
        <v>12845</v>
      </c>
      <c r="H692" s="17">
        <v>1299</v>
      </c>
      <c r="I692" s="13" t="str">
        <f t="shared" si="20"/>
        <v>&gt;₹500</v>
      </c>
      <c r="J692" s="17">
        <v>1599</v>
      </c>
      <c r="K692">
        <v>0.6</v>
      </c>
      <c r="L692" s="4" t="str">
        <f t="shared" si="21"/>
        <v>50% or More</v>
      </c>
      <c r="M692">
        <v>4.3</v>
      </c>
      <c r="N692" s="2">
        <v>1690</v>
      </c>
      <c r="O692" s="11">
        <f>Table2[[#This Row],[Actual Price (₹)]]*N692</f>
        <v>2702310</v>
      </c>
      <c r="P692" t="s">
        <v>6149</v>
      </c>
      <c r="Q692" t="s">
        <v>6150</v>
      </c>
      <c r="R692" t="str">
        <f>PROPER(Sheet2!H695)</f>
        <v>Sanjeev Prasad,Sivanagasai,Karthikeyan,Shruti,Harshada Rakhade,Prudhvi Rj,Neeraj Dubey,Praveen V</v>
      </c>
      <c r="S692" t="s">
        <v>6152</v>
      </c>
      <c r="T692" t="s">
        <v>6153</v>
      </c>
      <c r="U692" t="s">
        <v>6154</v>
      </c>
      <c r="V692" t="s">
        <v>6155</v>
      </c>
      <c r="W692" t="s">
        <v>6156</v>
      </c>
    </row>
    <row r="693" spans="1:23" x14ac:dyDescent="0.3">
      <c r="A693" t="s">
        <v>6157</v>
      </c>
      <c r="B693" t="s">
        <v>6158</v>
      </c>
      <c r="C693" t="s">
        <v>6159</v>
      </c>
      <c r="D693" t="s">
        <v>12825</v>
      </c>
      <c r="E693" t="s">
        <v>12826</v>
      </c>
      <c r="F693" t="s">
        <v>12880</v>
      </c>
      <c r="G693" t="s">
        <v>12881</v>
      </c>
      <c r="H693" s="17">
        <v>729</v>
      </c>
      <c r="I693" s="13" t="str">
        <f t="shared" si="20"/>
        <v>&gt;₹500</v>
      </c>
      <c r="J693" s="17">
        <v>1650</v>
      </c>
      <c r="K693">
        <v>0.66</v>
      </c>
      <c r="L693" s="4" t="str">
        <f t="shared" si="21"/>
        <v>50% or More</v>
      </c>
      <c r="M693">
        <v>4.4000000000000004</v>
      </c>
      <c r="N693" s="2">
        <v>8372</v>
      </c>
      <c r="O693" s="11">
        <f>Table2[[#This Row],[Actual Price (₹)]]*N693</f>
        <v>13813800</v>
      </c>
      <c r="P693" t="s">
        <v>6160</v>
      </c>
      <c r="Q693" t="s">
        <v>6161</v>
      </c>
      <c r="R693" t="str">
        <f>PROPER(Sheet2!H696)</f>
        <v>Diksha Wankhede,Sam,Shafi Nagani,Unified Excellence Llp,Adarsh,Sujoy Das,Nitin Kumar,Archana Mishra</v>
      </c>
      <c r="S693" t="s">
        <v>6163</v>
      </c>
      <c r="T693" t="s">
        <v>6164</v>
      </c>
      <c r="U693" t="s">
        <v>6165</v>
      </c>
      <c r="V693" t="s">
        <v>6166</v>
      </c>
      <c r="W693" t="s">
        <v>6167</v>
      </c>
    </row>
    <row r="694" spans="1:23" x14ac:dyDescent="0.3">
      <c r="A694" t="s">
        <v>6168</v>
      </c>
      <c r="B694" t="s">
        <v>6169</v>
      </c>
      <c r="C694" t="s">
        <v>4997</v>
      </c>
      <c r="D694" t="s">
        <v>12825</v>
      </c>
      <c r="E694" t="s">
        <v>12826</v>
      </c>
      <c r="F694" t="s">
        <v>12842</v>
      </c>
      <c r="G694" t="s">
        <v>12852</v>
      </c>
      <c r="H694" s="17">
        <v>480</v>
      </c>
      <c r="I694" s="13" t="str">
        <f t="shared" si="20"/>
        <v>₹200 - ₹500</v>
      </c>
      <c r="J694" s="17">
        <v>600</v>
      </c>
      <c r="K694">
        <v>0.39</v>
      </c>
      <c r="L694" s="4" t="str">
        <f t="shared" si="21"/>
        <v>&lt;50%</v>
      </c>
      <c r="M694">
        <v>4</v>
      </c>
      <c r="N694" s="2">
        <v>7113</v>
      </c>
      <c r="O694" s="11">
        <f>Table2[[#This Row],[Actual Price (₹)]]*N694</f>
        <v>4267800</v>
      </c>
      <c r="P694" t="s">
        <v>6170</v>
      </c>
      <c r="Q694" t="s">
        <v>6171</v>
      </c>
      <c r="R694" t="str">
        <f>PROPER(Sheet2!H697)</f>
        <v>Divya Sood,Athar,Rino,Purvesh,R Periyasamy,Amazon Customer,Deepti,A Customer</v>
      </c>
      <c r="S694" t="s">
        <v>6173</v>
      </c>
      <c r="T694" t="s">
        <v>6174</v>
      </c>
      <c r="U694" t="s">
        <v>6175</v>
      </c>
      <c r="V694" t="s">
        <v>6176</v>
      </c>
      <c r="W694" t="s">
        <v>6177</v>
      </c>
    </row>
    <row r="695" spans="1:23" hidden="1" x14ac:dyDescent="0.3">
      <c r="A695" t="s">
        <v>6178</v>
      </c>
      <c r="B695" t="s">
        <v>6179</v>
      </c>
      <c r="C695" t="s">
        <v>5963</v>
      </c>
      <c r="D695" t="s">
        <v>12825</v>
      </c>
      <c r="E695" t="s">
        <v>12826</v>
      </c>
      <c r="F695" t="s">
        <v>12869</v>
      </c>
      <c r="G695" t="s">
        <v>12870</v>
      </c>
      <c r="H695" s="14">
        <v>999</v>
      </c>
      <c r="I695" s="13" t="str">
        <f t="shared" si="20"/>
        <v>&gt;₹500</v>
      </c>
      <c r="J695" s="14">
        <v>2499</v>
      </c>
      <c r="K695" s="1">
        <v>0.6</v>
      </c>
      <c r="L695" s="4" t="str">
        <f t="shared" si="21"/>
        <v>50% or More</v>
      </c>
      <c r="M695">
        <v>3.3</v>
      </c>
      <c r="N695" s="2">
        <v>2804</v>
      </c>
      <c r="O695" s="11">
        <f>Table2[[#This Row],[Actual Price (₹)]]*N695</f>
        <v>7007196</v>
      </c>
      <c r="P695" t="s">
        <v>6180</v>
      </c>
      <c r="Q695" t="s">
        <v>6181</v>
      </c>
      <c r="R695" t="str">
        <f>PROPER(Sheet2!H698)</f>
        <v>Parenky Amaresha Adhikari,Hiren Panchal,Amol,Gs7,Anurag Dabas,Kumar Satyam,Nikhil Pramod,Buyer</v>
      </c>
      <c r="S695" t="s">
        <v>6183</v>
      </c>
      <c r="T695" t="s">
        <v>6184</v>
      </c>
      <c r="U695" t="s">
        <v>6185</v>
      </c>
      <c r="V695" t="s">
        <v>6186</v>
      </c>
      <c r="W695" t="s">
        <v>6187</v>
      </c>
    </row>
    <row r="696" spans="1:23" hidden="1" x14ac:dyDescent="0.3">
      <c r="A696" t="s">
        <v>6188</v>
      </c>
      <c r="B696" t="s">
        <v>6189</v>
      </c>
      <c r="C696" t="s">
        <v>3066</v>
      </c>
      <c r="D696" t="s">
        <v>12828</v>
      </c>
      <c r="E696" t="s">
        <v>12837</v>
      </c>
      <c r="F696" t="s">
        <v>12838</v>
      </c>
      <c r="G696" t="s">
        <v>12839</v>
      </c>
      <c r="H696" s="14">
        <v>238</v>
      </c>
      <c r="I696" s="13" t="str">
        <f t="shared" si="20"/>
        <v>₹200 - ₹500</v>
      </c>
      <c r="J696" s="14">
        <v>699</v>
      </c>
      <c r="K696" s="1">
        <v>0.8</v>
      </c>
      <c r="L696" s="4" t="str">
        <f t="shared" si="21"/>
        <v>50% or More</v>
      </c>
      <c r="M696">
        <v>3.7</v>
      </c>
      <c r="N696" s="2">
        <v>1986</v>
      </c>
      <c r="O696" s="11">
        <f>Table2[[#This Row],[Actual Price (₹)]]*N696</f>
        <v>1388214</v>
      </c>
      <c r="P696" t="s">
        <v>5164</v>
      </c>
      <c r="Q696" t="s">
        <v>6190</v>
      </c>
      <c r="R696" t="str">
        <f>PROPER(Sheet2!H699)</f>
        <v>Pranjall Kumar,Tapas Sing,Kondapalli Mukhesh,Madhu Raman,Praveen K Cherian,Rahul Ohal,Rajendra,Sohan Thakur</v>
      </c>
      <c r="S696" t="s">
        <v>6192</v>
      </c>
      <c r="T696" t="s">
        <v>6193</v>
      </c>
      <c r="U696" t="s">
        <v>6194</v>
      </c>
      <c r="V696" t="s">
        <v>6195</v>
      </c>
      <c r="W696" t="s">
        <v>6196</v>
      </c>
    </row>
    <row r="697" spans="1:23" x14ac:dyDescent="0.3">
      <c r="A697" t="s">
        <v>6197</v>
      </c>
      <c r="B697" t="s">
        <v>6198</v>
      </c>
      <c r="C697" t="s">
        <v>3476</v>
      </c>
      <c r="D697" t="s">
        <v>12828</v>
      </c>
      <c r="E697" t="s">
        <v>12900</v>
      </c>
      <c r="F697" t="s">
        <v>12901</v>
      </c>
      <c r="G697" t="s">
        <v>12909</v>
      </c>
      <c r="H697" s="17">
        <v>1349</v>
      </c>
      <c r="I697" s="13" t="str">
        <f t="shared" si="20"/>
        <v>&gt;₹500</v>
      </c>
      <c r="J697" s="17">
        <v>2198</v>
      </c>
      <c r="K697">
        <v>0.8</v>
      </c>
      <c r="L697" s="4" t="str">
        <f t="shared" si="21"/>
        <v>50% or More</v>
      </c>
      <c r="M697">
        <v>4.0999999999999996</v>
      </c>
      <c r="N697" s="2">
        <v>2451</v>
      </c>
      <c r="O697" s="11">
        <f>Table2[[#This Row],[Actual Price (₹)]]*N697</f>
        <v>5387298</v>
      </c>
      <c r="P697" t="s">
        <v>3477</v>
      </c>
      <c r="Q697" t="s">
        <v>6199</v>
      </c>
      <c r="R697" t="str">
        <f>PROPER(Sheet2!H700)</f>
        <v>Afrina Hasnat,Bkbasu,Ayush Raghuvanshi,Wilfried Antonius,Krishna,Kashish,Kamal K.,Srikanth Subba Rao</v>
      </c>
      <c r="S697" t="s">
        <v>6201</v>
      </c>
      <c r="T697" t="s">
        <v>6202</v>
      </c>
      <c r="U697" t="s">
        <v>6203</v>
      </c>
      <c r="V697" t="s">
        <v>6204</v>
      </c>
      <c r="W697" t="s">
        <v>6205</v>
      </c>
    </row>
    <row r="698" spans="1:23" hidden="1" x14ac:dyDescent="0.3">
      <c r="A698" t="s">
        <v>6206</v>
      </c>
      <c r="B698" t="s">
        <v>6207</v>
      </c>
      <c r="C698" t="s">
        <v>4770</v>
      </c>
      <c r="D698" t="s">
        <v>12825</v>
      </c>
      <c r="E698" t="s">
        <v>12826</v>
      </c>
      <c r="F698" t="s">
        <v>12842</v>
      </c>
      <c r="G698" t="s">
        <v>12843</v>
      </c>
      <c r="H698" s="14">
        <v>199</v>
      </c>
      <c r="I698" s="13" t="str">
        <f t="shared" si="20"/>
        <v>&lt;₹200</v>
      </c>
      <c r="J698" s="14">
        <v>499</v>
      </c>
      <c r="K698" s="1">
        <v>0.5</v>
      </c>
      <c r="L698" s="4" t="str">
        <f t="shared" si="21"/>
        <v>50% or More</v>
      </c>
      <c r="M698">
        <v>5</v>
      </c>
      <c r="N698" s="2">
        <v>23</v>
      </c>
      <c r="O698" s="11">
        <f>Table2[[#This Row],[Actual Price (₹)]]*N698</f>
        <v>11477</v>
      </c>
      <c r="P698" t="s">
        <v>6208</v>
      </c>
      <c r="Q698" t="s">
        <v>6209</v>
      </c>
      <c r="R698" t="str">
        <f>PROPER(Sheet2!H701)</f>
        <v>Anand Kadu,Toney Abraham,Subhajit Kansa Banik,Akshesh,Tashi,Saurabh Das,Ramanjaneyulu,Ashraf</v>
      </c>
      <c r="S698" t="s">
        <v>6211</v>
      </c>
      <c r="T698" t="s">
        <v>6212</v>
      </c>
      <c r="U698" t="s">
        <v>6213</v>
      </c>
      <c r="V698" t="s">
        <v>6214</v>
      </c>
      <c r="W698" t="s">
        <v>6215</v>
      </c>
    </row>
    <row r="699" spans="1:23" x14ac:dyDescent="0.3">
      <c r="A699" t="s">
        <v>6216</v>
      </c>
      <c r="B699" t="s">
        <v>6217</v>
      </c>
      <c r="C699" t="s">
        <v>6218</v>
      </c>
      <c r="D699" t="s">
        <v>12825</v>
      </c>
      <c r="E699" t="s">
        <v>12950</v>
      </c>
      <c r="F699" t="s">
        <v>12951</v>
      </c>
      <c r="H699" s="17">
        <v>1999</v>
      </c>
      <c r="I699" s="13" t="str">
        <f t="shared" si="20"/>
        <v>&gt;₹500</v>
      </c>
      <c r="J699" s="17">
        <v>9999</v>
      </c>
      <c r="K699">
        <v>0.49</v>
      </c>
      <c r="L699" s="4" t="str">
        <f t="shared" si="21"/>
        <v>&lt;50%</v>
      </c>
      <c r="M699">
        <v>4.5</v>
      </c>
      <c r="N699" s="2">
        <v>26194</v>
      </c>
      <c r="O699" s="11">
        <f>Table2[[#This Row],[Actual Price (₹)]]*N699</f>
        <v>261913806</v>
      </c>
      <c r="P699" t="s">
        <v>6219</v>
      </c>
      <c r="Q699" t="s">
        <v>6220</v>
      </c>
      <c r="R699" t="str">
        <f>PROPER(Sheet2!H702)</f>
        <v>Sean M.,Medha Garg,Hariharan M,Deepan Chakravarthi R,Amazon Customer,Iq,Tessy George,Aman Rizvi</v>
      </c>
      <c r="S699" t="s">
        <v>6222</v>
      </c>
      <c r="T699" t="s">
        <v>6223</v>
      </c>
      <c r="U699" t="s">
        <v>6224</v>
      </c>
      <c r="V699" t="s">
        <v>6225</v>
      </c>
      <c r="W699" t="s">
        <v>6226</v>
      </c>
    </row>
    <row r="700" spans="1:23" hidden="1" x14ac:dyDescent="0.3">
      <c r="A700" t="s">
        <v>6227</v>
      </c>
      <c r="B700" t="s">
        <v>6228</v>
      </c>
      <c r="C700" t="s">
        <v>6229</v>
      </c>
      <c r="D700" t="s">
        <v>12825</v>
      </c>
      <c r="E700" t="s">
        <v>12826</v>
      </c>
      <c r="F700" t="s">
        <v>12952</v>
      </c>
      <c r="H700" s="14">
        <v>99</v>
      </c>
      <c r="I700" s="13" t="str">
        <f t="shared" si="20"/>
        <v>&lt;₹200</v>
      </c>
      <c r="J700" s="14">
        <v>499</v>
      </c>
      <c r="K700" s="1">
        <v>0.2</v>
      </c>
      <c r="L700" s="4" t="str">
        <f t="shared" si="21"/>
        <v>&lt;50%</v>
      </c>
      <c r="M700">
        <v>3.9</v>
      </c>
      <c r="N700" s="2">
        <v>15783</v>
      </c>
      <c r="O700" s="11">
        <f>Table2[[#This Row],[Actual Price (₹)]]*N700</f>
        <v>7875717</v>
      </c>
      <c r="P700" t="s">
        <v>6230</v>
      </c>
      <c r="Q700" t="s">
        <v>6231</v>
      </c>
      <c r="R700" t="str">
        <f>PROPER(Sheet2!H703)</f>
        <v>Rambeer Kumar,Ramesh,Digambar Shelke,Awadhesh Kumar,Agrim Shamra,Mahima,Harpreet Singh,Rajat Semwal</v>
      </c>
      <c r="S700" t="s">
        <v>6233</v>
      </c>
      <c r="T700" t="s">
        <v>6234</v>
      </c>
      <c r="U700" t="s">
        <v>6235</v>
      </c>
      <c r="V700" t="s">
        <v>6236</v>
      </c>
      <c r="W700" t="s">
        <v>6237</v>
      </c>
    </row>
    <row r="701" spans="1:23" x14ac:dyDescent="0.3">
      <c r="A701" t="s">
        <v>6238</v>
      </c>
      <c r="B701" t="s">
        <v>6239</v>
      </c>
      <c r="C701" t="s">
        <v>6097</v>
      </c>
      <c r="D701" t="s">
        <v>12848</v>
      </c>
      <c r="E701" t="s">
        <v>12849</v>
      </c>
      <c r="F701" t="s">
        <v>12850</v>
      </c>
      <c r="G701" t="s">
        <v>12851</v>
      </c>
      <c r="H701" s="17">
        <v>499</v>
      </c>
      <c r="I701" s="13" t="str">
        <f t="shared" si="20"/>
        <v>₹200 - ₹500</v>
      </c>
      <c r="J701" s="17">
        <v>1000</v>
      </c>
      <c r="K701">
        <v>0.31</v>
      </c>
      <c r="L701" s="4" t="str">
        <f t="shared" si="21"/>
        <v>&lt;50%</v>
      </c>
      <c r="M701">
        <v>4.4000000000000004</v>
      </c>
      <c r="N701" s="2">
        <v>8053</v>
      </c>
      <c r="O701" s="11">
        <f>Table2[[#This Row],[Actual Price (₹)]]*N701</f>
        <v>8053000</v>
      </c>
      <c r="P701" t="s">
        <v>6240</v>
      </c>
      <c r="Q701" t="s">
        <v>6241</v>
      </c>
      <c r="R701" t="str">
        <f>PROPER(Sheet2!H704)</f>
        <v>Riz,Akshat Nehra,Kishan Patel,Saurav Jha,Nilesh Raj,Kasper Nabam,Vineet Kumar,Peeyoosh Kumar</v>
      </c>
      <c r="S701" t="s">
        <v>6243</v>
      </c>
      <c r="T701" t="s">
        <v>6244</v>
      </c>
      <c r="U701" t="s">
        <v>6245</v>
      </c>
      <c r="V701" t="s">
        <v>6246</v>
      </c>
      <c r="W701" t="s">
        <v>6247</v>
      </c>
    </row>
    <row r="702" spans="1:23" x14ac:dyDescent="0.3">
      <c r="A702" t="s">
        <v>6248</v>
      </c>
      <c r="B702" t="s">
        <v>6249</v>
      </c>
      <c r="C702" t="s">
        <v>4770</v>
      </c>
      <c r="D702" t="s">
        <v>12825</v>
      </c>
      <c r="E702" t="s">
        <v>12826</v>
      </c>
      <c r="F702" t="s">
        <v>12842</v>
      </c>
      <c r="G702" t="s">
        <v>12843</v>
      </c>
      <c r="H702" s="17">
        <v>1792</v>
      </c>
      <c r="I702" s="13" t="str">
        <f t="shared" si="20"/>
        <v>&gt;₹500</v>
      </c>
      <c r="J702" s="17">
        <v>3500</v>
      </c>
      <c r="K702">
        <v>0.66</v>
      </c>
      <c r="L702" s="4" t="str">
        <f t="shared" si="21"/>
        <v>50% or More</v>
      </c>
      <c r="M702">
        <v>4.0999999999999996</v>
      </c>
      <c r="N702" s="2">
        <v>2809</v>
      </c>
      <c r="O702" s="11">
        <f>Table2[[#This Row],[Actual Price (₹)]]*N702</f>
        <v>9831500</v>
      </c>
      <c r="P702" t="s">
        <v>6250</v>
      </c>
      <c r="Q702" t="s">
        <v>6251</v>
      </c>
      <c r="R702" t="str">
        <f>PROPER(Sheet2!H705)</f>
        <v>Knreddy,Shashank Reddy,Sid,Bharat Justa,Keshav R.,Mohammad Aslam N,Cartik N,Anastasiya Glebova</v>
      </c>
      <c r="S702" t="s">
        <v>6253</v>
      </c>
      <c r="T702" t="s">
        <v>6254</v>
      </c>
      <c r="U702" t="s">
        <v>6255</v>
      </c>
      <c r="V702" t="s">
        <v>6256</v>
      </c>
      <c r="W702" t="s">
        <v>6257</v>
      </c>
    </row>
    <row r="703" spans="1:23" hidden="1" x14ac:dyDescent="0.3">
      <c r="A703" t="s">
        <v>6258</v>
      </c>
      <c r="B703" t="s">
        <v>6259</v>
      </c>
      <c r="C703" t="s">
        <v>3066</v>
      </c>
      <c r="D703" t="s">
        <v>12828</v>
      </c>
      <c r="E703" t="s">
        <v>12837</v>
      </c>
      <c r="F703" t="s">
        <v>12838</v>
      </c>
      <c r="G703" t="s">
        <v>12839</v>
      </c>
      <c r="H703" s="14">
        <v>3299</v>
      </c>
      <c r="I703" s="13" t="str">
        <f t="shared" si="20"/>
        <v>&gt;₹500</v>
      </c>
      <c r="J703" s="14">
        <v>4100</v>
      </c>
      <c r="K703" s="1">
        <v>0.85</v>
      </c>
      <c r="L703" s="4" t="str">
        <f t="shared" si="21"/>
        <v>50% or More</v>
      </c>
      <c r="M703">
        <v>3.6</v>
      </c>
      <c r="N703" s="2">
        <v>25910</v>
      </c>
      <c r="O703" s="11">
        <f>Table2[[#This Row],[Actual Price (₹)]]*N703</f>
        <v>106231000</v>
      </c>
      <c r="P703" t="s">
        <v>6260</v>
      </c>
      <c r="Q703" t="s">
        <v>6261</v>
      </c>
      <c r="R703" t="str">
        <f>PROPER(Sheet2!H706)</f>
        <v>Ankita,Ar,A Rohini Kumar,Harsh Tiwari,Unknknown,Subrahmanya Sastry Bhetanabhotla,Junaid Shah,Vinay</v>
      </c>
      <c r="S703" t="s">
        <v>6263</v>
      </c>
      <c r="T703" t="s">
        <v>6264</v>
      </c>
      <c r="U703" t="s">
        <v>6265</v>
      </c>
      <c r="V703" t="s">
        <v>6266</v>
      </c>
      <c r="W703" t="s">
        <v>6267</v>
      </c>
    </row>
    <row r="704" spans="1:23" hidden="1" x14ac:dyDescent="0.3">
      <c r="A704" t="s">
        <v>6268</v>
      </c>
      <c r="B704" t="s">
        <v>6269</v>
      </c>
      <c r="C704" t="s">
        <v>4781</v>
      </c>
      <c r="D704" t="s">
        <v>12825</v>
      </c>
      <c r="E704" t="s">
        <v>12826</v>
      </c>
      <c r="F704" t="s">
        <v>12842</v>
      </c>
      <c r="G704" t="s">
        <v>12844</v>
      </c>
      <c r="H704" s="14">
        <v>125</v>
      </c>
      <c r="I704" s="13" t="str">
        <f t="shared" si="20"/>
        <v>&lt;₹200</v>
      </c>
      <c r="J704" s="14">
        <v>180</v>
      </c>
      <c r="K704" s="1">
        <v>0.85</v>
      </c>
      <c r="L704" s="4" t="str">
        <f t="shared" si="21"/>
        <v>50% or More</v>
      </c>
      <c r="M704">
        <v>3.8</v>
      </c>
      <c r="N704" s="2">
        <v>1173</v>
      </c>
      <c r="O704" s="11">
        <f>Table2[[#This Row],[Actual Price (₹)]]*N704</f>
        <v>211140</v>
      </c>
      <c r="P704" t="s">
        <v>6270</v>
      </c>
      <c r="Q704" t="s">
        <v>6271</v>
      </c>
      <c r="R704" t="str">
        <f>PROPER(Sheet2!H707)</f>
        <v>Deepak,Dhara Singh,Shravan V Prasad,Aneil Jeevan Raj Dorakula,Abhi,Sindhu Arumugam,Riya Singh,Amazon Customer</v>
      </c>
      <c r="S704" t="s">
        <v>6273</v>
      </c>
      <c r="T704" t="s">
        <v>6274</v>
      </c>
      <c r="U704" t="s">
        <v>6275</v>
      </c>
      <c r="V704" t="s">
        <v>6276</v>
      </c>
      <c r="W704" t="s">
        <v>6277</v>
      </c>
    </row>
    <row r="705" spans="1:23" hidden="1" x14ac:dyDescent="0.3">
      <c r="A705" t="s">
        <v>6278</v>
      </c>
      <c r="B705" t="s">
        <v>6279</v>
      </c>
      <c r="C705" t="s">
        <v>4801</v>
      </c>
      <c r="D705" t="s">
        <v>12825</v>
      </c>
      <c r="E705" t="s">
        <v>12826</v>
      </c>
      <c r="F705" t="s">
        <v>12841</v>
      </c>
      <c r="G705" t="s">
        <v>12845</v>
      </c>
      <c r="H705" s="14">
        <v>399</v>
      </c>
      <c r="I705" s="13" t="str">
        <f t="shared" si="20"/>
        <v>₹200 - ₹500</v>
      </c>
      <c r="J705" s="14">
        <v>1190</v>
      </c>
      <c r="K705" s="1">
        <v>0.73</v>
      </c>
      <c r="L705" s="4" t="str">
        <f t="shared" si="21"/>
        <v>50% or More</v>
      </c>
      <c r="M705">
        <v>3.6</v>
      </c>
      <c r="N705" s="2">
        <v>6422</v>
      </c>
      <c r="O705" s="11">
        <f>Table2[[#This Row],[Actual Price (₹)]]*N705</f>
        <v>7642180</v>
      </c>
      <c r="P705" t="s">
        <v>6280</v>
      </c>
      <c r="Q705" t="s">
        <v>6281</v>
      </c>
      <c r="R705" t="str">
        <f>PROPER(Sheet2!H708)</f>
        <v>Guhan V,Kailas Kanna,Sankarapu Sateesh,Joyal,S_Sarkar,Abubakar Hussain,Kiransinh Khant,Zameer Khan</v>
      </c>
      <c r="S705" t="s">
        <v>6283</v>
      </c>
      <c r="T705" t="s">
        <v>6284</v>
      </c>
      <c r="U705" t="s">
        <v>6285</v>
      </c>
      <c r="V705" t="s">
        <v>6286</v>
      </c>
      <c r="W705" t="s">
        <v>6287</v>
      </c>
    </row>
    <row r="706" spans="1:23" x14ac:dyDescent="0.3">
      <c r="A706" t="s">
        <v>6288</v>
      </c>
      <c r="B706" t="s">
        <v>6289</v>
      </c>
      <c r="C706" t="s">
        <v>5666</v>
      </c>
      <c r="D706" t="s">
        <v>12825</v>
      </c>
      <c r="E706" t="s">
        <v>12826</v>
      </c>
      <c r="F706" t="s">
        <v>12944</v>
      </c>
      <c r="G706" t="s">
        <v>12945</v>
      </c>
      <c r="H706" s="17">
        <v>1199</v>
      </c>
      <c r="I706" s="13" t="str">
        <f t="shared" ref="I706:I769" si="22">IF(H706&lt;200,"&lt;₹200", IF(OR(H706=200, H706&lt;=500),"₹200 - ₹500","&gt;₹500"))</f>
        <v>&gt;₹500</v>
      </c>
      <c r="J706" s="17">
        <v>7999</v>
      </c>
      <c r="K706">
        <v>0.1</v>
      </c>
      <c r="L706" s="4" t="str">
        <f t="shared" ref="L706:L769" si="23">IF(K706&gt;=50%,"50% or More","&lt;50%")</f>
        <v>&lt;50%</v>
      </c>
      <c r="M706">
        <v>4.2</v>
      </c>
      <c r="N706" s="2">
        <v>241</v>
      </c>
      <c r="O706" s="11">
        <f>Table2[[#This Row],[Actual Price (₹)]]*N706</f>
        <v>1927759</v>
      </c>
      <c r="P706" t="s">
        <v>6290</v>
      </c>
      <c r="Q706" t="s">
        <v>6291</v>
      </c>
      <c r="R706" t="str">
        <f>PROPER(Sheet2!H709)</f>
        <v>Yogeshwaran P Eee,Shuvadip Mukherjee,As,Naveen Lamba,Anshu Gautam,Vinay Gupta,Ankit,Anita Devi</v>
      </c>
      <c r="S706" t="s">
        <v>6293</v>
      </c>
      <c r="T706" t="s">
        <v>6294</v>
      </c>
      <c r="U706" t="s">
        <v>6295</v>
      </c>
      <c r="V706" t="s">
        <v>6296</v>
      </c>
      <c r="W706" t="s">
        <v>6297</v>
      </c>
    </row>
    <row r="707" spans="1:23" hidden="1" x14ac:dyDescent="0.3">
      <c r="A707" t="s">
        <v>6298</v>
      </c>
      <c r="B707" t="s">
        <v>6299</v>
      </c>
      <c r="C707" t="s">
        <v>3066</v>
      </c>
      <c r="D707" t="s">
        <v>12828</v>
      </c>
      <c r="E707" t="s">
        <v>12837</v>
      </c>
      <c r="F707" t="s">
        <v>12838</v>
      </c>
      <c r="G707" t="s">
        <v>12839</v>
      </c>
      <c r="H707" s="14">
        <v>235</v>
      </c>
      <c r="I707" s="13" t="str">
        <f t="shared" si="22"/>
        <v>₹200 - ₹500</v>
      </c>
      <c r="J707" s="14">
        <v>1599</v>
      </c>
      <c r="K707" s="1">
        <v>0.56999999999999995</v>
      </c>
      <c r="L707" s="4" t="str">
        <f t="shared" si="23"/>
        <v>50% or More</v>
      </c>
      <c r="M707">
        <v>3.8</v>
      </c>
      <c r="N707" s="2">
        <v>14629</v>
      </c>
      <c r="O707" s="11">
        <f>Table2[[#This Row],[Actual Price (₹)]]*N707</f>
        <v>23391771</v>
      </c>
      <c r="P707" t="s">
        <v>6300</v>
      </c>
      <c r="Q707" t="s">
        <v>6301</v>
      </c>
      <c r="R707" t="str">
        <f>PROPER(Sheet2!H710)</f>
        <v>Swapnil,Kunalb,Satish Malviya,Manisha Soni,Bishwapriyo Sarkar,Ravinder,Durai Vignesh,Placeholder</v>
      </c>
      <c r="S707" t="s">
        <v>6303</v>
      </c>
      <c r="T707" t="s">
        <v>6304</v>
      </c>
      <c r="U707" t="s">
        <v>6305</v>
      </c>
      <c r="V707" t="s">
        <v>6306</v>
      </c>
      <c r="W707" t="s">
        <v>6307</v>
      </c>
    </row>
    <row r="708" spans="1:23" x14ac:dyDescent="0.3">
      <c r="A708" t="s">
        <v>6308</v>
      </c>
      <c r="B708" t="s">
        <v>6309</v>
      </c>
      <c r="C708" t="s">
        <v>5226</v>
      </c>
      <c r="D708" t="s">
        <v>12825</v>
      </c>
      <c r="E708" t="s">
        <v>12826</v>
      </c>
      <c r="F708" t="s">
        <v>12842</v>
      </c>
      <c r="G708" t="s">
        <v>12936</v>
      </c>
      <c r="H708" s="17">
        <v>549</v>
      </c>
      <c r="I708" s="13" t="str">
        <f t="shared" si="22"/>
        <v>&gt;₹500</v>
      </c>
      <c r="J708" s="17">
        <v>1999</v>
      </c>
      <c r="K708">
        <v>0.77</v>
      </c>
      <c r="L708" s="4" t="str">
        <f t="shared" si="23"/>
        <v>50% or More</v>
      </c>
      <c r="M708">
        <v>4.2</v>
      </c>
      <c r="N708" s="2">
        <v>1528</v>
      </c>
      <c r="O708" s="11">
        <f>Table2[[#This Row],[Actual Price (₹)]]*N708</f>
        <v>3054472</v>
      </c>
      <c r="P708" t="s">
        <v>6310</v>
      </c>
      <c r="Q708" t="s">
        <v>6311</v>
      </c>
      <c r="R708" t="str">
        <f>PROPER(Sheet2!H711)</f>
        <v>Abhishek Saxena,C.M. Dhananjayan,Yash,Amit Kumar Singh,Aashiq,Amazon Customer,Shivendra Sheel Kulshrestha,Sushila Doshi</v>
      </c>
      <c r="S708" t="s">
        <v>6313</v>
      </c>
      <c r="T708" t="s">
        <v>6314</v>
      </c>
      <c r="U708" t="s">
        <v>6315</v>
      </c>
      <c r="V708" t="s">
        <v>6316</v>
      </c>
      <c r="W708" t="s">
        <v>6317</v>
      </c>
    </row>
    <row r="709" spans="1:23" x14ac:dyDescent="0.3">
      <c r="A709" t="s">
        <v>6318</v>
      </c>
      <c r="B709" t="s">
        <v>6319</v>
      </c>
      <c r="C709" t="s">
        <v>6320</v>
      </c>
      <c r="D709" t="s">
        <v>12828</v>
      </c>
      <c r="E709" t="s">
        <v>12837</v>
      </c>
      <c r="F709" t="s">
        <v>12953</v>
      </c>
      <c r="H709" s="17">
        <v>89</v>
      </c>
      <c r="I709" s="13" t="str">
        <f t="shared" si="22"/>
        <v>&lt;₹200</v>
      </c>
      <c r="J709" s="17">
        <v>99</v>
      </c>
      <c r="K709">
        <v>0.76</v>
      </c>
      <c r="L709" s="4" t="str">
        <f t="shared" si="23"/>
        <v>50% or More</v>
      </c>
      <c r="M709">
        <v>4.3</v>
      </c>
      <c r="N709" s="2">
        <v>15032</v>
      </c>
      <c r="O709" s="11">
        <f>Table2[[#This Row],[Actual Price (₹)]]*N709</f>
        <v>1488168</v>
      </c>
      <c r="P709" t="s">
        <v>6321</v>
      </c>
      <c r="Q709" t="s">
        <v>6322</v>
      </c>
      <c r="R709" t="str">
        <f>PROPER(Sheet2!H712)</f>
        <v>Karthik,Akshay,Prosper Paul,Raksha Ghutke,Shallu,Shashank Tirkey,Ajit Roy,√Åj√≠Th</v>
      </c>
      <c r="S709" t="s">
        <v>6324</v>
      </c>
      <c r="T709" t="s">
        <v>6325</v>
      </c>
      <c r="U709" t="s">
        <v>6326</v>
      </c>
      <c r="V709" t="s">
        <v>6327</v>
      </c>
      <c r="W709" t="s">
        <v>6328</v>
      </c>
    </row>
    <row r="710" spans="1:23" x14ac:dyDescent="0.3">
      <c r="A710" t="s">
        <v>6329</v>
      </c>
      <c r="B710" t="s">
        <v>6330</v>
      </c>
      <c r="C710" t="s">
        <v>6331</v>
      </c>
      <c r="D710" t="s">
        <v>12828</v>
      </c>
      <c r="E710" t="s">
        <v>12829</v>
      </c>
      <c r="F710" t="s">
        <v>12835</v>
      </c>
      <c r="G710" t="s">
        <v>12954</v>
      </c>
      <c r="H710" s="17">
        <v>1299</v>
      </c>
      <c r="I710" s="13" t="str">
        <f t="shared" si="22"/>
        <v>&gt;₹500</v>
      </c>
      <c r="J710" s="17">
        <v>2999</v>
      </c>
      <c r="K710">
        <v>0.44</v>
      </c>
      <c r="L710" s="4" t="str">
        <f t="shared" si="23"/>
        <v>&lt;50%</v>
      </c>
      <c r="M710">
        <v>4.4000000000000004</v>
      </c>
      <c r="N710" s="2">
        <v>69585</v>
      </c>
      <c r="O710" s="11">
        <f>Table2[[#This Row],[Actual Price (₹)]]*N710</f>
        <v>208685415</v>
      </c>
      <c r="P710" t="s">
        <v>6332</v>
      </c>
      <c r="Q710" t="s">
        <v>6333</v>
      </c>
      <c r="R710" t="str">
        <f>PROPER(Sheet2!H713)</f>
        <v>Shree,Sandeep Reddy,Raj,Rhythm S.,Raj Chavan,Gaurav Saxena,Saurabh Kulkarni,Maximus Davis</v>
      </c>
      <c r="S710" t="s">
        <v>6335</v>
      </c>
      <c r="T710" t="s">
        <v>6336</v>
      </c>
      <c r="U710" t="s">
        <v>6337</v>
      </c>
      <c r="V710" t="s">
        <v>6338</v>
      </c>
      <c r="W710" t="s">
        <v>6339</v>
      </c>
    </row>
    <row r="711" spans="1:23" x14ac:dyDescent="0.3">
      <c r="A711" t="s">
        <v>6340</v>
      </c>
      <c r="B711" t="s">
        <v>6341</v>
      </c>
      <c r="C711" t="s">
        <v>6342</v>
      </c>
      <c r="D711" t="s">
        <v>12828</v>
      </c>
      <c r="E711" t="s">
        <v>12900</v>
      </c>
      <c r="F711" t="s">
        <v>12901</v>
      </c>
      <c r="G711" t="s">
        <v>12908</v>
      </c>
      <c r="H711" s="17">
        <v>230</v>
      </c>
      <c r="I711" s="13" t="str">
        <f t="shared" si="22"/>
        <v>₹200 - ₹500</v>
      </c>
      <c r="J711" s="17">
        <v>999</v>
      </c>
      <c r="K711">
        <v>0.51</v>
      </c>
      <c r="L711" s="4" t="str">
        <f t="shared" si="23"/>
        <v>50% or More</v>
      </c>
      <c r="M711">
        <v>4.0999999999999996</v>
      </c>
      <c r="N711" s="2">
        <v>14371</v>
      </c>
      <c r="O711" s="11">
        <f>Table2[[#This Row],[Actual Price (₹)]]*N711</f>
        <v>14356629</v>
      </c>
      <c r="P711" t="s">
        <v>6343</v>
      </c>
      <c r="Q711" t="s">
        <v>6344</v>
      </c>
      <c r="R711" t="str">
        <f>PROPER(Sheet2!H714)</f>
        <v>Shiv Pratap Singh,Charls Abraham,Vagisha Sharma,Ronit,Alphonex,Prasad Bhat,Rudradatt Jhala,Subrajit Saha</v>
      </c>
      <c r="S711" t="s">
        <v>6346</v>
      </c>
      <c r="T711" t="s">
        <v>6347</v>
      </c>
      <c r="U711" t="s">
        <v>6348</v>
      </c>
      <c r="V711" t="s">
        <v>6349</v>
      </c>
      <c r="W711" t="s">
        <v>6350</v>
      </c>
    </row>
    <row r="712" spans="1:23" x14ac:dyDescent="0.3">
      <c r="A712" t="s">
        <v>6351</v>
      </c>
      <c r="B712" t="s">
        <v>6352</v>
      </c>
      <c r="C712" t="s">
        <v>6097</v>
      </c>
      <c r="D712" t="s">
        <v>12848</v>
      </c>
      <c r="E712" t="s">
        <v>12849</v>
      </c>
      <c r="F712" t="s">
        <v>12850</v>
      </c>
      <c r="G712" t="s">
        <v>12851</v>
      </c>
      <c r="H712" s="17">
        <v>119</v>
      </c>
      <c r="I712" s="13" t="str">
        <f t="shared" si="22"/>
        <v>&lt;₹200</v>
      </c>
      <c r="J712" s="17">
        <v>499</v>
      </c>
      <c r="K712">
        <v>0.22</v>
      </c>
      <c r="L712" s="4" t="str">
        <f t="shared" si="23"/>
        <v>&lt;50%</v>
      </c>
      <c r="M712">
        <v>4.4000000000000004</v>
      </c>
      <c r="N712" s="2">
        <v>3182</v>
      </c>
      <c r="O712" s="11">
        <f>Table2[[#This Row],[Actual Price (₹)]]*N712</f>
        <v>1587818</v>
      </c>
      <c r="P712" t="s">
        <v>6353</v>
      </c>
      <c r="Q712" t="s">
        <v>6354</v>
      </c>
      <c r="R712" t="str">
        <f>PROPER(Sheet2!H715)</f>
        <v>Bikki Chowdhury,Mã∂Aã∂Nã∂Nã∂Uã∂ Mã∂Eã∂Hã∂Tã∂Aã∂,Well Person,Sourav2348,Nagaraj Veluswamy,Nand,Bkbasu,Sandeep Kumar</v>
      </c>
      <c r="S712" t="s">
        <v>6356</v>
      </c>
      <c r="T712" t="s">
        <v>6357</v>
      </c>
      <c r="U712" t="s">
        <v>6358</v>
      </c>
      <c r="V712" t="s">
        <v>6359</v>
      </c>
      <c r="W712" t="s">
        <v>6360</v>
      </c>
    </row>
    <row r="713" spans="1:23" x14ac:dyDescent="0.3">
      <c r="A713" t="s">
        <v>6361</v>
      </c>
      <c r="B713" t="s">
        <v>6362</v>
      </c>
      <c r="C713" t="s">
        <v>4770</v>
      </c>
      <c r="D713" t="s">
        <v>12825</v>
      </c>
      <c r="E713" t="s">
        <v>12826</v>
      </c>
      <c r="F713" t="s">
        <v>12842</v>
      </c>
      <c r="G713" t="s">
        <v>12843</v>
      </c>
      <c r="H713" s="17">
        <v>449</v>
      </c>
      <c r="I713" s="13" t="str">
        <f t="shared" si="22"/>
        <v>₹200 - ₹500</v>
      </c>
      <c r="J713" s="17">
        <v>800</v>
      </c>
      <c r="K713">
        <v>0.51</v>
      </c>
      <c r="L713" s="4" t="str">
        <f t="shared" si="23"/>
        <v>50% or More</v>
      </c>
      <c r="M713">
        <v>4.4000000000000004</v>
      </c>
      <c r="N713" s="2">
        <v>25886</v>
      </c>
      <c r="O713" s="11">
        <f>Table2[[#This Row],[Actual Price (₹)]]*N713</f>
        <v>20708800</v>
      </c>
      <c r="P713" t="s">
        <v>6363</v>
      </c>
      <c r="Q713" t="s">
        <v>6364</v>
      </c>
      <c r="R713" t="str">
        <f>PROPER(Sheet2!H716)</f>
        <v>Surendra,Mahalingam,Anindita Rout,Priyanka,Nikhil Roshan,Nikita,Dilli Babu,Jyotsna Mishra</v>
      </c>
      <c r="S713" t="s">
        <v>6366</v>
      </c>
      <c r="T713" t="s">
        <v>6367</v>
      </c>
      <c r="U713" t="s">
        <v>6368</v>
      </c>
      <c r="V713" t="s">
        <v>6369</v>
      </c>
      <c r="W713" t="s">
        <v>6370</v>
      </c>
    </row>
    <row r="714" spans="1:23" x14ac:dyDescent="0.3">
      <c r="A714" t="s">
        <v>6371</v>
      </c>
      <c r="B714" t="s">
        <v>6372</v>
      </c>
      <c r="C714" t="s">
        <v>4822</v>
      </c>
      <c r="D714" t="s">
        <v>12825</v>
      </c>
      <c r="E714" t="s">
        <v>12826</v>
      </c>
      <c r="F714" t="s">
        <v>12841</v>
      </c>
      <c r="G714" t="s">
        <v>12919</v>
      </c>
      <c r="H714" s="17">
        <v>1699</v>
      </c>
      <c r="I714" s="13" t="str">
        <f t="shared" si="22"/>
        <v>&gt;₹500</v>
      </c>
      <c r="J714" s="17">
        <v>3495</v>
      </c>
      <c r="K714">
        <v>0.7</v>
      </c>
      <c r="L714" s="4" t="str">
        <f t="shared" si="23"/>
        <v>50% or More</v>
      </c>
      <c r="M714">
        <v>4.4000000000000004</v>
      </c>
      <c r="N714" s="2">
        <v>4736</v>
      </c>
      <c r="O714" s="11">
        <f>Table2[[#This Row],[Actual Price (₹)]]*N714</f>
        <v>16552320</v>
      </c>
      <c r="P714" t="s">
        <v>6373</v>
      </c>
      <c r="Q714" t="s">
        <v>6374</v>
      </c>
      <c r="R714" t="str">
        <f>PROPER(Sheet2!H717)</f>
        <v>Mohd Nasim,Shab,Aniket Dhuri,Aryan Gupta,Archana,Ketul,Dr. Ramya Sampath,Roshni Kewat</v>
      </c>
      <c r="S714" t="s">
        <v>6376</v>
      </c>
      <c r="T714" t="s">
        <v>6377</v>
      </c>
      <c r="U714" t="s">
        <v>6378</v>
      </c>
      <c r="V714" t="s">
        <v>6379</v>
      </c>
      <c r="W714" t="s">
        <v>6380</v>
      </c>
    </row>
    <row r="715" spans="1:23" x14ac:dyDescent="0.3">
      <c r="A715" t="s">
        <v>6381</v>
      </c>
      <c r="B715" t="s">
        <v>6382</v>
      </c>
      <c r="C715" t="s">
        <v>5008</v>
      </c>
      <c r="D715" t="s">
        <v>12825</v>
      </c>
      <c r="E715" t="s">
        <v>12917</v>
      </c>
      <c r="F715" t="s">
        <v>12928</v>
      </c>
      <c r="H715" s="17">
        <v>561</v>
      </c>
      <c r="I715" s="13" t="str">
        <f t="shared" si="22"/>
        <v>&gt;₹500</v>
      </c>
      <c r="J715" s="17">
        <v>720</v>
      </c>
      <c r="K715">
        <v>0.24</v>
      </c>
      <c r="L715" s="4" t="str">
        <f t="shared" si="23"/>
        <v>&lt;50%</v>
      </c>
      <c r="M715">
        <v>4.4000000000000004</v>
      </c>
      <c r="N715" s="2">
        <v>73005</v>
      </c>
      <c r="O715" s="11">
        <f>Table2[[#This Row],[Actual Price (₹)]]*N715</f>
        <v>52563600</v>
      </c>
      <c r="P715" t="s">
        <v>6383</v>
      </c>
      <c r="Q715" t="s">
        <v>6384</v>
      </c>
      <c r="R715" t="str">
        <f>PROPER(Sheet2!H718)</f>
        <v>Harsha,Tushar Bansal,Harmanpreet Singh Punj,Tushar Garg,Sd,Nikhil Chaudhari,Lakshmi S,Saikat</v>
      </c>
      <c r="S715" t="s">
        <v>6386</v>
      </c>
      <c r="T715" t="s">
        <v>6387</v>
      </c>
      <c r="U715" t="s">
        <v>6388</v>
      </c>
      <c r="V715" t="s">
        <v>6389</v>
      </c>
      <c r="W715" t="s">
        <v>6390</v>
      </c>
    </row>
    <row r="716" spans="1:23" x14ac:dyDescent="0.3">
      <c r="A716" t="s">
        <v>6391</v>
      </c>
      <c r="B716" t="s">
        <v>6392</v>
      </c>
      <c r="C716" t="s">
        <v>6393</v>
      </c>
      <c r="D716" t="s">
        <v>12825</v>
      </c>
      <c r="E716" t="s">
        <v>12826</v>
      </c>
      <c r="F716" t="s">
        <v>12869</v>
      </c>
      <c r="G716" t="s">
        <v>12955</v>
      </c>
      <c r="H716" s="17">
        <v>289</v>
      </c>
      <c r="I716" s="13" t="str">
        <f t="shared" si="22"/>
        <v>₹200 - ₹500</v>
      </c>
      <c r="J716" s="17">
        <v>590</v>
      </c>
      <c r="K716">
        <v>0.23</v>
      </c>
      <c r="L716" s="4" t="str">
        <f t="shared" si="23"/>
        <v>&lt;50%</v>
      </c>
      <c r="M716">
        <v>4.3</v>
      </c>
      <c r="N716" s="2">
        <v>20398</v>
      </c>
      <c r="O716" s="11">
        <f>Table2[[#This Row],[Actual Price (₹)]]*N716</f>
        <v>12034820</v>
      </c>
      <c r="P716" t="s">
        <v>6394</v>
      </c>
      <c r="Q716" t="s">
        <v>6395</v>
      </c>
      <c r="R716" t="str">
        <f>PROPER(Sheet2!H719)</f>
        <v>Sharon Murmoo,Kuldeep Sadhu,Harshavardhan B Bhojakar,Jayakrishnan U,Aparna,Vt,Nautical,Sagar</v>
      </c>
      <c r="S716" t="s">
        <v>6397</v>
      </c>
      <c r="T716" t="s">
        <v>6398</v>
      </c>
      <c r="U716" t="s">
        <v>12802</v>
      </c>
      <c r="V716" t="s">
        <v>6399</v>
      </c>
      <c r="W716" t="s">
        <v>6400</v>
      </c>
    </row>
    <row r="717" spans="1:23" x14ac:dyDescent="0.3">
      <c r="A717" t="s">
        <v>6401</v>
      </c>
      <c r="B717" t="s">
        <v>6402</v>
      </c>
      <c r="C717" t="s">
        <v>5927</v>
      </c>
      <c r="D717" t="s">
        <v>12825</v>
      </c>
      <c r="E717" t="s">
        <v>12826</v>
      </c>
      <c r="F717" t="s">
        <v>12868</v>
      </c>
      <c r="H717" s="17">
        <v>599</v>
      </c>
      <c r="I717" s="13" t="str">
        <f t="shared" si="22"/>
        <v>&gt;₹500</v>
      </c>
      <c r="J717" s="17">
        <v>1999</v>
      </c>
      <c r="K717">
        <v>0.38</v>
      </c>
      <c r="L717" s="4" t="str">
        <f t="shared" si="23"/>
        <v>&lt;50%</v>
      </c>
      <c r="M717">
        <v>4.3</v>
      </c>
      <c r="N717" s="2">
        <v>2125</v>
      </c>
      <c r="O717" s="11">
        <f>Table2[[#This Row],[Actual Price (₹)]]*N717</f>
        <v>4247875</v>
      </c>
      <c r="P717" t="s">
        <v>6403</v>
      </c>
      <c r="Q717" t="s">
        <v>6404</v>
      </c>
      <c r="R717" t="str">
        <f>PROPER(Sheet2!H720)</f>
        <v>Dr. Mujtaba Ashraf,Gurukiran Maratha,Abhishek More,Neeraj Vishwakarma,Azarudeen,Kishan Patel,Moulesh,Jamesbond</v>
      </c>
      <c r="S717" t="s">
        <v>6406</v>
      </c>
      <c r="T717" t="s">
        <v>6407</v>
      </c>
      <c r="U717" t="s">
        <v>6408</v>
      </c>
      <c r="V717" t="s">
        <v>6409</v>
      </c>
      <c r="W717" t="s">
        <v>6410</v>
      </c>
    </row>
    <row r="718" spans="1:23" x14ac:dyDescent="0.3">
      <c r="A718" t="s">
        <v>6411</v>
      </c>
      <c r="B718" t="s">
        <v>6412</v>
      </c>
      <c r="C718" t="s">
        <v>6024</v>
      </c>
      <c r="D718" t="s">
        <v>12825</v>
      </c>
      <c r="E718" t="s">
        <v>12826</v>
      </c>
      <c r="F718" t="s">
        <v>12841</v>
      </c>
      <c r="G718" t="s">
        <v>12948</v>
      </c>
      <c r="H718" s="17">
        <v>5599</v>
      </c>
      <c r="I718" s="13" t="str">
        <f t="shared" si="22"/>
        <v>&gt;₹500</v>
      </c>
      <c r="J718" s="17">
        <v>7350</v>
      </c>
      <c r="K718">
        <v>0.55000000000000004</v>
      </c>
      <c r="L718" s="4" t="str">
        <f t="shared" si="23"/>
        <v>50% or More</v>
      </c>
      <c r="M718">
        <v>4.3</v>
      </c>
      <c r="N718" s="2">
        <v>11330</v>
      </c>
      <c r="O718" s="11">
        <f>Table2[[#This Row],[Actual Price (₹)]]*N718</f>
        <v>83275500</v>
      </c>
      <c r="P718" t="s">
        <v>6413</v>
      </c>
      <c r="Q718" t="s">
        <v>6414</v>
      </c>
      <c r="R718" t="str">
        <f>PROPER(Sheet2!H721)</f>
        <v>Ariz Siddique,Ramkesh Sharma,Mang Singh,Vijay Gharpure,Manish Singh Chouhan,Rohan Chavan,Abhay Satyarthi,Jayakrishna Shenoy</v>
      </c>
      <c r="S718" t="s">
        <v>6416</v>
      </c>
      <c r="T718" t="s">
        <v>6417</v>
      </c>
      <c r="U718" t="s">
        <v>6418</v>
      </c>
      <c r="V718" t="s">
        <v>6031</v>
      </c>
      <c r="W718" t="s">
        <v>6419</v>
      </c>
    </row>
    <row r="719" spans="1:23" x14ac:dyDescent="0.3">
      <c r="A719" t="s">
        <v>6420</v>
      </c>
      <c r="B719" t="s">
        <v>6421</v>
      </c>
      <c r="C719" t="s">
        <v>6422</v>
      </c>
      <c r="D719" t="s">
        <v>12825</v>
      </c>
      <c r="E719" t="s">
        <v>12826</v>
      </c>
      <c r="F719" t="s">
        <v>12841</v>
      </c>
      <c r="G719" t="s">
        <v>12956</v>
      </c>
      <c r="H719" s="17">
        <v>1990</v>
      </c>
      <c r="I719" s="13" t="str">
        <f t="shared" si="22"/>
        <v>&gt;₹500</v>
      </c>
      <c r="J719" s="17">
        <v>2595</v>
      </c>
      <c r="K719">
        <v>0.5</v>
      </c>
      <c r="L719" s="4" t="str">
        <f t="shared" si="23"/>
        <v>50% or More</v>
      </c>
      <c r="M719">
        <v>4.2</v>
      </c>
      <c r="N719" s="2">
        <v>27441</v>
      </c>
      <c r="O719" s="11">
        <f>Table2[[#This Row],[Actual Price (₹)]]*N719</f>
        <v>71209395</v>
      </c>
      <c r="P719" t="s">
        <v>6423</v>
      </c>
      <c r="Q719" t="s">
        <v>6424</v>
      </c>
      <c r="R719" t="str">
        <f>PROPER(Sheet2!H722)</f>
        <v>Aniket Raj,Sa,Anonymous,Gaurav,Amit Agarwal,Rm,Sunil A.,Chittaranjan Padave</v>
      </c>
      <c r="S719" t="s">
        <v>6426</v>
      </c>
      <c r="T719" t="s">
        <v>6427</v>
      </c>
      <c r="U719" t="s">
        <v>6428</v>
      </c>
      <c r="V719" t="s">
        <v>6429</v>
      </c>
      <c r="W719" t="s">
        <v>6430</v>
      </c>
    </row>
    <row r="720" spans="1:23" x14ac:dyDescent="0.3">
      <c r="A720" t="s">
        <v>6431</v>
      </c>
      <c r="B720" t="s">
        <v>6432</v>
      </c>
      <c r="C720" t="s">
        <v>4389</v>
      </c>
      <c r="D720" t="s">
        <v>12825</v>
      </c>
      <c r="E720" t="s">
        <v>12826</v>
      </c>
      <c r="F720" t="s">
        <v>12841</v>
      </c>
      <c r="G720" t="s">
        <v>12916</v>
      </c>
      <c r="H720" s="17">
        <v>499</v>
      </c>
      <c r="I720" s="13" t="str">
        <f t="shared" si="22"/>
        <v>₹200 - ₹500</v>
      </c>
      <c r="J720" s="17">
        <v>799</v>
      </c>
      <c r="K720">
        <v>0.77</v>
      </c>
      <c r="L720" s="4" t="str">
        <f t="shared" si="23"/>
        <v>50% or More</v>
      </c>
      <c r="M720">
        <v>4.3</v>
      </c>
      <c r="N720" s="2">
        <v>255</v>
      </c>
      <c r="O720" s="11">
        <f>Table2[[#This Row],[Actual Price (₹)]]*N720</f>
        <v>203745</v>
      </c>
      <c r="P720" t="s">
        <v>6433</v>
      </c>
      <c r="Q720" t="s">
        <v>6434</v>
      </c>
      <c r="R720" t="str">
        <f>PROPER(Sheet2!H723)</f>
        <v>Kalpesh Panchal,Raviranjan Kumar,Karthik Chokkalingam,Maryam,Amazon Customer,Ameya,Solanki Lakhmanbhai Najabhai,Pinaki</v>
      </c>
      <c r="S720" t="s">
        <v>6436</v>
      </c>
      <c r="T720" t="s">
        <v>6437</v>
      </c>
      <c r="U720" t="s">
        <v>6438</v>
      </c>
      <c r="V720" t="s">
        <v>6439</v>
      </c>
      <c r="W720" t="s">
        <v>6440</v>
      </c>
    </row>
    <row r="721" spans="1:23" x14ac:dyDescent="0.3">
      <c r="A721" t="s">
        <v>6441</v>
      </c>
      <c r="B721" t="s">
        <v>6442</v>
      </c>
      <c r="C721" t="s">
        <v>4770</v>
      </c>
      <c r="D721" t="s">
        <v>12825</v>
      </c>
      <c r="E721" t="s">
        <v>12826</v>
      </c>
      <c r="F721" t="s">
        <v>12842</v>
      </c>
      <c r="G721" t="s">
        <v>12843</v>
      </c>
      <c r="H721" s="17">
        <v>449</v>
      </c>
      <c r="I721" s="13" t="str">
        <f t="shared" si="22"/>
        <v>₹200 - ₹500</v>
      </c>
      <c r="J721" s="17">
        <v>999</v>
      </c>
      <c r="K721">
        <v>0.4</v>
      </c>
      <c r="L721" s="4" t="str">
        <f t="shared" si="23"/>
        <v>&lt;50%</v>
      </c>
      <c r="M721">
        <v>4.2</v>
      </c>
      <c r="N721" s="2">
        <v>23174</v>
      </c>
      <c r="O721" s="11">
        <f>Table2[[#This Row],[Actual Price (₹)]]*N721</f>
        <v>23150826</v>
      </c>
      <c r="P721" t="s">
        <v>6443</v>
      </c>
      <c r="Q721" t="s">
        <v>6444</v>
      </c>
      <c r="R721" t="str">
        <f>PROPER(Sheet2!H724)</f>
        <v>Abraham M.,Varun,Sandeep J,B Hyndavi,Charan Teja,Bhuvanesh Sekar,Jubin Kakati,Placeholder</v>
      </c>
      <c r="S721" t="s">
        <v>6446</v>
      </c>
      <c r="T721" t="s">
        <v>6447</v>
      </c>
      <c r="U721" t="s">
        <v>6448</v>
      </c>
      <c r="V721" t="s">
        <v>6449</v>
      </c>
      <c r="W721" t="s">
        <v>6450</v>
      </c>
    </row>
    <row r="722" spans="1:23" hidden="1" x14ac:dyDescent="0.3">
      <c r="A722" t="s">
        <v>6451</v>
      </c>
      <c r="B722" t="s">
        <v>6452</v>
      </c>
      <c r="C722" t="s">
        <v>4933</v>
      </c>
      <c r="D722" t="s">
        <v>12921</v>
      </c>
      <c r="E722" t="s">
        <v>12922</v>
      </c>
      <c r="F722" t="s">
        <v>12923</v>
      </c>
      <c r="H722" s="14">
        <v>999</v>
      </c>
      <c r="I722" s="13" t="str">
        <f t="shared" si="22"/>
        <v>&gt;₹500</v>
      </c>
      <c r="J722" s="14">
        <v>1999</v>
      </c>
      <c r="K722" s="1">
        <v>0.32</v>
      </c>
      <c r="L722" s="4" t="str">
        <f t="shared" si="23"/>
        <v>&lt;50%</v>
      </c>
      <c r="M722">
        <v>3.8</v>
      </c>
      <c r="N722" s="2">
        <v>20218</v>
      </c>
      <c r="O722" s="11">
        <f>Table2[[#This Row],[Actual Price (₹)]]*N722</f>
        <v>40415782</v>
      </c>
      <c r="P722" t="s">
        <v>6453</v>
      </c>
      <c r="Q722" t="s">
        <v>6454</v>
      </c>
      <c r="R722" t="str">
        <f>PROPER(Sheet2!H725)</f>
        <v>Jrs,Jayakrishna Shenoy,Snr,Ank_Bangalore,Gsn,Debabrata Das,Shubham Sable,Durgesh Rathore</v>
      </c>
      <c r="S722" t="s">
        <v>6456</v>
      </c>
      <c r="T722" t="s">
        <v>6457</v>
      </c>
      <c r="U722" t="s">
        <v>6458</v>
      </c>
      <c r="V722" t="s">
        <v>6459</v>
      </c>
      <c r="W722" t="s">
        <v>6460</v>
      </c>
    </row>
    <row r="723" spans="1:23" x14ac:dyDescent="0.3">
      <c r="A723" t="s">
        <v>6461</v>
      </c>
      <c r="B723" t="s">
        <v>6462</v>
      </c>
      <c r="C723" t="s">
        <v>6463</v>
      </c>
      <c r="D723" t="s">
        <v>12825</v>
      </c>
      <c r="E723" t="s">
        <v>12826</v>
      </c>
      <c r="F723" t="s">
        <v>12841</v>
      </c>
      <c r="H723" s="17">
        <v>69</v>
      </c>
      <c r="I723" s="13" t="str">
        <f t="shared" si="22"/>
        <v>&lt;₹200</v>
      </c>
      <c r="J723" s="17">
        <v>299</v>
      </c>
      <c r="K723">
        <v>0.44</v>
      </c>
      <c r="L723" s="4" t="str">
        <f t="shared" si="23"/>
        <v>&lt;50%</v>
      </c>
      <c r="M723">
        <v>4.3</v>
      </c>
      <c r="N723" s="2">
        <v>11074</v>
      </c>
      <c r="O723" s="11">
        <f>Table2[[#This Row],[Actual Price (₹)]]*N723</f>
        <v>3311126</v>
      </c>
      <c r="P723" t="s">
        <v>6464</v>
      </c>
      <c r="Q723" t="s">
        <v>6465</v>
      </c>
      <c r="R723" t="str">
        <f>PROPER(Sheet2!H726)</f>
        <v>Ayan Chakraborty,Amazon Customer,Deepsea,Rahul Raj,Nitin Swarup,Arun Kumar Nayak,Khan Saab!,Amazon Customer</v>
      </c>
      <c r="S723" t="s">
        <v>6467</v>
      </c>
      <c r="T723" t="s">
        <v>6468</v>
      </c>
      <c r="U723" t="s">
        <v>6469</v>
      </c>
      <c r="V723" t="s">
        <v>6470</v>
      </c>
      <c r="W723" t="s">
        <v>6471</v>
      </c>
    </row>
    <row r="724" spans="1:23" x14ac:dyDescent="0.3">
      <c r="A724" t="s">
        <v>6472</v>
      </c>
      <c r="B724" t="s">
        <v>6473</v>
      </c>
      <c r="C724" t="s">
        <v>6474</v>
      </c>
      <c r="D724" t="s">
        <v>12825</v>
      </c>
      <c r="E724" t="s">
        <v>12826</v>
      </c>
      <c r="F724" t="s">
        <v>12865</v>
      </c>
      <c r="G724" t="s">
        <v>12909</v>
      </c>
      <c r="H724" s="17">
        <v>899</v>
      </c>
      <c r="I724" s="13" t="str">
        <f t="shared" si="22"/>
        <v>&gt;₹500</v>
      </c>
      <c r="J724" s="17">
        <v>1499</v>
      </c>
      <c r="K724">
        <v>0.7</v>
      </c>
      <c r="L724" s="4" t="str">
        <f t="shared" si="23"/>
        <v>50% or More</v>
      </c>
      <c r="M724">
        <v>4.0999999999999996</v>
      </c>
      <c r="N724" s="2">
        <v>25607</v>
      </c>
      <c r="O724" s="11">
        <f>Table2[[#This Row],[Actual Price (₹)]]*N724</f>
        <v>38384893</v>
      </c>
      <c r="P724" t="s">
        <v>6475</v>
      </c>
      <c r="Q724" t="s">
        <v>6476</v>
      </c>
      <c r="R724" t="str">
        <f>PROPER(Sheet2!H727)</f>
        <v>À¢·¥∞82À¢·∂Ú ‚Úîô∏È,Manish Rautela,Sai Kiran,Dinesh S,Uttam,Shahrukh,Aditya Ubarhande,Deepak Kanwaliya</v>
      </c>
      <c r="S724" t="s">
        <v>6478</v>
      </c>
      <c r="T724" t="s">
        <v>6479</v>
      </c>
      <c r="U724" t="s">
        <v>6480</v>
      </c>
      <c r="V724" t="s">
        <v>6481</v>
      </c>
      <c r="W724" t="s">
        <v>6482</v>
      </c>
    </row>
    <row r="725" spans="1:23" x14ac:dyDescent="0.3">
      <c r="A725" t="s">
        <v>6483</v>
      </c>
      <c r="B725" t="s">
        <v>6484</v>
      </c>
      <c r="C725" t="s">
        <v>5379</v>
      </c>
      <c r="D725" t="s">
        <v>12828</v>
      </c>
      <c r="E725" t="s">
        <v>12830</v>
      </c>
      <c r="F725" t="s">
        <v>12832</v>
      </c>
      <c r="G725" t="s">
        <v>12860</v>
      </c>
      <c r="H725" s="17">
        <v>478</v>
      </c>
      <c r="I725" s="13" t="str">
        <f t="shared" si="22"/>
        <v>₹200 - ₹500</v>
      </c>
      <c r="J725" s="17">
        <v>699</v>
      </c>
      <c r="K725">
        <v>0.64</v>
      </c>
      <c r="L725" s="4" t="str">
        <f t="shared" si="23"/>
        <v>50% or More</v>
      </c>
      <c r="M725">
        <v>4.2</v>
      </c>
      <c r="N725" s="2">
        <v>41226</v>
      </c>
      <c r="O725" s="11">
        <f>Table2[[#This Row],[Actual Price (₹)]]*N725</f>
        <v>28816974</v>
      </c>
      <c r="P725" t="s">
        <v>6485</v>
      </c>
      <c r="Q725" t="s">
        <v>6486</v>
      </c>
      <c r="R725" t="str">
        <f>PROPER(Sheet2!H728)</f>
        <v>Parul Walkey,Kirthivasan,Ashok.,Deepika,Kavan,Mohan,Saikumar,Hari C.</v>
      </c>
      <c r="S725" t="s">
        <v>6488</v>
      </c>
      <c r="T725" t="s">
        <v>6489</v>
      </c>
      <c r="U725" t="s">
        <v>6490</v>
      </c>
      <c r="V725" t="s">
        <v>6491</v>
      </c>
      <c r="W725" t="s">
        <v>6492</v>
      </c>
    </row>
    <row r="726" spans="1:23" x14ac:dyDescent="0.3">
      <c r="A726" t="s">
        <v>6493</v>
      </c>
      <c r="B726" t="s">
        <v>6494</v>
      </c>
      <c r="C726" t="s">
        <v>6495</v>
      </c>
      <c r="D726" t="s">
        <v>12957</v>
      </c>
      <c r="E726" t="s">
        <v>12958</v>
      </c>
      <c r="F726" t="s">
        <v>12959</v>
      </c>
      <c r="H726" s="17">
        <v>1399</v>
      </c>
      <c r="I726" s="13" t="str">
        <f t="shared" si="22"/>
        <v>&gt;₹500</v>
      </c>
      <c r="J726" s="17">
        <v>2490</v>
      </c>
      <c r="K726">
        <v>0.56999999999999995</v>
      </c>
      <c r="L726" s="4" t="str">
        <f t="shared" si="23"/>
        <v>50% or More</v>
      </c>
      <c r="M726">
        <v>4</v>
      </c>
      <c r="N726" s="2">
        <v>2581</v>
      </c>
      <c r="O726" s="11">
        <f>Table2[[#This Row],[Actual Price (₹)]]*N726</f>
        <v>6426690</v>
      </c>
      <c r="P726" t="s">
        <v>6496</v>
      </c>
      <c r="Q726" t="s">
        <v>6497</v>
      </c>
      <c r="R726" t="str">
        <f>PROPER(Sheet2!H729)</f>
        <v>Atul Modi,Akash Gahlot,Rahul Raman,Drashty N.,Dr. Gilbert Ignat,Soumitra Deb,Mohan,Mathivanan</v>
      </c>
      <c r="S726" t="s">
        <v>6499</v>
      </c>
      <c r="T726" t="s">
        <v>6500</v>
      </c>
      <c r="U726" t="s">
        <v>6501</v>
      </c>
      <c r="V726" t="s">
        <v>6502</v>
      </c>
      <c r="W726" t="s">
        <v>6503</v>
      </c>
    </row>
    <row r="727" spans="1:23" x14ac:dyDescent="0.3">
      <c r="A727" t="s">
        <v>6504</v>
      </c>
      <c r="B727" t="s">
        <v>6505</v>
      </c>
      <c r="C727" t="s">
        <v>6013</v>
      </c>
      <c r="D727" t="s">
        <v>12828</v>
      </c>
      <c r="E727" t="s">
        <v>12830</v>
      </c>
      <c r="F727" t="s">
        <v>12832</v>
      </c>
      <c r="G727" t="s">
        <v>12947</v>
      </c>
      <c r="H727" s="17">
        <v>149</v>
      </c>
      <c r="I727" s="13" t="str">
        <f t="shared" si="22"/>
        <v>&lt;₹200</v>
      </c>
      <c r="J727" s="17">
        <v>499</v>
      </c>
      <c r="K727">
        <v>0.6</v>
      </c>
      <c r="L727" s="4" t="str">
        <f t="shared" si="23"/>
        <v>50% or More</v>
      </c>
      <c r="M727">
        <v>4.0999999999999996</v>
      </c>
      <c r="N727" s="2">
        <v>18331</v>
      </c>
      <c r="O727" s="11">
        <f>Table2[[#This Row],[Actual Price (₹)]]*N727</f>
        <v>9147169</v>
      </c>
      <c r="P727" t="s">
        <v>6506</v>
      </c>
      <c r="Q727" t="s">
        <v>6507</v>
      </c>
      <c r="R727" t="str">
        <f>PROPER(Sheet2!H730)</f>
        <v>Vsms,Karthik,Latheesh Reddy,Mayank G.,Sachin Kushwaha,Rahmatullah,Brahmas_Bull,Annaladasu Jeevanababu</v>
      </c>
      <c r="S727" t="s">
        <v>6509</v>
      </c>
      <c r="T727" t="s">
        <v>6510</v>
      </c>
      <c r="U727" t="s">
        <v>6511</v>
      </c>
      <c r="V727" t="s">
        <v>6512</v>
      </c>
      <c r="W727" t="s">
        <v>6513</v>
      </c>
    </row>
    <row r="728" spans="1:23" x14ac:dyDescent="0.3">
      <c r="A728" t="s">
        <v>6514</v>
      </c>
      <c r="B728" t="s">
        <v>6515</v>
      </c>
      <c r="C728" t="s">
        <v>4781</v>
      </c>
      <c r="D728" t="s">
        <v>12825</v>
      </c>
      <c r="E728" t="s">
        <v>12826</v>
      </c>
      <c r="F728" t="s">
        <v>12842</v>
      </c>
      <c r="G728" t="s">
        <v>12844</v>
      </c>
      <c r="H728" s="17">
        <v>1799</v>
      </c>
      <c r="I728" s="13" t="str">
        <f t="shared" si="22"/>
        <v>&gt;₹500</v>
      </c>
      <c r="J728" s="17">
        <v>4990</v>
      </c>
      <c r="K728">
        <v>0.62</v>
      </c>
      <c r="L728" s="4" t="str">
        <f t="shared" si="23"/>
        <v>50% or More</v>
      </c>
      <c r="M728">
        <v>4.0999999999999996</v>
      </c>
      <c r="N728" s="2">
        <v>1779</v>
      </c>
      <c r="O728" s="11">
        <f>Table2[[#This Row],[Actual Price (₹)]]*N728</f>
        <v>8877210</v>
      </c>
      <c r="P728" t="s">
        <v>6516</v>
      </c>
      <c r="Q728" t="s">
        <v>6517</v>
      </c>
      <c r="R728" t="str">
        <f>PROPER(Sheet2!H731)</f>
        <v>Ehsan Ul Haq,Abhishek Rajput,Nishant Malik,Ruhi A.,Jasmitha,Sunil W.,B. Bibo,Monyag</v>
      </c>
      <c r="S728" t="s">
        <v>6519</v>
      </c>
      <c r="T728" t="s">
        <v>6520</v>
      </c>
      <c r="U728" t="s">
        <v>6521</v>
      </c>
      <c r="V728" t="s">
        <v>6522</v>
      </c>
      <c r="W728" t="s">
        <v>6523</v>
      </c>
    </row>
    <row r="729" spans="1:23" x14ac:dyDescent="0.3">
      <c r="A729" t="s">
        <v>6524</v>
      </c>
      <c r="B729" t="s">
        <v>6525</v>
      </c>
      <c r="C729" t="s">
        <v>6526</v>
      </c>
      <c r="D729" t="s">
        <v>12848</v>
      </c>
      <c r="E729" t="s">
        <v>12849</v>
      </c>
      <c r="F729" t="s">
        <v>12850</v>
      </c>
      <c r="G729" t="s">
        <v>12960</v>
      </c>
      <c r="H729" s="17">
        <v>425</v>
      </c>
      <c r="I729" s="13" t="str">
        <f t="shared" si="22"/>
        <v>₹200 - ₹500</v>
      </c>
      <c r="J729" s="17">
        <v>999</v>
      </c>
      <c r="K729">
        <v>0</v>
      </c>
      <c r="L729" s="4" t="str">
        <f t="shared" si="23"/>
        <v>&lt;50%</v>
      </c>
      <c r="M729">
        <v>4.3</v>
      </c>
      <c r="N729" s="2">
        <v>388</v>
      </c>
      <c r="O729" s="11">
        <f>Table2[[#This Row],[Actual Price (₹)]]*N729</f>
        <v>387612</v>
      </c>
      <c r="P729" t="s">
        <v>6527</v>
      </c>
      <c r="Q729" t="s">
        <v>6528</v>
      </c>
      <c r="R729" t="str">
        <f>PROPER(Sheet2!H732)</f>
        <v>Meghana,Udit Narayan Gupta,R.Sasikumr,Sweta Chopdar,Amazon Customer,Samisha Malik,Arhaan Khan,Pallab Das</v>
      </c>
      <c r="S729" t="s">
        <v>6530</v>
      </c>
      <c r="T729" t="s">
        <v>6531</v>
      </c>
      <c r="U729" t="s">
        <v>6532</v>
      </c>
      <c r="V729" t="s">
        <v>6533</v>
      </c>
      <c r="W729" t="s">
        <v>6534</v>
      </c>
    </row>
    <row r="730" spans="1:23" x14ac:dyDescent="0.3">
      <c r="A730" t="s">
        <v>6535</v>
      </c>
      <c r="B730" t="s">
        <v>6536</v>
      </c>
      <c r="C730" t="s">
        <v>5308</v>
      </c>
      <c r="D730" t="s">
        <v>12825</v>
      </c>
      <c r="E730" t="s">
        <v>12827</v>
      </c>
      <c r="F730" t="s">
        <v>12859</v>
      </c>
      <c r="H730" s="17">
        <v>999</v>
      </c>
      <c r="I730" s="13" t="str">
        <f t="shared" si="22"/>
        <v>&gt;₹500</v>
      </c>
      <c r="J730" s="17">
        <v>2490</v>
      </c>
      <c r="K730">
        <v>0.5</v>
      </c>
      <c r="L730" s="4" t="str">
        <f t="shared" si="23"/>
        <v>50% or More</v>
      </c>
      <c r="M730">
        <v>4.5</v>
      </c>
      <c r="N730" s="2">
        <v>8656</v>
      </c>
      <c r="O730" s="11">
        <f>Table2[[#This Row],[Actual Price (₹)]]*N730</f>
        <v>21553440</v>
      </c>
      <c r="P730" t="s">
        <v>6537</v>
      </c>
      <c r="Q730" t="s">
        <v>6538</v>
      </c>
      <c r="R730" t="str">
        <f>PROPER(Sheet2!H733)</f>
        <v>Hiren Parmar,Yateesh Rajput,Bhubanananda Senapati,Gaurav R.,Sumit Jain,Siddiq,Shreya Srivastava,Sharon M V</v>
      </c>
      <c r="S730" t="s">
        <v>6540</v>
      </c>
      <c r="T730" t="s">
        <v>6541</v>
      </c>
      <c r="U730" t="s">
        <v>6542</v>
      </c>
      <c r="V730" t="s">
        <v>6543</v>
      </c>
      <c r="W730" t="s">
        <v>6544</v>
      </c>
    </row>
    <row r="731" spans="1:23" x14ac:dyDescent="0.3">
      <c r="A731" t="s">
        <v>6545</v>
      </c>
      <c r="B731" t="s">
        <v>6546</v>
      </c>
      <c r="C731" t="s">
        <v>6547</v>
      </c>
      <c r="D731" t="s">
        <v>12825</v>
      </c>
      <c r="E731" t="s">
        <v>12950</v>
      </c>
      <c r="F731" t="s">
        <v>12961</v>
      </c>
      <c r="H731" s="17">
        <v>378</v>
      </c>
      <c r="I731" s="13" t="str">
        <f t="shared" si="22"/>
        <v>₹200 - ₹500</v>
      </c>
      <c r="J731" s="17">
        <v>999</v>
      </c>
      <c r="K731">
        <v>0.41</v>
      </c>
      <c r="L731" s="4" t="str">
        <f t="shared" si="23"/>
        <v>&lt;50%</v>
      </c>
      <c r="M731">
        <v>4.5</v>
      </c>
      <c r="N731" s="2">
        <v>92925</v>
      </c>
      <c r="O731" s="11">
        <f>Table2[[#This Row],[Actual Price (₹)]]*N731</f>
        <v>92832075</v>
      </c>
      <c r="P731" t="s">
        <v>6548</v>
      </c>
      <c r="Q731" t="s">
        <v>6549</v>
      </c>
      <c r="R731" t="str">
        <f>PROPER(Sheet2!H734)</f>
        <v>Kashif,Sezhian,Dinesh K.,Jenifer,Harsh,Suresh,Madhu,Amazon Customer</v>
      </c>
      <c r="S731" t="s">
        <v>6551</v>
      </c>
      <c r="T731" t="s">
        <v>6552</v>
      </c>
      <c r="U731" t="s">
        <v>6553</v>
      </c>
      <c r="V731" t="s">
        <v>6554</v>
      </c>
      <c r="W731" t="s">
        <v>6555</v>
      </c>
    </row>
    <row r="732" spans="1:23" x14ac:dyDescent="0.3">
      <c r="A732" t="s">
        <v>6556</v>
      </c>
      <c r="B732" t="s">
        <v>6557</v>
      </c>
      <c r="C732" t="s">
        <v>6097</v>
      </c>
      <c r="D732" t="s">
        <v>12848</v>
      </c>
      <c r="E732" t="s">
        <v>12849</v>
      </c>
      <c r="F732" t="s">
        <v>12850</v>
      </c>
      <c r="G732" t="s">
        <v>12851</v>
      </c>
      <c r="H732" s="17">
        <v>99</v>
      </c>
      <c r="I732" s="13" t="str">
        <f t="shared" si="22"/>
        <v>&lt;₹200</v>
      </c>
      <c r="J732" s="17">
        <v>99</v>
      </c>
      <c r="K732">
        <v>0.11</v>
      </c>
      <c r="L732" s="4" t="str">
        <f t="shared" si="23"/>
        <v>&lt;50%</v>
      </c>
      <c r="M732">
        <v>4.0999999999999996</v>
      </c>
      <c r="N732" s="2">
        <v>1269</v>
      </c>
      <c r="O732" s="11">
        <f>Table2[[#This Row],[Actual Price (₹)]]*N732</f>
        <v>125631</v>
      </c>
      <c r="P732" t="s">
        <v>6558</v>
      </c>
      <c r="Q732" t="s">
        <v>6559</v>
      </c>
      <c r="R732" t="str">
        <f>PROPER(Sheet2!H735)</f>
        <v>Subramanian M,Krupasindhu,Amazon Customer,Arun,Siva Sbs,Johny Depp,Abhishek Kumar Singh,Mr. G</v>
      </c>
      <c r="S732" t="s">
        <v>6561</v>
      </c>
      <c r="T732" t="s">
        <v>6562</v>
      </c>
      <c r="U732" t="s">
        <v>6563</v>
      </c>
      <c r="V732" t="s">
        <v>6564</v>
      </c>
      <c r="W732" t="s">
        <v>6565</v>
      </c>
    </row>
    <row r="733" spans="1:23" x14ac:dyDescent="0.3">
      <c r="A733" t="s">
        <v>6566</v>
      </c>
      <c r="B733" t="s">
        <v>6567</v>
      </c>
      <c r="C733" t="s">
        <v>4801</v>
      </c>
      <c r="D733" t="s">
        <v>12825</v>
      </c>
      <c r="E733" t="s">
        <v>12826</v>
      </c>
      <c r="F733" t="s">
        <v>12841</v>
      </c>
      <c r="G733" t="s">
        <v>12845</v>
      </c>
      <c r="H733" s="17">
        <v>1499</v>
      </c>
      <c r="I733" s="13" t="str">
        <f t="shared" si="22"/>
        <v>&gt;₹500</v>
      </c>
      <c r="J733" s="17">
        <v>2999</v>
      </c>
      <c r="K733">
        <v>0.3</v>
      </c>
      <c r="L733" s="4" t="str">
        <f t="shared" si="23"/>
        <v>&lt;50%</v>
      </c>
      <c r="M733">
        <v>4.3</v>
      </c>
      <c r="N733" s="2">
        <v>17394</v>
      </c>
      <c r="O733" s="11">
        <f>Table2[[#This Row],[Actual Price (₹)]]*N733</f>
        <v>52164606</v>
      </c>
      <c r="P733" t="s">
        <v>6568</v>
      </c>
      <c r="Q733" t="s">
        <v>6569</v>
      </c>
      <c r="R733" t="str">
        <f>PROPER(Sheet2!H736)</f>
        <v>Shaikh Faisal,Sisodiya Nanubhai,Aaryan Jagtap,Mr. Saddi,Arul,Sourav Das,Tejas,Bithika Paul</v>
      </c>
      <c r="S733" t="s">
        <v>6571</v>
      </c>
      <c r="T733" t="s">
        <v>6572</v>
      </c>
      <c r="U733" t="s">
        <v>6573</v>
      </c>
      <c r="V733" t="s">
        <v>6574</v>
      </c>
      <c r="W733" t="s">
        <v>6575</v>
      </c>
    </row>
    <row r="734" spans="1:23" hidden="1" x14ac:dyDescent="0.3">
      <c r="A734" t="s">
        <v>6576</v>
      </c>
      <c r="B734" t="s">
        <v>6577</v>
      </c>
      <c r="C734" t="s">
        <v>3066</v>
      </c>
      <c r="D734" t="s">
        <v>12828</v>
      </c>
      <c r="E734" t="s">
        <v>12837</v>
      </c>
      <c r="F734" t="s">
        <v>12838</v>
      </c>
      <c r="G734" t="s">
        <v>12839</v>
      </c>
      <c r="H734" s="14">
        <v>1815</v>
      </c>
      <c r="I734" s="13" t="str">
        <f t="shared" si="22"/>
        <v>&gt;₹500</v>
      </c>
      <c r="J734" s="14">
        <v>3100</v>
      </c>
      <c r="K734" s="1">
        <v>0.67</v>
      </c>
      <c r="L734" s="4" t="str">
        <f t="shared" si="23"/>
        <v>50% or More</v>
      </c>
      <c r="M734">
        <v>3.6</v>
      </c>
      <c r="N734" s="2">
        <v>9169</v>
      </c>
      <c r="O734" s="11">
        <f>Table2[[#This Row],[Actual Price (₹)]]*N734</f>
        <v>28423900</v>
      </c>
      <c r="P734" t="s">
        <v>6578</v>
      </c>
      <c r="Q734" t="s">
        <v>6579</v>
      </c>
      <c r="R734" t="str">
        <f>PROPER(Sheet2!H737)</f>
        <v>Nafisa Nehar,Narinder K.,Mayank,Harsh Raj,Dr.G.K.H.Krish,Soumava Chakraborty,Sahid,Raju Acharjee</v>
      </c>
      <c r="S734" t="s">
        <v>6581</v>
      </c>
      <c r="T734" t="s">
        <v>6582</v>
      </c>
      <c r="U734" t="s">
        <v>6583</v>
      </c>
      <c r="V734" t="s">
        <v>6584</v>
      </c>
      <c r="W734" t="s">
        <v>6585</v>
      </c>
    </row>
    <row r="735" spans="1:23" x14ac:dyDescent="0.3">
      <c r="A735" t="s">
        <v>6586</v>
      </c>
      <c r="B735" t="s">
        <v>6587</v>
      </c>
      <c r="C735" t="s">
        <v>5226</v>
      </c>
      <c r="D735" t="s">
        <v>12825</v>
      </c>
      <c r="E735" t="s">
        <v>12826</v>
      </c>
      <c r="F735" t="s">
        <v>12842</v>
      </c>
      <c r="G735" t="s">
        <v>12936</v>
      </c>
      <c r="H735" s="17">
        <v>67</v>
      </c>
      <c r="I735" s="13" t="str">
        <f t="shared" si="22"/>
        <v>&lt;₹200</v>
      </c>
      <c r="J735" s="17">
        <v>75</v>
      </c>
      <c r="K735">
        <v>0.5</v>
      </c>
      <c r="L735" s="4" t="str">
        <f t="shared" si="23"/>
        <v>50% or More</v>
      </c>
      <c r="M735">
        <v>4.4000000000000004</v>
      </c>
      <c r="N735" s="2">
        <v>1030</v>
      </c>
      <c r="O735" s="11">
        <f>Table2[[#This Row],[Actual Price (₹)]]*N735</f>
        <v>77250</v>
      </c>
      <c r="P735" t="s">
        <v>6588</v>
      </c>
      <c r="Q735" t="s">
        <v>6589</v>
      </c>
      <c r="R735" t="str">
        <f>PROPER(Sheet2!H738)</f>
        <v>Nayeem Ur Rehman,Selvam_Saravanan_Reebok,Kriss G.,Amazon Customer,Subbu,Pranav,Victoria,Shashank Khandelwal</v>
      </c>
      <c r="S735" t="s">
        <v>6591</v>
      </c>
      <c r="T735" t="s">
        <v>6592</v>
      </c>
      <c r="U735" t="s">
        <v>6593</v>
      </c>
      <c r="V735" t="s">
        <v>6594</v>
      </c>
      <c r="W735" t="s">
        <v>6595</v>
      </c>
    </row>
    <row r="736" spans="1:23" x14ac:dyDescent="0.3">
      <c r="A736" t="s">
        <v>6596</v>
      </c>
      <c r="B736" t="s">
        <v>6597</v>
      </c>
      <c r="C736" t="s">
        <v>5008</v>
      </c>
      <c r="D736" t="s">
        <v>12825</v>
      </c>
      <c r="E736" t="s">
        <v>12917</v>
      </c>
      <c r="F736" t="s">
        <v>12928</v>
      </c>
      <c r="H736" s="17">
        <v>1889</v>
      </c>
      <c r="I736" s="13" t="str">
        <f t="shared" si="22"/>
        <v>&gt;₹500</v>
      </c>
      <c r="J736" s="17">
        <v>2699</v>
      </c>
      <c r="K736">
        <v>0.28000000000000003</v>
      </c>
      <c r="L736" s="4" t="str">
        <f t="shared" si="23"/>
        <v>&lt;50%</v>
      </c>
      <c r="M736">
        <v>4.5</v>
      </c>
      <c r="N736" s="2">
        <v>50273</v>
      </c>
      <c r="O736" s="11">
        <f>Table2[[#This Row],[Actual Price (₹)]]*N736</f>
        <v>135686827</v>
      </c>
      <c r="P736" t="s">
        <v>6598</v>
      </c>
      <c r="Q736" t="s">
        <v>6599</v>
      </c>
      <c r="R736" t="str">
        <f>PROPER(Sheet2!H739)</f>
        <v>Vibhor Sharma,Eshaan Tripathi,Arun R,Vikrant Khatri,Mahir,Jasvindar Singh,Mahaboobsaheb S.,Aasim Khan</v>
      </c>
      <c r="S736" t="s">
        <v>6601</v>
      </c>
      <c r="T736" t="s">
        <v>6602</v>
      </c>
      <c r="U736" t="s">
        <v>6603</v>
      </c>
      <c r="V736" t="s">
        <v>6604</v>
      </c>
      <c r="W736" t="s">
        <v>6605</v>
      </c>
    </row>
    <row r="737" spans="1:23" hidden="1" x14ac:dyDescent="0.3">
      <c r="A737" t="s">
        <v>6606</v>
      </c>
      <c r="B737" t="s">
        <v>6607</v>
      </c>
      <c r="C737" t="s">
        <v>6608</v>
      </c>
      <c r="D737" t="s">
        <v>12828</v>
      </c>
      <c r="E737" t="s">
        <v>12830</v>
      </c>
      <c r="F737" t="s">
        <v>12832</v>
      </c>
      <c r="G737" t="s">
        <v>12962</v>
      </c>
      <c r="H737" s="14">
        <v>499</v>
      </c>
      <c r="I737" s="13" t="str">
        <f t="shared" si="22"/>
        <v>₹200 - ₹500</v>
      </c>
      <c r="J737" s="14">
        <v>1499</v>
      </c>
      <c r="K737" s="1">
        <v>0.38</v>
      </c>
      <c r="L737" s="4" t="str">
        <f t="shared" si="23"/>
        <v>&lt;50%</v>
      </c>
      <c r="M737">
        <v>3.9</v>
      </c>
      <c r="N737" s="2">
        <v>6742</v>
      </c>
      <c r="O737" s="11">
        <f>Table2[[#This Row],[Actual Price (₹)]]*N737</f>
        <v>10106258</v>
      </c>
      <c r="P737" t="s">
        <v>6609</v>
      </c>
      <c r="Q737" t="s">
        <v>6610</v>
      </c>
      <c r="R737" t="str">
        <f>PROPER(Sheet2!H740)</f>
        <v>F1Rstmehul,Kalyani Ramasubbu,Sourin Roy,Sujit,Milan Bhanderi,Shivam Agarwal,Manav,Karthik</v>
      </c>
      <c r="S737" t="s">
        <v>6612</v>
      </c>
      <c r="T737" t="s">
        <v>6613</v>
      </c>
      <c r="U737" t="s">
        <v>6614</v>
      </c>
      <c r="V737" t="s">
        <v>6615</v>
      </c>
      <c r="W737" t="s">
        <v>6616</v>
      </c>
    </row>
    <row r="738" spans="1:23" x14ac:dyDescent="0.3">
      <c r="A738" t="s">
        <v>6617</v>
      </c>
      <c r="B738" t="s">
        <v>6618</v>
      </c>
      <c r="C738" t="s">
        <v>4781</v>
      </c>
      <c r="D738" t="s">
        <v>12825</v>
      </c>
      <c r="E738" t="s">
        <v>12826</v>
      </c>
      <c r="F738" t="s">
        <v>12842</v>
      </c>
      <c r="G738" t="s">
        <v>12844</v>
      </c>
      <c r="H738" s="17">
        <v>499</v>
      </c>
      <c r="I738" s="13" t="str">
        <f t="shared" si="22"/>
        <v>₹200 - ₹500</v>
      </c>
      <c r="J738" s="17">
        <v>999</v>
      </c>
      <c r="K738">
        <v>0.59</v>
      </c>
      <c r="L738" s="4" t="str">
        <f t="shared" si="23"/>
        <v>50% or More</v>
      </c>
      <c r="M738">
        <v>4</v>
      </c>
      <c r="N738" s="2">
        <v>1208</v>
      </c>
      <c r="O738" s="11">
        <f>Table2[[#This Row],[Actual Price (₹)]]*N738</f>
        <v>1206792</v>
      </c>
      <c r="P738" t="s">
        <v>6619</v>
      </c>
      <c r="Q738" t="s">
        <v>6620</v>
      </c>
      <c r="R738" t="str">
        <f>PROPER(Sheet2!H741)</f>
        <v>Amazon Customer,Jayesh B.,Sunil,Kaling246,Biswaboka,Prabhakar,Shekhar Saini,Mohsin Chouhan</v>
      </c>
      <c r="S738" t="s">
        <v>6622</v>
      </c>
      <c r="T738" t="s">
        <v>6623</v>
      </c>
      <c r="U738" t="s">
        <v>6624</v>
      </c>
      <c r="V738" t="s">
        <v>6625</v>
      </c>
      <c r="W738" t="s">
        <v>6626</v>
      </c>
    </row>
    <row r="739" spans="1:23" x14ac:dyDescent="0.3">
      <c r="A739" t="s">
        <v>6627</v>
      </c>
      <c r="B739" t="s">
        <v>6628</v>
      </c>
      <c r="C739" t="s">
        <v>5008</v>
      </c>
      <c r="D739" t="s">
        <v>12825</v>
      </c>
      <c r="E739" t="s">
        <v>12917</v>
      </c>
      <c r="F739" t="s">
        <v>12928</v>
      </c>
      <c r="H739" s="17">
        <v>5799</v>
      </c>
      <c r="I739" s="13" t="str">
        <f t="shared" si="22"/>
        <v>&gt;₹500</v>
      </c>
      <c r="J739" s="17">
        <v>7999</v>
      </c>
      <c r="K739">
        <v>0.22</v>
      </c>
      <c r="L739" s="4" t="str">
        <f t="shared" si="23"/>
        <v>&lt;50%</v>
      </c>
      <c r="M739">
        <v>4.4000000000000004</v>
      </c>
      <c r="N739" s="2">
        <v>25006</v>
      </c>
      <c r="O739" s="11">
        <f>Table2[[#This Row],[Actual Price (₹)]]*N739</f>
        <v>200022994</v>
      </c>
      <c r="P739" t="s">
        <v>6629</v>
      </c>
      <c r="Q739" t="s">
        <v>6630</v>
      </c>
      <c r="R739" t="str">
        <f>PROPER(Sheet2!H742)</f>
        <v>Asraful,Sagar Prajapati,Mahesh Kumar Tiwari,Amazon Customer,Manav Bhanderi,Tarun,Yallaling Maruthi,Rahnuma</v>
      </c>
      <c r="S739" t="s">
        <v>6632</v>
      </c>
      <c r="T739" t="s">
        <v>6633</v>
      </c>
      <c r="U739" t="s">
        <v>12803</v>
      </c>
      <c r="V739" t="s">
        <v>6634</v>
      </c>
      <c r="W739" t="s">
        <v>6635</v>
      </c>
    </row>
    <row r="740" spans="1:23" hidden="1" x14ac:dyDescent="0.3">
      <c r="A740" t="s">
        <v>6636</v>
      </c>
      <c r="B740" t="s">
        <v>6637</v>
      </c>
      <c r="C740" t="s">
        <v>5835</v>
      </c>
      <c r="D740" t="s">
        <v>12825</v>
      </c>
      <c r="E740" t="s">
        <v>12826</v>
      </c>
      <c r="F740" t="s">
        <v>12856</v>
      </c>
      <c r="G740" t="s">
        <v>12866</v>
      </c>
      <c r="H740" s="14">
        <v>499</v>
      </c>
      <c r="I740" s="13" t="str">
        <f t="shared" si="22"/>
        <v>₹200 - ₹500</v>
      </c>
      <c r="J740" s="14">
        <v>799</v>
      </c>
      <c r="K740" s="1">
        <v>0.46</v>
      </c>
      <c r="L740" s="4" t="str">
        <f t="shared" si="23"/>
        <v>&lt;50%</v>
      </c>
      <c r="M740">
        <v>4.5999999999999996</v>
      </c>
      <c r="N740" s="2">
        <v>33434</v>
      </c>
      <c r="O740" s="11">
        <f>Table2[[#This Row],[Actual Price (₹)]]*N740</f>
        <v>26713766</v>
      </c>
      <c r="P740" t="s">
        <v>6638</v>
      </c>
      <c r="Q740" t="s">
        <v>6639</v>
      </c>
      <c r="R740" t="str">
        <f>PROPER(Sheet2!H743)</f>
        <v>Uthiranathan,Scuba_3D,Amazon Customer,Archana,Nithin,Annie Thomas,Ziya Malik,Surendra Verma</v>
      </c>
      <c r="S740" t="s">
        <v>6641</v>
      </c>
      <c r="T740" t="s">
        <v>6642</v>
      </c>
      <c r="U740" t="s">
        <v>6643</v>
      </c>
      <c r="V740" t="s">
        <v>6644</v>
      </c>
      <c r="W740" t="s">
        <v>6645</v>
      </c>
    </row>
    <row r="741" spans="1:23" x14ac:dyDescent="0.3">
      <c r="A741" t="s">
        <v>6646</v>
      </c>
      <c r="B741" t="s">
        <v>6647</v>
      </c>
      <c r="C741" t="s">
        <v>4770</v>
      </c>
      <c r="D741" t="s">
        <v>12825</v>
      </c>
      <c r="E741" t="s">
        <v>12826</v>
      </c>
      <c r="F741" t="s">
        <v>12842</v>
      </c>
      <c r="G741" t="s">
        <v>12843</v>
      </c>
      <c r="H741" s="17">
        <v>249</v>
      </c>
      <c r="I741" s="13" t="str">
        <f t="shared" si="22"/>
        <v>₹200 - ₹500</v>
      </c>
      <c r="J741" s="17">
        <v>600</v>
      </c>
      <c r="K741">
        <v>0.55000000000000004</v>
      </c>
      <c r="L741" s="4" t="str">
        <f t="shared" si="23"/>
        <v>50% or More</v>
      </c>
      <c r="M741">
        <v>4.4000000000000004</v>
      </c>
      <c r="N741" s="2">
        <v>6301</v>
      </c>
      <c r="O741" s="11">
        <f>Table2[[#This Row],[Actual Price (₹)]]*N741</f>
        <v>3780600</v>
      </c>
      <c r="P741" t="s">
        <v>6648</v>
      </c>
      <c r="Q741" t="s">
        <v>6649</v>
      </c>
      <c r="R741" t="str">
        <f>PROPER(Sheet2!H744)</f>
        <v>Mastercard,Krupal Gajjar,Sanket,Lional,Atteng Eric,Deepu Prasad,Swetha,Abinash J.</v>
      </c>
      <c r="S741" t="s">
        <v>6651</v>
      </c>
      <c r="T741" t="s">
        <v>6652</v>
      </c>
      <c r="U741" t="s">
        <v>6653</v>
      </c>
      <c r="V741" t="s">
        <v>6654</v>
      </c>
      <c r="W741" t="s">
        <v>6655</v>
      </c>
    </row>
    <row r="742" spans="1:23" x14ac:dyDescent="0.3">
      <c r="A742" t="s">
        <v>6656</v>
      </c>
      <c r="B742" t="s">
        <v>6657</v>
      </c>
      <c r="C742" t="s">
        <v>4912</v>
      </c>
      <c r="D742" t="s">
        <v>12825</v>
      </c>
      <c r="E742" t="s">
        <v>12826</v>
      </c>
      <c r="F742" t="s">
        <v>12842</v>
      </c>
      <c r="G742" t="s">
        <v>12920</v>
      </c>
      <c r="H742" s="17">
        <v>4449</v>
      </c>
      <c r="I742" s="13" t="str">
        <f t="shared" si="22"/>
        <v>&gt;₹500</v>
      </c>
      <c r="J742" s="17">
        <v>5734</v>
      </c>
      <c r="K742">
        <v>0.21</v>
      </c>
      <c r="L742" s="4" t="str">
        <f t="shared" si="23"/>
        <v>&lt;50%</v>
      </c>
      <c r="M742">
        <v>4.4000000000000004</v>
      </c>
      <c r="N742" s="2">
        <v>22618</v>
      </c>
      <c r="O742" s="11">
        <f>Table2[[#This Row],[Actual Price (₹)]]*N742</f>
        <v>129691612</v>
      </c>
      <c r="P742" t="s">
        <v>6658</v>
      </c>
      <c r="Q742" t="s">
        <v>6659</v>
      </c>
      <c r="R742" t="str">
        <f>PROPER(Sheet2!H745)</f>
        <v>Jayaprakash,Keshav Rana,Mohit Prime,Aman Singh,Yogesh K.,Ngiantseng Thowmung,Akshaya Rao,Dinesh Jumani</v>
      </c>
      <c r="S742" t="s">
        <v>6661</v>
      </c>
      <c r="T742" t="s">
        <v>6662</v>
      </c>
      <c r="U742" t="s">
        <v>6663</v>
      </c>
      <c r="V742" t="s">
        <v>6664</v>
      </c>
      <c r="W742" t="s">
        <v>6665</v>
      </c>
    </row>
    <row r="743" spans="1:23" x14ac:dyDescent="0.3">
      <c r="A743" t="s">
        <v>6666</v>
      </c>
      <c r="B743" t="s">
        <v>6667</v>
      </c>
      <c r="C743" t="s">
        <v>5308</v>
      </c>
      <c r="D743" t="s">
        <v>12825</v>
      </c>
      <c r="E743" t="s">
        <v>12827</v>
      </c>
      <c r="F743" t="s">
        <v>12859</v>
      </c>
      <c r="H743" s="17">
        <v>299</v>
      </c>
      <c r="I743" s="13" t="str">
        <f t="shared" si="22"/>
        <v>₹200 - ₹500</v>
      </c>
      <c r="J743" s="17">
        <v>550</v>
      </c>
      <c r="K743">
        <v>0.38</v>
      </c>
      <c r="L743" s="4" t="str">
        <f t="shared" si="23"/>
        <v>&lt;50%</v>
      </c>
      <c r="M743">
        <v>4.3</v>
      </c>
      <c r="N743" s="2">
        <v>20342</v>
      </c>
      <c r="O743" s="11">
        <f>Table2[[#This Row],[Actual Price (₹)]]*N743</f>
        <v>11188100</v>
      </c>
      <c r="P743" t="s">
        <v>6668</v>
      </c>
      <c r="Q743" t="s">
        <v>6669</v>
      </c>
      <c r="R743" t="str">
        <f>PROPER(Sheet2!H746)</f>
        <v>Abhilash N.,Tk,Mayur,Ajay,Himanshu Kumar,Harikumar,Raja,Syammie</v>
      </c>
      <c r="S743" t="s">
        <v>6671</v>
      </c>
      <c r="T743" t="s">
        <v>6672</v>
      </c>
      <c r="U743" t="s">
        <v>6673</v>
      </c>
      <c r="V743" t="s">
        <v>6674</v>
      </c>
      <c r="W743" t="s">
        <v>6675</v>
      </c>
    </row>
    <row r="744" spans="1:23" x14ac:dyDescent="0.3">
      <c r="A744" t="s">
        <v>6676</v>
      </c>
      <c r="B744" t="s">
        <v>6677</v>
      </c>
      <c r="C744" t="s">
        <v>5594</v>
      </c>
      <c r="D744" t="s">
        <v>12848</v>
      </c>
      <c r="E744" t="s">
        <v>12849</v>
      </c>
      <c r="F744" t="s">
        <v>12850</v>
      </c>
      <c r="G744" t="s">
        <v>12851</v>
      </c>
      <c r="H744" s="17">
        <v>629</v>
      </c>
      <c r="I744" s="13" t="str">
        <f t="shared" si="22"/>
        <v>&gt;₹500</v>
      </c>
      <c r="J744" s="17">
        <v>1390</v>
      </c>
      <c r="K744">
        <v>0.49</v>
      </c>
      <c r="L744" s="4" t="str">
        <f t="shared" si="23"/>
        <v>&lt;50%</v>
      </c>
      <c r="M744">
        <v>4.4000000000000004</v>
      </c>
      <c r="N744" s="2">
        <v>7429</v>
      </c>
      <c r="O744" s="11">
        <f>Table2[[#This Row],[Actual Price (₹)]]*N744</f>
        <v>10326310</v>
      </c>
      <c r="P744" t="s">
        <v>6678</v>
      </c>
      <c r="Q744" t="s">
        <v>6679</v>
      </c>
      <c r="R744" t="str">
        <f>PROPER(Sheet2!H747)</f>
        <v>Nikhil M.,Quader,Amith Bipin,Preet Shah,Gaurav Bagde,Anubhav S.,Nirmal,Abdul Basith</v>
      </c>
      <c r="S744" t="s">
        <v>6681</v>
      </c>
      <c r="T744" t="s">
        <v>6682</v>
      </c>
      <c r="U744" t="s">
        <v>6683</v>
      </c>
      <c r="V744" t="s">
        <v>6684</v>
      </c>
      <c r="W744" t="s">
        <v>6685</v>
      </c>
    </row>
    <row r="745" spans="1:23" x14ac:dyDescent="0.3">
      <c r="A745" t="s">
        <v>6686</v>
      </c>
      <c r="B745" t="s">
        <v>6687</v>
      </c>
      <c r="C745" t="s">
        <v>4801</v>
      </c>
      <c r="D745" t="s">
        <v>12825</v>
      </c>
      <c r="E745" t="s">
        <v>12826</v>
      </c>
      <c r="F745" t="s">
        <v>12841</v>
      </c>
      <c r="G745" t="s">
        <v>12845</v>
      </c>
      <c r="H745" s="17">
        <v>2595</v>
      </c>
      <c r="I745" s="13" t="str">
        <f t="shared" si="22"/>
        <v>&gt;₹500</v>
      </c>
      <c r="J745" s="17">
        <v>3295</v>
      </c>
      <c r="K745">
        <v>0</v>
      </c>
      <c r="L745" s="4" t="str">
        <f t="shared" si="23"/>
        <v>&lt;50%</v>
      </c>
      <c r="M745">
        <v>4</v>
      </c>
      <c r="N745" s="2">
        <v>26423</v>
      </c>
      <c r="O745" s="11">
        <f>Table2[[#This Row],[Actual Price (₹)]]*N745</f>
        <v>87063785</v>
      </c>
      <c r="P745" t="s">
        <v>6688</v>
      </c>
      <c r="Q745" t="s">
        <v>6689</v>
      </c>
      <c r="R745" t="str">
        <f>PROPER(Sheet2!H748)</f>
        <v>Jayashankar Vb,Shahabaaz Sheikh,Ranjan,Nilanjan,Mohd Aniz Bijal,Srikanth Bhattu,Saif Shaikh,Govind R</v>
      </c>
      <c r="S745" t="s">
        <v>6691</v>
      </c>
      <c r="T745" t="s">
        <v>6692</v>
      </c>
      <c r="U745" t="s">
        <v>6693</v>
      </c>
      <c r="V745" t="s">
        <v>6694</v>
      </c>
      <c r="W745" t="s">
        <v>6695</v>
      </c>
    </row>
    <row r="746" spans="1:23" x14ac:dyDescent="0.3">
      <c r="A746" t="s">
        <v>6696</v>
      </c>
      <c r="B746" t="s">
        <v>6697</v>
      </c>
      <c r="C746" t="s">
        <v>2948</v>
      </c>
      <c r="D746" t="s">
        <v>12828</v>
      </c>
      <c r="E746" t="s">
        <v>12833</v>
      </c>
      <c r="F746" t="s">
        <v>12834</v>
      </c>
      <c r="H746" s="17">
        <v>1799</v>
      </c>
      <c r="I746" s="13" t="str">
        <f t="shared" si="22"/>
        <v>&gt;₹500</v>
      </c>
      <c r="J746" s="17">
        <v>2911</v>
      </c>
      <c r="K746">
        <v>0.75</v>
      </c>
      <c r="L746" s="4" t="str">
        <f t="shared" si="23"/>
        <v>50% or More</v>
      </c>
      <c r="M746">
        <v>4.2</v>
      </c>
      <c r="N746" s="2">
        <v>31305</v>
      </c>
      <c r="O746" s="11">
        <f>Table2[[#This Row],[Actual Price (₹)]]*N746</f>
        <v>91128855</v>
      </c>
      <c r="P746" t="s">
        <v>6698</v>
      </c>
      <c r="Q746" t="s">
        <v>6699</v>
      </c>
      <c r="R746" t="str">
        <f>PROPER(Sheet2!H749)</f>
        <v>Deepak Kumar,Ahsan Shaikh,Karan Khanna,Sagar Nemade,Fazeela Fazzii..,Manoj,Sujoy Singha 93,Mani</v>
      </c>
      <c r="S746" t="s">
        <v>6701</v>
      </c>
      <c r="T746" t="s">
        <v>6702</v>
      </c>
      <c r="U746" t="s">
        <v>6703</v>
      </c>
      <c r="V746" t="s">
        <v>6704</v>
      </c>
      <c r="W746" t="s">
        <v>6705</v>
      </c>
    </row>
    <row r="747" spans="1:23" hidden="1" x14ac:dyDescent="0.3">
      <c r="A747" t="s">
        <v>6706</v>
      </c>
      <c r="B747" t="s">
        <v>6707</v>
      </c>
      <c r="C747" t="s">
        <v>6708</v>
      </c>
      <c r="D747" t="s">
        <v>12825</v>
      </c>
      <c r="E747" t="s">
        <v>12827</v>
      </c>
      <c r="F747" t="s">
        <v>12963</v>
      </c>
      <c r="H747" s="14">
        <v>90</v>
      </c>
      <c r="I747" s="13" t="str">
        <f t="shared" si="22"/>
        <v>&lt;₹200</v>
      </c>
      <c r="J747" s="14">
        <v>175</v>
      </c>
      <c r="K747" s="1">
        <v>0.35</v>
      </c>
      <c r="L747" s="4" t="str">
        <f t="shared" si="23"/>
        <v>&lt;50%</v>
      </c>
      <c r="M747">
        <v>3.8</v>
      </c>
      <c r="N747" s="2">
        <v>11213</v>
      </c>
      <c r="O747" s="11">
        <f>Table2[[#This Row],[Actual Price (₹)]]*N747</f>
        <v>1962275</v>
      </c>
      <c r="P747" t="s">
        <v>6709</v>
      </c>
      <c r="Q747" t="s">
        <v>6710</v>
      </c>
      <c r="R747" t="str">
        <f>PROPER(Sheet2!H750)</f>
        <v>Sonubhai,Sujili V,Mohammad Maqsood,Mohammed Jafir Ashraf,Asirvatha Ravi,Saif Khan,Jeni,Prolay</v>
      </c>
      <c r="S747" t="s">
        <v>6712</v>
      </c>
      <c r="T747" t="s">
        <v>6713</v>
      </c>
      <c r="U747" t="s">
        <v>6714</v>
      </c>
      <c r="V747" t="s">
        <v>6715</v>
      </c>
      <c r="W747" t="s">
        <v>6716</v>
      </c>
    </row>
    <row r="748" spans="1:23" x14ac:dyDescent="0.3">
      <c r="A748" t="s">
        <v>6717</v>
      </c>
      <c r="B748" t="s">
        <v>6718</v>
      </c>
      <c r="C748" t="s">
        <v>6719</v>
      </c>
      <c r="D748" t="s">
        <v>12825</v>
      </c>
      <c r="E748" t="s">
        <v>12826</v>
      </c>
      <c r="F748" t="s">
        <v>12841</v>
      </c>
      <c r="G748" t="s">
        <v>12964</v>
      </c>
      <c r="H748" s="17">
        <v>599</v>
      </c>
      <c r="I748" s="13" t="str">
        <f t="shared" si="22"/>
        <v>&gt;₹500</v>
      </c>
      <c r="J748" s="17">
        <v>599</v>
      </c>
      <c r="K748">
        <v>0.64</v>
      </c>
      <c r="L748" s="4" t="str">
        <f t="shared" si="23"/>
        <v>50% or More</v>
      </c>
      <c r="M748">
        <v>4.0999999999999996</v>
      </c>
      <c r="N748" s="2">
        <v>10174</v>
      </c>
      <c r="O748" s="11">
        <f>Table2[[#This Row],[Actual Price (₹)]]*N748</f>
        <v>6094226</v>
      </c>
      <c r="P748" t="s">
        <v>6720</v>
      </c>
      <c r="Q748" t="s">
        <v>6721</v>
      </c>
      <c r="R748" t="str">
        <f>PROPER(Sheet2!H751)</f>
        <v>Siddhi Kamat,Reshma Sagar,Mahima Singh,Sayantan,Akash Tyagi,Prerna Hazarika,Benjamin,Abhishek Kumar Shah</v>
      </c>
      <c r="S748" t="s">
        <v>6723</v>
      </c>
      <c r="T748" t="s">
        <v>6724</v>
      </c>
      <c r="U748" t="s">
        <v>6725</v>
      </c>
      <c r="V748" t="s">
        <v>6726</v>
      </c>
      <c r="W748" t="s">
        <v>6727</v>
      </c>
    </row>
    <row r="749" spans="1:23" x14ac:dyDescent="0.3">
      <c r="A749" t="s">
        <v>6728</v>
      </c>
      <c r="B749" t="s">
        <v>6729</v>
      </c>
      <c r="C749" t="s">
        <v>4997</v>
      </c>
      <c r="D749" t="s">
        <v>12825</v>
      </c>
      <c r="E749" t="s">
        <v>12826</v>
      </c>
      <c r="F749" t="s">
        <v>12842</v>
      </c>
      <c r="G749" t="s">
        <v>12852</v>
      </c>
      <c r="H749" s="17">
        <v>1999</v>
      </c>
      <c r="I749" s="13" t="str">
        <f t="shared" si="22"/>
        <v>&gt;₹500</v>
      </c>
      <c r="J749" s="17">
        <v>7999</v>
      </c>
      <c r="K749">
        <v>0.41</v>
      </c>
      <c r="L749" s="4" t="str">
        <f t="shared" si="23"/>
        <v>&lt;50%</v>
      </c>
      <c r="M749">
        <v>4.2</v>
      </c>
      <c r="N749" s="2">
        <v>17413</v>
      </c>
      <c r="O749" s="11">
        <f>Table2[[#This Row],[Actual Price (₹)]]*N749</f>
        <v>139286587</v>
      </c>
      <c r="P749" t="s">
        <v>6730</v>
      </c>
      <c r="Q749" t="s">
        <v>6731</v>
      </c>
      <c r="R749" t="str">
        <f>PROPER(Sheet2!H752)</f>
        <v>Sancha Bir Subba,K.R.Kotian,Manash,M.Suresh,Amazon Customer,Pratik B.,Velu_Vadeo,Sudipta Dhar</v>
      </c>
      <c r="S749" t="s">
        <v>6733</v>
      </c>
      <c r="T749" t="s">
        <v>6734</v>
      </c>
      <c r="U749" t="s">
        <v>6735</v>
      </c>
      <c r="V749" t="s">
        <v>6736</v>
      </c>
      <c r="W749" t="s">
        <v>6737</v>
      </c>
    </row>
    <row r="750" spans="1:23" x14ac:dyDescent="0.3">
      <c r="A750" t="s">
        <v>6738</v>
      </c>
      <c r="B750" t="s">
        <v>6739</v>
      </c>
      <c r="C750" t="s">
        <v>5122</v>
      </c>
      <c r="D750" t="s">
        <v>12828</v>
      </c>
      <c r="E750" t="s">
        <v>12853</v>
      </c>
      <c r="F750" t="s">
        <v>12829</v>
      </c>
      <c r="G750" t="s">
        <v>12930</v>
      </c>
      <c r="H750" s="17">
        <v>2099</v>
      </c>
      <c r="I750" s="13" t="str">
        <f t="shared" si="22"/>
        <v>&gt;₹500</v>
      </c>
      <c r="J750" s="17">
        <v>3250</v>
      </c>
      <c r="K750">
        <v>0.65</v>
      </c>
      <c r="L750" s="4" t="str">
        <f t="shared" si="23"/>
        <v>50% or More</v>
      </c>
      <c r="M750">
        <v>4.2</v>
      </c>
      <c r="N750" s="2">
        <v>6676</v>
      </c>
      <c r="O750" s="11">
        <f>Table2[[#This Row],[Actual Price (₹)]]*N750</f>
        <v>21697000</v>
      </c>
      <c r="P750" t="s">
        <v>6740</v>
      </c>
      <c r="Q750" t="s">
        <v>6741</v>
      </c>
      <c r="R750" t="str">
        <f>PROPER(Sheet2!H753)</f>
        <v>Chetan C.,Bhasker,Heet Kantharia,Kavitha  R,Roy B S,Gg,Chirag Kathuria,Neeraj Ram Rakhyani</v>
      </c>
      <c r="S750" t="s">
        <v>6743</v>
      </c>
      <c r="T750" t="s">
        <v>6744</v>
      </c>
      <c r="U750" t="s">
        <v>6745</v>
      </c>
      <c r="V750" t="s">
        <v>6746</v>
      </c>
      <c r="W750" t="s">
        <v>6747</v>
      </c>
    </row>
    <row r="751" spans="1:23" x14ac:dyDescent="0.3">
      <c r="A751" t="s">
        <v>6748</v>
      </c>
      <c r="B751" t="s">
        <v>6749</v>
      </c>
      <c r="C751" t="s">
        <v>6159</v>
      </c>
      <c r="D751" t="s">
        <v>12825</v>
      </c>
      <c r="E751" t="s">
        <v>12826</v>
      </c>
      <c r="F751" t="s">
        <v>12880</v>
      </c>
      <c r="G751" t="s">
        <v>12881</v>
      </c>
      <c r="H751" s="17">
        <v>179</v>
      </c>
      <c r="I751" s="13" t="str">
        <f t="shared" si="22"/>
        <v>&lt;₹200</v>
      </c>
      <c r="J751" s="17">
        <v>499</v>
      </c>
      <c r="K751">
        <v>0.42</v>
      </c>
      <c r="L751" s="4" t="str">
        <f t="shared" si="23"/>
        <v>&lt;50%</v>
      </c>
      <c r="M751">
        <v>4.4000000000000004</v>
      </c>
      <c r="N751" s="2">
        <v>8076</v>
      </c>
      <c r="O751" s="11">
        <f>Table2[[#This Row],[Actual Price (₹)]]*N751</f>
        <v>4029924</v>
      </c>
      <c r="P751" t="s">
        <v>6750</v>
      </c>
      <c r="Q751" t="s">
        <v>6751</v>
      </c>
      <c r="R751" t="str">
        <f>PROPER(Sheet2!H754)</f>
        <v>Jaldeep,Karan,Kalyanchakravarti Nemana,Swapnil S.,Aman Kumar,Sanjay Tikoo,Yogendra B.,Sitanshu Kumar</v>
      </c>
      <c r="S751" t="s">
        <v>6753</v>
      </c>
      <c r="T751" t="s">
        <v>6754</v>
      </c>
      <c r="U751" t="s">
        <v>6755</v>
      </c>
      <c r="V751" t="s">
        <v>6756</v>
      </c>
      <c r="W751" t="s">
        <v>6757</v>
      </c>
    </row>
    <row r="752" spans="1:23" x14ac:dyDescent="0.3">
      <c r="A752" t="s">
        <v>6758</v>
      </c>
      <c r="B752" t="s">
        <v>6759</v>
      </c>
      <c r="C752" t="s">
        <v>4759</v>
      </c>
      <c r="D752" t="s">
        <v>12825</v>
      </c>
      <c r="E752" t="s">
        <v>12917</v>
      </c>
      <c r="F752" t="s">
        <v>12918</v>
      </c>
      <c r="H752" s="17">
        <v>1345</v>
      </c>
      <c r="I752" s="13" t="str">
        <f t="shared" si="22"/>
        <v>&gt;₹500</v>
      </c>
      <c r="J752" s="17">
        <v>2295</v>
      </c>
      <c r="K752">
        <v>0.22</v>
      </c>
      <c r="L752" s="4" t="str">
        <f t="shared" si="23"/>
        <v>&lt;50%</v>
      </c>
      <c r="M752">
        <v>4.0999999999999996</v>
      </c>
      <c r="N752" s="2">
        <v>18656</v>
      </c>
      <c r="O752" s="11">
        <f>Table2[[#This Row],[Actual Price (₹)]]*N752</f>
        <v>42815520</v>
      </c>
      <c r="P752" t="s">
        <v>6760</v>
      </c>
      <c r="Q752" t="s">
        <v>6761</v>
      </c>
      <c r="R752" t="str">
        <f>PROPER(Sheet2!H755)</f>
        <v>Rajesh Singha,Bhavesh,Sivanath,Akanksha Suvarna,Honest User,Deep Sadhukhan,Debjit Chowdhury,Kuldeep Rai</v>
      </c>
      <c r="S752" t="s">
        <v>6763</v>
      </c>
      <c r="T752" t="s">
        <v>6764</v>
      </c>
      <c r="U752" t="s">
        <v>6765</v>
      </c>
      <c r="V752" t="s">
        <v>6766</v>
      </c>
      <c r="W752" t="s">
        <v>6767</v>
      </c>
    </row>
    <row r="753" spans="1:23" x14ac:dyDescent="0.3">
      <c r="A753" t="s">
        <v>6768</v>
      </c>
      <c r="B753" t="s">
        <v>6769</v>
      </c>
      <c r="C753" t="s">
        <v>4944</v>
      </c>
      <c r="D753" t="s">
        <v>12828</v>
      </c>
      <c r="E753" t="s">
        <v>12846</v>
      </c>
      <c r="F753" t="s">
        <v>12847</v>
      </c>
      <c r="H753" s="17">
        <v>349</v>
      </c>
      <c r="I753" s="13" t="str">
        <f t="shared" si="22"/>
        <v>₹200 - ₹500</v>
      </c>
      <c r="J753" s="17">
        <v>995</v>
      </c>
      <c r="K753">
        <v>0.21</v>
      </c>
      <c r="L753" s="4" t="str">
        <f t="shared" si="23"/>
        <v>&lt;50%</v>
      </c>
      <c r="M753">
        <v>4.4000000000000004</v>
      </c>
      <c r="N753" s="2">
        <v>31599</v>
      </c>
      <c r="O753" s="11">
        <f>Table2[[#This Row],[Actual Price (₹)]]*N753</f>
        <v>31441005</v>
      </c>
      <c r="P753" t="s">
        <v>6770</v>
      </c>
      <c r="Q753" t="s">
        <v>6771</v>
      </c>
      <c r="R753" t="str">
        <f>PROPER(Sheet2!H756)</f>
        <v>K. Vijay Kakulavarapu,Samuel Nesa Kumar. L,Nelson,Abid,Manav,Saurabh Yadav,George V.,Joseph</v>
      </c>
      <c r="S753" t="s">
        <v>6773</v>
      </c>
      <c r="T753" t="s">
        <v>6774</v>
      </c>
      <c r="U753" t="s">
        <v>6775</v>
      </c>
      <c r="V753" t="s">
        <v>6776</v>
      </c>
      <c r="W753" t="s">
        <v>6777</v>
      </c>
    </row>
    <row r="754" spans="1:23" hidden="1" x14ac:dyDescent="0.3">
      <c r="A754" t="s">
        <v>6778</v>
      </c>
      <c r="B754" t="s">
        <v>6779</v>
      </c>
      <c r="C754" t="s">
        <v>5500</v>
      </c>
      <c r="D754" t="s">
        <v>12828</v>
      </c>
      <c r="E754" t="s">
        <v>12846</v>
      </c>
      <c r="F754" t="s">
        <v>12861</v>
      </c>
      <c r="H754" s="14">
        <v>287</v>
      </c>
      <c r="I754" s="13" t="str">
        <f t="shared" si="22"/>
        <v>₹200 - ₹500</v>
      </c>
      <c r="J754" s="14">
        <v>499</v>
      </c>
      <c r="K754" s="1">
        <v>0</v>
      </c>
      <c r="L754" s="4" t="str">
        <f t="shared" si="23"/>
        <v>&lt;50%</v>
      </c>
      <c r="M754">
        <v>3.9</v>
      </c>
      <c r="N754" s="2">
        <v>13971</v>
      </c>
      <c r="O754" s="11">
        <f>Table2[[#This Row],[Actual Price (₹)]]*N754</f>
        <v>6971529</v>
      </c>
      <c r="P754" t="s">
        <v>6780</v>
      </c>
      <c r="Q754" t="s">
        <v>6781</v>
      </c>
      <c r="R754" t="str">
        <f>PROPER(Sheet2!H757)</f>
        <v>Dip J D,Nj,Kailas H Rasal,Bhoobalakrishnan,Shekhar,Sekar,Ankit Kumar,Ujjwal Murmu</v>
      </c>
      <c r="S754" t="s">
        <v>6783</v>
      </c>
      <c r="T754" t="s">
        <v>6784</v>
      </c>
      <c r="U754" t="s">
        <v>12804</v>
      </c>
      <c r="V754" t="s">
        <v>6785</v>
      </c>
      <c r="W754" t="s">
        <v>6786</v>
      </c>
    </row>
    <row r="755" spans="1:23" hidden="1" x14ac:dyDescent="0.3">
      <c r="A755" t="s">
        <v>6787</v>
      </c>
      <c r="B755" t="s">
        <v>6788</v>
      </c>
      <c r="C755" t="s">
        <v>3066</v>
      </c>
      <c r="D755" t="s">
        <v>12828</v>
      </c>
      <c r="E755" t="s">
        <v>12837</v>
      </c>
      <c r="F755" t="s">
        <v>12838</v>
      </c>
      <c r="G755" t="s">
        <v>12839</v>
      </c>
      <c r="H755" s="14">
        <v>349</v>
      </c>
      <c r="I755" s="13" t="str">
        <f t="shared" si="22"/>
        <v>₹200 - ₹500</v>
      </c>
      <c r="J755" s="14">
        <v>450</v>
      </c>
      <c r="K755" s="1">
        <v>0.6</v>
      </c>
      <c r="L755" s="4" t="str">
        <f t="shared" si="23"/>
        <v>50% or More</v>
      </c>
      <c r="M755">
        <v>3.6</v>
      </c>
      <c r="N755" s="2">
        <v>2492</v>
      </c>
      <c r="O755" s="11">
        <f>Table2[[#This Row],[Actual Price (₹)]]*N755</f>
        <v>1121400</v>
      </c>
      <c r="P755" t="s">
        <v>6789</v>
      </c>
      <c r="Q755" t="s">
        <v>6790</v>
      </c>
      <c r="R755" t="str">
        <f>PROPER(Sheet2!H758)</f>
        <v>Rajendra Singh,Subrata Mukherjee,Abhay Meshram,Bahlung,Pragnesh Patel,Mithu Khan 9732,Koushtub Goel,Rovin Singh</v>
      </c>
      <c r="S755" t="s">
        <v>6792</v>
      </c>
      <c r="T755" t="s">
        <v>6793</v>
      </c>
      <c r="U755" t="s">
        <v>6794</v>
      </c>
      <c r="V755" t="s">
        <v>6795</v>
      </c>
      <c r="W755" t="s">
        <v>6796</v>
      </c>
    </row>
    <row r="756" spans="1:23" hidden="1" x14ac:dyDescent="0.3">
      <c r="A756" t="s">
        <v>6797</v>
      </c>
      <c r="B756" t="s">
        <v>6798</v>
      </c>
      <c r="C756" t="s">
        <v>6719</v>
      </c>
      <c r="D756" t="s">
        <v>12825</v>
      </c>
      <c r="E756" t="s">
        <v>12826</v>
      </c>
      <c r="F756" t="s">
        <v>12841</v>
      </c>
      <c r="G756" t="s">
        <v>12964</v>
      </c>
      <c r="H756" s="14">
        <v>879</v>
      </c>
      <c r="I756" s="13" t="str">
        <f t="shared" si="22"/>
        <v>&gt;₹500</v>
      </c>
      <c r="J756" s="14">
        <v>1109</v>
      </c>
      <c r="K756" s="1">
        <v>0.85</v>
      </c>
      <c r="L756" s="4" t="str">
        <f t="shared" si="23"/>
        <v>50% or More</v>
      </c>
      <c r="M756">
        <v>3.5</v>
      </c>
      <c r="N756" s="2">
        <v>2523</v>
      </c>
      <c r="O756" s="11">
        <f>Table2[[#This Row],[Actual Price (₹)]]*N756</f>
        <v>2798007</v>
      </c>
      <c r="P756" t="s">
        <v>6799</v>
      </c>
      <c r="Q756" t="s">
        <v>6800</v>
      </c>
      <c r="R756" t="str">
        <f>PROPER(Sheet2!H759)</f>
        <v>‡§Ö‡§∂‡•Ã‡§Ï ‡§µ‡•À‡§∑‡•Ç‡§£‡§µ,Satish,Kbk,Rajendra,Buyerofproducts,Manjush Mohan,M.A.Samad Khan,Laxman Pallikonda</v>
      </c>
      <c r="S756" t="s">
        <v>6802</v>
      </c>
      <c r="T756" t="s">
        <v>6803</v>
      </c>
      <c r="U756" t="s">
        <v>6804</v>
      </c>
      <c r="V756" t="s">
        <v>6805</v>
      </c>
      <c r="W756" t="s">
        <v>6806</v>
      </c>
    </row>
    <row r="757" spans="1:23" x14ac:dyDescent="0.3">
      <c r="A757" t="s">
        <v>6807</v>
      </c>
      <c r="B757" t="s">
        <v>6808</v>
      </c>
      <c r="C757" t="s">
        <v>4781</v>
      </c>
      <c r="D757" t="s">
        <v>12825</v>
      </c>
      <c r="E757" t="s">
        <v>12826</v>
      </c>
      <c r="F757" t="s">
        <v>12842</v>
      </c>
      <c r="G757" t="s">
        <v>12844</v>
      </c>
      <c r="H757" s="17">
        <v>250</v>
      </c>
      <c r="I757" s="13" t="str">
        <f t="shared" si="22"/>
        <v>₹200 - ₹500</v>
      </c>
      <c r="J757" s="17">
        <v>250</v>
      </c>
      <c r="K757">
        <v>0.69</v>
      </c>
      <c r="L757" s="4" t="str">
        <f t="shared" si="23"/>
        <v>50% or More</v>
      </c>
      <c r="M757">
        <v>4.0999999999999996</v>
      </c>
      <c r="N757" s="2">
        <v>352</v>
      </c>
      <c r="O757" s="11">
        <f>Table2[[#This Row],[Actual Price (₹)]]*N757</f>
        <v>88000</v>
      </c>
      <c r="P757" t="s">
        <v>6809</v>
      </c>
      <c r="Q757" t="s">
        <v>6810</v>
      </c>
      <c r="R757" t="str">
        <f>PROPER(Sheet2!H760)</f>
        <v>Kohana,Sameer,Rishabh Singh,Sourav Ghosh,Subh,N T Hari Haran,Gurujeetsingh Pardeshi,Sb</v>
      </c>
      <c r="S757" t="s">
        <v>6812</v>
      </c>
      <c r="T757" t="s">
        <v>6813</v>
      </c>
      <c r="U757" t="s">
        <v>6814</v>
      </c>
      <c r="V757" t="s">
        <v>6815</v>
      </c>
      <c r="W757" t="s">
        <v>6816</v>
      </c>
    </row>
    <row r="758" spans="1:23" x14ac:dyDescent="0.3">
      <c r="A758" t="s">
        <v>6817</v>
      </c>
      <c r="B758" t="s">
        <v>6818</v>
      </c>
      <c r="C758" t="s">
        <v>5927</v>
      </c>
      <c r="D758" t="s">
        <v>12825</v>
      </c>
      <c r="E758" t="s">
        <v>12826</v>
      </c>
      <c r="F758" t="s">
        <v>12868</v>
      </c>
      <c r="H758" s="17">
        <v>199</v>
      </c>
      <c r="I758" s="13" t="str">
        <f t="shared" si="22"/>
        <v>&lt;₹200</v>
      </c>
      <c r="J758" s="17">
        <v>499</v>
      </c>
      <c r="K758">
        <v>0.38</v>
      </c>
      <c r="L758" s="4" t="str">
        <f t="shared" si="23"/>
        <v>&lt;50%</v>
      </c>
      <c r="M758">
        <v>4.0999999999999996</v>
      </c>
      <c r="N758" s="2">
        <v>1662</v>
      </c>
      <c r="O758" s="11">
        <f>Table2[[#This Row],[Actual Price (₹)]]*N758</f>
        <v>829338</v>
      </c>
      <c r="P758" t="s">
        <v>6819</v>
      </c>
      <c r="Q758" t="s">
        <v>6820</v>
      </c>
      <c r="R758" t="str">
        <f>PROPER(Sheet2!H761)</f>
        <v>Vinu,Goutam Banerjee,Rajeesh P,Sheeja Mol,Suman,Anupam Kumari Singh,Sourabh,Amazon Customer</v>
      </c>
      <c r="S758" t="s">
        <v>6822</v>
      </c>
      <c r="T758" t="s">
        <v>6823</v>
      </c>
      <c r="U758" t="s">
        <v>6824</v>
      </c>
      <c r="V758" t="s">
        <v>6825</v>
      </c>
      <c r="W758" t="s">
        <v>6826</v>
      </c>
    </row>
    <row r="759" spans="1:23" x14ac:dyDescent="0.3">
      <c r="A759" t="s">
        <v>6827</v>
      </c>
      <c r="B759" t="s">
        <v>6828</v>
      </c>
      <c r="C759" t="s">
        <v>6829</v>
      </c>
      <c r="D759" t="s">
        <v>12825</v>
      </c>
      <c r="E759" t="s">
        <v>12826</v>
      </c>
      <c r="F759" t="s">
        <v>12869</v>
      </c>
      <c r="G759" t="s">
        <v>12965</v>
      </c>
      <c r="H759" s="17">
        <v>149</v>
      </c>
      <c r="I759" s="13" t="str">
        <f t="shared" si="22"/>
        <v>&lt;₹200</v>
      </c>
      <c r="J759" s="17">
        <v>999</v>
      </c>
      <c r="K759">
        <v>0.43</v>
      </c>
      <c r="L759" s="4" t="str">
        <f t="shared" si="23"/>
        <v>&lt;50%</v>
      </c>
      <c r="M759">
        <v>4</v>
      </c>
      <c r="N759" s="2">
        <v>7352</v>
      </c>
      <c r="O759" s="11">
        <f>Table2[[#This Row],[Actual Price (₹)]]*N759</f>
        <v>7344648</v>
      </c>
      <c r="P759" t="s">
        <v>6830</v>
      </c>
      <c r="Q759" t="s">
        <v>6831</v>
      </c>
      <c r="R759" t="str">
        <f>PROPER(Sheet2!H762)</f>
        <v>Manish Kumar Pandey,Kayal,Nilesh Kamble,Princedarji,Amit Porwal,Naman Khokhar,Rohan Narvekar,Yusuf Saifi</v>
      </c>
      <c r="S759" t="s">
        <v>6833</v>
      </c>
      <c r="T759" t="s">
        <v>6834</v>
      </c>
      <c r="U759" t="s">
        <v>6835</v>
      </c>
      <c r="V759" t="s">
        <v>6836</v>
      </c>
      <c r="W759" t="s">
        <v>6837</v>
      </c>
    </row>
    <row r="760" spans="1:23" x14ac:dyDescent="0.3">
      <c r="A760" t="s">
        <v>6838</v>
      </c>
      <c r="B760" t="s">
        <v>6839</v>
      </c>
      <c r="C760" t="s">
        <v>4770</v>
      </c>
      <c r="D760" t="s">
        <v>12825</v>
      </c>
      <c r="E760" t="s">
        <v>12826</v>
      </c>
      <c r="F760" t="s">
        <v>12842</v>
      </c>
      <c r="G760" t="s">
        <v>12843</v>
      </c>
      <c r="H760" s="17">
        <v>469</v>
      </c>
      <c r="I760" s="13" t="str">
        <f t="shared" si="22"/>
        <v>₹200 - ₹500</v>
      </c>
      <c r="J760" s="17">
        <v>1499</v>
      </c>
      <c r="K760">
        <v>0.18</v>
      </c>
      <c r="L760" s="4" t="str">
        <f t="shared" si="23"/>
        <v>&lt;50%</v>
      </c>
      <c r="M760">
        <v>4.0999999999999996</v>
      </c>
      <c r="N760" s="2">
        <v>3441</v>
      </c>
      <c r="O760" s="11">
        <f>Table2[[#This Row],[Actual Price (₹)]]*N760</f>
        <v>5158059</v>
      </c>
      <c r="P760" t="s">
        <v>6840</v>
      </c>
      <c r="Q760" t="s">
        <v>6841</v>
      </c>
      <c r="R760" t="str">
        <f>PROPER(Sheet2!H763)</f>
        <v>Vignesh,Aniket,Nitish Kumar,Amazon Customer,Yusuf,Nageswararao,Ashish,Bhupendra</v>
      </c>
      <c r="S760" t="s">
        <v>6843</v>
      </c>
      <c r="T760" t="s">
        <v>6844</v>
      </c>
      <c r="U760" t="s">
        <v>6845</v>
      </c>
      <c r="V760" t="s">
        <v>6846</v>
      </c>
      <c r="W760" t="s">
        <v>6847</v>
      </c>
    </row>
    <row r="761" spans="1:23" x14ac:dyDescent="0.3">
      <c r="A761" t="s">
        <v>6848</v>
      </c>
      <c r="B761" t="s">
        <v>6849</v>
      </c>
      <c r="C761" t="s">
        <v>4801</v>
      </c>
      <c r="D761" t="s">
        <v>12825</v>
      </c>
      <c r="E761" t="s">
        <v>12826</v>
      </c>
      <c r="F761" t="s">
        <v>12841</v>
      </c>
      <c r="G761" t="s">
        <v>12845</v>
      </c>
      <c r="H761" s="17">
        <v>1187</v>
      </c>
      <c r="I761" s="13" t="str">
        <f t="shared" si="22"/>
        <v>&gt;₹500</v>
      </c>
      <c r="J761" s="17">
        <v>1929</v>
      </c>
      <c r="K761">
        <v>0.62</v>
      </c>
      <c r="L761" s="4" t="str">
        <f t="shared" si="23"/>
        <v>50% or More</v>
      </c>
      <c r="M761">
        <v>4</v>
      </c>
      <c r="N761" s="2">
        <v>93</v>
      </c>
      <c r="O761" s="11">
        <f>Table2[[#This Row],[Actual Price (₹)]]*N761</f>
        <v>179397</v>
      </c>
      <c r="P761" t="s">
        <v>6850</v>
      </c>
      <c r="Q761" t="s">
        <v>6851</v>
      </c>
      <c r="R761" t="str">
        <f>PROPER(Sheet2!H764)</f>
        <v>Balamurugan Trivandrum,Prathmesh Sawant,Praveen Stakez,Dhananjay Thackeray,Gyan Bhooshan Dubey,Ranabindu Mondal,Nilesh,Ganesh S A</v>
      </c>
      <c r="S761" t="s">
        <v>6853</v>
      </c>
      <c r="T761" t="s">
        <v>6854</v>
      </c>
      <c r="U761" t="s">
        <v>6855</v>
      </c>
      <c r="V761" t="s">
        <v>6856</v>
      </c>
      <c r="W761" t="s">
        <v>6857</v>
      </c>
    </row>
    <row r="762" spans="1:23" hidden="1" x14ac:dyDescent="0.3">
      <c r="A762" t="s">
        <v>6858</v>
      </c>
      <c r="B762" t="s">
        <v>6859</v>
      </c>
      <c r="C762" t="s">
        <v>6860</v>
      </c>
      <c r="D762" t="s">
        <v>12828</v>
      </c>
      <c r="E762" t="s">
        <v>12853</v>
      </c>
      <c r="F762" t="s">
        <v>12829</v>
      </c>
      <c r="G762" t="s">
        <v>12966</v>
      </c>
      <c r="H762" s="14">
        <v>849</v>
      </c>
      <c r="I762" s="13" t="str">
        <f t="shared" si="22"/>
        <v>&gt;₹500</v>
      </c>
      <c r="J762" s="14">
        <v>1499</v>
      </c>
      <c r="K762" s="1">
        <v>0.25</v>
      </c>
      <c r="L762" s="4" t="str">
        <f t="shared" si="23"/>
        <v>&lt;50%</v>
      </c>
      <c r="M762">
        <v>3.8</v>
      </c>
      <c r="N762" s="2">
        <v>40895</v>
      </c>
      <c r="O762" s="11">
        <f>Table2[[#This Row],[Actual Price (₹)]]*N762</f>
        <v>61301605</v>
      </c>
      <c r="P762" t="s">
        <v>6861</v>
      </c>
      <c r="Q762" t="s">
        <v>6862</v>
      </c>
      <c r="R762" t="str">
        <f>PROPER(Sheet2!H765)</f>
        <v>Rakesh Roshan Koul,Vikas Kushwaha,Gr Talwar,Sunil Yadav,Amazon Customer,Aarav Agrawal,Tushar Jain,Amazon Customer</v>
      </c>
      <c r="S762" t="s">
        <v>6864</v>
      </c>
      <c r="T762" t="s">
        <v>6865</v>
      </c>
      <c r="U762" t="s">
        <v>6866</v>
      </c>
      <c r="V762" t="s">
        <v>6867</v>
      </c>
      <c r="W762" t="s">
        <v>6868</v>
      </c>
    </row>
    <row r="763" spans="1:23" x14ac:dyDescent="0.3">
      <c r="A763" t="s">
        <v>6869</v>
      </c>
      <c r="B763" t="s">
        <v>6870</v>
      </c>
      <c r="C763" t="s">
        <v>6871</v>
      </c>
      <c r="D763" t="s">
        <v>12825</v>
      </c>
      <c r="E763" t="s">
        <v>12826</v>
      </c>
      <c r="F763" t="s">
        <v>12865</v>
      </c>
      <c r="G763" t="s">
        <v>12967</v>
      </c>
      <c r="H763" s="17">
        <v>328</v>
      </c>
      <c r="I763" s="13" t="str">
        <f t="shared" si="22"/>
        <v>₹200 - ₹500</v>
      </c>
      <c r="J763" s="17">
        <v>399</v>
      </c>
      <c r="K763">
        <v>0.63</v>
      </c>
      <c r="L763" s="4" t="str">
        <f t="shared" si="23"/>
        <v>50% or More</v>
      </c>
      <c r="M763">
        <v>4.3</v>
      </c>
      <c r="N763" s="2">
        <v>11006</v>
      </c>
      <c r="O763" s="11">
        <f>Table2[[#This Row],[Actual Price (₹)]]*N763</f>
        <v>4391394</v>
      </c>
      <c r="P763" t="s">
        <v>6872</v>
      </c>
      <c r="Q763" t="s">
        <v>6873</v>
      </c>
      <c r="R763" t="str">
        <f>PROPER(Sheet2!H766)</f>
        <v>Varshini Mani,Giri Babu,Priyanka Singh,Geethanjali Arivudainambi,Aftab Ahmed,Zahwa Husain,Amazon Customer,Raghu</v>
      </c>
      <c r="S763" t="s">
        <v>6875</v>
      </c>
      <c r="T763" t="s">
        <v>6876</v>
      </c>
      <c r="U763" t="s">
        <v>6877</v>
      </c>
      <c r="V763" t="s">
        <v>6878</v>
      </c>
      <c r="W763" t="s">
        <v>6879</v>
      </c>
    </row>
    <row r="764" spans="1:23" x14ac:dyDescent="0.3">
      <c r="A764" t="s">
        <v>6880</v>
      </c>
      <c r="B764" t="s">
        <v>6881</v>
      </c>
      <c r="C764" t="s">
        <v>5479</v>
      </c>
      <c r="D764" t="s">
        <v>12848</v>
      </c>
      <c r="E764" t="s">
        <v>12849</v>
      </c>
      <c r="F764" t="s">
        <v>12850</v>
      </c>
      <c r="G764" t="s">
        <v>12851</v>
      </c>
      <c r="H764" s="17">
        <v>269</v>
      </c>
      <c r="I764" s="13" t="str">
        <f t="shared" si="22"/>
        <v>₹200 - ₹500</v>
      </c>
      <c r="J764" s="17">
        <v>699</v>
      </c>
      <c r="K764">
        <v>0.05</v>
      </c>
      <c r="L764" s="4" t="str">
        <f t="shared" si="23"/>
        <v>&lt;50%</v>
      </c>
      <c r="M764">
        <v>4.2</v>
      </c>
      <c r="N764" s="2">
        <v>8938</v>
      </c>
      <c r="O764" s="11">
        <f>Table2[[#This Row],[Actual Price (₹)]]*N764</f>
        <v>6247662</v>
      </c>
      <c r="P764" t="s">
        <v>6882</v>
      </c>
      <c r="Q764" t="s">
        <v>6883</v>
      </c>
      <c r="R764" t="str">
        <f>PROPER(Sheet2!H767)</f>
        <v>Satish,Anonymous,Ajit Shripad Gadgil,Lovejeet Singh Randhawa,Jaiganesh,Millon Das,Jincy Thomas,Venkat Kumar</v>
      </c>
      <c r="S764" t="s">
        <v>6885</v>
      </c>
      <c r="T764" t="s">
        <v>6886</v>
      </c>
      <c r="U764" t="s">
        <v>6887</v>
      </c>
      <c r="V764" t="s">
        <v>6888</v>
      </c>
      <c r="W764" t="s">
        <v>6889</v>
      </c>
    </row>
    <row r="765" spans="1:23" x14ac:dyDescent="0.3">
      <c r="A765" t="s">
        <v>6890</v>
      </c>
      <c r="B765" t="s">
        <v>6891</v>
      </c>
      <c r="C765" t="s">
        <v>6892</v>
      </c>
      <c r="D765" t="s">
        <v>12848</v>
      </c>
      <c r="E765" t="s">
        <v>12849</v>
      </c>
      <c r="F765" t="s">
        <v>12850</v>
      </c>
      <c r="G765" t="s">
        <v>12851</v>
      </c>
      <c r="H765" s="17">
        <v>299</v>
      </c>
      <c r="I765" s="13" t="str">
        <f t="shared" si="22"/>
        <v>₹200 - ₹500</v>
      </c>
      <c r="J765" s="17">
        <v>400</v>
      </c>
      <c r="K765">
        <v>0</v>
      </c>
      <c r="L765" s="4" t="str">
        <f t="shared" si="23"/>
        <v>&lt;50%</v>
      </c>
      <c r="M765">
        <v>4.0999999999999996</v>
      </c>
      <c r="N765" s="2">
        <v>4308</v>
      </c>
      <c r="O765" s="11">
        <f>Table2[[#This Row],[Actual Price (₹)]]*N765</f>
        <v>1723200</v>
      </c>
      <c r="P765" t="s">
        <v>6893</v>
      </c>
      <c r="Q765" t="s">
        <v>6894</v>
      </c>
      <c r="R765" t="str">
        <f>PROPER(Sheet2!H768)</f>
        <v>Neha,Amazon Customer,Rajat Yadav,Vivek,Joy B Hans,Periyakaruppan,Avinash,Sejal Ghuge</v>
      </c>
      <c r="S765" t="s">
        <v>6896</v>
      </c>
      <c r="T765" t="s">
        <v>6897</v>
      </c>
      <c r="U765" t="s">
        <v>6898</v>
      </c>
      <c r="V765" t="s">
        <v>6899</v>
      </c>
      <c r="W765" t="s">
        <v>6900</v>
      </c>
    </row>
    <row r="766" spans="1:23" hidden="1" x14ac:dyDescent="0.3">
      <c r="A766" t="s">
        <v>6901</v>
      </c>
      <c r="B766" t="s">
        <v>6902</v>
      </c>
      <c r="C766" t="s">
        <v>4770</v>
      </c>
      <c r="D766" t="s">
        <v>12825</v>
      </c>
      <c r="E766" t="s">
        <v>12826</v>
      </c>
      <c r="F766" t="s">
        <v>12842</v>
      </c>
      <c r="G766" t="s">
        <v>12843</v>
      </c>
      <c r="H766" s="14">
        <v>549</v>
      </c>
      <c r="I766" s="13" t="str">
        <f t="shared" si="22"/>
        <v>&gt;₹500</v>
      </c>
      <c r="J766" s="14">
        <v>1499</v>
      </c>
      <c r="K766" s="1">
        <v>0.35</v>
      </c>
      <c r="L766" s="4" t="str">
        <f t="shared" si="23"/>
        <v>&lt;50%</v>
      </c>
      <c r="M766">
        <v>4.5999999999999996</v>
      </c>
      <c r="N766" s="2">
        <v>10652</v>
      </c>
      <c r="O766" s="11">
        <f>Table2[[#This Row],[Actual Price (₹)]]*N766</f>
        <v>15967348</v>
      </c>
      <c r="P766" t="s">
        <v>6903</v>
      </c>
      <c r="Q766" t="s">
        <v>6904</v>
      </c>
      <c r="R766" t="str">
        <f>PROPER(Sheet2!H769)</f>
        <v>Aditya Chatterjee,Raksha,Shubham S.,Lucky Mir,Shar,Soham Papinwar,Ajju Baba,Suman Sutradhar</v>
      </c>
      <c r="S766" t="s">
        <v>6906</v>
      </c>
      <c r="T766" t="s">
        <v>6907</v>
      </c>
      <c r="U766" t="s">
        <v>6908</v>
      </c>
      <c r="V766" t="s">
        <v>6909</v>
      </c>
      <c r="W766" t="s">
        <v>6910</v>
      </c>
    </row>
    <row r="767" spans="1:23" x14ac:dyDescent="0.3">
      <c r="A767" t="s">
        <v>6911</v>
      </c>
      <c r="B767" t="s">
        <v>6912</v>
      </c>
      <c r="C767" t="s">
        <v>6913</v>
      </c>
      <c r="D767" t="s">
        <v>12924</v>
      </c>
      <c r="E767" t="s">
        <v>12925</v>
      </c>
      <c r="F767" t="s">
        <v>12968</v>
      </c>
      <c r="G767" t="s">
        <v>12969</v>
      </c>
      <c r="H767" s="17">
        <v>114</v>
      </c>
      <c r="I767" s="13" t="str">
        <f t="shared" si="22"/>
        <v>&lt;₹200</v>
      </c>
      <c r="J767" s="17">
        <v>120</v>
      </c>
      <c r="K767">
        <v>0</v>
      </c>
      <c r="L767" s="4" t="str">
        <f t="shared" si="23"/>
        <v>&lt;50%</v>
      </c>
      <c r="M767">
        <v>4.3</v>
      </c>
      <c r="N767" s="2">
        <v>5036</v>
      </c>
      <c r="O767" s="11">
        <f>Table2[[#This Row],[Actual Price (₹)]]*N767</f>
        <v>604320</v>
      </c>
      <c r="P767" t="s">
        <v>6914</v>
      </c>
      <c r="Q767" t="s">
        <v>6915</v>
      </c>
      <c r="R767" t="str">
        <f>PROPER(Sheet2!H770)</f>
        <v>Parul S.,Prateek Tiwari,Kateriki,Golla Ramesh,Misoma,Gajanand Raigar,Samir,Jupally Bhanu</v>
      </c>
      <c r="S767" t="s">
        <v>6917</v>
      </c>
      <c r="T767" t="s">
        <v>6918</v>
      </c>
      <c r="U767" t="s">
        <v>6919</v>
      </c>
      <c r="V767" t="s">
        <v>6920</v>
      </c>
      <c r="W767" t="s">
        <v>6921</v>
      </c>
    </row>
    <row r="768" spans="1:23" x14ac:dyDescent="0.3">
      <c r="A768" t="s">
        <v>6922</v>
      </c>
      <c r="B768" t="s">
        <v>6923</v>
      </c>
      <c r="C768" t="s">
        <v>4770</v>
      </c>
      <c r="D768" t="s">
        <v>12825</v>
      </c>
      <c r="E768" t="s">
        <v>12826</v>
      </c>
      <c r="F768" t="s">
        <v>12842</v>
      </c>
      <c r="G768" t="s">
        <v>12843</v>
      </c>
      <c r="H768" s="17">
        <v>120</v>
      </c>
      <c r="I768" s="13" t="str">
        <f t="shared" si="22"/>
        <v>&lt;₹200</v>
      </c>
      <c r="J768" s="17">
        <v>120</v>
      </c>
      <c r="K768">
        <v>0.4</v>
      </c>
      <c r="L768" s="4" t="str">
        <f t="shared" si="23"/>
        <v>&lt;50%</v>
      </c>
      <c r="M768">
        <v>4</v>
      </c>
      <c r="N768" s="2">
        <v>5057</v>
      </c>
      <c r="O768" s="11">
        <f>Table2[[#This Row],[Actual Price (₹)]]*N768</f>
        <v>606840</v>
      </c>
      <c r="P768" t="s">
        <v>6924</v>
      </c>
      <c r="Q768" t="s">
        <v>6925</v>
      </c>
      <c r="R768" t="str">
        <f>PROPER(Sheet2!H771)</f>
        <v>Ravi,Shrey,Deepthi,Sreeraj,Priyadarshini P,Abdul Aziz,Neha,Sohan Maity</v>
      </c>
      <c r="S768" t="s">
        <v>6927</v>
      </c>
      <c r="T768" t="s">
        <v>6928</v>
      </c>
      <c r="U768" t="s">
        <v>6929</v>
      </c>
      <c r="V768" t="s">
        <v>6930</v>
      </c>
      <c r="W768" t="s">
        <v>6931</v>
      </c>
    </row>
    <row r="769" spans="1:23" x14ac:dyDescent="0.3">
      <c r="A769" t="s">
        <v>6932</v>
      </c>
      <c r="B769" t="s">
        <v>6933</v>
      </c>
      <c r="C769" t="s">
        <v>5204</v>
      </c>
      <c r="D769" t="s">
        <v>12825</v>
      </c>
      <c r="E769" t="s">
        <v>12826</v>
      </c>
      <c r="F769" t="s">
        <v>12856</v>
      </c>
      <c r="G769" t="s">
        <v>12857</v>
      </c>
      <c r="H769" s="17">
        <v>1490</v>
      </c>
      <c r="I769" s="13" t="str">
        <f t="shared" si="22"/>
        <v>&gt;₹500</v>
      </c>
      <c r="J769" s="17">
        <v>2295</v>
      </c>
      <c r="K769">
        <v>0.79</v>
      </c>
      <c r="L769" s="4" t="str">
        <f t="shared" si="23"/>
        <v>50% or More</v>
      </c>
      <c r="M769">
        <v>4.2</v>
      </c>
      <c r="N769" s="2">
        <v>8537</v>
      </c>
      <c r="O769" s="11">
        <f>Table2[[#This Row],[Actual Price (₹)]]*N769</f>
        <v>19592415</v>
      </c>
      <c r="P769" t="s">
        <v>6934</v>
      </c>
      <c r="Q769" t="s">
        <v>6935</v>
      </c>
      <c r="R769" t="str">
        <f>PROPER(Sheet2!H772)</f>
        <v>Shahul Hameed Izzath,Ram,Boopathi,Seeni,Umesh Bagul,Mohd Aslam Khan,Camrawloofy,Anshuman Kashyap</v>
      </c>
      <c r="S769" t="s">
        <v>6937</v>
      </c>
      <c r="T769" t="s">
        <v>6938</v>
      </c>
      <c r="U769" t="s">
        <v>12805</v>
      </c>
      <c r="V769" t="s">
        <v>6939</v>
      </c>
      <c r="W769" t="s">
        <v>6940</v>
      </c>
    </row>
    <row r="770" spans="1:23" x14ac:dyDescent="0.3">
      <c r="A770" t="s">
        <v>6941</v>
      </c>
      <c r="B770" t="s">
        <v>6942</v>
      </c>
      <c r="C770" t="s">
        <v>6138</v>
      </c>
      <c r="D770" t="s">
        <v>12848</v>
      </c>
      <c r="E770" t="s">
        <v>12849</v>
      </c>
      <c r="F770" t="s">
        <v>12850</v>
      </c>
      <c r="G770" t="s">
        <v>12851</v>
      </c>
      <c r="H770" s="17">
        <v>99</v>
      </c>
      <c r="I770" s="13" t="str">
        <f t="shared" ref="I770:I833" si="24">IF(H770&lt;200,"&lt;₹200", IF(OR(H770=200, H770&lt;=500),"₹200 - ₹500","&gt;₹500"))</f>
        <v>&lt;₹200</v>
      </c>
      <c r="J770" s="17">
        <v>99</v>
      </c>
      <c r="K770">
        <v>0.15</v>
      </c>
      <c r="L770" s="4" t="str">
        <f t="shared" ref="L770:L833" si="25">IF(K770&gt;=50%,"50% or More","&lt;50%")</f>
        <v>&lt;50%</v>
      </c>
      <c r="M770">
        <v>4.3</v>
      </c>
      <c r="N770" s="2">
        <v>2450</v>
      </c>
      <c r="O770" s="11">
        <f>Table2[[#This Row],[Actual Price (₹)]]*N770</f>
        <v>242550</v>
      </c>
      <c r="P770" t="s">
        <v>6943</v>
      </c>
      <c r="Q770" t="s">
        <v>6944</v>
      </c>
      <c r="R770" t="str">
        <f>PROPER(Sheet2!H773)</f>
        <v>Zain,Deepak,Vimal,Shiv Sagar,Tamil Selvan,Rakesh Yadav,Pagola Suresh,Olivia</v>
      </c>
      <c r="S770" t="s">
        <v>6946</v>
      </c>
      <c r="T770" t="s">
        <v>6947</v>
      </c>
      <c r="U770" t="s">
        <v>6948</v>
      </c>
      <c r="V770" t="s">
        <v>6949</v>
      </c>
      <c r="W770" t="s">
        <v>6950</v>
      </c>
    </row>
    <row r="771" spans="1:23" hidden="1" x14ac:dyDescent="0.3">
      <c r="A771" t="s">
        <v>6951</v>
      </c>
      <c r="B771" t="s">
        <v>6952</v>
      </c>
      <c r="C771" t="s">
        <v>3066</v>
      </c>
      <c r="D771" t="s">
        <v>12828</v>
      </c>
      <c r="E771" t="s">
        <v>12837</v>
      </c>
      <c r="F771" t="s">
        <v>12838</v>
      </c>
      <c r="G771" t="s">
        <v>12839</v>
      </c>
      <c r="H771" s="14">
        <v>149</v>
      </c>
      <c r="I771" s="13" t="str">
        <f t="shared" si="24"/>
        <v>&lt;₹200</v>
      </c>
      <c r="J771" s="14">
        <v>249</v>
      </c>
      <c r="K771" s="1">
        <v>0.54</v>
      </c>
      <c r="L771" s="4" t="str">
        <f t="shared" si="25"/>
        <v>50% or More</v>
      </c>
      <c r="M771">
        <v>3.7</v>
      </c>
      <c r="N771" s="2">
        <v>676</v>
      </c>
      <c r="O771" s="11">
        <f>Table2[[#This Row],[Actual Price (₹)]]*N771</f>
        <v>168324</v>
      </c>
      <c r="P771" t="s">
        <v>6953</v>
      </c>
      <c r="Q771" t="s">
        <v>6954</v>
      </c>
      <c r="R771" t="str">
        <f>PROPER(Sheet2!H774)</f>
        <v>Sthith,Bhagwan Patil,Abhisekh,Murtaza Chhatriwala,Beixun,Rohit Lakra,G.D.Nithi5,Tanuj Tiwari</v>
      </c>
      <c r="S771" t="s">
        <v>6956</v>
      </c>
      <c r="T771" t="s">
        <v>6957</v>
      </c>
      <c r="U771" t="s">
        <v>6958</v>
      </c>
      <c r="V771" t="s">
        <v>6959</v>
      </c>
      <c r="W771" t="s">
        <v>6960</v>
      </c>
    </row>
    <row r="772" spans="1:23" hidden="1" x14ac:dyDescent="0.3">
      <c r="A772" t="s">
        <v>6961</v>
      </c>
      <c r="B772" t="s">
        <v>6962</v>
      </c>
      <c r="C772" t="s">
        <v>3066</v>
      </c>
      <c r="D772" t="s">
        <v>12828</v>
      </c>
      <c r="E772" t="s">
        <v>12837</v>
      </c>
      <c r="F772" t="s">
        <v>12838</v>
      </c>
      <c r="G772" t="s">
        <v>12839</v>
      </c>
      <c r="H772" s="14">
        <v>575</v>
      </c>
      <c r="I772" s="13" t="str">
        <f t="shared" si="24"/>
        <v>&gt;₹500</v>
      </c>
      <c r="J772" s="14">
        <v>2799</v>
      </c>
      <c r="K772" s="1">
        <v>0.62</v>
      </c>
      <c r="L772" s="4" t="str">
        <f t="shared" si="25"/>
        <v>50% or More</v>
      </c>
      <c r="M772">
        <v>3.9</v>
      </c>
      <c r="N772" s="2">
        <v>1173</v>
      </c>
      <c r="O772" s="11">
        <f>Table2[[#This Row],[Actual Price (₹)]]*N772</f>
        <v>3283227</v>
      </c>
      <c r="P772" t="s">
        <v>6963</v>
      </c>
      <c r="Q772" t="s">
        <v>6964</v>
      </c>
      <c r="R772" t="str">
        <f>PROPER(Sheet2!H775)</f>
        <v>Madhusmita Singh,Sandeep Singh,Jay Og,Asim,Vikas Malakar,Nitin Verma,Amazon Customer,Subi</v>
      </c>
      <c r="S772" t="s">
        <v>6966</v>
      </c>
      <c r="T772" t="s">
        <v>6967</v>
      </c>
      <c r="U772" t="s">
        <v>6968</v>
      </c>
      <c r="V772" t="s">
        <v>6969</v>
      </c>
      <c r="W772" t="s">
        <v>6970</v>
      </c>
    </row>
    <row r="773" spans="1:23" x14ac:dyDescent="0.3">
      <c r="A773" t="s">
        <v>6971</v>
      </c>
      <c r="B773" t="s">
        <v>6972</v>
      </c>
      <c r="C773" t="s">
        <v>5226</v>
      </c>
      <c r="D773" t="s">
        <v>12825</v>
      </c>
      <c r="E773" t="s">
        <v>12826</v>
      </c>
      <c r="F773" t="s">
        <v>12842</v>
      </c>
      <c r="G773" t="s">
        <v>12936</v>
      </c>
      <c r="H773" s="17">
        <v>178</v>
      </c>
      <c r="I773" s="13" t="str">
        <f t="shared" si="24"/>
        <v>&lt;₹200</v>
      </c>
      <c r="J773" s="17">
        <v>210</v>
      </c>
      <c r="K773">
        <v>0.6</v>
      </c>
      <c r="L773" s="4" t="str">
        <f t="shared" si="25"/>
        <v>50% or More</v>
      </c>
      <c r="M773">
        <v>4.3</v>
      </c>
      <c r="N773" s="2">
        <v>9998</v>
      </c>
      <c r="O773" s="11">
        <f>Table2[[#This Row],[Actual Price (₹)]]*N773</f>
        <v>2099580</v>
      </c>
      <c r="P773" t="s">
        <v>6973</v>
      </c>
      <c r="Q773" t="s">
        <v>6974</v>
      </c>
      <c r="R773" t="str">
        <f>PROPER(Sheet2!H776)</f>
        <v>Miki,Nikhil,Nidheesh V,Patel Raiyan,Embari Sriteja,Shubham Kumar,Amazon Customer,Subir Das</v>
      </c>
      <c r="S773" t="s">
        <v>6976</v>
      </c>
      <c r="T773" t="s">
        <v>6977</v>
      </c>
      <c r="U773" t="s">
        <v>6978</v>
      </c>
      <c r="V773" t="s">
        <v>6979</v>
      </c>
      <c r="W773" t="s">
        <v>6980</v>
      </c>
    </row>
    <row r="774" spans="1:23" x14ac:dyDescent="0.3">
      <c r="A774" t="s">
        <v>6981</v>
      </c>
      <c r="B774" t="s">
        <v>6982</v>
      </c>
      <c r="C774" t="s">
        <v>2948</v>
      </c>
      <c r="D774" t="s">
        <v>12828</v>
      </c>
      <c r="E774" t="s">
        <v>12833</v>
      </c>
      <c r="F774" t="s">
        <v>12834</v>
      </c>
      <c r="H774" s="17">
        <v>1599</v>
      </c>
      <c r="I774" s="13" t="str">
        <f t="shared" si="24"/>
        <v>&gt;₹500</v>
      </c>
      <c r="J774" s="17">
        <v>3490</v>
      </c>
      <c r="K774">
        <v>0.57999999999999996</v>
      </c>
      <c r="L774" s="4" t="str">
        <f t="shared" si="25"/>
        <v>50% or More</v>
      </c>
      <c r="M774">
        <v>4.0999999999999996</v>
      </c>
      <c r="N774" s="2">
        <v>5852</v>
      </c>
      <c r="O774" s="11">
        <f>Table2[[#This Row],[Actual Price (₹)]]*N774</f>
        <v>20423480</v>
      </c>
      <c r="P774" t="s">
        <v>6983</v>
      </c>
      <c r="Q774" t="s">
        <v>6984</v>
      </c>
      <c r="R774" t="str">
        <f>PROPER(Sheet2!H777)</f>
        <v>Kulasekaranslrk,Amazon Customer,Sampada,Rudraksh,Narayan,Vivek Jadhav,Srivani,Amazon Customer</v>
      </c>
      <c r="S774" t="s">
        <v>6986</v>
      </c>
      <c r="T774" t="s">
        <v>6987</v>
      </c>
      <c r="U774" t="s">
        <v>6988</v>
      </c>
      <c r="V774" t="s">
        <v>6989</v>
      </c>
      <c r="W774" t="s">
        <v>6990</v>
      </c>
    </row>
    <row r="775" spans="1:23" x14ac:dyDescent="0.3">
      <c r="A775" t="s">
        <v>6991</v>
      </c>
      <c r="B775" t="s">
        <v>6992</v>
      </c>
      <c r="C775" t="s">
        <v>6993</v>
      </c>
      <c r="D775" t="s">
        <v>12825</v>
      </c>
      <c r="E775" t="s">
        <v>12950</v>
      </c>
      <c r="F775" t="s">
        <v>12970</v>
      </c>
      <c r="H775" s="17">
        <v>499</v>
      </c>
      <c r="I775" s="13" t="str">
        <f t="shared" si="24"/>
        <v>₹200 - ₹500</v>
      </c>
      <c r="J775" s="17">
        <v>1299</v>
      </c>
      <c r="K775">
        <v>0.8</v>
      </c>
      <c r="L775" s="4" t="str">
        <f t="shared" si="25"/>
        <v>50% or More</v>
      </c>
      <c r="M775">
        <v>4.2</v>
      </c>
      <c r="N775" s="2">
        <v>362</v>
      </c>
      <c r="O775" s="11">
        <f>Table2[[#This Row],[Actual Price (₹)]]*N775</f>
        <v>470238</v>
      </c>
      <c r="P775" t="s">
        <v>6994</v>
      </c>
      <c r="Q775" t="s">
        <v>6995</v>
      </c>
      <c r="R775" t="str">
        <f>PROPER(Sheet2!H778)</f>
        <v>Tasavur,Manoj Kumar D,Pamu,Riya,Megalamanipg,Vimal,Raj Kumar Gupta,Abhishek</v>
      </c>
      <c r="S775" t="s">
        <v>6997</v>
      </c>
      <c r="T775" t="s">
        <v>6998</v>
      </c>
      <c r="U775" t="s">
        <v>6999</v>
      </c>
      <c r="V775" t="s">
        <v>7000</v>
      </c>
      <c r="W775" t="s">
        <v>7001</v>
      </c>
    </row>
    <row r="776" spans="1:23" x14ac:dyDescent="0.3">
      <c r="A776" t="s">
        <v>7002</v>
      </c>
      <c r="B776" t="s">
        <v>7003</v>
      </c>
      <c r="C776" t="s">
        <v>3024</v>
      </c>
      <c r="D776" t="s">
        <v>12828</v>
      </c>
      <c r="E776" t="s">
        <v>12829</v>
      </c>
      <c r="F776" t="s">
        <v>12835</v>
      </c>
      <c r="G776" t="s">
        <v>12836</v>
      </c>
      <c r="H776" s="17">
        <v>199</v>
      </c>
      <c r="I776" s="13" t="str">
        <f t="shared" si="24"/>
        <v>&lt;₹200</v>
      </c>
      <c r="J776" s="17">
        <v>499</v>
      </c>
      <c r="K776">
        <v>0.48</v>
      </c>
      <c r="L776" s="4" t="str">
        <f t="shared" si="25"/>
        <v>&lt;50%</v>
      </c>
      <c r="M776">
        <v>4.5</v>
      </c>
      <c r="N776" s="2">
        <v>205052</v>
      </c>
      <c r="O776" s="11">
        <f>Table2[[#This Row],[Actual Price (₹)]]*N776</f>
        <v>102320948</v>
      </c>
      <c r="P776" t="s">
        <v>7004</v>
      </c>
      <c r="Q776" t="s">
        <v>7005</v>
      </c>
      <c r="R776" t="str">
        <f>PROPER(Sheet2!H779)</f>
        <v>Sasmita Chopdar,Manas Mishra,Atul Kumar,Rudra Pratap Singh,Harshad Bhairamadgi,Manoj Yadav,Gyannidhi Prasad,Lokesh Kumar</v>
      </c>
      <c r="S776" t="s">
        <v>7007</v>
      </c>
      <c r="T776" t="s">
        <v>7008</v>
      </c>
      <c r="U776" t="s">
        <v>7009</v>
      </c>
      <c r="V776" t="s">
        <v>7010</v>
      </c>
      <c r="W776" t="s">
        <v>7011</v>
      </c>
    </row>
    <row r="777" spans="1:23" x14ac:dyDescent="0.3">
      <c r="A777" t="s">
        <v>7012</v>
      </c>
      <c r="B777" t="s">
        <v>7013</v>
      </c>
      <c r="C777" t="s">
        <v>2948</v>
      </c>
      <c r="D777" t="s">
        <v>12828</v>
      </c>
      <c r="E777" t="s">
        <v>12833</v>
      </c>
      <c r="F777" t="s">
        <v>12834</v>
      </c>
      <c r="H777" s="17">
        <v>2499</v>
      </c>
      <c r="I777" s="13" t="str">
        <f t="shared" si="24"/>
        <v>&gt;₹500</v>
      </c>
      <c r="J777" s="17">
        <v>5999</v>
      </c>
      <c r="K777">
        <v>0.75</v>
      </c>
      <c r="L777" s="4" t="str">
        <f t="shared" si="25"/>
        <v>50% or More</v>
      </c>
      <c r="M777">
        <v>4</v>
      </c>
      <c r="N777" s="2">
        <v>9090</v>
      </c>
      <c r="O777" s="11">
        <f>Table2[[#This Row],[Actual Price (₹)]]*N777</f>
        <v>54530910</v>
      </c>
      <c r="P777" t="s">
        <v>7014</v>
      </c>
      <c r="Q777" t="s">
        <v>7015</v>
      </c>
      <c r="R777" t="str">
        <f>PROPER(Sheet2!H780)</f>
        <v>Digvijay,Vismay,Yogesh,Rajesh K.,Yogesh Dhurvey,Nitin Soni,Hacker,Hariprasath</v>
      </c>
      <c r="S777" t="s">
        <v>7017</v>
      </c>
      <c r="T777" t="s">
        <v>7018</v>
      </c>
      <c r="U777" t="s">
        <v>7019</v>
      </c>
      <c r="V777" t="s">
        <v>7020</v>
      </c>
      <c r="W777" t="s">
        <v>7021</v>
      </c>
    </row>
    <row r="778" spans="1:23" x14ac:dyDescent="0.3">
      <c r="A778" t="s">
        <v>7022</v>
      </c>
      <c r="B778" t="s">
        <v>7023</v>
      </c>
      <c r="C778" t="s">
        <v>4770</v>
      </c>
      <c r="D778" t="s">
        <v>12825</v>
      </c>
      <c r="E778" t="s">
        <v>12826</v>
      </c>
      <c r="F778" t="s">
        <v>12842</v>
      </c>
      <c r="G778" t="s">
        <v>12843</v>
      </c>
      <c r="H778" s="17">
        <v>199</v>
      </c>
      <c r="I778" s="13" t="str">
        <f t="shared" si="24"/>
        <v>&lt;₹200</v>
      </c>
      <c r="J778" s="17">
        <v>999</v>
      </c>
      <c r="K778">
        <v>0.5</v>
      </c>
      <c r="L778" s="4" t="str">
        <f t="shared" si="25"/>
        <v>50% or More</v>
      </c>
      <c r="M778">
        <v>4.5</v>
      </c>
      <c r="N778" s="2">
        <v>4099</v>
      </c>
      <c r="O778" s="11">
        <f>Table2[[#This Row],[Actual Price (₹)]]*N778</f>
        <v>4094901</v>
      </c>
      <c r="P778" t="s">
        <v>7024</v>
      </c>
      <c r="Q778" t="s">
        <v>7025</v>
      </c>
      <c r="R778" t="str">
        <f>PROPER(Sheet2!H781)</f>
        <v>Aadil Fayaz Naik,Raj Prajapati,Vishalkumar Patil,Mom Malakar,Kannan,Srikanth Sivaraj,Addy Banik,Pawan</v>
      </c>
      <c r="S778" t="s">
        <v>7027</v>
      </c>
      <c r="T778" t="s">
        <v>7028</v>
      </c>
      <c r="U778" t="s">
        <v>7029</v>
      </c>
      <c r="V778" t="s">
        <v>7030</v>
      </c>
      <c r="W778" t="s">
        <v>7031</v>
      </c>
    </row>
    <row r="779" spans="1:23" hidden="1" x14ac:dyDescent="0.3">
      <c r="A779" t="s">
        <v>7032</v>
      </c>
      <c r="B779" t="s">
        <v>7033</v>
      </c>
      <c r="C779" t="s">
        <v>3066</v>
      </c>
      <c r="D779" t="s">
        <v>12828</v>
      </c>
      <c r="E779" t="s">
        <v>12837</v>
      </c>
      <c r="F779" t="s">
        <v>12838</v>
      </c>
      <c r="G779" t="s">
        <v>12839</v>
      </c>
      <c r="H779" s="14">
        <v>939</v>
      </c>
      <c r="I779" s="13" t="str">
        <f t="shared" si="24"/>
        <v>&gt;₹500</v>
      </c>
      <c r="J779" s="14">
        <v>1800</v>
      </c>
      <c r="K779" s="1">
        <v>0.82</v>
      </c>
      <c r="L779" s="4" t="str">
        <f t="shared" si="25"/>
        <v>50% or More</v>
      </c>
      <c r="M779">
        <v>3.5</v>
      </c>
      <c r="N779" s="2">
        <v>12966</v>
      </c>
      <c r="O779" s="11">
        <f>Table2[[#This Row],[Actual Price (₹)]]*N779</f>
        <v>23338800</v>
      </c>
      <c r="P779" t="s">
        <v>5164</v>
      </c>
      <c r="Q779" t="s">
        <v>7034</v>
      </c>
      <c r="R779" t="str">
        <f>PROPER(Sheet2!H782)</f>
        <v>Saksham Gaba,Shivam J.,Gaurav Gun,Mohan,Lalit Kumar,Anitha,Tharun Krishna,Aadil Khan</v>
      </c>
      <c r="S779" t="s">
        <v>7036</v>
      </c>
      <c r="T779" t="s">
        <v>7037</v>
      </c>
      <c r="U779" t="s">
        <v>7038</v>
      </c>
      <c r="V779" t="s">
        <v>7039</v>
      </c>
      <c r="W779" t="s">
        <v>7040</v>
      </c>
    </row>
    <row r="780" spans="1:23" x14ac:dyDescent="0.3">
      <c r="A780" t="s">
        <v>7041</v>
      </c>
      <c r="B780" t="s">
        <v>7042</v>
      </c>
      <c r="C780" t="s">
        <v>5479</v>
      </c>
      <c r="D780" t="s">
        <v>12848</v>
      </c>
      <c r="E780" t="s">
        <v>12849</v>
      </c>
      <c r="F780" t="s">
        <v>12850</v>
      </c>
      <c r="G780" t="s">
        <v>12851</v>
      </c>
      <c r="H780" s="17">
        <v>2499</v>
      </c>
      <c r="I780" s="13" t="str">
        <f t="shared" si="24"/>
        <v>&gt;₹500</v>
      </c>
      <c r="J780" s="17">
        <v>9999</v>
      </c>
      <c r="K780">
        <v>0.02</v>
      </c>
      <c r="L780" s="4" t="str">
        <f t="shared" si="25"/>
        <v>&lt;50%</v>
      </c>
      <c r="M780">
        <v>4.5</v>
      </c>
      <c r="N780" s="2">
        <v>4428</v>
      </c>
      <c r="O780" s="11">
        <f>Table2[[#This Row],[Actual Price (₹)]]*N780</f>
        <v>44275572</v>
      </c>
      <c r="P780" t="s">
        <v>7043</v>
      </c>
      <c r="Q780" t="s">
        <v>7044</v>
      </c>
      <c r="R780" t="str">
        <f>PROPER(Sheet2!H783)</f>
        <v>Manas,Harikrishna,Vinit,Subrat Patel,Varun Nayar,Ved Rajput,Pradeep,Mayank Kaushik</v>
      </c>
      <c r="S780" t="s">
        <v>7046</v>
      </c>
      <c r="T780" t="s">
        <v>7047</v>
      </c>
      <c r="U780" t="s">
        <v>7048</v>
      </c>
      <c r="V780" t="s">
        <v>7049</v>
      </c>
      <c r="W780" t="s">
        <v>7050</v>
      </c>
    </row>
    <row r="781" spans="1:23" hidden="1" x14ac:dyDescent="0.3">
      <c r="A781" t="s">
        <v>7051</v>
      </c>
      <c r="B781" t="s">
        <v>7052</v>
      </c>
      <c r="C781" t="s">
        <v>5143</v>
      </c>
      <c r="D781" t="s">
        <v>12825</v>
      </c>
      <c r="E781" t="s">
        <v>12826</v>
      </c>
      <c r="F781" t="s">
        <v>12842</v>
      </c>
      <c r="G781" t="s">
        <v>12936</v>
      </c>
      <c r="H781" s="14">
        <v>1439</v>
      </c>
      <c r="I781" s="13" t="str">
        <f t="shared" si="24"/>
        <v>&gt;₹500</v>
      </c>
      <c r="J781" s="14">
        <v>2890</v>
      </c>
      <c r="K781" s="1">
        <v>0.88</v>
      </c>
      <c r="L781" s="4" t="str">
        <f t="shared" si="25"/>
        <v>50% or More</v>
      </c>
      <c r="M781">
        <v>3.3</v>
      </c>
      <c r="N781" s="2">
        <v>5692</v>
      </c>
      <c r="O781" s="11">
        <f>Table2[[#This Row],[Actual Price (₹)]]*N781</f>
        <v>16449880</v>
      </c>
      <c r="P781" t="s">
        <v>7053</v>
      </c>
      <c r="Q781" t="s">
        <v>7054</v>
      </c>
      <c r="R781" t="str">
        <f>PROPER(Sheet2!H784)</f>
        <v>Satish,Siddhant,Dibyendu,Utkarsh Verma,Akashneel Saha,Shivam Biswas,Meenakshi Kamra,Rishabh Sharma</v>
      </c>
      <c r="S781" t="s">
        <v>7056</v>
      </c>
      <c r="T781" t="s">
        <v>7057</v>
      </c>
      <c r="U781" t="s">
        <v>7058</v>
      </c>
      <c r="V781" t="s">
        <v>7059</v>
      </c>
      <c r="W781" t="s">
        <v>7060</v>
      </c>
    </row>
    <row r="782" spans="1:23" x14ac:dyDescent="0.3">
      <c r="A782" t="s">
        <v>7061</v>
      </c>
      <c r="B782" t="s">
        <v>7062</v>
      </c>
      <c r="C782" t="s">
        <v>4781</v>
      </c>
      <c r="D782" t="s">
        <v>12825</v>
      </c>
      <c r="E782" t="s">
        <v>12826</v>
      </c>
      <c r="F782" t="s">
        <v>12842</v>
      </c>
      <c r="G782" t="s">
        <v>12844</v>
      </c>
      <c r="H782" s="17">
        <v>1099</v>
      </c>
      <c r="I782" s="13" t="str">
        <f t="shared" si="24"/>
        <v>&gt;₹500</v>
      </c>
      <c r="J782" s="17">
        <v>5999</v>
      </c>
      <c r="K782">
        <v>0.65</v>
      </c>
      <c r="L782" s="4" t="str">
        <f t="shared" si="25"/>
        <v>50% or More</v>
      </c>
      <c r="M782">
        <v>4.0999999999999996</v>
      </c>
      <c r="N782" s="2">
        <v>21</v>
      </c>
      <c r="O782" s="11">
        <f>Table2[[#This Row],[Actual Price (₹)]]*N782</f>
        <v>125979</v>
      </c>
      <c r="P782" t="s">
        <v>7063</v>
      </c>
      <c r="Q782" t="s">
        <v>7064</v>
      </c>
      <c r="R782" t="str">
        <f>PROPER(Sheet2!H785)</f>
        <v>Somya Meena,Poojitha Pachigolla,Satya Prakesh Verma,Aaradhya Shandilya,Kevin,Ranjitkumarmanna,Ahsan Shaikh,Sapna</v>
      </c>
      <c r="S782" t="s">
        <v>7066</v>
      </c>
      <c r="T782" t="s">
        <v>7067</v>
      </c>
      <c r="U782" t="s">
        <v>7068</v>
      </c>
      <c r="V782" t="s">
        <v>7069</v>
      </c>
      <c r="W782" t="s">
        <v>7070</v>
      </c>
    </row>
    <row r="783" spans="1:23" hidden="1" x14ac:dyDescent="0.3">
      <c r="A783" t="s">
        <v>7071</v>
      </c>
      <c r="B783" t="s">
        <v>7072</v>
      </c>
      <c r="C783" t="s">
        <v>5738</v>
      </c>
      <c r="D783" t="s">
        <v>12828</v>
      </c>
      <c r="E783" t="s">
        <v>12853</v>
      </c>
      <c r="F783" t="s">
        <v>12863</v>
      </c>
      <c r="G783" t="s">
        <v>12864</v>
      </c>
      <c r="H783" s="14">
        <v>157</v>
      </c>
      <c r="I783" s="13" t="str">
        <f t="shared" si="24"/>
        <v>&lt;₹200</v>
      </c>
      <c r="J783" s="14">
        <v>160</v>
      </c>
      <c r="K783" s="1">
        <v>0.56999999999999995</v>
      </c>
      <c r="L783" s="4" t="str">
        <f t="shared" si="25"/>
        <v>50% or More</v>
      </c>
      <c r="M783">
        <v>3.8</v>
      </c>
      <c r="N783" s="2">
        <v>1880</v>
      </c>
      <c r="O783" s="11">
        <f>Table2[[#This Row],[Actual Price (₹)]]*N783</f>
        <v>300800</v>
      </c>
      <c r="P783" t="s">
        <v>7073</v>
      </c>
      <c r="Q783" t="s">
        <v>7074</v>
      </c>
      <c r="R783" t="str">
        <f>PROPER(Sheet2!H786)</f>
        <v>Dinesh Jumani,Hiren Shah,Gyan J.,Rajesh,Navin,Ameet A,Prajakta Desai,Dharm D.</v>
      </c>
      <c r="S783" t="s">
        <v>7076</v>
      </c>
      <c r="T783" t="s">
        <v>7077</v>
      </c>
      <c r="U783" t="s">
        <v>7078</v>
      </c>
      <c r="V783" t="s">
        <v>7079</v>
      </c>
      <c r="W783" t="s">
        <v>7080</v>
      </c>
    </row>
    <row r="784" spans="1:23" hidden="1" x14ac:dyDescent="0.3">
      <c r="A784" t="s">
        <v>7081</v>
      </c>
      <c r="B784" t="s">
        <v>7082</v>
      </c>
      <c r="C784" t="s">
        <v>7083</v>
      </c>
      <c r="D784" t="s">
        <v>12825</v>
      </c>
      <c r="E784" t="s">
        <v>12933</v>
      </c>
      <c r="F784" t="s">
        <v>12971</v>
      </c>
      <c r="H784" s="14">
        <v>115</v>
      </c>
      <c r="I784" s="13" t="str">
        <f t="shared" si="24"/>
        <v>&lt;₹200</v>
      </c>
      <c r="J784" s="14">
        <v>999</v>
      </c>
      <c r="K784" s="1">
        <v>0.08</v>
      </c>
      <c r="L784" s="4" t="str">
        <f t="shared" si="25"/>
        <v>&lt;50%</v>
      </c>
      <c r="M784">
        <v>3.5</v>
      </c>
      <c r="N784" s="2">
        <v>21762</v>
      </c>
      <c r="O784" s="11">
        <f>Table2[[#This Row],[Actual Price (₹)]]*N784</f>
        <v>21740238</v>
      </c>
      <c r="P784" t="s">
        <v>7084</v>
      </c>
      <c r="Q784" t="s">
        <v>7085</v>
      </c>
      <c r="R784" t="str">
        <f>PROPER(Sheet2!H787)</f>
        <v>Ü§ÒÜèªÜ§ÒÜèª,Kabi,Manoj Kumar Ware,Om,Hemant Kumar,Pawan R.,Anshu,Pavan Kamar</v>
      </c>
      <c r="S784" t="s">
        <v>7087</v>
      </c>
      <c r="T784" t="s">
        <v>7088</v>
      </c>
      <c r="U784" t="s">
        <v>7089</v>
      </c>
      <c r="V784" t="s">
        <v>7090</v>
      </c>
      <c r="W784" t="s">
        <v>7091</v>
      </c>
    </row>
    <row r="785" spans="1:23" x14ac:dyDescent="0.3">
      <c r="A785" t="s">
        <v>7092</v>
      </c>
      <c r="B785" t="s">
        <v>7093</v>
      </c>
      <c r="C785" t="s">
        <v>5308</v>
      </c>
      <c r="D785" t="s">
        <v>12825</v>
      </c>
      <c r="E785" t="s">
        <v>12827</v>
      </c>
      <c r="F785" t="s">
        <v>12859</v>
      </c>
      <c r="H785" s="17">
        <v>175</v>
      </c>
      <c r="I785" s="13" t="str">
        <f t="shared" si="24"/>
        <v>&lt;₹200</v>
      </c>
      <c r="J785" s="17">
        <v>499</v>
      </c>
      <c r="K785">
        <v>0.5</v>
      </c>
      <c r="L785" s="4" t="str">
        <f t="shared" si="25"/>
        <v>50% or More</v>
      </c>
      <c r="M785">
        <v>4.0999999999999996</v>
      </c>
      <c r="N785" s="2">
        <v>22375</v>
      </c>
      <c r="O785" s="11">
        <f>Table2[[#This Row],[Actual Price (₹)]]*N785</f>
        <v>11165125</v>
      </c>
      <c r="P785" t="s">
        <v>7094</v>
      </c>
      <c r="Q785" t="s">
        <v>7095</v>
      </c>
      <c r="R785" t="str">
        <f>PROPER(Sheet2!H788)</f>
        <v>Anshula Jain,J P Nagia,Humayun,Dr. Shahid Jibran,Jaspreet Kaur,Avinash,Biju T.,Megha</v>
      </c>
      <c r="S785" t="s">
        <v>7097</v>
      </c>
      <c r="T785" t="s">
        <v>7098</v>
      </c>
      <c r="U785" t="s">
        <v>7099</v>
      </c>
      <c r="V785" t="s">
        <v>7100</v>
      </c>
      <c r="W785" t="s">
        <v>7101</v>
      </c>
    </row>
    <row r="786" spans="1:23" x14ac:dyDescent="0.3">
      <c r="A786" t="s">
        <v>7102</v>
      </c>
      <c r="B786" t="s">
        <v>7103</v>
      </c>
      <c r="C786" t="s">
        <v>5226</v>
      </c>
      <c r="D786" t="s">
        <v>12825</v>
      </c>
      <c r="E786" t="s">
        <v>12826</v>
      </c>
      <c r="F786" t="s">
        <v>12842</v>
      </c>
      <c r="G786" t="s">
        <v>12936</v>
      </c>
      <c r="H786" s="17">
        <v>1999</v>
      </c>
      <c r="I786" s="13" t="str">
        <f t="shared" si="24"/>
        <v>&gt;₹500</v>
      </c>
      <c r="J786" s="17">
        <v>4700</v>
      </c>
      <c r="K786">
        <v>0.7</v>
      </c>
      <c r="L786" s="4" t="str">
        <f t="shared" si="25"/>
        <v>50% or More</v>
      </c>
      <c r="M786">
        <v>4.5</v>
      </c>
      <c r="N786" s="2">
        <v>2453</v>
      </c>
      <c r="O786" s="11">
        <f>Table2[[#This Row],[Actual Price (₹)]]*N786</f>
        <v>11529100</v>
      </c>
      <c r="P786" t="s">
        <v>7104</v>
      </c>
      <c r="Q786" t="s">
        <v>7105</v>
      </c>
      <c r="R786" t="str">
        <f>PROPER(Sheet2!H789)</f>
        <v>Nikhil M.,Sonic,Muthurama S.,N Praneeth,Nitesh Kumar,Ravi Gogineni,T.Nuthan,Mohan</v>
      </c>
      <c r="S786" t="s">
        <v>7107</v>
      </c>
      <c r="T786" t="s">
        <v>7108</v>
      </c>
      <c r="U786" t="s">
        <v>7109</v>
      </c>
      <c r="V786" t="s">
        <v>7110</v>
      </c>
      <c r="W786" t="s">
        <v>7111</v>
      </c>
    </row>
    <row r="787" spans="1:23" x14ac:dyDescent="0.3">
      <c r="A787" t="s">
        <v>7112</v>
      </c>
      <c r="B787" t="s">
        <v>7113</v>
      </c>
      <c r="C787" t="s">
        <v>4781</v>
      </c>
      <c r="D787" t="s">
        <v>12825</v>
      </c>
      <c r="E787" t="s">
        <v>12826</v>
      </c>
      <c r="F787" t="s">
        <v>12842</v>
      </c>
      <c r="G787" t="s">
        <v>12844</v>
      </c>
      <c r="H787" s="17">
        <v>3999</v>
      </c>
      <c r="I787" s="13" t="str">
        <f t="shared" si="24"/>
        <v>&gt;₹500</v>
      </c>
      <c r="J787" s="17">
        <v>4332.96</v>
      </c>
      <c r="K787">
        <v>0.3</v>
      </c>
      <c r="L787" s="4" t="str">
        <f t="shared" si="25"/>
        <v>&lt;50%</v>
      </c>
      <c r="M787">
        <v>4.4000000000000004</v>
      </c>
      <c r="N787" s="2">
        <v>13544</v>
      </c>
      <c r="O787" s="11">
        <f>Table2[[#This Row],[Actual Price (₹)]]*N787</f>
        <v>58685610.240000002</v>
      </c>
      <c r="P787" t="s">
        <v>7114</v>
      </c>
      <c r="Q787" t="s">
        <v>7115</v>
      </c>
      <c r="R787" t="str">
        <f>PROPER(Sheet2!H790)</f>
        <v>Omm....,Cyril George,Chandana K,Sujay,Vinay Kumar,Aditya Sharma,Pavankumar,Mohsin Shaikh</v>
      </c>
      <c r="S787" t="s">
        <v>7117</v>
      </c>
      <c r="T787" t="s">
        <v>7118</v>
      </c>
      <c r="U787" t="s">
        <v>7119</v>
      </c>
      <c r="V787" t="s">
        <v>7120</v>
      </c>
      <c r="W787" t="s">
        <v>7121</v>
      </c>
    </row>
    <row r="788" spans="1:23" x14ac:dyDescent="0.3">
      <c r="A788" t="s">
        <v>7122</v>
      </c>
      <c r="B788" t="s">
        <v>7123</v>
      </c>
      <c r="C788" t="s">
        <v>6393</v>
      </c>
      <c r="D788" t="s">
        <v>12825</v>
      </c>
      <c r="E788" t="s">
        <v>12826</v>
      </c>
      <c r="F788" t="s">
        <v>12869</v>
      </c>
      <c r="G788" t="s">
        <v>12955</v>
      </c>
      <c r="H788" s="17">
        <v>899</v>
      </c>
      <c r="I788" s="13" t="str">
        <f t="shared" si="24"/>
        <v>&gt;₹500</v>
      </c>
      <c r="J788" s="17">
        <v>1800</v>
      </c>
      <c r="K788">
        <v>0.66</v>
      </c>
      <c r="L788" s="4" t="str">
        <f t="shared" si="25"/>
        <v>50% or More</v>
      </c>
      <c r="M788">
        <v>4.0999999999999996</v>
      </c>
      <c r="N788" s="2">
        <v>10976</v>
      </c>
      <c r="O788" s="11">
        <f>Table2[[#This Row],[Actual Price (₹)]]*N788</f>
        <v>19756800</v>
      </c>
      <c r="P788" t="s">
        <v>7124</v>
      </c>
      <c r="Q788" t="s">
        <v>7125</v>
      </c>
      <c r="R788" t="str">
        <f>PROPER(Sheet2!H791)</f>
        <v>Aparna,Anshuman,Cma Awdhesh Kumar Gupta,Samanway Koley,Junaid,Raj Chavan,Ankit Thapa,Rachit Garg</v>
      </c>
      <c r="S788" t="s">
        <v>7127</v>
      </c>
      <c r="T788" t="s">
        <v>7128</v>
      </c>
      <c r="U788" t="s">
        <v>7129</v>
      </c>
      <c r="V788" t="s">
        <v>7130</v>
      </c>
      <c r="W788" t="s">
        <v>7131</v>
      </c>
    </row>
    <row r="789" spans="1:23" x14ac:dyDescent="0.3">
      <c r="A789" t="s">
        <v>7132</v>
      </c>
      <c r="B789" t="s">
        <v>7133</v>
      </c>
      <c r="C789" t="s">
        <v>6056</v>
      </c>
      <c r="D789" t="s">
        <v>12848</v>
      </c>
      <c r="E789" t="s">
        <v>12849</v>
      </c>
      <c r="F789" t="s">
        <v>12850</v>
      </c>
      <c r="G789" t="s">
        <v>12851</v>
      </c>
      <c r="H789" s="17">
        <v>299</v>
      </c>
      <c r="I789" s="13" t="str">
        <f t="shared" si="24"/>
        <v>₹200 - ₹500</v>
      </c>
      <c r="J789" s="17">
        <v>990</v>
      </c>
      <c r="K789">
        <v>0.1</v>
      </c>
      <c r="L789" s="4" t="str">
        <f t="shared" si="25"/>
        <v>&lt;50%</v>
      </c>
      <c r="M789">
        <v>4.3</v>
      </c>
      <c r="N789" s="2">
        <v>3061</v>
      </c>
      <c r="O789" s="11">
        <f>Table2[[#This Row],[Actual Price (₹)]]*N789</f>
        <v>3030390</v>
      </c>
      <c r="P789" t="s">
        <v>7134</v>
      </c>
      <c r="Q789" t="s">
        <v>7135</v>
      </c>
      <c r="R789" t="str">
        <f>PROPER(Sheet2!H792)</f>
        <v>Chandrajeet Rav,Amal Raj,Avan,Krishna Murthy,Gigendran,Debobrota Haldar,Ansh Sahu,Aditya Rana</v>
      </c>
      <c r="S789" t="s">
        <v>7137</v>
      </c>
      <c r="T789" t="s">
        <v>7138</v>
      </c>
      <c r="U789" t="s">
        <v>7139</v>
      </c>
      <c r="V789" t="s">
        <v>7140</v>
      </c>
      <c r="W789" t="s">
        <v>7141</v>
      </c>
    </row>
    <row r="790" spans="1:23" hidden="1" x14ac:dyDescent="0.3">
      <c r="A790" t="s">
        <v>7142</v>
      </c>
      <c r="B790" t="s">
        <v>7143</v>
      </c>
      <c r="C790" t="s">
        <v>3066</v>
      </c>
      <c r="D790" t="s">
        <v>12828</v>
      </c>
      <c r="E790" t="s">
        <v>12837</v>
      </c>
      <c r="F790" t="s">
        <v>12838</v>
      </c>
      <c r="G790" t="s">
        <v>12839</v>
      </c>
      <c r="H790" s="14">
        <v>3303</v>
      </c>
      <c r="I790" s="13" t="str">
        <f t="shared" si="24"/>
        <v>&gt;₹500</v>
      </c>
      <c r="J790" s="14">
        <v>4699</v>
      </c>
      <c r="K790" s="1">
        <v>0.43</v>
      </c>
      <c r="L790" s="4" t="str">
        <f t="shared" si="25"/>
        <v>&lt;50%</v>
      </c>
      <c r="M790">
        <v>3.6</v>
      </c>
      <c r="N790" s="2">
        <v>2272</v>
      </c>
      <c r="O790" s="11">
        <f>Table2[[#This Row],[Actual Price (₹)]]*N790</f>
        <v>10676128</v>
      </c>
      <c r="P790" t="s">
        <v>7144</v>
      </c>
      <c r="Q790" t="s">
        <v>7145</v>
      </c>
      <c r="R790" t="str">
        <f>PROPER(Sheet2!H793)</f>
        <v>Sheikh Asif Ismail,Biplab Pal,Amazon Customer,Shrikant Diwate,Ajay R Jadhav (Artist),Riyu,Suraj Rathore,Ayesha Khan</v>
      </c>
      <c r="S790" t="s">
        <v>7147</v>
      </c>
      <c r="T790" t="s">
        <v>7148</v>
      </c>
      <c r="U790" t="s">
        <v>7149</v>
      </c>
      <c r="V790" t="s">
        <v>7150</v>
      </c>
      <c r="W790" t="s">
        <v>7151</v>
      </c>
    </row>
    <row r="791" spans="1:23" x14ac:dyDescent="0.3">
      <c r="A791" t="s">
        <v>7152</v>
      </c>
      <c r="B791" t="s">
        <v>7153</v>
      </c>
      <c r="C791" t="s">
        <v>6422</v>
      </c>
      <c r="D791" t="s">
        <v>12825</v>
      </c>
      <c r="E791" t="s">
        <v>12826</v>
      </c>
      <c r="F791" t="s">
        <v>12841</v>
      </c>
      <c r="G791" t="s">
        <v>12956</v>
      </c>
      <c r="H791" s="17">
        <v>1890</v>
      </c>
      <c r="I791" s="13" t="str">
        <f t="shared" si="24"/>
        <v>&gt;₹500</v>
      </c>
      <c r="J791" s="17">
        <v>5490</v>
      </c>
      <c r="K791">
        <v>0.4</v>
      </c>
      <c r="L791" s="4" t="str">
        <f t="shared" si="25"/>
        <v>&lt;50%</v>
      </c>
      <c r="M791">
        <v>4</v>
      </c>
      <c r="N791" s="2">
        <v>7601</v>
      </c>
      <c r="O791" s="11">
        <f>Table2[[#This Row],[Actual Price (₹)]]*N791</f>
        <v>41729490</v>
      </c>
      <c r="P791" t="s">
        <v>7154</v>
      </c>
      <c r="Q791" t="s">
        <v>7155</v>
      </c>
      <c r="R791" t="str">
        <f>PROPER(Sheet2!H794)</f>
        <v>Ghost Parris,Zeeshan Ansari,Dipankar Mondal,Sonam Mishra,Harini Jeyapal,Vineetg,Tathagata Chakraborty,Ravikumar Raghajibhai Patel</v>
      </c>
      <c r="S791" t="s">
        <v>7157</v>
      </c>
      <c r="T791" t="s">
        <v>7158</v>
      </c>
      <c r="U791" t="s">
        <v>7159</v>
      </c>
      <c r="V791" t="s">
        <v>7160</v>
      </c>
      <c r="W791" t="s">
        <v>7161</v>
      </c>
    </row>
    <row r="792" spans="1:23" x14ac:dyDescent="0.3">
      <c r="A792" t="s">
        <v>7162</v>
      </c>
      <c r="B792" t="s">
        <v>7163</v>
      </c>
      <c r="C792" t="s">
        <v>5226</v>
      </c>
      <c r="D792" t="s">
        <v>12825</v>
      </c>
      <c r="E792" t="s">
        <v>12826</v>
      </c>
      <c r="F792" t="s">
        <v>12842</v>
      </c>
      <c r="G792" t="s">
        <v>12936</v>
      </c>
      <c r="H792" s="17">
        <v>90</v>
      </c>
      <c r="I792" s="13" t="str">
        <f t="shared" si="24"/>
        <v>&lt;₹200</v>
      </c>
      <c r="J792" s="17">
        <v>100</v>
      </c>
      <c r="K792">
        <v>0.53</v>
      </c>
      <c r="L792" s="4" t="str">
        <f t="shared" si="25"/>
        <v>50% or More</v>
      </c>
      <c r="M792">
        <v>4.5</v>
      </c>
      <c r="N792" s="2">
        <v>4219</v>
      </c>
      <c r="O792" s="11">
        <f>Table2[[#This Row],[Actual Price (₹)]]*N792</f>
        <v>421900</v>
      </c>
      <c r="P792" t="s">
        <v>7164</v>
      </c>
      <c r="Q792" t="s">
        <v>7165</v>
      </c>
      <c r="R792" t="str">
        <f>PROPER(Sheet2!H795)</f>
        <v>Nikhil M.,Manoj K.,Nikhil,Lenkalapally Raju,You Tube &amp; Insta- The_Voyager_Ad,Ajinkya M K,Manish Parate,Kanak Sharma</v>
      </c>
      <c r="S792" t="s">
        <v>7167</v>
      </c>
      <c r="T792" t="s">
        <v>7168</v>
      </c>
      <c r="U792" t="s">
        <v>7169</v>
      </c>
      <c r="V792" t="s">
        <v>7170</v>
      </c>
      <c r="W792" t="s">
        <v>7171</v>
      </c>
    </row>
    <row r="793" spans="1:23" x14ac:dyDescent="0.3">
      <c r="A793" t="s">
        <v>7172</v>
      </c>
      <c r="B793" t="s">
        <v>7173</v>
      </c>
      <c r="C793" t="s">
        <v>4364</v>
      </c>
      <c r="D793" t="s">
        <v>12828</v>
      </c>
      <c r="E793" t="s">
        <v>12837</v>
      </c>
      <c r="F793" t="s">
        <v>12838</v>
      </c>
      <c r="G793" t="s">
        <v>12915</v>
      </c>
      <c r="H793" s="17">
        <v>1599</v>
      </c>
      <c r="I793" s="13" t="str">
        <f t="shared" si="24"/>
        <v>&gt;₹500</v>
      </c>
      <c r="J793" s="17">
        <v>2790</v>
      </c>
      <c r="K793">
        <v>0.63</v>
      </c>
      <c r="L793" s="4" t="str">
        <f t="shared" si="25"/>
        <v>50% or More</v>
      </c>
      <c r="M793">
        <v>4.2</v>
      </c>
      <c r="N793" s="2">
        <v>42775</v>
      </c>
      <c r="O793" s="11">
        <f>Table2[[#This Row],[Actual Price (₹)]]*N793</f>
        <v>119342250</v>
      </c>
      <c r="P793" t="s">
        <v>7174</v>
      </c>
      <c r="Q793" t="s">
        <v>7175</v>
      </c>
      <c r="R793" t="str">
        <f>PROPER(Sheet2!H796)</f>
        <v>Bhavenw,Satish,Jayakrishnan R,Amazon Customer,Placeholder,Arun Sharma,Evõ•·É•Lõ£Kõ´·É•≈ÁgÍüúv·É•Ck◊•,L.Sherpa</v>
      </c>
      <c r="S793" t="s">
        <v>7177</v>
      </c>
      <c r="T793" t="s">
        <v>7178</v>
      </c>
      <c r="U793" t="s">
        <v>12806</v>
      </c>
      <c r="V793" t="s">
        <v>7179</v>
      </c>
      <c r="W793" t="s">
        <v>7180</v>
      </c>
    </row>
    <row r="794" spans="1:23" x14ac:dyDescent="0.3">
      <c r="A794" t="s">
        <v>7181</v>
      </c>
      <c r="B794" t="s">
        <v>7182</v>
      </c>
      <c r="C794" t="s">
        <v>6871</v>
      </c>
      <c r="D794" t="s">
        <v>12825</v>
      </c>
      <c r="E794" t="s">
        <v>12826</v>
      </c>
      <c r="F794" t="s">
        <v>12865</v>
      </c>
      <c r="G794" t="s">
        <v>12967</v>
      </c>
      <c r="H794" s="17">
        <v>599</v>
      </c>
      <c r="I794" s="13" t="str">
        <f t="shared" si="24"/>
        <v>&gt;₹500</v>
      </c>
      <c r="J794" s="17">
        <v>999</v>
      </c>
      <c r="K794">
        <v>0.78</v>
      </c>
      <c r="L794" s="4" t="str">
        <f t="shared" si="25"/>
        <v>50% or More</v>
      </c>
      <c r="M794">
        <v>4.3</v>
      </c>
      <c r="N794" s="2">
        <v>5556</v>
      </c>
      <c r="O794" s="11">
        <f>Table2[[#This Row],[Actual Price (₹)]]*N794</f>
        <v>5550444</v>
      </c>
      <c r="P794" t="s">
        <v>7183</v>
      </c>
      <c r="Q794" t="s">
        <v>7184</v>
      </c>
      <c r="R794" t="str">
        <f>PROPER(Sheet2!H797)</f>
        <v>Manish,Harish,Amazon Customer,Uday Kumar K,Sheela Chauhan,Richard,Sushil K.,Blackandwhite</v>
      </c>
      <c r="S794" t="s">
        <v>7186</v>
      </c>
      <c r="T794" t="s">
        <v>7187</v>
      </c>
      <c r="U794" t="s">
        <v>7188</v>
      </c>
      <c r="V794" t="s">
        <v>7189</v>
      </c>
      <c r="W794" t="s">
        <v>7190</v>
      </c>
    </row>
    <row r="795" spans="1:23" hidden="1" x14ac:dyDescent="0.3">
      <c r="A795" t="s">
        <v>7191</v>
      </c>
      <c r="B795" t="s">
        <v>7192</v>
      </c>
      <c r="C795" t="s">
        <v>4770</v>
      </c>
      <c r="D795" t="s">
        <v>12825</v>
      </c>
      <c r="E795" t="s">
        <v>12826</v>
      </c>
      <c r="F795" t="s">
        <v>12842</v>
      </c>
      <c r="G795" t="s">
        <v>12843</v>
      </c>
      <c r="H795" s="14">
        <v>425</v>
      </c>
      <c r="I795" s="13" t="str">
        <f t="shared" si="24"/>
        <v>₹200 - ₹500</v>
      </c>
      <c r="J795" s="14">
        <v>899</v>
      </c>
      <c r="K795" s="1">
        <v>0.21</v>
      </c>
      <c r="L795" s="4" t="str">
        <f t="shared" si="25"/>
        <v>&lt;50%</v>
      </c>
      <c r="M795">
        <v>4.5999999999999996</v>
      </c>
      <c r="N795" s="2">
        <v>12375</v>
      </c>
      <c r="O795" s="11">
        <f>Table2[[#This Row],[Actual Price (₹)]]*N795</f>
        <v>11125125</v>
      </c>
      <c r="P795" t="s">
        <v>7193</v>
      </c>
      <c r="Q795" t="s">
        <v>7194</v>
      </c>
      <c r="R795" t="str">
        <f>PROPER(Sheet2!H798)</f>
        <v>(Sic),Harshit,Bharath N,Pulkit Malik,Akhtar Anwar,Amar  Thapa,Chandan Kumar,Vijay</v>
      </c>
      <c r="S795" t="s">
        <v>7196</v>
      </c>
      <c r="T795" t="s">
        <v>7197</v>
      </c>
      <c r="U795" t="s">
        <v>7198</v>
      </c>
      <c r="V795" t="s">
        <v>7199</v>
      </c>
      <c r="W795" t="s">
        <v>7200</v>
      </c>
    </row>
    <row r="796" spans="1:23" x14ac:dyDescent="0.3">
      <c r="A796" t="s">
        <v>7201</v>
      </c>
      <c r="B796" t="s">
        <v>7202</v>
      </c>
      <c r="C796" t="s">
        <v>5215</v>
      </c>
      <c r="D796" t="s">
        <v>12924</v>
      </c>
      <c r="E796" t="s">
        <v>12925</v>
      </c>
      <c r="F796" t="s">
        <v>12937</v>
      </c>
      <c r="G796" t="s">
        <v>12938</v>
      </c>
      <c r="H796" s="17">
        <v>1499</v>
      </c>
      <c r="I796" s="13" t="str">
        <f t="shared" si="24"/>
        <v>&gt;₹500</v>
      </c>
      <c r="J796" s="17">
        <v>3999</v>
      </c>
      <c r="K796">
        <v>0</v>
      </c>
      <c r="L796" s="4" t="str">
        <f t="shared" si="25"/>
        <v>&lt;50%</v>
      </c>
      <c r="M796">
        <v>4.5</v>
      </c>
      <c r="N796" s="2">
        <v>5882</v>
      </c>
      <c r="O796" s="11">
        <f>Table2[[#This Row],[Actual Price (₹)]]*N796</f>
        <v>23522118</v>
      </c>
      <c r="P796" t="s">
        <v>7203</v>
      </c>
      <c r="Q796" t="s">
        <v>7204</v>
      </c>
      <c r="R796" t="str">
        <f>PROPER(Sheet2!H799)</f>
        <v>Vigi,Sathish,Sandep,Tharun Balaji,Aditi Sharma,Gurjot Singh,L Haokip,Anjali Raj</v>
      </c>
      <c r="S796" t="s">
        <v>7206</v>
      </c>
      <c r="T796" t="s">
        <v>7207</v>
      </c>
      <c r="U796" t="s">
        <v>7208</v>
      </c>
      <c r="V796" t="s">
        <v>7209</v>
      </c>
      <c r="W796" t="s">
        <v>7210</v>
      </c>
    </row>
    <row r="797" spans="1:23" x14ac:dyDescent="0.3">
      <c r="A797" t="s">
        <v>7211</v>
      </c>
      <c r="B797" t="s">
        <v>7212</v>
      </c>
      <c r="C797" t="s">
        <v>4997</v>
      </c>
      <c r="D797" t="s">
        <v>12825</v>
      </c>
      <c r="E797" t="s">
        <v>12826</v>
      </c>
      <c r="F797" t="s">
        <v>12842</v>
      </c>
      <c r="G797" t="s">
        <v>12852</v>
      </c>
      <c r="H797" s="17">
        <v>549</v>
      </c>
      <c r="I797" s="13" t="str">
        <f t="shared" si="24"/>
        <v>&gt;₹500</v>
      </c>
      <c r="J797" s="17">
        <v>2499</v>
      </c>
      <c r="K797">
        <v>0.23</v>
      </c>
      <c r="L797" s="4" t="str">
        <f t="shared" si="25"/>
        <v>&lt;50%</v>
      </c>
      <c r="M797">
        <v>4.0999999999999996</v>
      </c>
      <c r="N797" s="2">
        <v>10443</v>
      </c>
      <c r="O797" s="11">
        <f>Table2[[#This Row],[Actual Price (₹)]]*N797</f>
        <v>26097057</v>
      </c>
      <c r="P797" t="s">
        <v>7213</v>
      </c>
      <c r="Q797" t="s">
        <v>7214</v>
      </c>
      <c r="R797" t="str">
        <f>PROPER(Sheet2!H800)</f>
        <v>Awesome Shopper,Suresh Madaka,Amazon Customer,Nilsankar,Amazon Customer,Praveen Behara,Amit,Aniruddha Shriwant</v>
      </c>
      <c r="S797" t="s">
        <v>7216</v>
      </c>
      <c r="T797" t="s">
        <v>7217</v>
      </c>
      <c r="U797" t="s">
        <v>7218</v>
      </c>
      <c r="V797" t="s">
        <v>7219</v>
      </c>
      <c r="W797" t="s">
        <v>7220</v>
      </c>
    </row>
    <row r="798" spans="1:23" x14ac:dyDescent="0.3">
      <c r="A798" t="s">
        <v>7221</v>
      </c>
      <c r="B798" t="s">
        <v>7222</v>
      </c>
      <c r="C798" t="s">
        <v>4801</v>
      </c>
      <c r="D798" t="s">
        <v>12825</v>
      </c>
      <c r="E798" t="s">
        <v>12826</v>
      </c>
      <c r="F798" t="s">
        <v>12841</v>
      </c>
      <c r="G798" t="s">
        <v>12845</v>
      </c>
      <c r="H798" s="17">
        <v>1295</v>
      </c>
      <c r="I798" s="13" t="str">
        <f t="shared" si="24"/>
        <v>&gt;₹500</v>
      </c>
      <c r="J798" s="17">
        <v>1645</v>
      </c>
      <c r="K798">
        <v>0.62</v>
      </c>
      <c r="L798" s="4" t="str">
        <f t="shared" si="25"/>
        <v>50% or More</v>
      </c>
      <c r="M798">
        <v>4.5</v>
      </c>
      <c r="N798" s="2">
        <v>434</v>
      </c>
      <c r="O798" s="11">
        <f>Table2[[#This Row],[Actual Price (₹)]]*N798</f>
        <v>713930</v>
      </c>
      <c r="P798" t="s">
        <v>7223</v>
      </c>
      <c r="Q798" t="s">
        <v>7224</v>
      </c>
      <c r="R798" t="str">
        <f>PROPER(Sheet2!H801)</f>
        <v>Daisy Daniel,Poonam A.,T.Giftson,Anirban Saha,Priyanka,Sandip Bhai,Ekram Mohammad,Vasantha Lakshmi</v>
      </c>
      <c r="S798" t="s">
        <v>7226</v>
      </c>
      <c r="T798" t="s">
        <v>7227</v>
      </c>
      <c r="U798" t="s">
        <v>7228</v>
      </c>
      <c r="V798" t="s">
        <v>7229</v>
      </c>
      <c r="W798" t="s">
        <v>7230</v>
      </c>
    </row>
    <row r="799" spans="1:23" hidden="1" x14ac:dyDescent="0.3">
      <c r="A799" t="s">
        <v>7231</v>
      </c>
      <c r="B799" t="s">
        <v>7232</v>
      </c>
      <c r="C799" t="s">
        <v>3066</v>
      </c>
      <c r="D799" t="s">
        <v>12828</v>
      </c>
      <c r="E799" t="s">
        <v>12837</v>
      </c>
      <c r="F799" t="s">
        <v>12838</v>
      </c>
      <c r="G799" t="s">
        <v>12839</v>
      </c>
      <c r="H799" s="14">
        <v>310</v>
      </c>
      <c r="I799" s="13" t="str">
        <f t="shared" si="24"/>
        <v>₹200 - ₹500</v>
      </c>
      <c r="J799" s="14">
        <v>310</v>
      </c>
      <c r="K799" s="1">
        <v>0.76</v>
      </c>
      <c r="L799" s="4" t="str">
        <f t="shared" si="25"/>
        <v>50% or More</v>
      </c>
      <c r="M799">
        <v>3.5</v>
      </c>
      <c r="N799" s="2">
        <v>1913</v>
      </c>
      <c r="O799" s="11">
        <f>Table2[[#This Row],[Actual Price (₹)]]*N799</f>
        <v>593030</v>
      </c>
      <c r="P799" t="s">
        <v>7233</v>
      </c>
      <c r="Q799" t="s">
        <v>7234</v>
      </c>
      <c r="R799" t="str">
        <f>PROPER(Sheet2!H802)</f>
        <v>Navdeep,Tanu,Apoorv Bhatia,Manohar,Bendi Naresh Kumar,Anshu Verma,Mohammed Ahmed,Experience Japan</v>
      </c>
      <c r="S799" t="s">
        <v>7236</v>
      </c>
      <c r="T799" t="s">
        <v>7237</v>
      </c>
      <c r="U799" t="s">
        <v>7238</v>
      </c>
      <c r="V799" t="s">
        <v>7239</v>
      </c>
      <c r="W799" t="s">
        <v>7240</v>
      </c>
    </row>
    <row r="800" spans="1:23" x14ac:dyDescent="0.3">
      <c r="A800" t="s">
        <v>7241</v>
      </c>
      <c r="B800" t="s">
        <v>7242</v>
      </c>
      <c r="C800" t="s">
        <v>6547</v>
      </c>
      <c r="D800" t="s">
        <v>12825</v>
      </c>
      <c r="E800" t="s">
        <v>12950</v>
      </c>
      <c r="F800" t="s">
        <v>12961</v>
      </c>
      <c r="H800" s="17">
        <v>1149</v>
      </c>
      <c r="I800" s="13" t="str">
        <f t="shared" si="24"/>
        <v>&gt;₹500</v>
      </c>
      <c r="J800" s="17">
        <v>1499</v>
      </c>
      <c r="K800">
        <v>0.56999999999999995</v>
      </c>
      <c r="L800" s="4" t="str">
        <f t="shared" si="25"/>
        <v>50% or More</v>
      </c>
      <c r="M800">
        <v>4.4000000000000004</v>
      </c>
      <c r="N800" s="2">
        <v>3029</v>
      </c>
      <c r="O800" s="11">
        <f>Table2[[#This Row],[Actual Price (₹)]]*N800</f>
        <v>4540471</v>
      </c>
      <c r="P800" t="s">
        <v>7243</v>
      </c>
      <c r="Q800" t="s">
        <v>7244</v>
      </c>
      <c r="R800" t="str">
        <f>PROPER(Sheet2!H803)</f>
        <v>Devarajan N,S.B.Vignesh,Likhith,Bipin Patil,Satish D,Amazon Customer,Hemanth,Sahitya Bera</v>
      </c>
      <c r="S800" t="s">
        <v>7246</v>
      </c>
      <c r="T800" t="s">
        <v>7247</v>
      </c>
      <c r="U800" t="s">
        <v>7248</v>
      </c>
      <c r="V800" t="s">
        <v>7249</v>
      </c>
      <c r="W800" t="s">
        <v>7250</v>
      </c>
    </row>
    <row r="801" spans="1:23" x14ac:dyDescent="0.3">
      <c r="A801" t="s">
        <v>7251</v>
      </c>
      <c r="B801" t="s">
        <v>7252</v>
      </c>
      <c r="C801" t="s">
        <v>4955</v>
      </c>
      <c r="D801" t="s">
        <v>12848</v>
      </c>
      <c r="E801" t="s">
        <v>12849</v>
      </c>
      <c r="F801" t="s">
        <v>12850</v>
      </c>
      <c r="G801" t="s">
        <v>12851</v>
      </c>
      <c r="H801" s="17">
        <v>499</v>
      </c>
      <c r="I801" s="13" t="str">
        <f t="shared" si="24"/>
        <v>₹200 - ₹500</v>
      </c>
      <c r="J801" s="17">
        <v>1299</v>
      </c>
      <c r="K801">
        <v>0</v>
      </c>
      <c r="L801" s="4" t="str">
        <f t="shared" si="25"/>
        <v>&lt;50%</v>
      </c>
      <c r="M801">
        <v>4.2</v>
      </c>
      <c r="N801" s="2">
        <v>2628</v>
      </c>
      <c r="O801" s="11">
        <f>Table2[[#This Row],[Actual Price (₹)]]*N801</f>
        <v>3413772</v>
      </c>
      <c r="P801" t="s">
        <v>7253</v>
      </c>
      <c r="Q801" t="s">
        <v>7254</v>
      </c>
      <c r="R801" t="str">
        <f>PROPER(Sheet2!H804)</f>
        <v>Amos B.,Srimanth,Jatin Bhatia,Parthiban Lucky,Kushagra Jain,Karthiklokey,Akash,Suresh</v>
      </c>
      <c r="S801" t="s">
        <v>7256</v>
      </c>
      <c r="T801" t="s">
        <v>7257</v>
      </c>
      <c r="U801" t="s">
        <v>7258</v>
      </c>
      <c r="V801" t="s">
        <v>7259</v>
      </c>
      <c r="W801" t="s">
        <v>7260</v>
      </c>
    </row>
    <row r="802" spans="1:23" x14ac:dyDescent="0.3">
      <c r="A802" t="s">
        <v>7261</v>
      </c>
      <c r="B802" t="s">
        <v>7262</v>
      </c>
      <c r="C802" t="s">
        <v>7263</v>
      </c>
      <c r="D802" t="s">
        <v>12924</v>
      </c>
      <c r="E802" t="s">
        <v>12925</v>
      </c>
      <c r="F802" t="s">
        <v>12968</v>
      </c>
      <c r="G802" t="s">
        <v>12969</v>
      </c>
      <c r="H802" s="17">
        <v>999</v>
      </c>
      <c r="I802" s="13" t="str">
        <f t="shared" si="24"/>
        <v>&gt;₹500</v>
      </c>
      <c r="J802" s="17">
        <v>4199</v>
      </c>
      <c r="K802">
        <v>0.1</v>
      </c>
      <c r="L802" s="4" t="str">
        <f t="shared" si="25"/>
        <v>&lt;50%</v>
      </c>
      <c r="M802">
        <v>4.4000000000000004</v>
      </c>
      <c r="N802" s="2">
        <v>10718</v>
      </c>
      <c r="O802" s="11">
        <f>Table2[[#This Row],[Actual Price (₹)]]*N802</f>
        <v>45004882</v>
      </c>
      <c r="P802" t="s">
        <v>7264</v>
      </c>
      <c r="Q802" t="s">
        <v>7265</v>
      </c>
      <c r="R802" t="str">
        <f>PROPER(Sheet2!H805)</f>
        <v>Shahid Shaikh,Amazon Customer,Yusuf A.,Sekhar,Thiyagaraja K,M M Singh,Amaresh Chandra  Barik,Rathnakar</v>
      </c>
      <c r="S802" t="s">
        <v>7267</v>
      </c>
      <c r="T802" t="s">
        <v>7268</v>
      </c>
      <c r="U802" t="s">
        <v>7269</v>
      </c>
      <c r="V802" t="s">
        <v>7270</v>
      </c>
      <c r="W802" t="s">
        <v>7271</v>
      </c>
    </row>
    <row r="803" spans="1:23" x14ac:dyDescent="0.3">
      <c r="A803" t="s">
        <v>7272</v>
      </c>
      <c r="B803" t="s">
        <v>7273</v>
      </c>
      <c r="C803" t="s">
        <v>3835</v>
      </c>
      <c r="D803" t="s">
        <v>12828</v>
      </c>
      <c r="E803" t="s">
        <v>12900</v>
      </c>
      <c r="F803" t="s">
        <v>12901</v>
      </c>
      <c r="G803" t="s">
        <v>12913</v>
      </c>
      <c r="H803" s="17">
        <v>1709</v>
      </c>
      <c r="I803" s="13" t="str">
        <f t="shared" si="24"/>
        <v>&gt;₹500</v>
      </c>
      <c r="J803" s="17">
        <v>4000</v>
      </c>
      <c r="K803">
        <v>0.66</v>
      </c>
      <c r="L803" s="4" t="str">
        <f t="shared" si="25"/>
        <v>50% or More</v>
      </c>
      <c r="M803">
        <v>4.2</v>
      </c>
      <c r="N803" s="2">
        <v>6233</v>
      </c>
      <c r="O803" s="11">
        <f>Table2[[#This Row],[Actual Price (₹)]]*N803</f>
        <v>24932000</v>
      </c>
      <c r="P803" t="s">
        <v>7274</v>
      </c>
      <c r="Q803" t="s">
        <v>7275</v>
      </c>
      <c r="R803" t="str">
        <f>PROPER(Sheet2!H806)</f>
        <v>Karthick Kjv,Ruchi,Amazon Customer,Harishankar Thakur,Aizah,Dr.Murli Manohar,Mohan Devaraj,Mini Cherian</v>
      </c>
      <c r="S803" t="s">
        <v>7277</v>
      </c>
      <c r="T803" t="s">
        <v>7278</v>
      </c>
      <c r="U803" t="s">
        <v>7279</v>
      </c>
      <c r="V803" t="s">
        <v>7280</v>
      </c>
      <c r="W803" t="s">
        <v>7281</v>
      </c>
    </row>
    <row r="804" spans="1:23" x14ac:dyDescent="0.3">
      <c r="A804" t="s">
        <v>7282</v>
      </c>
      <c r="B804" t="s">
        <v>7283</v>
      </c>
      <c r="C804" t="s">
        <v>5204</v>
      </c>
      <c r="D804" t="s">
        <v>12825</v>
      </c>
      <c r="E804" t="s">
        <v>12826</v>
      </c>
      <c r="F804" t="s">
        <v>12856</v>
      </c>
      <c r="G804" t="s">
        <v>12857</v>
      </c>
      <c r="H804" s="17">
        <v>250</v>
      </c>
      <c r="I804" s="13" t="str">
        <f t="shared" si="24"/>
        <v>₹200 - ₹500</v>
      </c>
      <c r="J804" s="17">
        <v>250</v>
      </c>
      <c r="K804">
        <v>0.25</v>
      </c>
      <c r="L804" s="4" t="str">
        <f t="shared" si="25"/>
        <v>&lt;50%</v>
      </c>
      <c r="M804">
        <v>4.5</v>
      </c>
      <c r="N804" s="2">
        <v>10541</v>
      </c>
      <c r="O804" s="11">
        <f>Table2[[#This Row],[Actual Price (₹)]]*N804</f>
        <v>2635250</v>
      </c>
      <c r="P804" t="s">
        <v>7284</v>
      </c>
      <c r="Q804" t="s">
        <v>7285</v>
      </c>
      <c r="R804" t="str">
        <f>PROPER(Sheet2!H807)</f>
        <v>Vijaya,Kumkum Kumari,Amazon Customer,Altaf Khan,Praduman Singh,Jv,Lata Sharma,Sridevi  KÜëç</v>
      </c>
      <c r="S804" t="s">
        <v>7287</v>
      </c>
      <c r="T804" t="s">
        <v>7288</v>
      </c>
      <c r="U804" t="s">
        <v>7289</v>
      </c>
      <c r="V804" t="s">
        <v>7290</v>
      </c>
      <c r="W804" t="s">
        <v>7291</v>
      </c>
    </row>
    <row r="805" spans="1:23" hidden="1" x14ac:dyDescent="0.3">
      <c r="A805" t="s">
        <v>7292</v>
      </c>
      <c r="B805" t="s">
        <v>7293</v>
      </c>
      <c r="C805" t="s">
        <v>5379</v>
      </c>
      <c r="D805" t="s">
        <v>12828</v>
      </c>
      <c r="E805" t="s">
        <v>12830</v>
      </c>
      <c r="F805" t="s">
        <v>12832</v>
      </c>
      <c r="G805" t="s">
        <v>12860</v>
      </c>
      <c r="H805" s="14">
        <v>90</v>
      </c>
      <c r="I805" s="13" t="str">
        <f t="shared" si="24"/>
        <v>&lt;₹200</v>
      </c>
      <c r="J805" s="14">
        <v>100</v>
      </c>
      <c r="K805" s="1">
        <v>0.25</v>
      </c>
      <c r="L805" s="4" t="str">
        <f t="shared" si="25"/>
        <v>&lt;50%</v>
      </c>
      <c r="M805">
        <v>3.8</v>
      </c>
      <c r="N805" s="2">
        <v>10751</v>
      </c>
      <c r="O805" s="11">
        <f>Table2[[#This Row],[Actual Price (₹)]]*N805</f>
        <v>1075100</v>
      </c>
      <c r="P805" t="s">
        <v>7294</v>
      </c>
      <c r="Q805" t="s">
        <v>7295</v>
      </c>
      <c r="R805" t="str">
        <f>PROPER(Sheet2!H808)</f>
        <v>Muntasir Kayal,Rohan,Dr.Aasif,Jason,Shreekrishna Gavhane,Reshav Chauhan,Rama Kishore,Abhijit W</v>
      </c>
      <c r="S805" t="s">
        <v>7297</v>
      </c>
      <c r="T805" t="s">
        <v>7298</v>
      </c>
      <c r="U805" t="s">
        <v>7299</v>
      </c>
      <c r="V805" t="s">
        <v>7300</v>
      </c>
      <c r="W805" t="s">
        <v>7301</v>
      </c>
    </row>
    <row r="806" spans="1:23" hidden="1" x14ac:dyDescent="0.3">
      <c r="A806" t="s">
        <v>7302</v>
      </c>
      <c r="B806" t="s">
        <v>7303</v>
      </c>
      <c r="C806" t="s">
        <v>7304</v>
      </c>
      <c r="D806" t="s">
        <v>12825</v>
      </c>
      <c r="E806" t="s">
        <v>12826</v>
      </c>
      <c r="F806" t="s">
        <v>12880</v>
      </c>
      <c r="G806" t="s">
        <v>12881</v>
      </c>
      <c r="H806" s="14">
        <v>2025</v>
      </c>
      <c r="I806" s="13" t="str">
        <f t="shared" si="24"/>
        <v>&gt;₹500</v>
      </c>
      <c r="J806" s="14">
        <v>5999</v>
      </c>
      <c r="K806" s="1">
        <v>0.65</v>
      </c>
      <c r="L806" s="4" t="str">
        <f t="shared" si="25"/>
        <v>50% or More</v>
      </c>
      <c r="M806">
        <v>3.9</v>
      </c>
      <c r="N806" s="2">
        <v>817</v>
      </c>
      <c r="O806" s="11">
        <f>Table2[[#This Row],[Actual Price (₹)]]*N806</f>
        <v>4901183</v>
      </c>
      <c r="P806" t="s">
        <v>7305</v>
      </c>
      <c r="Q806" t="s">
        <v>7306</v>
      </c>
      <c r="R806" t="str">
        <f>PROPER(Sheet2!H809)</f>
        <v>Hitesh,Deepak,Dv,Abhishek Nigam,Raj Roy.,Reshav Thakur,Vivek Guna,Ban Gamer</v>
      </c>
      <c r="S806" t="s">
        <v>7308</v>
      </c>
      <c r="T806" t="s">
        <v>7309</v>
      </c>
      <c r="U806" t="s">
        <v>7310</v>
      </c>
      <c r="V806" t="s">
        <v>7311</v>
      </c>
      <c r="W806" t="s">
        <v>7312</v>
      </c>
    </row>
    <row r="807" spans="1:23" x14ac:dyDescent="0.3">
      <c r="A807" t="s">
        <v>7313</v>
      </c>
      <c r="B807" t="s">
        <v>7314</v>
      </c>
      <c r="C807" t="s">
        <v>2979</v>
      </c>
      <c r="D807" t="s">
        <v>12828</v>
      </c>
      <c r="E807" t="s">
        <v>12900</v>
      </c>
      <c r="F807" t="s">
        <v>12901</v>
      </c>
      <c r="G807" t="s">
        <v>12902</v>
      </c>
      <c r="H807" s="17">
        <v>1495</v>
      </c>
      <c r="I807" s="13" t="str">
        <f t="shared" si="24"/>
        <v>&gt;₹500</v>
      </c>
      <c r="J807" s="17">
        <v>1995</v>
      </c>
      <c r="K807">
        <v>0.64</v>
      </c>
      <c r="L807" s="4" t="str">
        <f t="shared" si="25"/>
        <v>50% or More</v>
      </c>
      <c r="M807">
        <v>4</v>
      </c>
      <c r="N807" s="2">
        <v>36384</v>
      </c>
      <c r="O807" s="11">
        <f>Table2[[#This Row],[Actual Price (₹)]]*N807</f>
        <v>72586080</v>
      </c>
      <c r="P807" t="s">
        <v>7315</v>
      </c>
      <c r="Q807" t="s">
        <v>4501</v>
      </c>
      <c r="R807" t="str">
        <f>PROPER(Sheet2!H810)</f>
        <v>Amazon Customer,Ramveer Ydv,Mugunthan Sakthivel,Dipankar Maharana,Vikrant Sharma,Darsh Wala,Santosh Pitla,Subash</v>
      </c>
      <c r="S807" t="s">
        <v>4503</v>
      </c>
      <c r="T807" t="s">
        <v>4504</v>
      </c>
      <c r="U807" t="s">
        <v>4505</v>
      </c>
      <c r="V807" t="s">
        <v>7316</v>
      </c>
      <c r="W807" t="s">
        <v>7317</v>
      </c>
    </row>
    <row r="808" spans="1:23" x14ac:dyDescent="0.3">
      <c r="A808" t="s">
        <v>7318</v>
      </c>
      <c r="B808" t="s">
        <v>7319</v>
      </c>
      <c r="C808" t="s">
        <v>5738</v>
      </c>
      <c r="D808" t="s">
        <v>12828</v>
      </c>
      <c r="E808" t="s">
        <v>12853</v>
      </c>
      <c r="F808" t="s">
        <v>12863</v>
      </c>
      <c r="G808" t="s">
        <v>12864</v>
      </c>
      <c r="H808" s="17">
        <v>899</v>
      </c>
      <c r="I808" s="13" t="str">
        <f t="shared" si="24"/>
        <v>&gt;₹500</v>
      </c>
      <c r="J808" s="17">
        <v>1199</v>
      </c>
      <c r="K808">
        <v>0.38</v>
      </c>
      <c r="L808" s="4" t="str">
        <f t="shared" si="25"/>
        <v>&lt;50%</v>
      </c>
      <c r="M808">
        <v>4.0999999999999996</v>
      </c>
      <c r="N808" s="2">
        <v>3606</v>
      </c>
      <c r="O808" s="11">
        <f>Table2[[#This Row],[Actual Price (₹)]]*N808</f>
        <v>4323594</v>
      </c>
      <c r="P808" t="s">
        <v>7320</v>
      </c>
      <c r="Q808" t="s">
        <v>7321</v>
      </c>
      <c r="R808" t="str">
        <f>PROPER(Sheet2!H811)</f>
        <v>Vignesh Prabu Vp,Sachine,Shobhit Chaurasiya,Kumaresan V,Muhammed Shanid An,Alap Nd,Sachin,Sourav Bhattacharjee</v>
      </c>
      <c r="S808" t="s">
        <v>7323</v>
      </c>
      <c r="T808" t="s">
        <v>7324</v>
      </c>
      <c r="U808" t="s">
        <v>7325</v>
      </c>
      <c r="V808" t="s">
        <v>7326</v>
      </c>
      <c r="W808" t="s">
        <v>7327</v>
      </c>
    </row>
    <row r="809" spans="1:23" x14ac:dyDescent="0.3">
      <c r="A809" t="s">
        <v>7338</v>
      </c>
      <c r="B809" t="s">
        <v>7339</v>
      </c>
      <c r="C809" t="s">
        <v>5215</v>
      </c>
      <c r="D809" t="s">
        <v>12924</v>
      </c>
      <c r="E809" t="s">
        <v>12925</v>
      </c>
      <c r="F809" t="s">
        <v>12937</v>
      </c>
      <c r="G809" t="s">
        <v>12938</v>
      </c>
      <c r="H809" s="17">
        <v>349</v>
      </c>
      <c r="I809" s="13" t="str">
        <f t="shared" si="24"/>
        <v>₹200 - ₹500</v>
      </c>
      <c r="J809" s="17">
        <v>999</v>
      </c>
      <c r="K809">
        <v>0.13</v>
      </c>
      <c r="L809" s="4" t="str">
        <f t="shared" si="25"/>
        <v>&lt;50%</v>
      </c>
      <c r="M809">
        <v>4.4000000000000004</v>
      </c>
      <c r="N809" s="2">
        <v>10170</v>
      </c>
      <c r="O809" s="11">
        <f>Table2[[#This Row],[Actual Price (₹)]]*N809</f>
        <v>10159830</v>
      </c>
      <c r="P809" t="s">
        <v>7340</v>
      </c>
      <c r="Q809" t="s">
        <v>7341</v>
      </c>
      <c r="R809" t="str">
        <f>PROPER(Sheet2!H813)</f>
        <v>Ramana Kv,Akshay T.,A Certified Buyer,Mohamed Nihad,Adesh Bhatt,Santoshpandey,Kamal,Abhishek Srivastava</v>
      </c>
      <c r="S809" t="s">
        <v>7343</v>
      </c>
      <c r="T809" t="s">
        <v>7344</v>
      </c>
      <c r="U809" t="s">
        <v>7345</v>
      </c>
      <c r="V809" t="s">
        <v>7346</v>
      </c>
      <c r="W809" t="s">
        <v>7347</v>
      </c>
    </row>
    <row r="810" spans="1:23" x14ac:dyDescent="0.3">
      <c r="A810" t="s">
        <v>7348</v>
      </c>
      <c r="B810" t="s">
        <v>7349</v>
      </c>
      <c r="C810" t="s">
        <v>6719</v>
      </c>
      <c r="D810" t="s">
        <v>12825</v>
      </c>
      <c r="E810" t="s">
        <v>12826</v>
      </c>
      <c r="F810" t="s">
        <v>12841</v>
      </c>
      <c r="G810" t="s">
        <v>12964</v>
      </c>
      <c r="H810" s="17">
        <v>900</v>
      </c>
      <c r="I810" s="13" t="str">
        <f t="shared" si="24"/>
        <v>&gt;₹500</v>
      </c>
      <c r="J810" s="17">
        <v>2499</v>
      </c>
      <c r="K810">
        <v>0.55000000000000004</v>
      </c>
      <c r="L810" s="4" t="str">
        <f t="shared" si="25"/>
        <v>50% or More</v>
      </c>
      <c r="M810">
        <v>4.4000000000000004</v>
      </c>
      <c r="N810" s="2">
        <v>4598</v>
      </c>
      <c r="O810" s="11">
        <f>Table2[[#This Row],[Actual Price (₹)]]*N810</f>
        <v>11490402</v>
      </c>
      <c r="P810" t="s">
        <v>7350</v>
      </c>
      <c r="Q810" t="s">
        <v>7351</v>
      </c>
      <c r="R810" t="str">
        <f>PROPER(Sheet2!H814)</f>
        <v>Dr Ajay Bindra,Vivek,Deep Kumar V S,Zaambutech,Abhishek Kumar,Asim,Dyneish,Dineshbhai T.Patel</v>
      </c>
      <c r="S810" t="s">
        <v>7353</v>
      </c>
      <c r="T810" t="s">
        <v>7354</v>
      </c>
      <c r="U810" t="s">
        <v>7355</v>
      </c>
      <c r="V810" t="s">
        <v>7356</v>
      </c>
      <c r="W810" t="s">
        <v>7357</v>
      </c>
    </row>
    <row r="811" spans="1:23" hidden="1" x14ac:dyDescent="0.3">
      <c r="A811" t="s">
        <v>7358</v>
      </c>
      <c r="B811" t="s">
        <v>7359</v>
      </c>
      <c r="C811" t="s">
        <v>7360</v>
      </c>
      <c r="D811" t="s">
        <v>12825</v>
      </c>
      <c r="E811" t="s">
        <v>12826</v>
      </c>
      <c r="F811" t="s">
        <v>12869</v>
      </c>
      <c r="G811" t="s">
        <v>12972</v>
      </c>
      <c r="H811" s="14">
        <v>2490</v>
      </c>
      <c r="I811" s="13" t="str">
        <f t="shared" si="24"/>
        <v>&gt;₹500</v>
      </c>
      <c r="J811" s="14">
        <v>3990</v>
      </c>
      <c r="K811" s="1">
        <v>0.35</v>
      </c>
      <c r="L811" s="4" t="str">
        <f t="shared" si="25"/>
        <v>&lt;50%</v>
      </c>
      <c r="M811">
        <v>3.5</v>
      </c>
      <c r="N811" s="2">
        <v>7222</v>
      </c>
      <c r="O811" s="11">
        <f>Table2[[#This Row],[Actual Price (₹)]]*N811</f>
        <v>28815780</v>
      </c>
      <c r="P811" t="s">
        <v>7361</v>
      </c>
      <c r="Q811" t="s">
        <v>7362</v>
      </c>
      <c r="R811" t="str">
        <f>PROPER(Sheet2!H815)</f>
        <v>Abhilasha,G4N,Dr. Gandharav Mehta,Nimai C.,Haseena,Unknown,Sri Prasath,Nida Parveen</v>
      </c>
      <c r="S811" t="s">
        <v>7364</v>
      </c>
      <c r="T811" t="s">
        <v>7365</v>
      </c>
      <c r="U811" t="s">
        <v>7366</v>
      </c>
      <c r="V811" t="s">
        <v>7367</v>
      </c>
      <c r="W811" t="s">
        <v>7368</v>
      </c>
    </row>
    <row r="812" spans="1:23" x14ac:dyDescent="0.3">
      <c r="A812" t="s">
        <v>7369</v>
      </c>
      <c r="B812" t="s">
        <v>7370</v>
      </c>
      <c r="C812" t="s">
        <v>7371</v>
      </c>
      <c r="D812" t="s">
        <v>12825</v>
      </c>
      <c r="E812" t="s">
        <v>12826</v>
      </c>
      <c r="F812" t="s">
        <v>12856</v>
      </c>
      <c r="G812" t="s">
        <v>12973</v>
      </c>
      <c r="H812" s="17">
        <v>116</v>
      </c>
      <c r="I812" s="13" t="str">
        <f t="shared" si="24"/>
        <v>&lt;₹200</v>
      </c>
      <c r="J812" s="17">
        <v>200</v>
      </c>
      <c r="K812">
        <v>0.24</v>
      </c>
      <c r="L812" s="4" t="str">
        <f t="shared" si="25"/>
        <v>&lt;50%</v>
      </c>
      <c r="M812">
        <v>4.5</v>
      </c>
      <c r="N812" s="2">
        <v>1271</v>
      </c>
      <c r="O812" s="11">
        <f>Table2[[#This Row],[Actual Price (₹)]]*N812</f>
        <v>254200</v>
      </c>
      <c r="P812" t="s">
        <v>7372</v>
      </c>
      <c r="Q812" t="s">
        <v>7373</v>
      </c>
      <c r="R812" t="str">
        <f>PROPER(Sheet2!H816)</f>
        <v>T.Sharanvelan,Devendra Singh Rawat,Mahaboob Shareef,Jaseel,Ashish Sharma,Amazon Customer,9650386949,Shraddha</v>
      </c>
      <c r="S812" t="s">
        <v>7375</v>
      </c>
      <c r="T812" t="s">
        <v>7376</v>
      </c>
      <c r="U812" t="s">
        <v>7377</v>
      </c>
      <c r="V812" t="s">
        <v>7378</v>
      </c>
      <c r="W812" t="s">
        <v>7379</v>
      </c>
    </row>
    <row r="813" spans="1:23" x14ac:dyDescent="0.3">
      <c r="A813" t="s">
        <v>7380</v>
      </c>
      <c r="B813" t="s">
        <v>7381</v>
      </c>
      <c r="C813" t="s">
        <v>5132</v>
      </c>
      <c r="D813" t="s">
        <v>12825</v>
      </c>
      <c r="E813" t="s">
        <v>12933</v>
      </c>
      <c r="F813" t="s">
        <v>12934</v>
      </c>
      <c r="G813" t="s">
        <v>12935</v>
      </c>
      <c r="H813" s="17">
        <v>200</v>
      </c>
      <c r="I813" s="13" t="str">
        <f t="shared" si="24"/>
        <v>₹200 - ₹500</v>
      </c>
      <c r="J813" s="17">
        <v>230</v>
      </c>
      <c r="K813">
        <v>0.18</v>
      </c>
      <c r="L813" s="4" t="str">
        <f t="shared" si="25"/>
        <v>&lt;50%</v>
      </c>
      <c r="M813">
        <v>4.4000000000000004</v>
      </c>
      <c r="N813" s="2">
        <v>3219</v>
      </c>
      <c r="O813" s="11">
        <f>Table2[[#This Row],[Actual Price (₹)]]*N813</f>
        <v>740370</v>
      </c>
      <c r="P813" t="s">
        <v>7382</v>
      </c>
      <c r="Q813" t="s">
        <v>7383</v>
      </c>
      <c r="R813" t="str">
        <f>PROPER(Sheet2!H817)</f>
        <v>Deepthi,Nitin Mishra,Raju Chacko,A.Viswanathareddy,Saima,Amazon Customer,Arvind Kumar,Amazon Customer</v>
      </c>
      <c r="S813" t="s">
        <v>7385</v>
      </c>
      <c r="T813" t="s">
        <v>7386</v>
      </c>
      <c r="U813" t="s">
        <v>7387</v>
      </c>
      <c r="V813" t="s">
        <v>7388</v>
      </c>
      <c r="W813" t="s">
        <v>7389</v>
      </c>
    </row>
    <row r="814" spans="1:23" x14ac:dyDescent="0.3">
      <c r="A814" t="s">
        <v>7390</v>
      </c>
      <c r="B814" t="s">
        <v>7391</v>
      </c>
      <c r="C814" t="s">
        <v>2948</v>
      </c>
      <c r="D814" t="s">
        <v>12828</v>
      </c>
      <c r="E814" t="s">
        <v>12833</v>
      </c>
      <c r="F814" t="s">
        <v>12834</v>
      </c>
      <c r="H814" s="17">
        <v>1249</v>
      </c>
      <c r="I814" s="13" t="str">
        <f t="shared" si="24"/>
        <v>&gt;₹500</v>
      </c>
      <c r="J814" s="17">
        <v>2796</v>
      </c>
      <c r="K814">
        <v>0.57999999999999996</v>
      </c>
      <c r="L814" s="4" t="str">
        <f t="shared" si="25"/>
        <v>50% or More</v>
      </c>
      <c r="M814">
        <v>4.0999999999999996</v>
      </c>
      <c r="N814" s="2">
        <v>38879</v>
      </c>
      <c r="O814" s="11">
        <f>Table2[[#This Row],[Actual Price (₹)]]*N814</f>
        <v>108705684</v>
      </c>
      <c r="P814" t="s">
        <v>7392</v>
      </c>
      <c r="Q814" t="s">
        <v>4355</v>
      </c>
      <c r="R814" t="str">
        <f>PROPER(Sheet2!H818)</f>
        <v>Bazil,Shoaib,Devis,Pk,Unboxing Video By Abananeez,Krishna D.,Sameer,Shubham Kumar</v>
      </c>
      <c r="S814" t="s">
        <v>4357</v>
      </c>
      <c r="T814" t="s">
        <v>4358</v>
      </c>
      <c r="U814" t="s">
        <v>4359</v>
      </c>
      <c r="V814" t="s">
        <v>7393</v>
      </c>
      <c r="W814" t="s">
        <v>7394</v>
      </c>
    </row>
    <row r="815" spans="1:23" x14ac:dyDescent="0.3">
      <c r="A815" t="s">
        <v>7395</v>
      </c>
      <c r="B815" t="s">
        <v>7396</v>
      </c>
      <c r="C815" t="s">
        <v>7397</v>
      </c>
      <c r="D815" t="s">
        <v>12828</v>
      </c>
      <c r="E815" t="s">
        <v>12830</v>
      </c>
      <c r="F815" t="s">
        <v>12832</v>
      </c>
      <c r="G815" t="s">
        <v>12974</v>
      </c>
      <c r="H815" s="17">
        <v>649</v>
      </c>
      <c r="I815" s="13" t="str">
        <f t="shared" si="24"/>
        <v>&gt;₹500</v>
      </c>
      <c r="J815" s="17">
        <v>999</v>
      </c>
      <c r="K815">
        <v>0.6</v>
      </c>
      <c r="L815" s="4" t="str">
        <f t="shared" si="25"/>
        <v>50% or More</v>
      </c>
      <c r="M815">
        <v>4.2</v>
      </c>
      <c r="N815" s="2">
        <v>4541</v>
      </c>
      <c r="O815" s="11">
        <f>Table2[[#This Row],[Actual Price (₹)]]*N815</f>
        <v>4536459</v>
      </c>
      <c r="P815" t="s">
        <v>7398</v>
      </c>
      <c r="Q815" t="s">
        <v>7399</v>
      </c>
      <c r="R815" t="str">
        <f>PROPER(Sheet2!H819)</f>
        <v>Koustav Gayen,Nagesh Pai,Debobroto Dutta,Kailash,Naresh Arora,Placeholder,Anisur R Mullick,Denadayalan K</v>
      </c>
      <c r="S815" t="s">
        <v>7401</v>
      </c>
      <c r="T815" t="s">
        <v>7402</v>
      </c>
      <c r="U815" t="s">
        <v>7403</v>
      </c>
      <c r="V815" t="s">
        <v>7404</v>
      </c>
      <c r="W815" t="s">
        <v>7405</v>
      </c>
    </row>
    <row r="816" spans="1:23" x14ac:dyDescent="0.3">
      <c r="A816" t="s">
        <v>7406</v>
      </c>
      <c r="B816" t="s">
        <v>7407</v>
      </c>
      <c r="C816" t="s">
        <v>3066</v>
      </c>
      <c r="D816" t="s">
        <v>12828</v>
      </c>
      <c r="E816" t="s">
        <v>12837</v>
      </c>
      <c r="F816" t="s">
        <v>12838</v>
      </c>
      <c r="G816" t="s">
        <v>12839</v>
      </c>
      <c r="H816" s="17">
        <v>2649</v>
      </c>
      <c r="I816" s="13" t="str">
        <f t="shared" si="24"/>
        <v>&gt;₹500</v>
      </c>
      <c r="J816" s="17">
        <v>3499</v>
      </c>
      <c r="K816">
        <v>0.69</v>
      </c>
      <c r="L816" s="4" t="str">
        <f t="shared" si="25"/>
        <v>50% or More</v>
      </c>
      <c r="M816">
        <v>4.2</v>
      </c>
      <c r="N816" s="2">
        <v>76042</v>
      </c>
      <c r="O816" s="11">
        <f>Table2[[#This Row],[Actual Price (₹)]]*N816</f>
        <v>266070958</v>
      </c>
      <c r="P816" t="s">
        <v>7408</v>
      </c>
      <c r="Q816" t="s">
        <v>7409</v>
      </c>
      <c r="R816" t="str">
        <f>PROPER(Sheet2!H820)</f>
        <v>Shiv,Pankaj Bhatt,Dipanshu Kr Biswas,Jeet Jangam,Ekta,Subhabrata Paul,Anurag Kumar,Manish B.</v>
      </c>
      <c r="S816" t="s">
        <v>7411</v>
      </c>
      <c r="T816" t="s">
        <v>7412</v>
      </c>
      <c r="U816" t="s">
        <v>7413</v>
      </c>
      <c r="V816" t="s">
        <v>7414</v>
      </c>
      <c r="W816" t="s">
        <v>7415</v>
      </c>
    </row>
    <row r="817" spans="1:23" x14ac:dyDescent="0.3">
      <c r="A817" t="s">
        <v>7426</v>
      </c>
      <c r="B817" t="s">
        <v>7427</v>
      </c>
      <c r="C817" t="s">
        <v>5738</v>
      </c>
      <c r="D817" t="s">
        <v>12828</v>
      </c>
      <c r="E817" t="s">
        <v>12853</v>
      </c>
      <c r="F817" t="s">
        <v>12863</v>
      </c>
      <c r="G817" t="s">
        <v>12864</v>
      </c>
      <c r="H817" s="17">
        <v>596</v>
      </c>
      <c r="I817" s="13" t="str">
        <f t="shared" si="24"/>
        <v>&gt;₹500</v>
      </c>
      <c r="J817" s="17">
        <v>723</v>
      </c>
      <c r="K817">
        <v>0.25</v>
      </c>
      <c r="L817" s="4" t="str">
        <f t="shared" si="25"/>
        <v>&lt;50%</v>
      </c>
      <c r="M817">
        <v>4.3</v>
      </c>
      <c r="N817" s="2">
        <v>44696</v>
      </c>
      <c r="O817" s="11">
        <f>Table2[[#This Row],[Actual Price (₹)]]*N817</f>
        <v>32315208</v>
      </c>
      <c r="P817" t="s">
        <v>7428</v>
      </c>
      <c r="Q817" t="s">
        <v>7429</v>
      </c>
      <c r="R817" t="str">
        <f>PROPER(Sheet2!H822)</f>
        <v>Super Heat,Vicky Kashyap,Kapil,Pragati Mishra,Dhatcha Sarank,Muthu V,Revanth,Ajitesh Kushwaha</v>
      </c>
      <c r="S817" t="s">
        <v>7431</v>
      </c>
      <c r="T817" t="s">
        <v>7432</v>
      </c>
      <c r="U817" t="s">
        <v>7433</v>
      </c>
      <c r="V817" t="s">
        <v>7434</v>
      </c>
      <c r="W817" t="s">
        <v>7435</v>
      </c>
    </row>
    <row r="818" spans="1:23" hidden="1" x14ac:dyDescent="0.3">
      <c r="A818" t="s">
        <v>7436</v>
      </c>
      <c r="B818" t="s">
        <v>7437</v>
      </c>
      <c r="C818" t="s">
        <v>5927</v>
      </c>
      <c r="D818" t="s">
        <v>12825</v>
      </c>
      <c r="E818" t="s">
        <v>12826</v>
      </c>
      <c r="F818" t="s">
        <v>12868</v>
      </c>
      <c r="H818" s="14">
        <v>2499</v>
      </c>
      <c r="I818" s="13" t="str">
        <f t="shared" si="24"/>
        <v>&gt;₹500</v>
      </c>
      <c r="J818" s="14">
        <v>5999</v>
      </c>
      <c r="K818" s="1">
        <v>0.34</v>
      </c>
      <c r="L818" s="4" t="str">
        <f t="shared" si="25"/>
        <v>&lt;50%</v>
      </c>
      <c r="M818">
        <v>3.7</v>
      </c>
      <c r="N818" s="2">
        <v>8566</v>
      </c>
      <c r="O818" s="11">
        <f>Table2[[#This Row],[Actual Price (₹)]]*N818</f>
        <v>51387434</v>
      </c>
      <c r="P818" t="s">
        <v>7438</v>
      </c>
      <c r="Q818" t="s">
        <v>7439</v>
      </c>
      <c r="R818" t="str">
        <f>PROPER(Sheet2!H823)</f>
        <v>Suraj,Nilesh,Pawan,Deepak Singh,Nikhil Chaudhary,Vinayak P.,Tabish Tariq,Amazon Customer</v>
      </c>
      <c r="S818" t="s">
        <v>7441</v>
      </c>
      <c r="T818" t="s">
        <v>7442</v>
      </c>
      <c r="U818" t="s">
        <v>7443</v>
      </c>
      <c r="V818" t="s">
        <v>7444</v>
      </c>
      <c r="W818" t="s">
        <v>7445</v>
      </c>
    </row>
    <row r="819" spans="1:23" hidden="1" x14ac:dyDescent="0.3">
      <c r="A819" t="s">
        <v>7446</v>
      </c>
      <c r="B819" t="s">
        <v>7447</v>
      </c>
      <c r="C819" t="s">
        <v>5319</v>
      </c>
      <c r="D819" t="s">
        <v>12828</v>
      </c>
      <c r="E819" t="s">
        <v>12837</v>
      </c>
      <c r="F819" t="s">
        <v>12838</v>
      </c>
      <c r="G819" t="s">
        <v>12941</v>
      </c>
      <c r="H819" s="14">
        <v>4999</v>
      </c>
      <c r="I819" s="13" t="str">
        <f t="shared" si="24"/>
        <v>&gt;₹500</v>
      </c>
      <c r="J819" s="14">
        <v>12499</v>
      </c>
      <c r="K819" s="1">
        <v>0.74</v>
      </c>
      <c r="L819" s="4" t="str">
        <f t="shared" si="25"/>
        <v>50% or More</v>
      </c>
      <c r="M819">
        <v>3.9</v>
      </c>
      <c r="N819" s="2">
        <v>13049</v>
      </c>
      <c r="O819" s="11">
        <f>Table2[[#This Row],[Actual Price (₹)]]*N819</f>
        <v>163099451</v>
      </c>
      <c r="P819" t="s">
        <v>7448</v>
      </c>
      <c r="Q819" t="s">
        <v>7449</v>
      </c>
      <c r="R819" t="str">
        <f>PROPER(Sheet2!H824)</f>
        <v>Amaan Ahmad,Subhani Shaik,Vipul Sonker,Pothi Kalimuthu,Guri Kamboj,Vilas,Dr.Aasif,K.Shiv</v>
      </c>
      <c r="S819" t="s">
        <v>7451</v>
      </c>
      <c r="T819" t="s">
        <v>7452</v>
      </c>
      <c r="U819" t="s">
        <v>12807</v>
      </c>
      <c r="V819" t="s">
        <v>7453</v>
      </c>
      <c r="W819" t="s">
        <v>7454</v>
      </c>
    </row>
    <row r="820" spans="1:23" x14ac:dyDescent="0.3">
      <c r="A820" t="s">
        <v>7455</v>
      </c>
      <c r="B820" t="s">
        <v>7456</v>
      </c>
      <c r="C820" t="s">
        <v>5824</v>
      </c>
      <c r="D820" t="s">
        <v>12825</v>
      </c>
      <c r="E820" t="s">
        <v>12826</v>
      </c>
      <c r="F820" t="s">
        <v>12865</v>
      </c>
      <c r="G820" t="s">
        <v>12840</v>
      </c>
      <c r="H820" s="17">
        <v>399</v>
      </c>
      <c r="I820" s="13" t="str">
        <f t="shared" si="24"/>
        <v>₹200 - ₹500</v>
      </c>
      <c r="J820" s="17">
        <v>1290</v>
      </c>
      <c r="K820">
        <v>0.23</v>
      </c>
      <c r="L820" s="4" t="str">
        <f t="shared" si="25"/>
        <v>&lt;50%</v>
      </c>
      <c r="M820">
        <v>4.5</v>
      </c>
      <c r="N820" s="2">
        <v>16680</v>
      </c>
      <c r="O820" s="11">
        <f>Table2[[#This Row],[Actual Price (₹)]]*N820</f>
        <v>21517200</v>
      </c>
      <c r="P820" t="s">
        <v>7457</v>
      </c>
      <c r="Q820" t="s">
        <v>7458</v>
      </c>
      <c r="R820" t="str">
        <f>PROPER(Sheet2!H825)</f>
        <v>Rajendrak Tiwari,A Honest Customer,Amazon Customer,Rameezraj,Amrut K.,Amit Mani,Reghunathan,Prita</v>
      </c>
      <c r="S820" t="s">
        <v>7460</v>
      </c>
      <c r="T820" t="s">
        <v>7461</v>
      </c>
      <c r="U820" t="s">
        <v>7462</v>
      </c>
      <c r="V820" t="s">
        <v>7463</v>
      </c>
      <c r="W820" t="s">
        <v>7464</v>
      </c>
    </row>
    <row r="821" spans="1:23" x14ac:dyDescent="0.3">
      <c r="A821" t="s">
        <v>7465</v>
      </c>
      <c r="B821" t="s">
        <v>7466</v>
      </c>
      <c r="C821" t="s">
        <v>6892</v>
      </c>
      <c r="D821" t="s">
        <v>12848</v>
      </c>
      <c r="E821" t="s">
        <v>12849</v>
      </c>
      <c r="F821" t="s">
        <v>12850</v>
      </c>
      <c r="G821" t="s">
        <v>12851</v>
      </c>
      <c r="H821" s="17">
        <v>116</v>
      </c>
      <c r="I821" s="13" t="str">
        <f t="shared" si="24"/>
        <v>&lt;₹200</v>
      </c>
      <c r="J821" s="17">
        <v>200</v>
      </c>
      <c r="K821">
        <v>0.15</v>
      </c>
      <c r="L821" s="4" t="str">
        <f t="shared" si="25"/>
        <v>&lt;50%</v>
      </c>
      <c r="M821">
        <v>4</v>
      </c>
      <c r="N821" s="2">
        <v>3686</v>
      </c>
      <c r="O821" s="11">
        <f>Table2[[#This Row],[Actual Price (₹)]]*N821</f>
        <v>737200</v>
      </c>
      <c r="P821" t="s">
        <v>7467</v>
      </c>
      <c r="Q821" t="s">
        <v>7468</v>
      </c>
      <c r="R821" t="str">
        <f>PROPER(Sheet2!H826)</f>
        <v>Vijay,Asad,Mohan,Siddhraj,Nayan Ambhore,Achoibam Poireinganba,G.Shyamsundar,Joginder Parihar</v>
      </c>
      <c r="S821" t="s">
        <v>7470</v>
      </c>
      <c r="T821" t="s">
        <v>7471</v>
      </c>
      <c r="U821" t="s">
        <v>7472</v>
      </c>
      <c r="V821" t="s">
        <v>7473</v>
      </c>
      <c r="W821" t="s">
        <v>7474</v>
      </c>
    </row>
    <row r="822" spans="1:23" hidden="1" x14ac:dyDescent="0.3">
      <c r="A822" t="s">
        <v>7475</v>
      </c>
      <c r="B822" t="s">
        <v>7476</v>
      </c>
      <c r="C822" t="s">
        <v>7477</v>
      </c>
      <c r="D822" t="s">
        <v>12828</v>
      </c>
      <c r="E822" t="s">
        <v>12837</v>
      </c>
      <c r="F822" t="s">
        <v>12975</v>
      </c>
      <c r="H822" s="14">
        <v>4499</v>
      </c>
      <c r="I822" s="13" t="str">
        <f t="shared" si="24"/>
        <v>&gt;₹500</v>
      </c>
      <c r="J822" s="14">
        <v>5999</v>
      </c>
      <c r="K822" s="1">
        <v>0.9</v>
      </c>
      <c r="L822" s="4" t="str">
        <f t="shared" si="25"/>
        <v>50% or More</v>
      </c>
      <c r="M822">
        <v>3.8</v>
      </c>
      <c r="N822" s="2">
        <v>594</v>
      </c>
      <c r="O822" s="11">
        <f>Table2[[#This Row],[Actual Price (₹)]]*N822</f>
        <v>3563406</v>
      </c>
      <c r="P822" t="s">
        <v>7478</v>
      </c>
      <c r="Q822" t="s">
        <v>7479</v>
      </c>
      <c r="R822" t="str">
        <f>PROPER(Sheet2!H827)</f>
        <v>Aditya Kumar,Awesh,Amazon Customer,Prita Bhattacharya,Anish,Suyash Bajpai,Rishikesh Ghosh,Rohan</v>
      </c>
      <c r="S822" t="s">
        <v>7481</v>
      </c>
      <c r="T822" t="s">
        <v>7482</v>
      </c>
      <c r="U822" t="s">
        <v>7483</v>
      </c>
      <c r="V822" t="s">
        <v>7484</v>
      </c>
      <c r="W822" t="s">
        <v>7485</v>
      </c>
    </row>
    <row r="823" spans="1:23" hidden="1" x14ac:dyDescent="0.3">
      <c r="A823" t="s">
        <v>7486</v>
      </c>
      <c r="B823" t="s">
        <v>7487</v>
      </c>
      <c r="C823" t="s">
        <v>7488</v>
      </c>
      <c r="D823" t="s">
        <v>12825</v>
      </c>
      <c r="E823" t="s">
        <v>12933</v>
      </c>
      <c r="F823" t="s">
        <v>12971</v>
      </c>
      <c r="G823" t="s">
        <v>12976</v>
      </c>
      <c r="H823" s="14">
        <v>330</v>
      </c>
      <c r="I823" s="13" t="str">
        <f t="shared" si="24"/>
        <v>₹200 - ₹500</v>
      </c>
      <c r="J823" s="14">
        <v>499</v>
      </c>
      <c r="K823" s="1">
        <v>0.1</v>
      </c>
      <c r="L823" s="4" t="str">
        <f t="shared" si="25"/>
        <v>&lt;50%</v>
      </c>
      <c r="M823">
        <v>3.4</v>
      </c>
      <c r="N823" s="2">
        <v>12185</v>
      </c>
      <c r="O823" s="11">
        <f>Table2[[#This Row],[Actual Price (₹)]]*N823</f>
        <v>6080315</v>
      </c>
      <c r="P823" t="s">
        <v>7489</v>
      </c>
      <c r="Q823" t="s">
        <v>7490</v>
      </c>
      <c r="R823" t="str">
        <f>PROPER(Sheet2!H828)</f>
        <v>Fardeen Mujawar,Pavan,Danny,Siddhartha Pratap,Rabindra Kumar Das,Amazon Customer,Rakesh Ranga Yadav,Nivedita Chatterjee</v>
      </c>
      <c r="S823" t="s">
        <v>7492</v>
      </c>
      <c r="T823" t="s">
        <v>7493</v>
      </c>
      <c r="U823" t="s">
        <v>7494</v>
      </c>
      <c r="V823" t="s">
        <v>7495</v>
      </c>
      <c r="W823" t="s">
        <v>7496</v>
      </c>
    </row>
    <row r="824" spans="1:23" x14ac:dyDescent="0.3">
      <c r="A824" t="s">
        <v>7507</v>
      </c>
      <c r="B824" t="s">
        <v>7508</v>
      </c>
      <c r="C824" t="s">
        <v>6024</v>
      </c>
      <c r="D824" t="s">
        <v>12825</v>
      </c>
      <c r="E824" t="s">
        <v>12826</v>
      </c>
      <c r="F824" t="s">
        <v>12841</v>
      </c>
      <c r="G824" t="s">
        <v>12948</v>
      </c>
      <c r="H824" s="17">
        <v>649</v>
      </c>
      <c r="I824" s="13" t="str">
        <f t="shared" si="24"/>
        <v>&gt;₹500</v>
      </c>
      <c r="J824" s="17">
        <v>2499</v>
      </c>
      <c r="K824">
        <v>0.55000000000000004</v>
      </c>
      <c r="L824" s="4" t="str">
        <f t="shared" si="25"/>
        <v>50% or More</v>
      </c>
      <c r="M824">
        <v>4.3</v>
      </c>
      <c r="N824" s="2">
        <v>9701</v>
      </c>
      <c r="O824" s="11">
        <f>Table2[[#This Row],[Actual Price (₹)]]*N824</f>
        <v>24242799</v>
      </c>
      <c r="P824" t="s">
        <v>7509</v>
      </c>
      <c r="Q824" t="s">
        <v>7510</v>
      </c>
      <c r="R824" t="str">
        <f>PROPER(Sheet2!H830)</f>
        <v>Prasad,M. Satyanarayana,Sarthak Jain,Lokesh,Siddhath Shiva,Sharanabasava,Shallu,Lalthakunga</v>
      </c>
      <c r="S824" t="s">
        <v>7512</v>
      </c>
      <c r="T824" t="s">
        <v>7513</v>
      </c>
      <c r="U824" t="s">
        <v>7514</v>
      </c>
      <c r="V824" t="s">
        <v>7515</v>
      </c>
      <c r="W824" t="s">
        <v>7516</v>
      </c>
    </row>
    <row r="825" spans="1:23" x14ac:dyDescent="0.3">
      <c r="A825" t="s">
        <v>7517</v>
      </c>
      <c r="B825" t="s">
        <v>7518</v>
      </c>
      <c r="C825" t="s">
        <v>7519</v>
      </c>
      <c r="D825" t="s">
        <v>12977</v>
      </c>
      <c r="E825" t="s">
        <v>12978</v>
      </c>
      <c r="F825" t="s">
        <v>12979</v>
      </c>
      <c r="G825" t="s">
        <v>12980</v>
      </c>
      <c r="H825" s="17">
        <v>1234</v>
      </c>
      <c r="I825" s="13" t="str">
        <f t="shared" si="24"/>
        <v>&gt;₹500</v>
      </c>
      <c r="J825" s="17">
        <v>1599</v>
      </c>
      <c r="K825">
        <v>0</v>
      </c>
      <c r="L825" s="4" t="str">
        <f t="shared" si="25"/>
        <v>&lt;50%</v>
      </c>
      <c r="M825">
        <v>4.3</v>
      </c>
      <c r="N825" s="2">
        <v>15867</v>
      </c>
      <c r="O825" s="11">
        <f>Table2[[#This Row],[Actual Price (₹)]]*N825</f>
        <v>25371333</v>
      </c>
      <c r="P825" t="s">
        <v>7520</v>
      </c>
      <c r="Q825" t="s">
        <v>7521</v>
      </c>
      <c r="R825" t="str">
        <f>PROPER(Sheet2!H831)</f>
        <v>Srikkanth,Sameer,Alexander,Siddhant Pawar,Deepak Kumar Behura,Dhruv,Uday,Ajay Kumar Pal</v>
      </c>
      <c r="S825" t="s">
        <v>7523</v>
      </c>
      <c r="T825" t="s">
        <v>7524</v>
      </c>
      <c r="U825" t="s">
        <v>7525</v>
      </c>
      <c r="V825" t="s">
        <v>7526</v>
      </c>
      <c r="W825" t="s">
        <v>7527</v>
      </c>
    </row>
    <row r="826" spans="1:23" x14ac:dyDescent="0.3">
      <c r="A826" t="s">
        <v>7528</v>
      </c>
      <c r="B826" t="s">
        <v>7529</v>
      </c>
      <c r="C826" t="s">
        <v>5308</v>
      </c>
      <c r="D826" t="s">
        <v>12825</v>
      </c>
      <c r="E826" t="s">
        <v>12827</v>
      </c>
      <c r="F826" t="s">
        <v>12859</v>
      </c>
      <c r="H826" s="17">
        <v>272</v>
      </c>
      <c r="I826" s="13" t="str">
        <f t="shared" si="24"/>
        <v>₹200 - ₹500</v>
      </c>
      <c r="J826" s="17">
        <v>320</v>
      </c>
      <c r="K826">
        <v>0.6</v>
      </c>
      <c r="L826" s="4" t="str">
        <f t="shared" si="25"/>
        <v>50% or More</v>
      </c>
      <c r="M826">
        <v>4.0999999999999996</v>
      </c>
      <c r="N826" s="2">
        <v>10725</v>
      </c>
      <c r="O826" s="11">
        <f>Table2[[#This Row],[Actual Price (₹)]]*N826</f>
        <v>3432000</v>
      </c>
      <c r="P826" t="s">
        <v>7530</v>
      </c>
      <c r="Q826" t="s">
        <v>7531</v>
      </c>
      <c r="R826" t="str">
        <f>PROPER(Sheet2!H832)</f>
        <v>Ashraf Akhter,Faizan,Axay Chauhan,Tanmay,Deep,Salman Inamdar,Soumya Gayen,Harshit Thakur</v>
      </c>
      <c r="S826" t="s">
        <v>7533</v>
      </c>
      <c r="T826" t="s">
        <v>7534</v>
      </c>
      <c r="U826" t="s">
        <v>12808</v>
      </c>
      <c r="V826" t="s">
        <v>7535</v>
      </c>
      <c r="W826" t="s">
        <v>7536</v>
      </c>
    </row>
    <row r="827" spans="1:23" x14ac:dyDescent="0.3">
      <c r="A827" t="s">
        <v>7537</v>
      </c>
      <c r="B827" t="s">
        <v>7538</v>
      </c>
      <c r="C827" t="s">
        <v>5237</v>
      </c>
      <c r="D827" t="s">
        <v>12825</v>
      </c>
      <c r="E827" t="s">
        <v>12826</v>
      </c>
      <c r="F827" t="s">
        <v>12858</v>
      </c>
      <c r="H827" s="17">
        <v>99</v>
      </c>
      <c r="I827" s="13" t="str">
        <f t="shared" si="24"/>
        <v>&lt;₹200</v>
      </c>
      <c r="J827" s="17">
        <v>999</v>
      </c>
      <c r="K827">
        <v>0.56000000000000005</v>
      </c>
      <c r="L827" s="4" t="str">
        <f t="shared" si="25"/>
        <v>50% or More</v>
      </c>
      <c r="M827">
        <v>4</v>
      </c>
      <c r="N827" s="2">
        <v>3025</v>
      </c>
      <c r="O827" s="11">
        <f>Table2[[#This Row],[Actual Price (₹)]]*N827</f>
        <v>3021975</v>
      </c>
      <c r="P827" t="s">
        <v>7539</v>
      </c>
      <c r="Q827" t="s">
        <v>7540</v>
      </c>
      <c r="R827" t="str">
        <f>PROPER(Sheet2!H833)</f>
        <v>Aradhna Aadhya,Sonali Ghosh,Sam,Vgrk,Surfer007,Lovely,Arun Sharma,Maria</v>
      </c>
      <c r="S827" t="s">
        <v>7542</v>
      </c>
      <c r="T827" t="s">
        <v>12809</v>
      </c>
      <c r="U827" t="s">
        <v>7543</v>
      </c>
      <c r="V827" t="s">
        <v>7544</v>
      </c>
      <c r="W827" t="s">
        <v>7545</v>
      </c>
    </row>
    <row r="828" spans="1:23" x14ac:dyDescent="0.3">
      <c r="A828" t="s">
        <v>7546</v>
      </c>
      <c r="B828" t="s">
        <v>7547</v>
      </c>
      <c r="C828" t="s">
        <v>5835</v>
      </c>
      <c r="D828" t="s">
        <v>12825</v>
      </c>
      <c r="E828" t="s">
        <v>12826</v>
      </c>
      <c r="F828" t="s">
        <v>12856</v>
      </c>
      <c r="G828" t="s">
        <v>12866</v>
      </c>
      <c r="H828" s="17">
        <v>3498</v>
      </c>
      <c r="I828" s="13" t="str">
        <f t="shared" si="24"/>
        <v>&gt;₹500</v>
      </c>
      <c r="J828" s="17">
        <v>3875</v>
      </c>
      <c r="K828">
        <v>0.53</v>
      </c>
      <c r="L828" s="4" t="str">
        <f t="shared" si="25"/>
        <v>50% or More</v>
      </c>
      <c r="M828">
        <v>4</v>
      </c>
      <c r="N828" s="2">
        <v>5736</v>
      </c>
      <c r="O828" s="11">
        <f>Table2[[#This Row],[Actual Price (₹)]]*N828</f>
        <v>22227000</v>
      </c>
      <c r="P828" t="s">
        <v>7548</v>
      </c>
      <c r="Q828" t="s">
        <v>7549</v>
      </c>
      <c r="R828" t="str">
        <f>PROPER(Sheet2!H834)</f>
        <v>Akhil Raj Kunwar,Aditya Jain,Nanda Kumar,Yuvaraj M,Hari,Yovan Aroquiam,Debabrata Mandal,Yash Sharma</v>
      </c>
      <c r="S828" t="s">
        <v>7551</v>
      </c>
      <c r="T828" t="s">
        <v>7552</v>
      </c>
      <c r="U828" t="s">
        <v>7553</v>
      </c>
      <c r="V828" t="s">
        <v>7554</v>
      </c>
      <c r="W828" t="s">
        <v>7555</v>
      </c>
    </row>
    <row r="829" spans="1:23" x14ac:dyDescent="0.3">
      <c r="A829" t="s">
        <v>7556</v>
      </c>
      <c r="B829" t="s">
        <v>7557</v>
      </c>
      <c r="C829" t="s">
        <v>3066</v>
      </c>
      <c r="D829" t="s">
        <v>12828</v>
      </c>
      <c r="E829" t="s">
        <v>12837</v>
      </c>
      <c r="F829" t="s">
        <v>12838</v>
      </c>
      <c r="G829" t="s">
        <v>12839</v>
      </c>
      <c r="H829" s="17">
        <v>10099</v>
      </c>
      <c r="I829" s="13" t="str">
        <f t="shared" si="24"/>
        <v>&gt;₹500</v>
      </c>
      <c r="J829" s="17">
        <v>19110</v>
      </c>
      <c r="K829">
        <v>0.16</v>
      </c>
      <c r="L829" s="4" t="str">
        <f t="shared" si="25"/>
        <v>&lt;50%</v>
      </c>
      <c r="M829">
        <v>4.0999999999999996</v>
      </c>
      <c r="N829" s="2">
        <v>72563</v>
      </c>
      <c r="O829" s="11">
        <f>Table2[[#This Row],[Actual Price (₹)]]*N829</f>
        <v>1386678930</v>
      </c>
      <c r="P829" t="s">
        <v>7558</v>
      </c>
      <c r="Q829" t="s">
        <v>7559</v>
      </c>
      <c r="R829" t="str">
        <f>PROPER(Sheet2!H835)</f>
        <v>Amazon Customer,Santos,Cvn,Anonymous,Sacchidanand Pant,Sa9025,Vijay,Ravi Tiwari</v>
      </c>
      <c r="S829" t="s">
        <v>7561</v>
      </c>
      <c r="T829" t="s">
        <v>7562</v>
      </c>
      <c r="U829" t="s">
        <v>7563</v>
      </c>
      <c r="V829" t="s">
        <v>7564</v>
      </c>
      <c r="W829" t="s">
        <v>7565</v>
      </c>
    </row>
    <row r="830" spans="1:23" x14ac:dyDescent="0.3">
      <c r="A830" t="s">
        <v>7566</v>
      </c>
      <c r="B830" t="s">
        <v>7567</v>
      </c>
      <c r="C830" t="s">
        <v>4781</v>
      </c>
      <c r="D830" t="s">
        <v>12825</v>
      </c>
      <c r="E830" t="s">
        <v>12826</v>
      </c>
      <c r="F830" t="s">
        <v>12842</v>
      </c>
      <c r="G830" t="s">
        <v>12844</v>
      </c>
      <c r="H830" s="17">
        <v>449</v>
      </c>
      <c r="I830" s="13" t="str">
        <f t="shared" si="24"/>
        <v>₹200 - ₹500</v>
      </c>
      <c r="J830" s="17">
        <v>999</v>
      </c>
      <c r="K830">
        <v>0.76</v>
      </c>
      <c r="L830" s="4" t="str">
        <f t="shared" si="25"/>
        <v>50% or More</v>
      </c>
      <c r="M830">
        <v>4</v>
      </c>
      <c r="N830" s="2">
        <v>1026</v>
      </c>
      <c r="O830" s="11">
        <f>Table2[[#This Row],[Actual Price (₹)]]*N830</f>
        <v>1024974</v>
      </c>
      <c r="P830" t="s">
        <v>7568</v>
      </c>
      <c r="Q830" t="s">
        <v>7569</v>
      </c>
      <c r="R830" t="str">
        <f>PROPER(Sheet2!H836)</f>
        <v>Rajesh Sharma,Akhil Sondhi,Varun Rao,Samrat,Shimnith,Sanjana,Aaqib,Thejas</v>
      </c>
      <c r="S830" t="s">
        <v>7571</v>
      </c>
      <c r="T830" t="s">
        <v>7572</v>
      </c>
      <c r="U830" t="s">
        <v>7573</v>
      </c>
      <c r="V830" t="s">
        <v>7574</v>
      </c>
      <c r="W830" t="s">
        <v>7575</v>
      </c>
    </row>
    <row r="831" spans="1:23" hidden="1" x14ac:dyDescent="0.3">
      <c r="A831" t="s">
        <v>7576</v>
      </c>
      <c r="B831" t="s">
        <v>7577</v>
      </c>
      <c r="C831" t="s">
        <v>7578</v>
      </c>
      <c r="D831" t="s">
        <v>12825</v>
      </c>
      <c r="E831" t="s">
        <v>12826</v>
      </c>
      <c r="F831" t="s">
        <v>12856</v>
      </c>
      <c r="G831" t="s">
        <v>12981</v>
      </c>
      <c r="H831" s="14">
        <v>150</v>
      </c>
      <c r="I831" s="13" t="str">
        <f t="shared" si="24"/>
        <v>&lt;₹200</v>
      </c>
      <c r="J831" s="14">
        <v>150</v>
      </c>
      <c r="K831" s="1">
        <v>0.78</v>
      </c>
      <c r="L831" s="4" t="str">
        <f t="shared" si="25"/>
        <v>50% or More</v>
      </c>
      <c r="M831">
        <v>3.8</v>
      </c>
      <c r="N831" s="2">
        <v>2043</v>
      </c>
      <c r="O831" s="11">
        <f>Table2[[#This Row],[Actual Price (₹)]]*N831</f>
        <v>306450</v>
      </c>
      <c r="P831" t="s">
        <v>7579</v>
      </c>
      <c r="Q831" t="s">
        <v>7580</v>
      </c>
      <c r="R831" t="str">
        <f>PROPER(Sheet2!H837)</f>
        <v>Tech Boy,Deepak,8445025922,Ashok Alkari,Amazon Customer,Deepak</v>
      </c>
      <c r="S831" t="s">
        <v>7582</v>
      </c>
      <c r="T831" t="s">
        <v>7583</v>
      </c>
      <c r="U831" t="s">
        <v>7584</v>
      </c>
      <c r="V831" t="s">
        <v>7585</v>
      </c>
      <c r="W831" t="s">
        <v>7586</v>
      </c>
    </row>
    <row r="832" spans="1:23" x14ac:dyDescent="0.3">
      <c r="A832" t="s">
        <v>7587</v>
      </c>
      <c r="B832" t="s">
        <v>7588</v>
      </c>
      <c r="C832" t="s">
        <v>5824</v>
      </c>
      <c r="D832" t="s">
        <v>12825</v>
      </c>
      <c r="E832" t="s">
        <v>12826</v>
      </c>
      <c r="F832" t="s">
        <v>12865</v>
      </c>
      <c r="G832" t="s">
        <v>12840</v>
      </c>
      <c r="H832" s="17">
        <v>1199</v>
      </c>
      <c r="I832" s="13" t="str">
        <f t="shared" si="24"/>
        <v>&gt;₹500</v>
      </c>
      <c r="J832" s="17">
        <v>2999</v>
      </c>
      <c r="K832">
        <v>0.75</v>
      </c>
      <c r="L832" s="4" t="str">
        <f t="shared" si="25"/>
        <v>50% or More</v>
      </c>
      <c r="M832">
        <v>4.2</v>
      </c>
      <c r="N832" s="2">
        <v>4149</v>
      </c>
      <c r="O832" s="11">
        <f>Table2[[#This Row],[Actual Price (₹)]]*N832</f>
        <v>12442851</v>
      </c>
      <c r="P832" t="s">
        <v>7589</v>
      </c>
      <c r="Q832" t="s">
        <v>7590</v>
      </c>
      <c r="R832" t="str">
        <f>PROPER(Sheet2!H838)</f>
        <v>Kanta Khaksa,Skk,Subramanian K N,Sandeep Reddy,Pramod,Vipin Kumar,Revanappa S K,Debjani Karmakar</v>
      </c>
      <c r="S832" t="s">
        <v>7592</v>
      </c>
      <c r="T832" t="s">
        <v>7593</v>
      </c>
      <c r="U832" t="s">
        <v>7594</v>
      </c>
      <c r="V832" t="s">
        <v>7595</v>
      </c>
      <c r="W832" t="s">
        <v>7596</v>
      </c>
    </row>
    <row r="833" spans="1:23" x14ac:dyDescent="0.3">
      <c r="A833" t="s">
        <v>7597</v>
      </c>
      <c r="B833" t="s">
        <v>7598</v>
      </c>
      <c r="C833" t="s">
        <v>5008</v>
      </c>
      <c r="D833" t="s">
        <v>12825</v>
      </c>
      <c r="E833" t="s">
        <v>12917</v>
      </c>
      <c r="F833" t="s">
        <v>12928</v>
      </c>
      <c r="H833" s="17">
        <v>397</v>
      </c>
      <c r="I833" s="13" t="str">
        <f t="shared" si="24"/>
        <v>₹200 - ₹500</v>
      </c>
      <c r="J833" s="17">
        <v>899</v>
      </c>
      <c r="K833">
        <v>0.36</v>
      </c>
      <c r="L833" s="4" t="str">
        <f t="shared" si="25"/>
        <v>&lt;50%</v>
      </c>
      <c r="M833">
        <v>4.3</v>
      </c>
      <c r="N833" s="2">
        <v>74</v>
      </c>
      <c r="O833" s="11">
        <f>Table2[[#This Row],[Actual Price (₹)]]*N833</f>
        <v>66526</v>
      </c>
      <c r="P833" t="s">
        <v>7599</v>
      </c>
      <c r="Q833" t="s">
        <v>7600</v>
      </c>
      <c r="R833" t="str">
        <f>PROPER(Sheet2!H839)</f>
        <v>Prince Rabha,Aditya Koppuravuri,Abhishek Patel,Sultan Khan,Krishan Murari Gupta,Akash Sharma,Amazon Customer,Lavis Telecom Center</v>
      </c>
      <c r="S833" t="s">
        <v>7602</v>
      </c>
      <c r="T833" t="s">
        <v>7603</v>
      </c>
      <c r="U833" t="s">
        <v>7604</v>
      </c>
      <c r="V833" t="s">
        <v>7605</v>
      </c>
      <c r="W833" t="s">
        <v>7606</v>
      </c>
    </row>
    <row r="834" spans="1:23" x14ac:dyDescent="0.3">
      <c r="A834" t="s">
        <v>7607</v>
      </c>
      <c r="B834" t="s">
        <v>7608</v>
      </c>
      <c r="C834" t="s">
        <v>7609</v>
      </c>
      <c r="D834" t="s">
        <v>12825</v>
      </c>
      <c r="E834" t="s">
        <v>12917</v>
      </c>
      <c r="F834" t="s">
        <v>12982</v>
      </c>
      <c r="H834" s="17">
        <v>699</v>
      </c>
      <c r="I834" s="13" t="str">
        <f t="shared" ref="I834:I897" si="26">IF(H834&lt;200,"&lt;₹200", IF(OR(H834=200, H834&lt;=500),"₹200 - ₹500","&gt;₹500"))</f>
        <v>&gt;₹500</v>
      </c>
      <c r="J834" s="17">
        <v>1490</v>
      </c>
      <c r="K834">
        <v>0.68</v>
      </c>
      <c r="L834" s="4" t="str">
        <f t="shared" ref="L834:L897" si="27">IF(K834&gt;=50%,"50% or More","&lt;50%")</f>
        <v>50% or More</v>
      </c>
      <c r="M834">
        <v>4.4000000000000004</v>
      </c>
      <c r="N834" s="2">
        <v>41398</v>
      </c>
      <c r="O834" s="11">
        <f>Table2[[#This Row],[Actual Price (₹)]]*N834</f>
        <v>61683020</v>
      </c>
      <c r="P834" t="s">
        <v>7610</v>
      </c>
      <c r="Q834" t="s">
        <v>7611</v>
      </c>
      <c r="R834" t="str">
        <f>PROPER(Sheet2!H840)</f>
        <v>Aditya Chauhan,Student,Mahendra Kishore Raizada,Sanjay,Srivatsan Jyotsum,Olivia,Devendra Singh,Hemant</v>
      </c>
      <c r="S834" t="s">
        <v>7613</v>
      </c>
      <c r="T834" t="s">
        <v>7614</v>
      </c>
      <c r="U834" t="s">
        <v>7615</v>
      </c>
      <c r="V834" t="s">
        <v>7616</v>
      </c>
      <c r="W834" t="s">
        <v>7617</v>
      </c>
    </row>
    <row r="835" spans="1:23" x14ac:dyDescent="0.3">
      <c r="A835" t="s">
        <v>7618</v>
      </c>
      <c r="B835" t="s">
        <v>7619</v>
      </c>
      <c r="C835" t="s">
        <v>6829</v>
      </c>
      <c r="D835" t="s">
        <v>12825</v>
      </c>
      <c r="E835" t="s">
        <v>12826</v>
      </c>
      <c r="F835" t="s">
        <v>12869</v>
      </c>
      <c r="G835" t="s">
        <v>12965</v>
      </c>
      <c r="H835" s="17">
        <v>1679</v>
      </c>
      <c r="I835" s="13" t="str">
        <f t="shared" si="26"/>
        <v>&gt;₹500</v>
      </c>
      <c r="J835" s="17">
        <v>1999</v>
      </c>
      <c r="K835">
        <v>0.5</v>
      </c>
      <c r="L835" s="4" t="str">
        <f t="shared" si="27"/>
        <v>50% or More</v>
      </c>
      <c r="M835">
        <v>4.0999999999999996</v>
      </c>
      <c r="N835" s="2">
        <v>5195</v>
      </c>
      <c r="O835" s="11">
        <f>Table2[[#This Row],[Actual Price (₹)]]*N835</f>
        <v>10384805</v>
      </c>
      <c r="P835" t="s">
        <v>7620</v>
      </c>
      <c r="Q835" t="s">
        <v>7621</v>
      </c>
      <c r="R835" t="str">
        <f>PROPER(Sheet2!H841)</f>
        <v>Santosh,Ravindra R.M,Shubham Maurya,Prateek Sunal,Nishant Kumar,Prajapati Sagar,Keyur Suthar,Amazon Customercare</v>
      </c>
      <c r="S835" t="s">
        <v>7623</v>
      </c>
      <c r="T835" t="s">
        <v>7624</v>
      </c>
      <c r="U835" t="s">
        <v>7625</v>
      </c>
      <c r="V835" t="s">
        <v>7626</v>
      </c>
      <c r="W835" t="s">
        <v>7627</v>
      </c>
    </row>
    <row r="836" spans="1:23" x14ac:dyDescent="0.3">
      <c r="A836" t="s">
        <v>7628</v>
      </c>
      <c r="B836" t="s">
        <v>7629</v>
      </c>
      <c r="C836" t="s">
        <v>7630</v>
      </c>
      <c r="D836" t="s">
        <v>12825</v>
      </c>
      <c r="E836" t="s">
        <v>12827</v>
      </c>
      <c r="F836" t="s">
        <v>12882</v>
      </c>
      <c r="G836" t="s">
        <v>12983</v>
      </c>
      <c r="H836" s="17">
        <v>354</v>
      </c>
      <c r="I836" s="13" t="str">
        <f t="shared" si="26"/>
        <v>₹200 - ₹500</v>
      </c>
      <c r="J836" s="17">
        <v>1500</v>
      </c>
      <c r="K836">
        <v>0.4</v>
      </c>
      <c r="L836" s="4" t="str">
        <f t="shared" si="27"/>
        <v>&lt;50%</v>
      </c>
      <c r="M836">
        <v>4.5</v>
      </c>
      <c r="N836" s="2">
        <v>22420</v>
      </c>
      <c r="O836" s="11">
        <f>Table2[[#This Row],[Actual Price (₹)]]*N836</f>
        <v>33630000</v>
      </c>
      <c r="P836" t="s">
        <v>7631</v>
      </c>
      <c r="Q836" t="s">
        <v>900</v>
      </c>
      <c r="R836" t="str">
        <f>PROPER(Sheet2!H842)</f>
        <v>Naresh R.,Pawan Kumar,Pauly C L,Msvsmanian,Rishabh Kumar Sinku,Sushil K,R S Singh,Ashmeet Singh</v>
      </c>
      <c r="S836" t="s">
        <v>902</v>
      </c>
      <c r="T836" t="s">
        <v>903</v>
      </c>
      <c r="U836" t="s">
        <v>904</v>
      </c>
      <c r="V836" t="s">
        <v>7632</v>
      </c>
      <c r="W836" t="s">
        <v>7633</v>
      </c>
    </row>
    <row r="837" spans="1:23" x14ac:dyDescent="0.3">
      <c r="A837" t="s">
        <v>7634</v>
      </c>
      <c r="B837" t="s">
        <v>7635</v>
      </c>
      <c r="C837" t="s">
        <v>3066</v>
      </c>
      <c r="D837" t="s">
        <v>12828</v>
      </c>
      <c r="E837" t="s">
        <v>12837</v>
      </c>
      <c r="F837" t="s">
        <v>12838</v>
      </c>
      <c r="G837" t="s">
        <v>12839</v>
      </c>
      <c r="H837" s="17">
        <v>1199</v>
      </c>
      <c r="I837" s="13" t="str">
        <f t="shared" si="26"/>
        <v>&gt;₹500</v>
      </c>
      <c r="J837" s="17">
        <v>5499</v>
      </c>
      <c r="K837">
        <v>0.56000000000000005</v>
      </c>
      <c r="L837" s="4" t="str">
        <f t="shared" si="27"/>
        <v>50% or More</v>
      </c>
      <c r="M837">
        <v>4.2</v>
      </c>
      <c r="N837" s="2">
        <v>2284</v>
      </c>
      <c r="O837" s="11">
        <f>Table2[[#This Row],[Actual Price (₹)]]*N837</f>
        <v>12559716</v>
      </c>
      <c r="P837" t="s">
        <v>7636</v>
      </c>
      <c r="Q837" t="s">
        <v>7637</v>
      </c>
      <c r="R837" t="str">
        <f>PROPER(Sheet2!H843)</f>
        <v>Pranav,D Joardar,Roy,Puneet,Gokul,Nachiket,Prashant T.,Prem Moon</v>
      </c>
      <c r="S837" t="s">
        <v>7639</v>
      </c>
      <c r="T837" t="s">
        <v>7640</v>
      </c>
      <c r="U837" t="s">
        <v>7641</v>
      </c>
      <c r="V837" t="s">
        <v>7642</v>
      </c>
      <c r="W837" t="s">
        <v>7643</v>
      </c>
    </row>
    <row r="838" spans="1:23" hidden="1" x14ac:dyDescent="0.3">
      <c r="A838" t="s">
        <v>7644</v>
      </c>
      <c r="B838" t="s">
        <v>7645</v>
      </c>
      <c r="C838" t="s">
        <v>4997</v>
      </c>
      <c r="D838" t="s">
        <v>12825</v>
      </c>
      <c r="E838" t="s">
        <v>12826</v>
      </c>
      <c r="F838" t="s">
        <v>12842</v>
      </c>
      <c r="G838" t="s">
        <v>12852</v>
      </c>
      <c r="H838" s="14">
        <v>379</v>
      </c>
      <c r="I838" s="13" t="str">
        <f t="shared" si="26"/>
        <v>₹200 - ₹500</v>
      </c>
      <c r="J838" s="14">
        <v>1499</v>
      </c>
      <c r="K838" s="1">
        <v>0.36</v>
      </c>
      <c r="L838" s="4" t="str">
        <f t="shared" si="27"/>
        <v>&lt;50%</v>
      </c>
      <c r="M838">
        <v>3.9</v>
      </c>
      <c r="N838" s="2">
        <v>427</v>
      </c>
      <c r="O838" s="11">
        <f>Table2[[#This Row],[Actual Price (₹)]]*N838</f>
        <v>640073</v>
      </c>
      <c r="P838" t="s">
        <v>7646</v>
      </c>
      <c r="Q838" t="s">
        <v>7647</v>
      </c>
      <c r="R838" t="str">
        <f>PROPER(Sheet2!H844)</f>
        <v>Moinul H.,Jayendra Pai,Avinash Kumar,Sreekanth,Piojeet,Simam.Mular,Sagar,Saumik Shashwat</v>
      </c>
      <c r="S838" t="s">
        <v>7649</v>
      </c>
      <c r="T838" t="s">
        <v>7650</v>
      </c>
      <c r="U838" t="s">
        <v>7651</v>
      </c>
      <c r="V838" t="s">
        <v>7652</v>
      </c>
      <c r="W838" t="s">
        <v>7653</v>
      </c>
    </row>
    <row r="839" spans="1:23" x14ac:dyDescent="0.3">
      <c r="A839" t="s">
        <v>7654</v>
      </c>
      <c r="B839" t="s">
        <v>7655</v>
      </c>
      <c r="C839" t="s">
        <v>7656</v>
      </c>
      <c r="D839" t="s">
        <v>12825</v>
      </c>
      <c r="E839" t="s">
        <v>12933</v>
      </c>
      <c r="F839" t="s">
        <v>12934</v>
      </c>
      <c r="G839" t="s">
        <v>12984</v>
      </c>
      <c r="H839" s="17">
        <v>499</v>
      </c>
      <c r="I839" s="13" t="str">
        <f t="shared" si="26"/>
        <v>₹200 - ₹500</v>
      </c>
      <c r="J839" s="17">
        <v>775</v>
      </c>
      <c r="K839">
        <v>0.73</v>
      </c>
      <c r="L839" s="4" t="str">
        <f t="shared" si="27"/>
        <v>50% or More</v>
      </c>
      <c r="M839">
        <v>4.3</v>
      </c>
      <c r="N839" s="2">
        <v>1367</v>
      </c>
      <c r="O839" s="11">
        <f>Table2[[#This Row],[Actual Price (₹)]]*N839</f>
        <v>1059425</v>
      </c>
      <c r="P839" t="s">
        <v>7657</v>
      </c>
      <c r="Q839" t="s">
        <v>7658</v>
      </c>
      <c r="R839" t="str">
        <f>PROPER(Sheet2!H845)</f>
        <v>Siddhesh S.,Karthik,Vikram Kanth,Dhanesh,Rani,Amazon Customer,Amanpreet Sran,Vineet</v>
      </c>
      <c r="S839" t="s">
        <v>7660</v>
      </c>
      <c r="T839" t="s">
        <v>7661</v>
      </c>
      <c r="U839" t="s">
        <v>7662</v>
      </c>
      <c r="V839" t="s">
        <v>7663</v>
      </c>
      <c r="W839" t="s">
        <v>7664</v>
      </c>
    </row>
    <row r="840" spans="1:23" x14ac:dyDescent="0.3">
      <c r="A840" t="s">
        <v>7665</v>
      </c>
      <c r="B840" t="s">
        <v>7666</v>
      </c>
      <c r="C840" t="s">
        <v>7578</v>
      </c>
      <c r="D840" t="s">
        <v>12825</v>
      </c>
      <c r="E840" t="s">
        <v>12826</v>
      </c>
      <c r="F840" t="s">
        <v>12856</v>
      </c>
      <c r="G840" t="s">
        <v>12981</v>
      </c>
      <c r="H840" s="17">
        <v>10389</v>
      </c>
      <c r="I840" s="13" t="str">
        <f t="shared" si="26"/>
        <v>&gt;₹500</v>
      </c>
      <c r="J840" s="17">
        <v>32000</v>
      </c>
      <c r="K840">
        <v>0.57999999999999996</v>
      </c>
      <c r="L840" s="4" t="str">
        <f t="shared" si="27"/>
        <v>50% or More</v>
      </c>
      <c r="M840">
        <v>4</v>
      </c>
      <c r="N840" s="2">
        <v>13199</v>
      </c>
      <c r="O840" s="11">
        <f>Table2[[#This Row],[Actual Price (₹)]]*N840</f>
        <v>422368000</v>
      </c>
      <c r="P840" t="s">
        <v>7667</v>
      </c>
      <c r="Q840" t="s">
        <v>7668</v>
      </c>
      <c r="R840" t="str">
        <f>PROPER(Sheet2!H846)</f>
        <v>Selva Sibi,Tz,C D Johnson Rajakumar,Credit Maverick,Subhash Gaddam,Nilla Pandu Ranga,Ankit,Gokul</v>
      </c>
      <c r="S840" t="s">
        <v>7670</v>
      </c>
      <c r="T840" t="s">
        <v>7671</v>
      </c>
      <c r="U840" t="s">
        <v>12810</v>
      </c>
      <c r="V840" t="s">
        <v>7672</v>
      </c>
      <c r="W840" t="s">
        <v>7673</v>
      </c>
    </row>
    <row r="841" spans="1:23" x14ac:dyDescent="0.3">
      <c r="A841" t="s">
        <v>7674</v>
      </c>
      <c r="B841" t="s">
        <v>7675</v>
      </c>
      <c r="C841" t="s">
        <v>18</v>
      </c>
      <c r="D841" t="s">
        <v>12825</v>
      </c>
      <c r="E841" t="s">
        <v>12826</v>
      </c>
      <c r="F841" t="s">
        <v>12880</v>
      </c>
      <c r="G841" t="s">
        <v>12881</v>
      </c>
      <c r="H841" s="17">
        <v>649</v>
      </c>
      <c r="I841" s="13" t="str">
        <f t="shared" si="26"/>
        <v>&gt;₹500</v>
      </c>
      <c r="J841" s="17">
        <v>1300</v>
      </c>
      <c r="K841">
        <v>0.66</v>
      </c>
      <c r="L841" s="4" t="str">
        <f t="shared" si="27"/>
        <v>50% or More</v>
      </c>
      <c r="M841">
        <v>4.3</v>
      </c>
      <c r="N841" s="2">
        <v>2806</v>
      </c>
      <c r="O841" s="11">
        <f>Table2[[#This Row],[Actual Price (₹)]]*N841</f>
        <v>3647800</v>
      </c>
      <c r="P841" t="s">
        <v>7676</v>
      </c>
      <c r="Q841" t="s">
        <v>964</v>
      </c>
      <c r="R841" t="str">
        <f>PROPER(Sheet2!H847)</f>
        <v>Madhu Ar,Pawan,Mohamed Ajmal T M,Pogu Saikumar,Rathin Chopra,Brundaban Das,Abhisek Thakur,Kd Kandpalhld</v>
      </c>
      <c r="S841" t="s">
        <v>966</v>
      </c>
      <c r="T841" t="s">
        <v>967</v>
      </c>
      <c r="U841" t="s">
        <v>968</v>
      </c>
      <c r="V841" t="s">
        <v>7677</v>
      </c>
      <c r="W841" t="s">
        <v>7678</v>
      </c>
    </row>
    <row r="842" spans="1:23" x14ac:dyDescent="0.3">
      <c r="A842" t="s">
        <v>7679</v>
      </c>
      <c r="B842" t="s">
        <v>7680</v>
      </c>
      <c r="C842" t="s">
        <v>2948</v>
      </c>
      <c r="D842" t="s">
        <v>12828</v>
      </c>
      <c r="E842" t="s">
        <v>12833</v>
      </c>
      <c r="F842" t="s">
        <v>12834</v>
      </c>
      <c r="H842" s="17">
        <v>1199</v>
      </c>
      <c r="I842" s="13" t="str">
        <f t="shared" si="26"/>
        <v>&gt;₹500</v>
      </c>
      <c r="J842" s="17">
        <v>1999</v>
      </c>
      <c r="K842">
        <v>0.25</v>
      </c>
      <c r="L842" s="4" t="str">
        <f t="shared" si="27"/>
        <v>&lt;50%</v>
      </c>
      <c r="M842">
        <v>4.2</v>
      </c>
      <c r="N842" s="2">
        <v>30355</v>
      </c>
      <c r="O842" s="11">
        <f>Table2[[#This Row],[Actual Price (₹)]]*N842</f>
        <v>60679645</v>
      </c>
      <c r="P842" t="s">
        <v>7681</v>
      </c>
      <c r="Q842" t="s">
        <v>7682</v>
      </c>
      <c r="R842" t="str">
        <f>PROPER(Sheet2!H848)</f>
        <v>Rupesh Bisht,Sinoj Mullangath,Charles,Sanjeev Khurana,Dhruvil,Pradeep,Tcr,Julfikkar Mondal,Cm</v>
      </c>
      <c r="S842" t="s">
        <v>7684</v>
      </c>
      <c r="T842" t="s">
        <v>7685</v>
      </c>
      <c r="U842" t="s">
        <v>7686</v>
      </c>
      <c r="V842" t="s">
        <v>7687</v>
      </c>
      <c r="W842" t="s">
        <v>7688</v>
      </c>
    </row>
    <row r="843" spans="1:23" x14ac:dyDescent="0.3">
      <c r="A843" t="s">
        <v>7689</v>
      </c>
      <c r="B843" t="s">
        <v>7690</v>
      </c>
      <c r="C843" t="s">
        <v>6024</v>
      </c>
      <c r="D843" t="s">
        <v>12825</v>
      </c>
      <c r="E843" t="s">
        <v>12826</v>
      </c>
      <c r="F843" t="s">
        <v>12841</v>
      </c>
      <c r="G843" t="s">
        <v>12948</v>
      </c>
      <c r="H843" s="17">
        <v>889</v>
      </c>
      <c r="I843" s="13" t="str">
        <f t="shared" si="26"/>
        <v>&gt;₹500</v>
      </c>
      <c r="J843" s="17">
        <v>1999</v>
      </c>
      <c r="K843">
        <v>0.8</v>
      </c>
      <c r="L843" s="4" t="str">
        <f t="shared" si="27"/>
        <v>50% or More</v>
      </c>
      <c r="M843">
        <v>4.2</v>
      </c>
      <c r="N843" s="2">
        <v>2868</v>
      </c>
      <c r="O843" s="11">
        <f>Table2[[#This Row],[Actual Price (₹)]]*N843</f>
        <v>5733132</v>
      </c>
      <c r="P843" t="s">
        <v>7691</v>
      </c>
      <c r="Q843" t="s">
        <v>7692</v>
      </c>
      <c r="R843" t="str">
        <f>PROPER(Sheet2!H849)</f>
        <v>Sameer Dubey,Virender,Amazon Customer,Jay,Siddharth,Kaveri Pramod,Ravinder Yadav,Rakesh Swain</v>
      </c>
      <c r="S843" t="s">
        <v>7694</v>
      </c>
      <c r="T843" t="s">
        <v>7695</v>
      </c>
      <c r="U843" t="s">
        <v>7696</v>
      </c>
      <c r="V843" t="s">
        <v>7697</v>
      </c>
      <c r="W843" t="s">
        <v>7698</v>
      </c>
    </row>
    <row r="844" spans="1:23" x14ac:dyDescent="0.3">
      <c r="A844" t="s">
        <v>7699</v>
      </c>
      <c r="B844" t="s">
        <v>7700</v>
      </c>
      <c r="C844" t="s">
        <v>5824</v>
      </c>
      <c r="D844" t="s">
        <v>12825</v>
      </c>
      <c r="E844" t="s">
        <v>12826</v>
      </c>
      <c r="F844" t="s">
        <v>12865</v>
      </c>
      <c r="G844" t="s">
        <v>12840</v>
      </c>
      <c r="H844" s="17">
        <v>1409</v>
      </c>
      <c r="I844" s="13" t="str">
        <f t="shared" si="26"/>
        <v>&gt;₹500</v>
      </c>
      <c r="J844" s="17">
        <v>2199</v>
      </c>
      <c r="K844">
        <v>0.75</v>
      </c>
      <c r="L844" s="4" t="str">
        <f t="shared" si="27"/>
        <v>50% or More</v>
      </c>
      <c r="M844">
        <v>4.0999999999999996</v>
      </c>
      <c r="N844" s="2">
        <v>670</v>
      </c>
      <c r="O844" s="11">
        <f>Table2[[#This Row],[Actual Price (₹)]]*N844</f>
        <v>1473330</v>
      </c>
      <c r="P844" t="s">
        <v>7701</v>
      </c>
      <c r="Q844" t="s">
        <v>7702</v>
      </c>
      <c r="R844" t="str">
        <f>PROPER(Sheet2!H850)</f>
        <v>Nagarjuna Pavan Kumar G,Panendra Ommina,Umamaheswaran,Shailendra Pradhan,Suraj Kumar</v>
      </c>
      <c r="S844" t="s">
        <v>7704</v>
      </c>
      <c r="T844" t="s">
        <v>7705</v>
      </c>
      <c r="U844" t="s">
        <v>7706</v>
      </c>
      <c r="V844" t="s">
        <v>7707</v>
      </c>
      <c r="W844" t="s">
        <v>7708</v>
      </c>
    </row>
    <row r="845" spans="1:23" x14ac:dyDescent="0.3">
      <c r="A845" t="s">
        <v>7709</v>
      </c>
      <c r="B845" t="s">
        <v>7710</v>
      </c>
      <c r="C845" t="s">
        <v>7711</v>
      </c>
      <c r="D845" t="s">
        <v>12848</v>
      </c>
      <c r="E845" t="s">
        <v>12849</v>
      </c>
      <c r="F845" t="s">
        <v>12850</v>
      </c>
      <c r="G845" t="s">
        <v>12851</v>
      </c>
      <c r="H845" s="17">
        <v>549</v>
      </c>
      <c r="I845" s="13" t="str">
        <f t="shared" si="26"/>
        <v>&gt;₹500</v>
      </c>
      <c r="J845" s="17">
        <v>1999</v>
      </c>
      <c r="K845">
        <v>0.53</v>
      </c>
      <c r="L845" s="4" t="str">
        <f t="shared" si="27"/>
        <v>50% or More</v>
      </c>
      <c r="M845">
        <v>4.3</v>
      </c>
      <c r="N845" s="2">
        <v>3530</v>
      </c>
      <c r="O845" s="11">
        <f>Table2[[#This Row],[Actual Price (₹)]]*N845</f>
        <v>7056470</v>
      </c>
      <c r="P845" t="s">
        <v>7712</v>
      </c>
      <c r="Q845" t="s">
        <v>7713</v>
      </c>
      <c r="R845" t="str">
        <f>PROPER(Sheet2!H851)</f>
        <v>Naveenkumar.K,Jenny,Flora.Bebo.Vidyarthi,Kimmi Chopra,Shivendra Pratap,Prasad,Sunil,Kisan BarikÜéà</v>
      </c>
      <c r="S845" t="s">
        <v>7715</v>
      </c>
      <c r="T845" t="s">
        <v>7716</v>
      </c>
      <c r="U845" t="s">
        <v>7717</v>
      </c>
      <c r="V845" t="s">
        <v>7718</v>
      </c>
      <c r="W845" t="s">
        <v>7719</v>
      </c>
    </row>
    <row r="846" spans="1:23" x14ac:dyDescent="0.3">
      <c r="A846" t="s">
        <v>7720</v>
      </c>
      <c r="B846" t="s">
        <v>7721</v>
      </c>
      <c r="C846" t="s">
        <v>7722</v>
      </c>
      <c r="D846" t="s">
        <v>12828</v>
      </c>
      <c r="E846" t="s">
        <v>12853</v>
      </c>
      <c r="F846" t="s">
        <v>12829</v>
      </c>
      <c r="G846" t="s">
        <v>12985</v>
      </c>
      <c r="H846" s="17">
        <v>749</v>
      </c>
      <c r="I846" s="13" t="str">
        <f t="shared" si="26"/>
        <v>&gt;₹500</v>
      </c>
      <c r="J846" s="17">
        <v>1799</v>
      </c>
      <c r="K846">
        <v>0.46</v>
      </c>
      <c r="L846" s="4" t="str">
        <f t="shared" si="27"/>
        <v>&lt;50%</v>
      </c>
      <c r="M846">
        <v>4.3</v>
      </c>
      <c r="N846" s="2">
        <v>6183</v>
      </c>
      <c r="O846" s="11">
        <f>Table2[[#This Row],[Actual Price (₹)]]*N846</f>
        <v>11123217</v>
      </c>
      <c r="P846" t="s">
        <v>7723</v>
      </c>
      <c r="Q846" t="s">
        <v>7724</v>
      </c>
      <c r="R846" t="str">
        <f>PROPER(Sheet2!H852)</f>
        <v>Javid Nisar,Dr. Gilbert Ignat,Rajan,Sriram,Sagar,Gurpreet Singh,Optimus Prime,Sheikh Mohammed Imtiaz</v>
      </c>
      <c r="S846" t="s">
        <v>7726</v>
      </c>
      <c r="T846" t="s">
        <v>7727</v>
      </c>
      <c r="U846" t="s">
        <v>7728</v>
      </c>
      <c r="V846" t="s">
        <v>7729</v>
      </c>
      <c r="W846" t="s">
        <v>7730</v>
      </c>
    </row>
    <row r="847" spans="1:23" x14ac:dyDescent="0.3">
      <c r="A847" t="s">
        <v>7731</v>
      </c>
      <c r="B847" t="s">
        <v>7732</v>
      </c>
      <c r="C847" t="s">
        <v>6097</v>
      </c>
      <c r="D847" t="s">
        <v>12848</v>
      </c>
      <c r="E847" t="s">
        <v>12849</v>
      </c>
      <c r="F847" t="s">
        <v>12850</v>
      </c>
      <c r="G847" t="s">
        <v>12851</v>
      </c>
      <c r="H847" s="17">
        <v>379</v>
      </c>
      <c r="I847" s="13" t="str">
        <f t="shared" si="26"/>
        <v>₹200 - ₹500</v>
      </c>
      <c r="J847" s="17">
        <v>1099</v>
      </c>
      <c r="K847">
        <v>0</v>
      </c>
      <c r="L847" s="4" t="str">
        <f t="shared" si="27"/>
        <v>&lt;50%</v>
      </c>
      <c r="M847">
        <v>4.2</v>
      </c>
      <c r="N847" s="2">
        <v>419</v>
      </c>
      <c r="O847" s="11">
        <f>Table2[[#This Row],[Actual Price (₹)]]*N847</f>
        <v>460481</v>
      </c>
      <c r="P847" t="s">
        <v>7733</v>
      </c>
      <c r="Q847" t="s">
        <v>7734</v>
      </c>
      <c r="R847" t="str">
        <f>PROPER(Sheet2!H853)</f>
        <v>Shibendra,Rajesh,Hemang Verma,Sj Mitra,Amazon Customer,Amazon Customer,Johar Mohammad,Manoj Kumar</v>
      </c>
      <c r="S847" t="s">
        <v>7736</v>
      </c>
      <c r="T847" t="s">
        <v>7737</v>
      </c>
      <c r="U847" t="s">
        <v>7738</v>
      </c>
      <c r="V847" t="s">
        <v>7739</v>
      </c>
      <c r="W847" t="s">
        <v>7740</v>
      </c>
    </row>
    <row r="848" spans="1:23" x14ac:dyDescent="0.3">
      <c r="A848" t="s">
        <v>7741</v>
      </c>
      <c r="B848" t="s">
        <v>7742</v>
      </c>
      <c r="C848" t="s">
        <v>5226</v>
      </c>
      <c r="D848" t="s">
        <v>12825</v>
      </c>
      <c r="E848" t="s">
        <v>12826</v>
      </c>
      <c r="F848" t="s">
        <v>12842</v>
      </c>
      <c r="G848" t="s">
        <v>12936</v>
      </c>
      <c r="H848" s="17">
        <v>5998</v>
      </c>
      <c r="I848" s="13" t="str">
        <f t="shared" si="26"/>
        <v>&gt;₹500</v>
      </c>
      <c r="J848" s="17">
        <v>7999</v>
      </c>
      <c r="K848">
        <v>0.5</v>
      </c>
      <c r="L848" s="4" t="str">
        <f t="shared" si="27"/>
        <v>50% or More</v>
      </c>
      <c r="M848">
        <v>4.5</v>
      </c>
      <c r="N848" s="2">
        <v>7317</v>
      </c>
      <c r="O848" s="11">
        <f>Table2[[#This Row],[Actual Price (₹)]]*N848</f>
        <v>58528683</v>
      </c>
      <c r="P848" t="s">
        <v>7743</v>
      </c>
      <c r="Q848" t="s">
        <v>7744</v>
      </c>
      <c r="R848" t="str">
        <f>PROPER(Sheet2!H854)</f>
        <v>Ks,Shubham Gupta,Suman,Sishir Kumar,Aijaz Saifi,Sukomal,Placeholder,Gogou Khongsai</v>
      </c>
      <c r="S848" t="s">
        <v>7746</v>
      </c>
      <c r="T848" t="s">
        <v>7747</v>
      </c>
      <c r="U848" t="s">
        <v>7748</v>
      </c>
      <c r="V848" t="s">
        <v>7749</v>
      </c>
      <c r="W848" t="s">
        <v>7750</v>
      </c>
    </row>
    <row r="849" spans="1:23" x14ac:dyDescent="0.3">
      <c r="A849" t="s">
        <v>7751</v>
      </c>
      <c r="B849" t="s">
        <v>7752</v>
      </c>
      <c r="C849" t="s">
        <v>7753</v>
      </c>
      <c r="D849" t="s">
        <v>12848</v>
      </c>
      <c r="E849" t="s">
        <v>12854</v>
      </c>
      <c r="F849" t="s">
        <v>12855</v>
      </c>
      <c r="G849" t="s">
        <v>12986</v>
      </c>
      <c r="H849" s="17">
        <v>299</v>
      </c>
      <c r="I849" s="13" t="str">
        <f t="shared" si="26"/>
        <v>₹200 - ₹500</v>
      </c>
      <c r="J849" s="17">
        <v>1499</v>
      </c>
      <c r="K849">
        <v>0</v>
      </c>
      <c r="L849" s="4" t="str">
        <f t="shared" si="27"/>
        <v>&lt;50%</v>
      </c>
      <c r="M849">
        <v>4.4000000000000004</v>
      </c>
      <c r="N849" s="2">
        <v>4426</v>
      </c>
      <c r="O849" s="11">
        <f>Table2[[#This Row],[Actual Price (₹)]]*N849</f>
        <v>6634574</v>
      </c>
      <c r="P849" t="s">
        <v>7754</v>
      </c>
      <c r="Q849" t="s">
        <v>7755</v>
      </c>
      <c r="R849" t="str">
        <f>PROPER(Sheet2!H855)</f>
        <v>Ayush Pandey,Puneet Sharma,Lakshay,Vala 18,Jel,Rj Madie,Shresta Reddy,Rohan Halaj</v>
      </c>
      <c r="S849" t="s">
        <v>7757</v>
      </c>
      <c r="T849" t="s">
        <v>7758</v>
      </c>
      <c r="U849" t="s">
        <v>7759</v>
      </c>
      <c r="V849" t="s">
        <v>7760</v>
      </c>
      <c r="W849" t="s">
        <v>7761</v>
      </c>
    </row>
    <row r="850" spans="1:23" x14ac:dyDescent="0.3">
      <c r="A850" t="s">
        <v>7762</v>
      </c>
      <c r="B850" t="s">
        <v>7763</v>
      </c>
      <c r="C850" t="s">
        <v>6024</v>
      </c>
      <c r="D850" t="s">
        <v>12825</v>
      </c>
      <c r="E850" t="s">
        <v>12826</v>
      </c>
      <c r="F850" t="s">
        <v>12841</v>
      </c>
      <c r="G850" t="s">
        <v>12948</v>
      </c>
      <c r="H850" s="17">
        <v>379</v>
      </c>
      <c r="I850" s="13" t="str">
        <f t="shared" si="26"/>
        <v>₹200 - ₹500</v>
      </c>
      <c r="J850" s="17">
        <v>1499</v>
      </c>
      <c r="K850">
        <v>0.76</v>
      </c>
      <c r="L850" s="4" t="str">
        <f t="shared" si="27"/>
        <v>50% or More</v>
      </c>
      <c r="M850">
        <v>4.0999999999999996</v>
      </c>
      <c r="N850" s="2">
        <v>1092</v>
      </c>
      <c r="O850" s="11">
        <f>Table2[[#This Row],[Actual Price (₹)]]*N850</f>
        <v>1636908</v>
      </c>
      <c r="P850" t="s">
        <v>7764</v>
      </c>
      <c r="Q850" t="s">
        <v>7765</v>
      </c>
      <c r="R850" t="str">
        <f>PROPER(Sheet2!H856)</f>
        <v>Abhay N.,Karan Arora,Bhavneet Singh,Deeptha Narayan,Anand Pratap,Vinay Savla,Parmod,Shail Alavani</v>
      </c>
      <c r="S850" t="s">
        <v>7767</v>
      </c>
      <c r="T850" t="s">
        <v>7768</v>
      </c>
      <c r="U850" t="s">
        <v>7769</v>
      </c>
      <c r="V850" t="s">
        <v>7770</v>
      </c>
      <c r="W850" t="s">
        <v>7771</v>
      </c>
    </row>
    <row r="851" spans="1:23" x14ac:dyDescent="0.3">
      <c r="A851" t="s">
        <v>7772</v>
      </c>
      <c r="B851" t="s">
        <v>7773</v>
      </c>
      <c r="C851" t="s">
        <v>6892</v>
      </c>
      <c r="D851" t="s">
        <v>12848</v>
      </c>
      <c r="E851" t="s">
        <v>12849</v>
      </c>
      <c r="F851" t="s">
        <v>12850</v>
      </c>
      <c r="G851" t="s">
        <v>12851</v>
      </c>
      <c r="H851" s="17">
        <v>1399</v>
      </c>
      <c r="I851" s="13" t="str">
        <f t="shared" si="26"/>
        <v>&gt;₹500</v>
      </c>
      <c r="J851" s="17">
        <v>2999</v>
      </c>
      <c r="K851">
        <v>0.24</v>
      </c>
      <c r="L851" s="4" t="str">
        <f t="shared" si="27"/>
        <v>&lt;50%</v>
      </c>
      <c r="M851">
        <v>4.3</v>
      </c>
      <c r="N851" s="2">
        <v>2493</v>
      </c>
      <c r="O851" s="11">
        <f>Table2[[#This Row],[Actual Price (₹)]]*N851</f>
        <v>7476507</v>
      </c>
      <c r="P851" t="s">
        <v>7774</v>
      </c>
      <c r="Q851" t="s">
        <v>7775</v>
      </c>
      <c r="R851" t="str">
        <f>PROPER(Sheet2!H857)</f>
        <v>Certified Customer,Deepak,Sanjiv Suhas Gogate,Anoop,Shubhamkharial,K.S.Sreekumar,Ramesh,Rajat</v>
      </c>
      <c r="S851" t="s">
        <v>7777</v>
      </c>
      <c r="T851" t="s">
        <v>7778</v>
      </c>
      <c r="U851" t="s">
        <v>7779</v>
      </c>
      <c r="V851" t="s">
        <v>7780</v>
      </c>
      <c r="W851" t="s">
        <v>7781</v>
      </c>
    </row>
    <row r="852" spans="1:23" x14ac:dyDescent="0.3">
      <c r="A852" t="s">
        <v>7782</v>
      </c>
      <c r="B852" t="s">
        <v>7783</v>
      </c>
      <c r="C852" t="s">
        <v>5308</v>
      </c>
      <c r="D852" t="s">
        <v>12825</v>
      </c>
      <c r="E852" t="s">
        <v>12827</v>
      </c>
      <c r="F852" t="s">
        <v>12859</v>
      </c>
      <c r="H852" s="17">
        <v>699</v>
      </c>
      <c r="I852" s="13" t="str">
        <f t="shared" si="26"/>
        <v>&gt;₹500</v>
      </c>
      <c r="J852" s="17">
        <v>1299</v>
      </c>
      <c r="K852">
        <v>0.38</v>
      </c>
      <c r="L852" s="4" t="str">
        <f t="shared" si="27"/>
        <v>&lt;50%</v>
      </c>
      <c r="M852">
        <v>4.4000000000000004</v>
      </c>
      <c r="N852" s="2">
        <v>12679</v>
      </c>
      <c r="O852" s="11">
        <f>Table2[[#This Row],[Actual Price (₹)]]*N852</f>
        <v>16470021</v>
      </c>
      <c r="P852" t="s">
        <v>7784</v>
      </c>
      <c r="Q852" t="s">
        <v>7785</v>
      </c>
      <c r="R852" t="str">
        <f>PROPER(Sheet2!H858)</f>
        <v>Amazon Customer,Prakasha,Indramani Shukla,Md I.,Amazon Customer,Rn,Raj P.,Neeta Pawar</v>
      </c>
      <c r="S852" t="s">
        <v>7787</v>
      </c>
      <c r="T852" t="s">
        <v>7788</v>
      </c>
      <c r="U852" t="s">
        <v>7789</v>
      </c>
      <c r="V852" t="s">
        <v>5315</v>
      </c>
      <c r="W852" t="s">
        <v>7790</v>
      </c>
    </row>
    <row r="853" spans="1:23" hidden="1" x14ac:dyDescent="0.3">
      <c r="A853" t="s">
        <v>7791</v>
      </c>
      <c r="B853" t="s">
        <v>7792</v>
      </c>
      <c r="C853" t="s">
        <v>7083</v>
      </c>
      <c r="D853" t="s">
        <v>12825</v>
      </c>
      <c r="E853" t="s">
        <v>12933</v>
      </c>
      <c r="F853" t="s">
        <v>12971</v>
      </c>
      <c r="H853" s="14">
        <v>300</v>
      </c>
      <c r="I853" s="13" t="str">
        <f t="shared" si="26"/>
        <v>₹200 - ₹500</v>
      </c>
      <c r="J853" s="14">
        <v>300</v>
      </c>
      <c r="K853" s="1">
        <v>0.16</v>
      </c>
      <c r="L853" s="4" t="str">
        <f t="shared" si="27"/>
        <v>&lt;50%</v>
      </c>
      <c r="M853">
        <v>3.6</v>
      </c>
      <c r="N853" s="2">
        <v>4199</v>
      </c>
      <c r="O853" s="11">
        <f>Table2[[#This Row],[Actual Price (₹)]]*N853</f>
        <v>1259700</v>
      </c>
      <c r="P853" t="s">
        <v>7793</v>
      </c>
      <c r="Q853" t="s">
        <v>7794</v>
      </c>
      <c r="R853" t="str">
        <f>PROPER(Sheet2!H859)</f>
        <v>Good,Aayush,Nupur Gupta,Gunjan Sengupta,Syed Tameemul Haque Tahsin,Deependra Sony,Sankar G,Aspire</v>
      </c>
      <c r="S853" t="s">
        <v>7796</v>
      </c>
      <c r="T853" t="s">
        <v>7797</v>
      </c>
      <c r="U853" t="s">
        <v>7798</v>
      </c>
      <c r="V853" t="s">
        <v>7799</v>
      </c>
      <c r="W853" t="s">
        <v>7800</v>
      </c>
    </row>
    <row r="854" spans="1:23" x14ac:dyDescent="0.3">
      <c r="A854" t="s">
        <v>7801</v>
      </c>
      <c r="B854" t="s">
        <v>7802</v>
      </c>
      <c r="C854" t="s">
        <v>5308</v>
      </c>
      <c r="D854" t="s">
        <v>12825</v>
      </c>
      <c r="E854" t="s">
        <v>12827</v>
      </c>
      <c r="F854" t="s">
        <v>12859</v>
      </c>
      <c r="H854" s="17">
        <v>999</v>
      </c>
      <c r="I854" s="13" t="str">
        <f t="shared" si="26"/>
        <v>&gt;₹500</v>
      </c>
      <c r="J854" s="17">
        <v>1995</v>
      </c>
      <c r="K854">
        <v>0.48</v>
      </c>
      <c r="L854" s="4" t="str">
        <f t="shared" si="27"/>
        <v>&lt;50%</v>
      </c>
      <c r="M854">
        <v>4</v>
      </c>
      <c r="N854" s="2">
        <v>11113</v>
      </c>
      <c r="O854" s="11">
        <f>Table2[[#This Row],[Actual Price (₹)]]*N854</f>
        <v>22170435</v>
      </c>
      <c r="P854" t="s">
        <v>7803</v>
      </c>
      <c r="Q854" t="s">
        <v>7804</v>
      </c>
      <c r="R854" t="str">
        <f>PROPER(Sheet2!H860)</f>
        <v>Josh Crooner,Aditya Pawar,Amazon Customer,Aaryn Chaudhry,Mrs S Kayal,Siva Behaea,Karthi,Dnyaneshwar</v>
      </c>
      <c r="S854" t="s">
        <v>7806</v>
      </c>
      <c r="T854" t="s">
        <v>7807</v>
      </c>
      <c r="U854" t="s">
        <v>7808</v>
      </c>
      <c r="V854" t="s">
        <v>7809</v>
      </c>
      <c r="W854" t="s">
        <v>7810</v>
      </c>
    </row>
    <row r="855" spans="1:23" x14ac:dyDescent="0.3">
      <c r="A855" t="s">
        <v>7811</v>
      </c>
      <c r="B855" t="s">
        <v>7812</v>
      </c>
      <c r="C855" t="s">
        <v>5050</v>
      </c>
      <c r="D855" t="s">
        <v>12828</v>
      </c>
      <c r="E855" t="s">
        <v>12853</v>
      </c>
      <c r="F855" t="s">
        <v>12829</v>
      </c>
      <c r="G855" t="s">
        <v>12930</v>
      </c>
      <c r="H855" s="17">
        <v>535</v>
      </c>
      <c r="I855" s="13" t="str">
        <f t="shared" si="26"/>
        <v>&gt;₹500</v>
      </c>
      <c r="J855" s="17">
        <v>535</v>
      </c>
      <c r="K855">
        <v>0.59</v>
      </c>
      <c r="L855" s="4" t="str">
        <f t="shared" si="27"/>
        <v>50% or More</v>
      </c>
      <c r="M855">
        <v>4.4000000000000004</v>
      </c>
      <c r="N855" s="2">
        <v>10773</v>
      </c>
      <c r="O855" s="11">
        <f>Table2[[#This Row],[Actual Price (₹)]]*N855</f>
        <v>5763555</v>
      </c>
      <c r="P855" t="s">
        <v>7813</v>
      </c>
      <c r="Q855" t="s">
        <v>7814</v>
      </c>
      <c r="R855" t="str">
        <f>PROPER(Sheet2!H861)</f>
        <v>S.Mohan,Ashish Raj,Dr.Nirmal Singh,Phone User,Aanchal,Sunil,Jayakrishna Bomma,Haridas Vilayil</v>
      </c>
      <c r="S855" t="s">
        <v>7816</v>
      </c>
      <c r="T855" t="s">
        <v>7817</v>
      </c>
      <c r="U855" t="s">
        <v>7818</v>
      </c>
      <c r="V855" t="s">
        <v>7819</v>
      </c>
      <c r="W855" t="s">
        <v>7820</v>
      </c>
    </row>
    <row r="856" spans="1:23" x14ac:dyDescent="0.3">
      <c r="A856" t="s">
        <v>7821</v>
      </c>
      <c r="B856" t="s">
        <v>7822</v>
      </c>
      <c r="C856" t="s">
        <v>5008</v>
      </c>
      <c r="D856" t="s">
        <v>12825</v>
      </c>
      <c r="E856" t="s">
        <v>12917</v>
      </c>
      <c r="F856" t="s">
        <v>12928</v>
      </c>
      <c r="H856" s="17">
        <v>269</v>
      </c>
      <c r="I856" s="13" t="str">
        <f t="shared" si="26"/>
        <v>₹200 - ₹500</v>
      </c>
      <c r="J856" s="17">
        <v>1099</v>
      </c>
      <c r="K856">
        <v>0.34</v>
      </c>
      <c r="L856" s="4" t="str">
        <f t="shared" si="27"/>
        <v>&lt;50%</v>
      </c>
      <c r="M856">
        <v>4.3</v>
      </c>
      <c r="N856" s="2">
        <v>13944</v>
      </c>
      <c r="O856" s="11">
        <f>Table2[[#This Row],[Actual Price (₹)]]*N856</f>
        <v>15324456</v>
      </c>
      <c r="P856" t="s">
        <v>7823</v>
      </c>
      <c r="Q856" t="s">
        <v>7824</v>
      </c>
      <c r="R856" t="str">
        <f>PROPER(Sheet2!H862)</f>
        <v>Saurabh Nath Jha,Subhankar Mol,Ashutosh Upadhyay,Nitesh Patidar,Pradeep,Pritam Mondal,Chandar,O' Hansda</v>
      </c>
      <c r="S856" t="s">
        <v>7826</v>
      </c>
      <c r="T856" t="s">
        <v>7827</v>
      </c>
      <c r="U856" t="s">
        <v>7828</v>
      </c>
      <c r="V856" t="s">
        <v>7829</v>
      </c>
      <c r="W856" t="s">
        <v>7830</v>
      </c>
    </row>
    <row r="857" spans="1:23" hidden="1" x14ac:dyDescent="0.3">
      <c r="A857" t="s">
        <v>7831</v>
      </c>
      <c r="B857" t="s">
        <v>7832</v>
      </c>
      <c r="C857" t="s">
        <v>5204</v>
      </c>
      <c r="D857" t="s">
        <v>12825</v>
      </c>
      <c r="E857" t="s">
        <v>12826</v>
      </c>
      <c r="F857" t="s">
        <v>12856</v>
      </c>
      <c r="G857" t="s">
        <v>12857</v>
      </c>
      <c r="H857" s="14">
        <v>341</v>
      </c>
      <c r="I857" s="13" t="str">
        <f t="shared" si="26"/>
        <v>₹200 - ₹500</v>
      </c>
      <c r="J857" s="14">
        <v>450</v>
      </c>
      <c r="K857" s="1">
        <v>0.31</v>
      </c>
      <c r="L857" s="4" t="str">
        <f t="shared" si="27"/>
        <v>&lt;50%</v>
      </c>
      <c r="M857">
        <v>4.5999999999999996</v>
      </c>
      <c r="N857" s="2">
        <v>10760</v>
      </c>
      <c r="O857" s="11">
        <f>Table2[[#This Row],[Actual Price (₹)]]*N857</f>
        <v>4842000</v>
      </c>
      <c r="P857" t="s">
        <v>7833</v>
      </c>
      <c r="Q857" t="s">
        <v>7834</v>
      </c>
      <c r="R857" t="str">
        <f>PROPER(Sheet2!H863)</f>
        <v>Joel Thomas,Ymny,Sachin Singh,A Jackson,Gogi,Xyz,Shaik Aleem Uddin,Amazon Customer</v>
      </c>
      <c r="S857" t="s">
        <v>7836</v>
      </c>
      <c r="T857" t="s">
        <v>7837</v>
      </c>
      <c r="U857" t="s">
        <v>7838</v>
      </c>
      <c r="V857" t="s">
        <v>7839</v>
      </c>
      <c r="W857" t="s">
        <v>7840</v>
      </c>
    </row>
    <row r="858" spans="1:23" x14ac:dyDescent="0.3">
      <c r="A858" t="s">
        <v>7851</v>
      </c>
      <c r="B858" t="s">
        <v>7852</v>
      </c>
      <c r="C858" t="s">
        <v>4912</v>
      </c>
      <c r="D858" t="s">
        <v>12825</v>
      </c>
      <c r="E858" t="s">
        <v>12826</v>
      </c>
      <c r="F858" t="s">
        <v>12842</v>
      </c>
      <c r="G858" t="s">
        <v>12920</v>
      </c>
      <c r="H858" s="17">
        <v>2499</v>
      </c>
      <c r="I858" s="13" t="str">
        <f t="shared" si="26"/>
        <v>&gt;₹500</v>
      </c>
      <c r="J858" s="17">
        <v>3999</v>
      </c>
      <c r="K858">
        <v>0.17</v>
      </c>
      <c r="L858" s="4" t="str">
        <f t="shared" si="27"/>
        <v>&lt;50%</v>
      </c>
      <c r="M858">
        <v>4.5</v>
      </c>
      <c r="N858" s="2">
        <v>16146</v>
      </c>
      <c r="O858" s="11">
        <f>Table2[[#This Row],[Actual Price (₹)]]*N858</f>
        <v>64567854</v>
      </c>
      <c r="P858" t="s">
        <v>7853</v>
      </c>
      <c r="Q858" t="s">
        <v>7854</v>
      </c>
      <c r="R858" t="str">
        <f>PROPER(Sheet2!H865)</f>
        <v>Madhav Ashokan,Parin Patel,Arun S.,Salil Iyer,Amazo...N,Shrijit Mondal,Ankit Ghosh,Ritupon Baishya</v>
      </c>
      <c r="S858" t="s">
        <v>7856</v>
      </c>
      <c r="T858" t="s">
        <v>7857</v>
      </c>
      <c r="U858" t="s">
        <v>7858</v>
      </c>
      <c r="V858" t="s">
        <v>7859</v>
      </c>
      <c r="W858" t="s">
        <v>7860</v>
      </c>
    </row>
    <row r="859" spans="1:23" hidden="1" x14ac:dyDescent="0.3">
      <c r="A859" t="s">
        <v>7861</v>
      </c>
      <c r="B859" t="s">
        <v>7862</v>
      </c>
      <c r="C859" t="s">
        <v>7083</v>
      </c>
      <c r="D859" t="s">
        <v>12825</v>
      </c>
      <c r="E859" t="s">
        <v>12933</v>
      </c>
      <c r="F859" t="s">
        <v>12971</v>
      </c>
      <c r="H859" s="14">
        <v>5899</v>
      </c>
      <c r="I859" s="13" t="str">
        <f t="shared" si="26"/>
        <v>&gt;₹500</v>
      </c>
      <c r="J859" s="14">
        <v>7005</v>
      </c>
      <c r="K859" s="1">
        <v>0.17</v>
      </c>
      <c r="L859" s="4" t="str">
        <f t="shared" si="27"/>
        <v>&lt;50%</v>
      </c>
      <c r="M859">
        <v>3.9</v>
      </c>
      <c r="N859" s="2">
        <v>8280</v>
      </c>
      <c r="O859" s="11">
        <f>Table2[[#This Row],[Actual Price (₹)]]*N859</f>
        <v>58001400</v>
      </c>
      <c r="P859" t="s">
        <v>7863</v>
      </c>
      <c r="Q859" t="s">
        <v>7864</v>
      </c>
      <c r="R859" t="str">
        <f>PROPER(Sheet2!H866)</f>
        <v>Sreelal S,Abe Ralte,Abe Ralte,Sridharan,Anuj Malhotra,Binu Mathews``,Bhanu,Subhasis Deshmukh</v>
      </c>
      <c r="S859" t="s">
        <v>7866</v>
      </c>
      <c r="T859" t="s">
        <v>7867</v>
      </c>
      <c r="U859" t="s">
        <v>7868</v>
      </c>
      <c r="V859" t="s">
        <v>7869</v>
      </c>
      <c r="W859" t="s">
        <v>7870</v>
      </c>
    </row>
    <row r="860" spans="1:23" x14ac:dyDescent="0.3">
      <c r="A860" t="s">
        <v>7871</v>
      </c>
      <c r="B860" t="s">
        <v>7872</v>
      </c>
      <c r="C860" t="s">
        <v>7578</v>
      </c>
      <c r="D860" t="s">
        <v>12825</v>
      </c>
      <c r="E860" t="s">
        <v>12826</v>
      </c>
      <c r="F860" t="s">
        <v>12856</v>
      </c>
      <c r="G860" t="s">
        <v>12981</v>
      </c>
      <c r="H860" s="17">
        <v>1565</v>
      </c>
      <c r="I860" s="13" t="str">
        <f t="shared" si="26"/>
        <v>&gt;₹500</v>
      </c>
      <c r="J860" s="17">
        <v>2999</v>
      </c>
      <c r="K860">
        <v>0.34</v>
      </c>
      <c r="L860" s="4" t="str">
        <f t="shared" si="27"/>
        <v>&lt;50%</v>
      </c>
      <c r="M860">
        <v>4.3</v>
      </c>
      <c r="N860" s="2">
        <v>14237</v>
      </c>
      <c r="O860" s="11">
        <f>Table2[[#This Row],[Actual Price (₹)]]*N860</f>
        <v>42696763</v>
      </c>
      <c r="P860" t="s">
        <v>7873</v>
      </c>
      <c r="Q860" t="s">
        <v>7874</v>
      </c>
      <c r="R860" t="str">
        <f>PROPER(Sheet2!H867)</f>
        <v>Padmanabhan R,Balasanjay,Tripadh,Philip,Abhishek Patil,Ankit Kumar Singh,Dr Naqash,Sohan Maity</v>
      </c>
      <c r="S860" t="s">
        <v>7876</v>
      </c>
      <c r="T860" t="s">
        <v>7877</v>
      </c>
      <c r="U860" t="s">
        <v>12811</v>
      </c>
      <c r="V860" t="s">
        <v>7878</v>
      </c>
      <c r="W860" t="s">
        <v>7879</v>
      </c>
    </row>
    <row r="861" spans="1:23" x14ac:dyDescent="0.3">
      <c r="A861" t="s">
        <v>7880</v>
      </c>
      <c r="B861" t="s">
        <v>7881</v>
      </c>
      <c r="C861" t="s">
        <v>7882</v>
      </c>
      <c r="D861" t="s">
        <v>12828</v>
      </c>
      <c r="E861" t="s">
        <v>12987</v>
      </c>
      <c r="F861" t="s">
        <v>12988</v>
      </c>
      <c r="H861" s="17">
        <v>326</v>
      </c>
      <c r="I861" s="13" t="str">
        <f t="shared" si="26"/>
        <v>₹200 - ₹500</v>
      </c>
      <c r="J861" s="17">
        <v>799</v>
      </c>
      <c r="K861">
        <v>0.14000000000000001</v>
      </c>
      <c r="L861" s="4" t="str">
        <f t="shared" si="27"/>
        <v>&lt;50%</v>
      </c>
      <c r="M861">
        <v>4.5</v>
      </c>
      <c r="N861" s="2">
        <v>20668</v>
      </c>
      <c r="O861" s="11">
        <f>Table2[[#This Row],[Actual Price (₹)]]*N861</f>
        <v>16513732</v>
      </c>
      <c r="P861" t="s">
        <v>7883</v>
      </c>
      <c r="Q861" t="s">
        <v>7884</v>
      </c>
      <c r="R861" t="str">
        <f>PROPER(Sheet2!H868)</f>
        <v>Evangelyssa,Harendra Nath Baidya,Skanda Prasad,Dr Nagacharan Gowda,Amazon Customer,Raghavan  Cv.,Shibam Sharma,Amazon Customer</v>
      </c>
      <c r="S861" t="s">
        <v>7886</v>
      </c>
      <c r="T861" t="s">
        <v>7887</v>
      </c>
      <c r="U861" t="s">
        <v>7888</v>
      </c>
      <c r="V861" t="s">
        <v>7889</v>
      </c>
      <c r="W861" t="s">
        <v>7890</v>
      </c>
    </row>
    <row r="862" spans="1:23" x14ac:dyDescent="0.3">
      <c r="A862" t="s">
        <v>7891</v>
      </c>
      <c r="B862" t="s">
        <v>7892</v>
      </c>
      <c r="C862" t="s">
        <v>6097</v>
      </c>
      <c r="D862" t="s">
        <v>12848</v>
      </c>
      <c r="E862" t="s">
        <v>12849</v>
      </c>
      <c r="F862" t="s">
        <v>12850</v>
      </c>
      <c r="G862" t="s">
        <v>12851</v>
      </c>
      <c r="H862" s="17">
        <v>657</v>
      </c>
      <c r="I862" s="13" t="str">
        <f t="shared" si="26"/>
        <v>&gt;₹500</v>
      </c>
      <c r="J862" s="17">
        <v>999</v>
      </c>
      <c r="K862">
        <v>0</v>
      </c>
      <c r="L862" s="4" t="str">
        <f t="shared" si="27"/>
        <v>&lt;50%</v>
      </c>
      <c r="M862">
        <v>4.5</v>
      </c>
      <c r="N862" s="2">
        <v>1674</v>
      </c>
      <c r="O862" s="11">
        <f>Table2[[#This Row],[Actual Price (₹)]]*N862</f>
        <v>1672326</v>
      </c>
      <c r="P862" t="s">
        <v>7893</v>
      </c>
      <c r="Q862" t="s">
        <v>7894</v>
      </c>
      <c r="R862" t="str">
        <f>PROPER(Sheet2!H869)</f>
        <v>Rudra Patra,Amazon Customer,Nisha,Sk Yousuf Hussain,Diparna,Gaurav Sharma,Abdul Mateen,Aakash T.</v>
      </c>
      <c r="S862" t="s">
        <v>7896</v>
      </c>
      <c r="T862" t="s">
        <v>7897</v>
      </c>
      <c r="U862" t="s">
        <v>7898</v>
      </c>
      <c r="V862" t="s">
        <v>7899</v>
      </c>
      <c r="W862" t="s">
        <v>7900</v>
      </c>
    </row>
    <row r="863" spans="1:23" hidden="1" x14ac:dyDescent="0.3">
      <c r="A863" t="s">
        <v>7901</v>
      </c>
      <c r="B863" t="s">
        <v>7902</v>
      </c>
      <c r="C863" t="s">
        <v>6719</v>
      </c>
      <c r="D863" t="s">
        <v>12825</v>
      </c>
      <c r="E863" t="s">
        <v>12826</v>
      </c>
      <c r="F863" t="s">
        <v>12841</v>
      </c>
      <c r="G863" t="s">
        <v>12964</v>
      </c>
      <c r="H863" s="14">
        <v>1995</v>
      </c>
      <c r="I863" s="13" t="str">
        <f t="shared" si="26"/>
        <v>&gt;₹500</v>
      </c>
      <c r="J863" s="14">
        <v>2895</v>
      </c>
      <c r="K863" s="1">
        <v>0.51</v>
      </c>
      <c r="L863" s="4" t="str">
        <f t="shared" si="27"/>
        <v>50% or More</v>
      </c>
      <c r="M863">
        <v>3.6</v>
      </c>
      <c r="N863" s="2">
        <v>7689</v>
      </c>
      <c r="O863" s="11">
        <f>Table2[[#This Row],[Actual Price (₹)]]*N863</f>
        <v>22259655</v>
      </c>
      <c r="P863" t="s">
        <v>7903</v>
      </c>
      <c r="Q863" t="s">
        <v>7904</v>
      </c>
      <c r="R863" t="str">
        <f>PROPER(Sheet2!H870)</f>
        <v>Hayat Ansari,Basanti Renu Hembram,Darshana Prajapat,Ambadas,Manjunath,Viswanathan K,Sheetal,Srinivas</v>
      </c>
      <c r="S863" t="s">
        <v>7906</v>
      </c>
      <c r="T863" t="s">
        <v>7907</v>
      </c>
      <c r="U863" t="s">
        <v>7908</v>
      </c>
      <c r="V863" t="s">
        <v>7909</v>
      </c>
      <c r="W863" t="s">
        <v>7910</v>
      </c>
    </row>
    <row r="864" spans="1:23" x14ac:dyDescent="0.3">
      <c r="A864" t="s">
        <v>7911</v>
      </c>
      <c r="B864" t="s">
        <v>7912</v>
      </c>
      <c r="C864" t="s">
        <v>5738</v>
      </c>
      <c r="D864" t="s">
        <v>12828</v>
      </c>
      <c r="E864" t="s">
        <v>12853</v>
      </c>
      <c r="F864" t="s">
        <v>12863</v>
      </c>
      <c r="G864" t="s">
        <v>12864</v>
      </c>
      <c r="H864" s="17">
        <v>1500</v>
      </c>
      <c r="I864" s="13" t="str">
        <f t="shared" si="26"/>
        <v>&gt;₹500</v>
      </c>
      <c r="J864" s="17">
        <v>1500</v>
      </c>
      <c r="K864">
        <v>0.69</v>
      </c>
      <c r="L864" s="4" t="str">
        <f t="shared" si="27"/>
        <v>50% or More</v>
      </c>
      <c r="M864">
        <v>4.0999999999999996</v>
      </c>
      <c r="N864" s="2">
        <v>5554</v>
      </c>
      <c r="O864" s="11">
        <f>Table2[[#This Row],[Actual Price (₹)]]*N864</f>
        <v>8331000</v>
      </c>
      <c r="P864" t="s">
        <v>7913</v>
      </c>
      <c r="Q864" t="s">
        <v>7914</v>
      </c>
      <c r="R864" t="str">
        <f>PROPER(Sheet2!H871)</f>
        <v>Anwesh Gudepu,Senorita,Jk,Kalyana Manikanta Pasupuleti,ÜòàlokiÜòà,Madhav Upadhyaya,Dhiraj Kumar Gupta,99Bestdeal</v>
      </c>
      <c r="S864" t="s">
        <v>7916</v>
      </c>
      <c r="T864" t="s">
        <v>7917</v>
      </c>
      <c r="U864" t="s">
        <v>7918</v>
      </c>
      <c r="V864" t="s">
        <v>7919</v>
      </c>
      <c r="W864" t="s">
        <v>7920</v>
      </c>
    </row>
    <row r="865" spans="1:23" hidden="1" x14ac:dyDescent="0.3">
      <c r="A865" t="s">
        <v>7921</v>
      </c>
      <c r="B865" t="s">
        <v>7922</v>
      </c>
      <c r="C865" t="s">
        <v>5666</v>
      </c>
      <c r="D865" t="s">
        <v>12825</v>
      </c>
      <c r="E865" t="s">
        <v>12826</v>
      </c>
      <c r="F865" t="s">
        <v>12944</v>
      </c>
      <c r="G865" t="s">
        <v>12945</v>
      </c>
      <c r="H865" s="14">
        <v>2640</v>
      </c>
      <c r="I865" s="13" t="str">
        <f t="shared" si="26"/>
        <v>&gt;₹500</v>
      </c>
      <c r="J865" s="14">
        <v>3195</v>
      </c>
      <c r="K865" s="1">
        <v>0</v>
      </c>
      <c r="L865" s="4" t="str">
        <f t="shared" si="27"/>
        <v>&lt;50%</v>
      </c>
      <c r="M865">
        <v>3.8</v>
      </c>
      <c r="N865" s="2">
        <v>3344</v>
      </c>
      <c r="O865" s="11">
        <f>Table2[[#This Row],[Actual Price (₹)]]*N865</f>
        <v>10684080</v>
      </c>
      <c r="P865" t="s">
        <v>7923</v>
      </c>
      <c r="Q865" t="s">
        <v>7924</v>
      </c>
      <c r="R865" t="str">
        <f>PROPER(Sheet2!H872)</f>
        <v>P A Joseph,Saurabh J. Deuri,Yogendra Kumar,Purvi Neema,√Çrun Mohan,Ankit Nagvekar,Gautham Panchavadi,Akshay Kaushik</v>
      </c>
      <c r="S865" t="s">
        <v>7926</v>
      </c>
      <c r="T865" t="s">
        <v>7927</v>
      </c>
      <c r="U865" t="s">
        <v>7928</v>
      </c>
      <c r="V865" t="s">
        <v>7929</v>
      </c>
      <c r="W865" t="s">
        <v>7930</v>
      </c>
    </row>
    <row r="866" spans="1:23" x14ac:dyDescent="0.3">
      <c r="A866" t="s">
        <v>7942</v>
      </c>
      <c r="B866" t="s">
        <v>7943</v>
      </c>
      <c r="C866" t="s">
        <v>3066</v>
      </c>
      <c r="D866" t="s">
        <v>12828</v>
      </c>
      <c r="E866" t="s">
        <v>12837</v>
      </c>
      <c r="F866" t="s">
        <v>12838</v>
      </c>
      <c r="G866" t="s">
        <v>12839</v>
      </c>
      <c r="H866" s="17">
        <v>5299</v>
      </c>
      <c r="I866" s="13" t="str">
        <f t="shared" si="26"/>
        <v>&gt;₹500</v>
      </c>
      <c r="J866" s="17">
        <v>6355</v>
      </c>
      <c r="K866">
        <v>0.25</v>
      </c>
      <c r="L866" s="4" t="str">
        <f t="shared" si="27"/>
        <v>&lt;50%</v>
      </c>
      <c r="M866">
        <v>4.0999999999999996</v>
      </c>
      <c r="N866" s="2">
        <v>98250</v>
      </c>
      <c r="O866" s="11">
        <f>Table2[[#This Row],[Actual Price (₹)]]*N866</f>
        <v>624378750</v>
      </c>
      <c r="P866" t="s">
        <v>7944</v>
      </c>
      <c r="Q866" t="s">
        <v>7945</v>
      </c>
      <c r="R866" t="str">
        <f>PROPER(Sheet2!H874)</f>
        <v>Yugandhar Menda,Sonia,Amazon Customer,Placeholder,Placeholder,John Raj,Nandhu Sajneev Sk,Farheen Shaikh</v>
      </c>
      <c r="S866" t="s">
        <v>7947</v>
      </c>
      <c r="T866" t="s">
        <v>7948</v>
      </c>
      <c r="U866" t="s">
        <v>7949</v>
      </c>
      <c r="V866" t="s">
        <v>7950</v>
      </c>
      <c r="W866" t="s">
        <v>7951</v>
      </c>
    </row>
    <row r="867" spans="1:23" x14ac:dyDescent="0.3">
      <c r="A867" t="s">
        <v>7952</v>
      </c>
      <c r="B867" t="s">
        <v>7953</v>
      </c>
      <c r="C867" t="s">
        <v>4801</v>
      </c>
      <c r="D867" t="s">
        <v>12825</v>
      </c>
      <c r="E867" t="s">
        <v>12826</v>
      </c>
      <c r="F867" t="s">
        <v>12841</v>
      </c>
      <c r="G867" t="s">
        <v>12845</v>
      </c>
      <c r="H867" s="17">
        <v>1990</v>
      </c>
      <c r="I867" s="13" t="str">
        <f t="shared" si="26"/>
        <v>&gt;₹500</v>
      </c>
      <c r="J867" s="17">
        <v>2999</v>
      </c>
      <c r="K867">
        <v>0.8</v>
      </c>
      <c r="L867" s="4" t="str">
        <f t="shared" si="27"/>
        <v>50% or More</v>
      </c>
      <c r="M867">
        <v>4</v>
      </c>
      <c r="N867" s="2">
        <v>75</v>
      </c>
      <c r="O867" s="11">
        <f>Table2[[#This Row],[Actual Price (₹)]]*N867</f>
        <v>224925</v>
      </c>
      <c r="P867" t="s">
        <v>7954</v>
      </c>
      <c r="Q867" t="s">
        <v>7955</v>
      </c>
      <c r="R867" t="str">
        <f>PROPER(Sheet2!H875)</f>
        <v>&amp; I Am Ironman,Amazon Customer,Sayandeep Sarkar,Sherin</v>
      </c>
      <c r="S867" t="s">
        <v>7957</v>
      </c>
      <c r="T867" t="s">
        <v>7958</v>
      </c>
      <c r="U867" t="s">
        <v>7959</v>
      </c>
      <c r="V867" t="s">
        <v>7960</v>
      </c>
      <c r="W867" t="s">
        <v>7961</v>
      </c>
    </row>
    <row r="868" spans="1:23" x14ac:dyDescent="0.3">
      <c r="A868" t="s">
        <v>7962</v>
      </c>
      <c r="B868" t="s">
        <v>7963</v>
      </c>
      <c r="C868" t="s">
        <v>6719</v>
      </c>
      <c r="D868" t="s">
        <v>12825</v>
      </c>
      <c r="E868" t="s">
        <v>12826</v>
      </c>
      <c r="F868" t="s">
        <v>12841</v>
      </c>
      <c r="G868" t="s">
        <v>12964</v>
      </c>
      <c r="H868" s="17">
        <v>1289</v>
      </c>
      <c r="I868" s="13" t="str">
        <f t="shared" si="26"/>
        <v>&gt;₹500</v>
      </c>
      <c r="J868" s="17">
        <v>1499</v>
      </c>
      <c r="K868">
        <v>0.5</v>
      </c>
      <c r="L868" s="4" t="str">
        <f t="shared" si="27"/>
        <v>50% or More</v>
      </c>
      <c r="M868">
        <v>4.3</v>
      </c>
      <c r="N868" s="2">
        <v>2585</v>
      </c>
      <c r="O868" s="11">
        <f>Table2[[#This Row],[Actual Price (₹)]]*N868</f>
        <v>3874915</v>
      </c>
      <c r="P868" t="s">
        <v>7964</v>
      </c>
      <c r="Q868" t="s">
        <v>7965</v>
      </c>
      <c r="R868" t="str">
        <f>PROPER(Sheet2!H876)</f>
        <v>Neeraj Vishwakarma,Sameer Patil</v>
      </c>
      <c r="S868" t="s">
        <v>7967</v>
      </c>
      <c r="T868" t="s">
        <v>7968</v>
      </c>
      <c r="U868" t="s">
        <v>7969</v>
      </c>
      <c r="V868" t="s">
        <v>7970</v>
      </c>
      <c r="W868" t="s">
        <v>7971</v>
      </c>
    </row>
    <row r="869" spans="1:23" x14ac:dyDescent="0.3">
      <c r="A869" t="s">
        <v>7972</v>
      </c>
      <c r="B869" t="s">
        <v>7973</v>
      </c>
      <c r="C869" t="s">
        <v>3476</v>
      </c>
      <c r="D869" t="s">
        <v>12828</v>
      </c>
      <c r="E869" t="s">
        <v>12900</v>
      </c>
      <c r="F869" t="s">
        <v>12901</v>
      </c>
      <c r="G869" t="s">
        <v>12909</v>
      </c>
      <c r="H869" s="17">
        <v>165</v>
      </c>
      <c r="I869" s="13" t="str">
        <f t="shared" si="26"/>
        <v>&lt;₹200</v>
      </c>
      <c r="J869" s="17">
        <v>165</v>
      </c>
      <c r="K869">
        <v>0.79</v>
      </c>
      <c r="L869" s="4" t="str">
        <f t="shared" si="27"/>
        <v>50% or More</v>
      </c>
      <c r="M869">
        <v>4</v>
      </c>
      <c r="N869" s="2">
        <v>5072</v>
      </c>
      <c r="O869" s="11">
        <f>Table2[[#This Row],[Actual Price (₹)]]*N869</f>
        <v>836880</v>
      </c>
      <c r="P869" t="s">
        <v>7974</v>
      </c>
      <c r="Q869" t="s">
        <v>7975</v>
      </c>
      <c r="R869" t="str">
        <f>PROPER(Sheet2!H877)</f>
        <v>Rishabh K.,Anish Galgate,Sk Hannan Ali,S Vijayan,Divy Soni R,Kavineshver S K,Arun,Prithivi P N</v>
      </c>
      <c r="S869" t="s">
        <v>7977</v>
      </c>
      <c r="T869" t="s">
        <v>7978</v>
      </c>
      <c r="U869" t="s">
        <v>7979</v>
      </c>
      <c r="V869" t="s">
        <v>7980</v>
      </c>
      <c r="W869" t="s">
        <v>7981</v>
      </c>
    </row>
    <row r="870" spans="1:23" x14ac:dyDescent="0.3">
      <c r="A870" t="s">
        <v>7982</v>
      </c>
      <c r="B870" t="s">
        <v>7983</v>
      </c>
      <c r="C870" t="s">
        <v>7984</v>
      </c>
      <c r="D870" t="s">
        <v>12957</v>
      </c>
      <c r="E870" t="s">
        <v>12958</v>
      </c>
      <c r="F870" t="s">
        <v>12989</v>
      </c>
      <c r="H870" s="17">
        <v>1699</v>
      </c>
      <c r="I870" s="13" t="str">
        <f t="shared" si="26"/>
        <v>&gt;₹500</v>
      </c>
      <c r="J870" s="17">
        <v>3499</v>
      </c>
      <c r="K870">
        <v>0.57999999999999996</v>
      </c>
      <c r="L870" s="4" t="str">
        <f t="shared" si="27"/>
        <v>50% or More</v>
      </c>
      <c r="M870">
        <v>4.5</v>
      </c>
      <c r="N870" s="2">
        <v>5985</v>
      </c>
      <c r="O870" s="11">
        <f>Table2[[#This Row],[Actual Price (₹)]]*N870</f>
        <v>20941515</v>
      </c>
      <c r="P870" t="s">
        <v>7985</v>
      </c>
      <c r="Q870" t="s">
        <v>7986</v>
      </c>
      <c r="R870" t="str">
        <f>PROPER(Sheet2!H878)</f>
        <v>Abhiram Ganesh,Amazon Customer,Vikash,Rohit,Zakaria Ahmed,Vihar,Amazon Customer,M.Bramheswar</v>
      </c>
      <c r="S870" t="s">
        <v>7988</v>
      </c>
      <c r="T870" t="s">
        <v>7989</v>
      </c>
      <c r="U870" t="s">
        <v>7990</v>
      </c>
      <c r="V870" t="s">
        <v>7991</v>
      </c>
      <c r="W870" t="s">
        <v>7992</v>
      </c>
    </row>
    <row r="871" spans="1:23" x14ac:dyDescent="0.3">
      <c r="A871" t="s">
        <v>7993</v>
      </c>
      <c r="B871" t="s">
        <v>7994</v>
      </c>
      <c r="C871" t="s">
        <v>7995</v>
      </c>
      <c r="D871" t="s">
        <v>12924</v>
      </c>
      <c r="E871" t="s">
        <v>12925</v>
      </c>
      <c r="F871" t="s">
        <v>12937</v>
      </c>
      <c r="H871" s="17">
        <v>2299</v>
      </c>
      <c r="I871" s="13" t="str">
        <f t="shared" si="26"/>
        <v>&gt;₹500</v>
      </c>
      <c r="J871" s="17">
        <v>7500</v>
      </c>
      <c r="K871">
        <v>0</v>
      </c>
      <c r="L871" s="4" t="str">
        <f t="shared" si="27"/>
        <v>&lt;50%</v>
      </c>
      <c r="M871">
        <v>4.5</v>
      </c>
      <c r="N871" s="2">
        <v>9427</v>
      </c>
      <c r="O871" s="11">
        <f>Table2[[#This Row],[Actual Price (₹)]]*N871</f>
        <v>70702500</v>
      </c>
      <c r="P871" t="s">
        <v>7996</v>
      </c>
      <c r="Q871" t="s">
        <v>7997</v>
      </c>
      <c r="R871" t="str">
        <f>PROPER(Sheet2!H879)</f>
        <v>Rajiv,Anil Mishra,Pandri T.,Shringar Gupta,Dr  Abdul Hei,Nitesh Pathak,Anil Tailor,Arun Varma</v>
      </c>
      <c r="S871" t="s">
        <v>7999</v>
      </c>
      <c r="T871" t="s">
        <v>8000</v>
      </c>
      <c r="U871" t="s">
        <v>8001</v>
      </c>
      <c r="V871" t="s">
        <v>8002</v>
      </c>
      <c r="W871" t="s">
        <v>8003</v>
      </c>
    </row>
    <row r="872" spans="1:23" x14ac:dyDescent="0.3">
      <c r="A872" t="s">
        <v>8004</v>
      </c>
      <c r="B872" t="s">
        <v>8005</v>
      </c>
      <c r="C872" t="s">
        <v>5204</v>
      </c>
      <c r="D872" t="s">
        <v>12825</v>
      </c>
      <c r="E872" t="s">
        <v>12826</v>
      </c>
      <c r="F872" t="s">
        <v>12856</v>
      </c>
      <c r="G872" t="s">
        <v>12857</v>
      </c>
      <c r="H872" s="17">
        <v>39</v>
      </c>
      <c r="I872" s="13" t="str">
        <f t="shared" si="26"/>
        <v>&lt;₹200</v>
      </c>
      <c r="J872" s="17">
        <v>39</v>
      </c>
      <c r="K872">
        <v>0.14000000000000001</v>
      </c>
      <c r="L872" s="4" t="str">
        <f t="shared" si="27"/>
        <v>&lt;50%</v>
      </c>
      <c r="M872">
        <v>4.3</v>
      </c>
      <c r="N872" s="2">
        <v>2301</v>
      </c>
      <c r="O872" s="11">
        <f>Table2[[#This Row],[Actual Price (₹)]]*N872</f>
        <v>89739</v>
      </c>
      <c r="P872" t="s">
        <v>8006</v>
      </c>
      <c r="Q872" t="s">
        <v>8007</v>
      </c>
      <c r="R872" t="str">
        <f>PROPER(Sheet2!H880)</f>
        <v>Dhineshkumar,Amazon Customer,Ankit Kumar Singh,Pranay,Harshith,Amazon Customer,M M M,E R</v>
      </c>
      <c r="S872" t="s">
        <v>8009</v>
      </c>
      <c r="T872" t="s">
        <v>8010</v>
      </c>
      <c r="U872" t="s">
        <v>8011</v>
      </c>
      <c r="V872" t="s">
        <v>8012</v>
      </c>
      <c r="W872" t="s">
        <v>8013</v>
      </c>
    </row>
    <row r="873" spans="1:23" x14ac:dyDescent="0.3">
      <c r="A873" t="s">
        <v>8014</v>
      </c>
      <c r="B873" t="s">
        <v>8015</v>
      </c>
      <c r="C873" t="s">
        <v>8016</v>
      </c>
      <c r="D873" t="s">
        <v>12825</v>
      </c>
      <c r="E873" t="s">
        <v>12933</v>
      </c>
      <c r="F873" t="s">
        <v>12934</v>
      </c>
      <c r="G873" t="s">
        <v>12990</v>
      </c>
      <c r="H873" s="17">
        <v>26999</v>
      </c>
      <c r="I873" s="13" t="str">
        <f t="shared" si="26"/>
        <v>&gt;₹500</v>
      </c>
      <c r="J873" s="17">
        <v>37999</v>
      </c>
      <c r="K873">
        <v>0.48</v>
      </c>
      <c r="L873" s="4" t="str">
        <f t="shared" si="27"/>
        <v>&lt;50%</v>
      </c>
      <c r="M873">
        <v>4.0999999999999996</v>
      </c>
      <c r="N873" s="2">
        <v>2535</v>
      </c>
      <c r="O873" s="11">
        <f>Table2[[#This Row],[Actual Price (₹)]]*N873</f>
        <v>96327465</v>
      </c>
      <c r="P873" t="s">
        <v>8017</v>
      </c>
      <c r="Q873" t="s">
        <v>8018</v>
      </c>
      <c r="R873" t="str">
        <f>PROPER(Sheet2!H881)</f>
        <v>Jayanta,Himanshu Kumar,Saima,Vivek Kumar,Raka,K.Praveenkumar,Bhavani Prasad,Neha</v>
      </c>
      <c r="S873" t="s">
        <v>8020</v>
      </c>
      <c r="T873" t="s">
        <v>8021</v>
      </c>
      <c r="U873" t="s">
        <v>8022</v>
      </c>
      <c r="V873" t="s">
        <v>8023</v>
      </c>
      <c r="W873" t="s">
        <v>8024</v>
      </c>
    </row>
    <row r="874" spans="1:23" x14ac:dyDescent="0.3">
      <c r="A874" t="s">
        <v>8025</v>
      </c>
      <c r="B874" t="s">
        <v>8026</v>
      </c>
      <c r="C874" t="s">
        <v>5824</v>
      </c>
      <c r="D874" t="s">
        <v>12825</v>
      </c>
      <c r="E874" t="s">
        <v>12826</v>
      </c>
      <c r="F874" t="s">
        <v>12865</v>
      </c>
      <c r="G874" t="s">
        <v>12840</v>
      </c>
      <c r="H874" s="17">
        <v>1490</v>
      </c>
      <c r="I874" s="13" t="str">
        <f t="shared" si="26"/>
        <v>&gt;₹500</v>
      </c>
      <c r="J874" s="17">
        <v>1990</v>
      </c>
      <c r="K874">
        <v>0.73</v>
      </c>
      <c r="L874" s="4" t="str">
        <f t="shared" si="27"/>
        <v>50% or More</v>
      </c>
      <c r="M874">
        <v>4</v>
      </c>
      <c r="N874" s="2">
        <v>691</v>
      </c>
      <c r="O874" s="11">
        <f>Table2[[#This Row],[Actual Price (₹)]]*N874</f>
        <v>1375090</v>
      </c>
      <c r="P874" t="s">
        <v>8027</v>
      </c>
      <c r="Q874" t="s">
        <v>8028</v>
      </c>
      <c r="R874" t="str">
        <f>PROPER(Sheet2!H882)</f>
        <v>Iamsrk,Tirath T.Trivedi,Damodaran,Ashish  Kumar,Pratheep,Antony,Aditya,Dilip Ku Choudhury</v>
      </c>
      <c r="S874" t="s">
        <v>8030</v>
      </c>
      <c r="T874" t="s">
        <v>8031</v>
      </c>
      <c r="U874" t="s">
        <v>8032</v>
      </c>
      <c r="V874" t="s">
        <v>8033</v>
      </c>
      <c r="W874" t="s">
        <v>8034</v>
      </c>
    </row>
    <row r="875" spans="1:23" x14ac:dyDescent="0.3">
      <c r="A875" t="s">
        <v>8035</v>
      </c>
      <c r="B875" t="s">
        <v>8036</v>
      </c>
      <c r="C875" t="s">
        <v>4801</v>
      </c>
      <c r="D875" t="s">
        <v>12825</v>
      </c>
      <c r="E875" t="s">
        <v>12826</v>
      </c>
      <c r="F875" t="s">
        <v>12841</v>
      </c>
      <c r="G875" t="s">
        <v>12845</v>
      </c>
      <c r="H875" s="17">
        <v>398</v>
      </c>
      <c r="I875" s="13" t="str">
        <f t="shared" si="26"/>
        <v>₹200 - ₹500</v>
      </c>
      <c r="J875" s="17">
        <v>1949</v>
      </c>
      <c r="K875">
        <v>0.62</v>
      </c>
      <c r="L875" s="4" t="str">
        <f t="shared" si="27"/>
        <v>50% or More</v>
      </c>
      <c r="M875">
        <v>4.0999999999999996</v>
      </c>
      <c r="N875" s="2">
        <v>2740</v>
      </c>
      <c r="O875" s="11">
        <f>Table2[[#This Row],[Actual Price (₹)]]*N875</f>
        <v>5340260</v>
      </c>
      <c r="P875" t="s">
        <v>8037</v>
      </c>
      <c r="Q875" t="s">
        <v>8038</v>
      </c>
      <c r="R875" t="str">
        <f>PROPER(Sheet2!H883)</f>
        <v>Dilip Panchal,Balu Prathap,Rahul,Hariraj,Mrinal Kanti Mondal,Pradeep Kumar,Rashid Pathan,Baskaran</v>
      </c>
      <c r="S875" t="s">
        <v>8040</v>
      </c>
      <c r="T875" t="s">
        <v>8041</v>
      </c>
      <c r="U875" t="s">
        <v>8042</v>
      </c>
      <c r="V875" t="s">
        <v>8043</v>
      </c>
      <c r="W875" t="s">
        <v>8044</v>
      </c>
    </row>
    <row r="876" spans="1:23" x14ac:dyDescent="0.3">
      <c r="A876" t="s">
        <v>8045</v>
      </c>
      <c r="B876" t="s">
        <v>8046</v>
      </c>
      <c r="C876" t="s">
        <v>4770</v>
      </c>
      <c r="D876" t="s">
        <v>12825</v>
      </c>
      <c r="E876" t="s">
        <v>12826</v>
      </c>
      <c r="F876" t="s">
        <v>12842</v>
      </c>
      <c r="G876" t="s">
        <v>12843</v>
      </c>
      <c r="H876" s="17">
        <v>770</v>
      </c>
      <c r="I876" s="13" t="str">
        <f t="shared" si="26"/>
        <v>&gt;₹500</v>
      </c>
      <c r="J876" s="17">
        <v>1547</v>
      </c>
      <c r="K876">
        <v>0.47</v>
      </c>
      <c r="L876" s="4" t="str">
        <f t="shared" si="27"/>
        <v>&lt;50%</v>
      </c>
      <c r="M876">
        <v>4.4000000000000004</v>
      </c>
      <c r="N876" s="2">
        <v>3482</v>
      </c>
      <c r="O876" s="11">
        <f>Table2[[#This Row],[Actual Price (₹)]]*N876</f>
        <v>5386654</v>
      </c>
      <c r="P876" t="s">
        <v>8047</v>
      </c>
      <c r="Q876" t="s">
        <v>8048</v>
      </c>
      <c r="R876" t="str">
        <f>PROPER(Sheet2!H884)</f>
        <v>Indrani B.,Amazon Customer,Ramalingam,Amazon Customer,Nishi Pihu,Amazoncustomer,Sahadeb Ch. Dhar,Aishwarya.M</v>
      </c>
      <c r="S876" t="s">
        <v>8050</v>
      </c>
      <c r="T876" t="s">
        <v>8051</v>
      </c>
      <c r="U876" t="s">
        <v>8052</v>
      </c>
      <c r="V876" t="s">
        <v>8053</v>
      </c>
      <c r="W876" t="s">
        <v>8054</v>
      </c>
    </row>
    <row r="877" spans="1:23" x14ac:dyDescent="0.3">
      <c r="A877" t="s">
        <v>8055</v>
      </c>
      <c r="B877" t="s">
        <v>8056</v>
      </c>
      <c r="C877" t="s">
        <v>8057</v>
      </c>
      <c r="D877" t="s">
        <v>12848</v>
      </c>
      <c r="E877" t="s">
        <v>12849</v>
      </c>
      <c r="F877" t="s">
        <v>12850</v>
      </c>
      <c r="G877" t="s">
        <v>12851</v>
      </c>
      <c r="H877" s="17">
        <v>279</v>
      </c>
      <c r="I877" s="13" t="str">
        <f t="shared" si="26"/>
        <v>₹200 - ₹500</v>
      </c>
      <c r="J877" s="17">
        <v>1299</v>
      </c>
      <c r="K877">
        <v>0.1</v>
      </c>
      <c r="L877" s="4" t="str">
        <f t="shared" si="27"/>
        <v>&lt;50%</v>
      </c>
      <c r="M877">
        <v>4.0999999999999996</v>
      </c>
      <c r="N877" s="2">
        <v>6199</v>
      </c>
      <c r="O877" s="11">
        <f>Table2[[#This Row],[Actual Price (₹)]]*N877</f>
        <v>8052501</v>
      </c>
      <c r="P877" t="s">
        <v>8058</v>
      </c>
      <c r="Q877" t="s">
        <v>8059</v>
      </c>
      <c r="R877" t="str">
        <f>PROPER(Sheet2!H885)</f>
        <v>Amol W.,Rohit Sankaran Iyer,Best Bakers  &amp; Restaurant,Patel,Aqeel,Anil Narula,Shivam,Abinash</v>
      </c>
      <c r="S877" t="s">
        <v>8061</v>
      </c>
      <c r="T877" t="s">
        <v>8062</v>
      </c>
      <c r="U877" t="s">
        <v>8063</v>
      </c>
      <c r="V877" t="s">
        <v>8064</v>
      </c>
      <c r="W877" t="s">
        <v>8065</v>
      </c>
    </row>
    <row r="878" spans="1:23" x14ac:dyDescent="0.3">
      <c r="A878" t="s">
        <v>8066</v>
      </c>
      <c r="B878" t="s">
        <v>8067</v>
      </c>
      <c r="C878" t="s">
        <v>4801</v>
      </c>
      <c r="D878" t="s">
        <v>12825</v>
      </c>
      <c r="E878" t="s">
        <v>12826</v>
      </c>
      <c r="F878" t="s">
        <v>12841</v>
      </c>
      <c r="G878" t="s">
        <v>12845</v>
      </c>
      <c r="H878" s="17">
        <v>249</v>
      </c>
      <c r="I878" s="13" t="str">
        <f t="shared" si="26"/>
        <v>₹200 - ₹500</v>
      </c>
      <c r="J878" s="17">
        <v>599</v>
      </c>
      <c r="K878">
        <v>0.55000000000000004</v>
      </c>
      <c r="L878" s="4" t="str">
        <f t="shared" si="27"/>
        <v>50% or More</v>
      </c>
      <c r="M878">
        <v>4.4000000000000004</v>
      </c>
      <c r="N878" s="2">
        <v>1667</v>
      </c>
      <c r="O878" s="11">
        <f>Table2[[#This Row],[Actual Price (₹)]]*N878</f>
        <v>998533</v>
      </c>
      <c r="P878" t="s">
        <v>8068</v>
      </c>
      <c r="Q878" t="s">
        <v>8069</v>
      </c>
      <c r="R878" t="str">
        <f>PROPER(Sheet2!H886)</f>
        <v>Geetanshu Dev,Akshay C.,Madhu,Shubham Sanjay Gaikwad,Amazon Customer,Shubham S.,Kalparaj Patil,Shreni Goyal</v>
      </c>
      <c r="S878" t="s">
        <v>8071</v>
      </c>
      <c r="T878" t="s">
        <v>8072</v>
      </c>
      <c r="U878" t="s">
        <v>8073</v>
      </c>
      <c r="V878" t="s">
        <v>8074</v>
      </c>
      <c r="W878" t="s">
        <v>8075</v>
      </c>
    </row>
    <row r="879" spans="1:23" x14ac:dyDescent="0.3">
      <c r="A879" t="s">
        <v>8076</v>
      </c>
      <c r="B879" t="s">
        <v>8077</v>
      </c>
      <c r="C879" t="s">
        <v>7371</v>
      </c>
      <c r="D879" t="s">
        <v>12825</v>
      </c>
      <c r="E879" t="s">
        <v>12826</v>
      </c>
      <c r="F879" t="s">
        <v>12856</v>
      </c>
      <c r="G879" t="s">
        <v>12973</v>
      </c>
      <c r="H879" s="17">
        <v>230</v>
      </c>
      <c r="I879" s="13" t="str">
        <f t="shared" si="26"/>
        <v>₹200 - ₹500</v>
      </c>
      <c r="J879" s="17">
        <v>230</v>
      </c>
      <c r="K879">
        <v>0.36</v>
      </c>
      <c r="L879" s="4" t="str">
        <f t="shared" si="27"/>
        <v>&lt;50%</v>
      </c>
      <c r="M879">
        <v>4.3</v>
      </c>
      <c r="N879" s="2">
        <v>4723</v>
      </c>
      <c r="O879" s="11">
        <f>Table2[[#This Row],[Actual Price (₹)]]*N879</f>
        <v>1086290</v>
      </c>
      <c r="P879" t="s">
        <v>8078</v>
      </c>
      <c r="Q879" t="s">
        <v>8079</v>
      </c>
      <c r="R879" t="str">
        <f>PROPER(Sheet2!H887)</f>
        <v>Abhay Gupta,Vimal Rastogi,Sughnesha,Prityush,Anzer Ahmed,A Name I Won'T Regret,Biby,Kayam Sayyed</v>
      </c>
      <c r="S879" t="s">
        <v>8081</v>
      </c>
      <c r="T879" t="s">
        <v>8082</v>
      </c>
      <c r="U879" t="s">
        <v>8083</v>
      </c>
      <c r="V879" t="s">
        <v>8084</v>
      </c>
      <c r="W879" t="s">
        <v>8085</v>
      </c>
    </row>
    <row r="880" spans="1:23" x14ac:dyDescent="0.3">
      <c r="A880" t="s">
        <v>8086</v>
      </c>
      <c r="B880" t="s">
        <v>8087</v>
      </c>
      <c r="C880" t="s">
        <v>6024</v>
      </c>
      <c r="D880" t="s">
        <v>12825</v>
      </c>
      <c r="E880" t="s">
        <v>12826</v>
      </c>
      <c r="F880" t="s">
        <v>12841</v>
      </c>
      <c r="G880" t="s">
        <v>12948</v>
      </c>
      <c r="H880" s="17">
        <v>599</v>
      </c>
      <c r="I880" s="13" t="str">
        <f t="shared" si="26"/>
        <v>&gt;₹500</v>
      </c>
      <c r="J880" s="17">
        <v>700</v>
      </c>
      <c r="K880">
        <v>0.5</v>
      </c>
      <c r="L880" s="4" t="str">
        <f t="shared" si="27"/>
        <v>50% or More</v>
      </c>
      <c r="M880">
        <v>4.2</v>
      </c>
      <c r="N880" s="2">
        <v>22860</v>
      </c>
      <c r="O880" s="11">
        <f>Table2[[#This Row],[Actual Price (₹)]]*N880</f>
        <v>16002000</v>
      </c>
      <c r="P880" t="s">
        <v>8088</v>
      </c>
      <c r="Q880" t="s">
        <v>8089</v>
      </c>
      <c r="R880" t="str">
        <f>PROPER(Sheet2!H888)</f>
        <v>Kamaldeep Singh,Jaskaran,Ravikiran N.,Rahul Sharma,Akbaree,Suraj Khabale,Klassy Klan,Piyush Ramnani</v>
      </c>
      <c r="S880" t="s">
        <v>8091</v>
      </c>
      <c r="T880" t="s">
        <v>8092</v>
      </c>
      <c r="U880" t="s">
        <v>8093</v>
      </c>
      <c r="V880" t="s">
        <v>8094</v>
      </c>
      <c r="W880" t="s">
        <v>8095</v>
      </c>
    </row>
    <row r="881" spans="1:23" hidden="1" x14ac:dyDescent="0.3">
      <c r="A881" t="s">
        <v>8096</v>
      </c>
      <c r="B881" t="s">
        <v>8097</v>
      </c>
      <c r="C881" t="s">
        <v>5666</v>
      </c>
      <c r="D881" t="s">
        <v>12825</v>
      </c>
      <c r="E881" t="s">
        <v>12826</v>
      </c>
      <c r="F881" t="s">
        <v>12944</v>
      </c>
      <c r="G881" t="s">
        <v>12945</v>
      </c>
      <c r="H881" s="14">
        <v>598</v>
      </c>
      <c r="I881" s="13" t="str">
        <f t="shared" si="26"/>
        <v>&gt;₹500</v>
      </c>
      <c r="J881" s="14">
        <v>1150</v>
      </c>
      <c r="K881" s="1">
        <v>0</v>
      </c>
      <c r="L881" s="4" t="str">
        <f t="shared" si="27"/>
        <v>&lt;50%</v>
      </c>
      <c r="M881">
        <v>3.6</v>
      </c>
      <c r="N881" s="2">
        <v>13572</v>
      </c>
      <c r="O881" s="11">
        <f>Table2[[#This Row],[Actual Price (₹)]]*N881</f>
        <v>15607800</v>
      </c>
      <c r="P881" t="s">
        <v>7923</v>
      </c>
      <c r="Q881" t="s">
        <v>8098</v>
      </c>
      <c r="R881" t="str">
        <f>PROPER(Sheet2!H889)</f>
        <v>Mohammad Shadab Mozaffar,Smd Sayeed,Dhashwanth,Ram,Bhaskar,Archishman,Kevin Kunjumon,Lalit</v>
      </c>
      <c r="S881" t="s">
        <v>8100</v>
      </c>
      <c r="T881" t="s">
        <v>8101</v>
      </c>
      <c r="U881" t="s">
        <v>8102</v>
      </c>
      <c r="V881" t="s">
        <v>8103</v>
      </c>
      <c r="W881" t="s">
        <v>8104</v>
      </c>
    </row>
    <row r="882" spans="1:23" x14ac:dyDescent="0.3">
      <c r="A882" t="s">
        <v>8105</v>
      </c>
      <c r="B882" t="s">
        <v>8106</v>
      </c>
      <c r="C882" t="s">
        <v>5101</v>
      </c>
      <c r="D882" t="s">
        <v>12825</v>
      </c>
      <c r="E882" t="s">
        <v>12827</v>
      </c>
      <c r="F882" t="s">
        <v>12932</v>
      </c>
      <c r="H882" s="17">
        <v>399</v>
      </c>
      <c r="I882" s="13" t="str">
        <f t="shared" si="26"/>
        <v>₹200 - ₹500</v>
      </c>
      <c r="J882" s="17">
        <v>1499</v>
      </c>
      <c r="K882">
        <v>0.56000000000000005</v>
      </c>
      <c r="L882" s="4" t="str">
        <f t="shared" si="27"/>
        <v>50% or More</v>
      </c>
      <c r="M882">
        <v>4.2</v>
      </c>
      <c r="N882" s="2">
        <v>16182</v>
      </c>
      <c r="O882" s="11">
        <f>Table2[[#This Row],[Actual Price (₹)]]*N882</f>
        <v>24256818</v>
      </c>
      <c r="P882" t="s">
        <v>8107</v>
      </c>
      <c r="Q882" t="s">
        <v>8108</v>
      </c>
      <c r="R882" t="str">
        <f>PROPER(Sheet2!H890)</f>
        <v>Hrithik,Chandrashekhar,Amazon Customer,Mukul,Saumitra Pal,Prachi Sisodiya,Naveen Sharma,Samiksha Dalvi</v>
      </c>
      <c r="S882" t="s">
        <v>8110</v>
      </c>
      <c r="T882" t="s">
        <v>8111</v>
      </c>
      <c r="U882" t="s">
        <v>8112</v>
      </c>
      <c r="V882" t="s">
        <v>8113</v>
      </c>
      <c r="W882" t="s">
        <v>8114</v>
      </c>
    </row>
    <row r="883" spans="1:23" x14ac:dyDescent="0.3">
      <c r="A883" t="s">
        <v>8115</v>
      </c>
      <c r="B883" t="s">
        <v>8116</v>
      </c>
      <c r="C883" t="s">
        <v>5379</v>
      </c>
      <c r="D883" t="s">
        <v>12828</v>
      </c>
      <c r="E883" t="s">
        <v>12830</v>
      </c>
      <c r="F883" t="s">
        <v>12832</v>
      </c>
      <c r="G883" t="s">
        <v>12860</v>
      </c>
      <c r="H883" s="17">
        <v>499</v>
      </c>
      <c r="I883" s="13" t="str">
        <f t="shared" si="26"/>
        <v>₹200 - ₹500</v>
      </c>
      <c r="J883" s="17">
        <v>1299</v>
      </c>
      <c r="K883">
        <v>0.7</v>
      </c>
      <c r="L883" s="4" t="str">
        <f t="shared" si="27"/>
        <v>50% or More</v>
      </c>
      <c r="M883">
        <v>4.2</v>
      </c>
      <c r="N883" s="2">
        <v>2908</v>
      </c>
      <c r="O883" s="11">
        <f>Table2[[#This Row],[Actual Price (₹)]]*N883</f>
        <v>3777492</v>
      </c>
      <c r="P883" t="s">
        <v>8117</v>
      </c>
      <c r="Q883" t="s">
        <v>8118</v>
      </c>
      <c r="R883" t="str">
        <f>PROPER(Sheet2!H891)</f>
        <v>Dhruv Sharma,Durairaj B,Ved Katyayan,Shailendra Kumar Negi,A. Kumar.,Sridhar,Suresh Chauhan,Soumyadeep Barui</v>
      </c>
      <c r="S883" t="s">
        <v>8120</v>
      </c>
      <c r="T883" t="s">
        <v>8121</v>
      </c>
      <c r="U883" t="s">
        <v>8122</v>
      </c>
      <c r="V883" t="s">
        <v>8123</v>
      </c>
      <c r="W883" t="s">
        <v>8124</v>
      </c>
    </row>
    <row r="884" spans="1:23" x14ac:dyDescent="0.3">
      <c r="A884" t="s">
        <v>8125</v>
      </c>
      <c r="B884" t="s">
        <v>8126</v>
      </c>
      <c r="C884" t="s">
        <v>4770</v>
      </c>
      <c r="D884" t="s">
        <v>12825</v>
      </c>
      <c r="E884" t="s">
        <v>12826</v>
      </c>
      <c r="F884" t="s">
        <v>12842</v>
      </c>
      <c r="G884" t="s">
        <v>12843</v>
      </c>
      <c r="H884" s="17">
        <v>579</v>
      </c>
      <c r="I884" s="13" t="str">
        <f t="shared" si="26"/>
        <v>&gt;₹500</v>
      </c>
      <c r="J884" s="17">
        <v>1090</v>
      </c>
      <c r="K884">
        <v>0.27</v>
      </c>
      <c r="L884" s="4" t="str">
        <f t="shared" si="27"/>
        <v>&lt;50%</v>
      </c>
      <c r="M884">
        <v>4.2</v>
      </c>
      <c r="N884" s="2">
        <v>2375</v>
      </c>
      <c r="O884" s="11">
        <f>Table2[[#This Row],[Actual Price (₹)]]*N884</f>
        <v>2588750</v>
      </c>
      <c r="P884" t="s">
        <v>8127</v>
      </c>
      <c r="Q884" t="s">
        <v>8128</v>
      </c>
      <c r="R884" t="str">
        <f>PROPER(Sheet2!H892)</f>
        <v>Basim,Vicky M.,Neeraj Kumar,Tushar Singh Soam,Vidyasagar Murty,Pramod Gangurde,Guruprasad Shejwal,Dileep K.</v>
      </c>
      <c r="S884" t="s">
        <v>8130</v>
      </c>
      <c r="T884" t="s">
        <v>8131</v>
      </c>
      <c r="U884" t="s">
        <v>8132</v>
      </c>
      <c r="V884" t="s">
        <v>8133</v>
      </c>
      <c r="W884" t="s">
        <v>8134</v>
      </c>
    </row>
    <row r="885" spans="1:23" x14ac:dyDescent="0.3">
      <c r="A885" t="s">
        <v>8135</v>
      </c>
      <c r="B885" t="s">
        <v>8136</v>
      </c>
      <c r="C885" t="s">
        <v>6097</v>
      </c>
      <c r="D885" t="s">
        <v>12848</v>
      </c>
      <c r="E885" t="s">
        <v>12849</v>
      </c>
      <c r="F885" t="s">
        <v>12850</v>
      </c>
      <c r="G885" t="s">
        <v>12851</v>
      </c>
      <c r="H885" s="17">
        <v>90</v>
      </c>
      <c r="I885" s="13" t="str">
        <f t="shared" si="26"/>
        <v>&lt;₹200</v>
      </c>
      <c r="J885" s="17">
        <v>100</v>
      </c>
      <c r="K885">
        <v>0</v>
      </c>
      <c r="L885" s="4" t="str">
        <f t="shared" si="27"/>
        <v>&lt;50%</v>
      </c>
      <c r="M885">
        <v>4.5</v>
      </c>
      <c r="N885" s="2">
        <v>4951</v>
      </c>
      <c r="O885" s="11">
        <f>Table2[[#This Row],[Actual Price (₹)]]*N885</f>
        <v>495100</v>
      </c>
      <c r="P885" t="s">
        <v>8137</v>
      </c>
      <c r="Q885" t="s">
        <v>8138</v>
      </c>
      <c r="R885" t="str">
        <f>PROPER(Sheet2!H893)</f>
        <v>Devashish Gautam,Vishakha,Sunny Tanna,Dr.Suman Das,Arijit Sarkar,Amazon Customer,Heena,Mustaque Ahmad</v>
      </c>
      <c r="S885" t="s">
        <v>8140</v>
      </c>
      <c r="T885" t="s">
        <v>8141</v>
      </c>
      <c r="U885" t="s">
        <v>8142</v>
      </c>
      <c r="V885" t="s">
        <v>8143</v>
      </c>
      <c r="W885" t="s">
        <v>8144</v>
      </c>
    </row>
    <row r="886" spans="1:23" x14ac:dyDescent="0.3">
      <c r="A886" t="s">
        <v>8145</v>
      </c>
      <c r="B886" t="s">
        <v>8146</v>
      </c>
      <c r="C886" t="s">
        <v>7371</v>
      </c>
      <c r="D886" t="s">
        <v>12825</v>
      </c>
      <c r="E886" t="s">
        <v>12826</v>
      </c>
      <c r="F886" t="s">
        <v>12856</v>
      </c>
      <c r="G886" t="s">
        <v>12973</v>
      </c>
      <c r="H886" s="17">
        <v>899</v>
      </c>
      <c r="I886" s="13" t="str">
        <f t="shared" si="26"/>
        <v>&gt;₹500</v>
      </c>
      <c r="J886" s="17">
        <v>1999</v>
      </c>
      <c r="K886">
        <v>0.56999999999999995</v>
      </c>
      <c r="L886" s="4" t="str">
        <f t="shared" si="27"/>
        <v>50% or More</v>
      </c>
      <c r="M886">
        <v>4.3</v>
      </c>
      <c r="N886" s="2">
        <v>408</v>
      </c>
      <c r="O886" s="11">
        <f>Table2[[#This Row],[Actual Price (₹)]]*N886</f>
        <v>815592</v>
      </c>
      <c r="P886" t="s">
        <v>8147</v>
      </c>
      <c r="Q886" t="s">
        <v>8148</v>
      </c>
      <c r="R886" t="str">
        <f>PROPER(Sheet2!H894)</f>
        <v>Surajit Patra,Dixitkotadiya,Abishek Stephen,Dev,Subrata Nath,Balakumar Mohan,Pratik,Sekhar Kommuri</v>
      </c>
      <c r="S886" t="s">
        <v>8150</v>
      </c>
      <c r="T886" t="s">
        <v>8151</v>
      </c>
      <c r="U886" t="s">
        <v>8152</v>
      </c>
      <c r="V886" t="s">
        <v>8153</v>
      </c>
      <c r="W886" t="s">
        <v>8154</v>
      </c>
    </row>
    <row r="887" spans="1:23" x14ac:dyDescent="0.3">
      <c r="A887" t="s">
        <v>8155</v>
      </c>
      <c r="B887" t="s">
        <v>8156</v>
      </c>
      <c r="C887" t="s">
        <v>8057</v>
      </c>
      <c r="D887" t="s">
        <v>12848</v>
      </c>
      <c r="E887" t="s">
        <v>12849</v>
      </c>
      <c r="F887" t="s">
        <v>12850</v>
      </c>
      <c r="G887" t="s">
        <v>12851</v>
      </c>
      <c r="H887" s="17">
        <v>1149</v>
      </c>
      <c r="I887" s="13" t="str">
        <f t="shared" si="26"/>
        <v>&gt;₹500</v>
      </c>
      <c r="J887" s="17">
        <v>1800</v>
      </c>
      <c r="K887">
        <v>0</v>
      </c>
      <c r="L887" s="4" t="str">
        <f t="shared" si="27"/>
        <v>&lt;50%</v>
      </c>
      <c r="M887">
        <v>4.2</v>
      </c>
      <c r="N887" s="2">
        <v>1926</v>
      </c>
      <c r="O887" s="11">
        <f>Table2[[#This Row],[Actual Price (₹)]]*N887</f>
        <v>3466800</v>
      </c>
      <c r="P887" t="s">
        <v>8157</v>
      </c>
      <c r="Q887" t="s">
        <v>8158</v>
      </c>
      <c r="R887" t="str">
        <f>PROPER(Sheet2!H895)</f>
        <v>A.John,Sonika Sharma,Umadevi,Tarun,Venkatesh K C,Anumod,Olivia,Syed</v>
      </c>
      <c r="S887" t="s">
        <v>8160</v>
      </c>
      <c r="T887" t="s">
        <v>8161</v>
      </c>
      <c r="U887" t="s">
        <v>8162</v>
      </c>
      <c r="V887" t="s">
        <v>8163</v>
      </c>
      <c r="W887" t="s">
        <v>8164</v>
      </c>
    </row>
    <row r="888" spans="1:23" x14ac:dyDescent="0.3">
      <c r="A888" t="s">
        <v>8165</v>
      </c>
      <c r="B888" t="s">
        <v>8166</v>
      </c>
      <c r="C888" t="s">
        <v>8167</v>
      </c>
      <c r="D888" t="s">
        <v>12848</v>
      </c>
      <c r="E888" t="s">
        <v>12849</v>
      </c>
      <c r="F888" t="s">
        <v>12850</v>
      </c>
      <c r="G888" t="s">
        <v>12851</v>
      </c>
      <c r="H888" s="17">
        <v>249</v>
      </c>
      <c r="I888" s="13" t="str">
        <f t="shared" si="26"/>
        <v>₹200 - ₹500</v>
      </c>
      <c r="J888" s="17">
        <v>499</v>
      </c>
      <c r="K888">
        <v>0</v>
      </c>
      <c r="L888" s="4" t="str">
        <f t="shared" si="27"/>
        <v>&lt;50%</v>
      </c>
      <c r="M888">
        <v>4.0999999999999996</v>
      </c>
      <c r="N888" s="2">
        <v>4798</v>
      </c>
      <c r="O888" s="11">
        <f>Table2[[#This Row],[Actual Price (₹)]]*N888</f>
        <v>2394202</v>
      </c>
      <c r="P888" t="s">
        <v>8168</v>
      </c>
      <c r="Q888" t="s">
        <v>8169</v>
      </c>
      <c r="R888" t="str">
        <f>PROPER(Sheet2!H896)</f>
        <v>Lingaraj Naik,Vinod Patidar,Shubham Soni,Himraj,Anonymous22,Nrd Az Customer,Koushik Roy Chowdhury,Govind S.</v>
      </c>
      <c r="S888" t="s">
        <v>8171</v>
      </c>
      <c r="T888" t="s">
        <v>8172</v>
      </c>
      <c r="U888" t="s">
        <v>8173</v>
      </c>
      <c r="V888" t="s">
        <v>8174</v>
      </c>
      <c r="W888" t="s">
        <v>8175</v>
      </c>
    </row>
    <row r="889" spans="1:23" x14ac:dyDescent="0.3">
      <c r="A889" t="s">
        <v>8176</v>
      </c>
      <c r="B889" t="s">
        <v>8177</v>
      </c>
      <c r="C889" t="s">
        <v>8178</v>
      </c>
      <c r="D889" t="s">
        <v>12825</v>
      </c>
      <c r="E889" t="s">
        <v>12826</v>
      </c>
      <c r="F889" t="s">
        <v>12991</v>
      </c>
      <c r="G889" t="s">
        <v>12992</v>
      </c>
      <c r="H889" s="17">
        <v>39</v>
      </c>
      <c r="I889" s="13" t="str">
        <f t="shared" si="26"/>
        <v>&lt;₹200</v>
      </c>
      <c r="J889" s="17">
        <v>39</v>
      </c>
      <c r="K889">
        <v>0.75</v>
      </c>
      <c r="L889" s="4" t="str">
        <f t="shared" si="27"/>
        <v>50% or More</v>
      </c>
      <c r="M889">
        <v>4.0999999999999996</v>
      </c>
      <c r="N889" s="2">
        <v>7333</v>
      </c>
      <c r="O889" s="11">
        <f>Table2[[#This Row],[Actual Price (₹)]]*N889</f>
        <v>285987</v>
      </c>
      <c r="P889" t="s">
        <v>8179</v>
      </c>
      <c r="Q889" t="s">
        <v>8180</v>
      </c>
      <c r="R889" t="str">
        <f>PROPER(Sheet2!H897)</f>
        <v>Amit  Kumar Chaudhary,Ankita Kakkar,Neelam Chouhan,Amazon Customer,Ajayaraman,Jaspal Singh,Nishant Arya,Tharun Sharma</v>
      </c>
      <c r="S889" t="s">
        <v>8182</v>
      </c>
      <c r="T889" t="s">
        <v>8183</v>
      </c>
      <c r="U889" t="s">
        <v>8184</v>
      </c>
      <c r="V889" t="s">
        <v>8185</v>
      </c>
      <c r="W889" t="s">
        <v>8186</v>
      </c>
    </row>
    <row r="890" spans="1:23" hidden="1" x14ac:dyDescent="0.3">
      <c r="A890" t="s">
        <v>8187</v>
      </c>
      <c r="B890" t="s">
        <v>8188</v>
      </c>
      <c r="C890" t="s">
        <v>7488</v>
      </c>
      <c r="D890" t="s">
        <v>12825</v>
      </c>
      <c r="E890" t="s">
        <v>12933</v>
      </c>
      <c r="F890" t="s">
        <v>12971</v>
      </c>
      <c r="G890" t="s">
        <v>12976</v>
      </c>
      <c r="H890" s="14">
        <v>1599</v>
      </c>
      <c r="I890" s="13" t="str">
        <f t="shared" si="26"/>
        <v>&gt;₹500</v>
      </c>
      <c r="J890" s="14">
        <v>3599</v>
      </c>
      <c r="K890" s="1">
        <v>0.13</v>
      </c>
      <c r="L890" s="4" t="str">
        <f t="shared" si="27"/>
        <v>&lt;50%</v>
      </c>
      <c r="M890">
        <v>3.8</v>
      </c>
      <c r="N890" s="2">
        <v>3652</v>
      </c>
      <c r="O890" s="11">
        <f>Table2[[#This Row],[Actual Price (₹)]]*N890</f>
        <v>13143548</v>
      </c>
      <c r="P890" t="s">
        <v>8189</v>
      </c>
      <c r="Q890" t="s">
        <v>8190</v>
      </c>
      <c r="R890" t="str">
        <f>PROPER(Sheet2!H898)</f>
        <v>Rayees Tigadi,Ajay,Tathagata Chakraborty,Rajendra,Nihal Rathod,Koventhan G,Pushpita Mitra,Neeraj</v>
      </c>
      <c r="S890" t="s">
        <v>8192</v>
      </c>
      <c r="T890" t="s">
        <v>8193</v>
      </c>
      <c r="U890" t="s">
        <v>8194</v>
      </c>
      <c r="V890" t="s">
        <v>8195</v>
      </c>
      <c r="W890" t="s">
        <v>8196</v>
      </c>
    </row>
    <row r="891" spans="1:23" x14ac:dyDescent="0.3">
      <c r="A891" t="s">
        <v>8197</v>
      </c>
      <c r="B891" t="s">
        <v>8198</v>
      </c>
      <c r="C891" t="s">
        <v>6547</v>
      </c>
      <c r="D891" t="s">
        <v>12825</v>
      </c>
      <c r="E891" t="s">
        <v>12950</v>
      </c>
      <c r="F891" t="s">
        <v>12961</v>
      </c>
      <c r="H891" s="17">
        <v>1199</v>
      </c>
      <c r="I891" s="13" t="str">
        <f t="shared" si="26"/>
        <v>&gt;₹500</v>
      </c>
      <c r="J891" s="17">
        <v>3990</v>
      </c>
      <c r="K891">
        <v>0.46</v>
      </c>
      <c r="L891" s="4" t="str">
        <f t="shared" si="27"/>
        <v>&lt;50%</v>
      </c>
      <c r="M891">
        <v>4.3</v>
      </c>
      <c r="N891" s="2">
        <v>2515</v>
      </c>
      <c r="O891" s="11">
        <f>Table2[[#This Row],[Actual Price (₹)]]*N891</f>
        <v>10034850</v>
      </c>
      <c r="P891" t="s">
        <v>8199</v>
      </c>
      <c r="Q891" t="s">
        <v>8200</v>
      </c>
      <c r="R891" t="str">
        <f>PROPER(Sheet2!H899)</f>
        <v>Prabakaran V,Chinmay Nayak,Sagar B Pudabangi,Gurmeet Bhamra,Paras Jamkar,Panchal,Abuzaid,Aaaabokkale</v>
      </c>
      <c r="S891" t="s">
        <v>8202</v>
      </c>
      <c r="T891" t="s">
        <v>8203</v>
      </c>
      <c r="U891" t="s">
        <v>8204</v>
      </c>
      <c r="V891" t="s">
        <v>8205</v>
      </c>
      <c r="W891" t="s">
        <v>8206</v>
      </c>
    </row>
    <row r="892" spans="1:23" x14ac:dyDescent="0.3">
      <c r="A892" t="s">
        <v>8207</v>
      </c>
      <c r="B892" t="s">
        <v>8208</v>
      </c>
      <c r="C892" t="s">
        <v>4759</v>
      </c>
      <c r="D892" t="s">
        <v>12825</v>
      </c>
      <c r="E892" t="s">
        <v>12917</v>
      </c>
      <c r="F892" t="s">
        <v>12918</v>
      </c>
      <c r="H892" s="17">
        <v>1099</v>
      </c>
      <c r="I892" s="13" t="str">
        <f t="shared" si="26"/>
        <v>&gt;₹500</v>
      </c>
      <c r="J892" s="17">
        <v>1499</v>
      </c>
      <c r="K892">
        <v>0.65</v>
      </c>
      <c r="L892" s="4" t="str">
        <f t="shared" si="27"/>
        <v>50% or More</v>
      </c>
      <c r="M892">
        <v>4.2</v>
      </c>
      <c r="N892" s="2">
        <v>4959</v>
      </c>
      <c r="O892" s="11">
        <f>Table2[[#This Row],[Actual Price (₹)]]*N892</f>
        <v>7433541</v>
      </c>
      <c r="P892" t="s">
        <v>8209</v>
      </c>
      <c r="Q892" t="s">
        <v>8210</v>
      </c>
      <c r="R892" t="str">
        <f>PROPER(Sheet2!H900)</f>
        <v>Sachin Goel,Roni.A.P.P.Poonthottam,Eldo K Matew,Ankur Kunal,Karan,Amazon Customer,Prashanth Mettu,Rahul Gupta</v>
      </c>
      <c r="S892" t="s">
        <v>8212</v>
      </c>
      <c r="T892" t="s">
        <v>8213</v>
      </c>
      <c r="U892" t="s">
        <v>8214</v>
      </c>
      <c r="V892" t="s">
        <v>8215</v>
      </c>
      <c r="W892" t="s">
        <v>8216</v>
      </c>
    </row>
    <row r="893" spans="1:23" x14ac:dyDescent="0.3">
      <c r="A893" t="s">
        <v>8217</v>
      </c>
      <c r="B893" t="s">
        <v>8218</v>
      </c>
      <c r="C893" t="s">
        <v>4944</v>
      </c>
      <c r="D893" t="s">
        <v>12828</v>
      </c>
      <c r="E893" t="s">
        <v>12846</v>
      </c>
      <c r="F893" t="s">
        <v>12847</v>
      </c>
      <c r="H893" s="17">
        <v>120</v>
      </c>
      <c r="I893" s="13" t="str">
        <f t="shared" si="26"/>
        <v>&lt;₹200</v>
      </c>
      <c r="J893" s="17">
        <v>120</v>
      </c>
      <c r="K893">
        <v>0.05</v>
      </c>
      <c r="L893" s="4" t="str">
        <f t="shared" si="27"/>
        <v>&lt;50%</v>
      </c>
      <c r="M893">
        <v>4.4000000000000004</v>
      </c>
      <c r="N893" s="2">
        <v>2111</v>
      </c>
      <c r="O893" s="11">
        <f>Table2[[#This Row],[Actual Price (₹)]]*N893</f>
        <v>253320</v>
      </c>
      <c r="P893" t="s">
        <v>8219</v>
      </c>
      <c r="Q893" t="s">
        <v>8220</v>
      </c>
      <c r="R893" t="str">
        <f>PROPER(Sheet2!H901)</f>
        <v>Ashwin,Spidey Rage,Placeholder,Shreyas Ghare,Sandeep Kadam,Amazon Customer,Anuragnaidu,Naveen Saran Singh</v>
      </c>
      <c r="S893" t="s">
        <v>8222</v>
      </c>
      <c r="T893" t="s">
        <v>8223</v>
      </c>
      <c r="U893" t="s">
        <v>8224</v>
      </c>
      <c r="V893" t="s">
        <v>8225</v>
      </c>
      <c r="W893" t="s">
        <v>8226</v>
      </c>
    </row>
    <row r="894" spans="1:23" hidden="1" x14ac:dyDescent="0.3">
      <c r="A894" t="s">
        <v>8227</v>
      </c>
      <c r="B894" t="s">
        <v>8228</v>
      </c>
      <c r="C894" t="s">
        <v>4781</v>
      </c>
      <c r="D894" t="s">
        <v>12825</v>
      </c>
      <c r="E894" t="s">
        <v>12826</v>
      </c>
      <c r="F894" t="s">
        <v>12842</v>
      </c>
      <c r="G894" t="s">
        <v>12844</v>
      </c>
      <c r="H894" s="14">
        <v>1519</v>
      </c>
      <c r="I894" s="13" t="str">
        <f t="shared" si="26"/>
        <v>&gt;₹500</v>
      </c>
      <c r="J894" s="14">
        <v>3499</v>
      </c>
      <c r="K894" s="1">
        <v>0.64</v>
      </c>
      <c r="L894" s="4" t="str">
        <f t="shared" si="27"/>
        <v>50% or More</v>
      </c>
      <c r="M894">
        <v>3.9</v>
      </c>
      <c r="N894" s="2">
        <v>1462</v>
      </c>
      <c r="O894" s="11">
        <f>Table2[[#This Row],[Actual Price (₹)]]*N894</f>
        <v>5115538</v>
      </c>
      <c r="P894" t="s">
        <v>8229</v>
      </c>
      <c r="Q894" t="s">
        <v>8230</v>
      </c>
      <c r="R894" t="str">
        <f>PROPER(Sheet2!H902)</f>
        <v>Jatin.,Sushil Kumar,Darunte S. C.,Jayesh Patel,T.Kothandaraman,M Badrinath Sarangapani,Sukhwindar Singh,Rajesh</v>
      </c>
      <c r="S894" t="s">
        <v>8232</v>
      </c>
      <c r="T894" t="s">
        <v>8233</v>
      </c>
      <c r="U894" t="s">
        <v>8234</v>
      </c>
      <c r="V894" t="s">
        <v>8235</v>
      </c>
      <c r="W894" t="s">
        <v>8236</v>
      </c>
    </row>
    <row r="895" spans="1:23" x14ac:dyDescent="0.3">
      <c r="A895" t="s">
        <v>8237</v>
      </c>
      <c r="B895" t="s">
        <v>8238</v>
      </c>
      <c r="C895" t="s">
        <v>8239</v>
      </c>
      <c r="D895" t="s">
        <v>12825</v>
      </c>
      <c r="E895" t="s">
        <v>12993</v>
      </c>
      <c r="F895" t="s">
        <v>12994</v>
      </c>
      <c r="H895" s="17">
        <v>420</v>
      </c>
      <c r="I895" s="13" t="str">
        <f t="shared" si="26"/>
        <v>₹200 - ₹500</v>
      </c>
      <c r="J895" s="17">
        <v>420</v>
      </c>
      <c r="K895">
        <v>0.38</v>
      </c>
      <c r="L895" s="4" t="str">
        <f t="shared" si="27"/>
        <v>&lt;50%</v>
      </c>
      <c r="M895">
        <v>4</v>
      </c>
      <c r="N895" s="2">
        <v>323</v>
      </c>
      <c r="O895" s="11">
        <f>Table2[[#This Row],[Actual Price (₹)]]*N895</f>
        <v>135660</v>
      </c>
      <c r="P895" t="s">
        <v>8240</v>
      </c>
      <c r="Q895" t="s">
        <v>8241</v>
      </c>
      <c r="R895" t="str">
        <f>PROPER(Sheet2!H903)</f>
        <v>Md Asif Akhter,Kiran T,Hanuman Sarda,Pranav Chaudhary,V Vijayaraghavan,Placeholder,Shaik Ibrahim,Nitin Tanna</v>
      </c>
      <c r="S895" t="s">
        <v>8243</v>
      </c>
      <c r="T895" t="s">
        <v>8244</v>
      </c>
      <c r="U895" t="s">
        <v>8245</v>
      </c>
      <c r="V895" t="s">
        <v>8246</v>
      </c>
      <c r="W895" t="s">
        <v>8247</v>
      </c>
    </row>
    <row r="896" spans="1:23" x14ac:dyDescent="0.3">
      <c r="A896" t="s">
        <v>8248</v>
      </c>
      <c r="B896" t="s">
        <v>8249</v>
      </c>
      <c r="C896" t="s">
        <v>4364</v>
      </c>
      <c r="D896" t="s">
        <v>12828</v>
      </c>
      <c r="E896" t="s">
        <v>12837</v>
      </c>
      <c r="F896" t="s">
        <v>12838</v>
      </c>
      <c r="G896" t="s">
        <v>12915</v>
      </c>
      <c r="H896" s="17">
        <v>225</v>
      </c>
      <c r="I896" s="13" t="str">
        <f t="shared" si="26"/>
        <v>₹200 - ₹500</v>
      </c>
      <c r="J896" s="17">
        <v>225</v>
      </c>
      <c r="K896">
        <v>0.66</v>
      </c>
      <c r="L896" s="4" t="str">
        <f t="shared" si="27"/>
        <v>50% or More</v>
      </c>
      <c r="M896">
        <v>4.2</v>
      </c>
      <c r="N896" s="2">
        <v>91188</v>
      </c>
      <c r="O896" s="11">
        <f>Table2[[#This Row],[Actual Price (₹)]]*N896</f>
        <v>20517300</v>
      </c>
      <c r="P896" t="s">
        <v>8250</v>
      </c>
      <c r="Q896" t="s">
        <v>8251</v>
      </c>
      <c r="R896" t="str">
        <f>PROPER(Sheet2!H904)</f>
        <v>Subodh Raj M S,Amazon Customer,Saurabh Kumar,Aarif,Yash,Amazon Customer,Yoginder Kumar,Asif Farooque</v>
      </c>
      <c r="S896" t="s">
        <v>8253</v>
      </c>
      <c r="T896" t="s">
        <v>8254</v>
      </c>
      <c r="U896" t="s">
        <v>8255</v>
      </c>
      <c r="V896" t="s">
        <v>8256</v>
      </c>
      <c r="W896" t="s">
        <v>8257</v>
      </c>
    </row>
    <row r="897" spans="1:23" hidden="1" x14ac:dyDescent="0.3">
      <c r="A897" t="s">
        <v>8258</v>
      </c>
      <c r="B897" t="s">
        <v>8259</v>
      </c>
      <c r="C897" t="s">
        <v>6013</v>
      </c>
      <c r="D897" t="s">
        <v>12828</v>
      </c>
      <c r="E897" t="s">
        <v>12830</v>
      </c>
      <c r="F897" t="s">
        <v>12832</v>
      </c>
      <c r="G897" t="s">
        <v>12947</v>
      </c>
      <c r="H897" s="14">
        <v>199</v>
      </c>
      <c r="I897" s="13" t="str">
        <f t="shared" si="26"/>
        <v>&lt;₹200</v>
      </c>
      <c r="J897" s="14">
        <v>799</v>
      </c>
      <c r="K897" s="1">
        <v>0.6</v>
      </c>
      <c r="L897" s="4" t="str">
        <f t="shared" si="27"/>
        <v>50% or More</v>
      </c>
      <c r="M897">
        <v>3.7</v>
      </c>
      <c r="N897" s="2">
        <v>418</v>
      </c>
      <c r="O897" s="11">
        <f>Table2[[#This Row],[Actual Price (₹)]]*N897</f>
        <v>333982</v>
      </c>
      <c r="P897" t="s">
        <v>8260</v>
      </c>
      <c r="Q897" t="s">
        <v>8261</v>
      </c>
      <c r="R897" t="str">
        <f>PROPER(Sheet2!H905)</f>
        <v>Mb,Amazon Customer,Adnan Malik,Ad,Pradeep Rajbhar,Saikiran Kopalli,Amazon Customer,Aryan S.</v>
      </c>
      <c r="S897" t="s">
        <v>8263</v>
      </c>
      <c r="T897" t="s">
        <v>8264</v>
      </c>
      <c r="U897" t="s">
        <v>8265</v>
      </c>
      <c r="V897" t="s">
        <v>8266</v>
      </c>
      <c r="W897" t="s">
        <v>8267</v>
      </c>
    </row>
    <row r="898" spans="1:23" x14ac:dyDescent="0.3">
      <c r="A898" t="s">
        <v>8268</v>
      </c>
      <c r="B898" t="s">
        <v>8269</v>
      </c>
      <c r="C898" t="s">
        <v>5666</v>
      </c>
      <c r="D898" t="s">
        <v>12825</v>
      </c>
      <c r="E898" t="s">
        <v>12826</v>
      </c>
      <c r="F898" t="s">
        <v>12944</v>
      </c>
      <c r="G898" t="s">
        <v>12945</v>
      </c>
      <c r="H898" s="17">
        <v>8349</v>
      </c>
      <c r="I898" s="13" t="str">
        <f t="shared" ref="I898:I961" si="28">IF(H898&lt;200,"&lt;₹200", IF(OR(H898=200, H898&lt;=500),"₹200 - ₹500","&gt;₹500"))</f>
        <v>&gt;₹500</v>
      </c>
      <c r="J898" s="17">
        <v>9625</v>
      </c>
      <c r="K898">
        <v>0.7</v>
      </c>
      <c r="L898" s="4" t="str">
        <f t="shared" ref="L898:L961" si="29">IF(K898&gt;=50%,"50% or More","&lt;50%")</f>
        <v>50% or More</v>
      </c>
      <c r="M898">
        <v>4.3</v>
      </c>
      <c r="N898" s="2">
        <v>1552</v>
      </c>
      <c r="O898" s="11">
        <f>Table2[[#This Row],[Actual Price (₹)]]*N898</f>
        <v>14938000</v>
      </c>
      <c r="P898" t="s">
        <v>8270</v>
      </c>
      <c r="Q898" t="s">
        <v>8271</v>
      </c>
      <c r="R898" t="str">
        <f>PROPER(Sheet2!H906)</f>
        <v>Sayan,Lucky,Anish Kadivar,Surjit Pharmacist,Aniket Ghole,Vicky Kashyap,Kushal,Nrup</v>
      </c>
      <c r="S898" t="s">
        <v>8273</v>
      </c>
      <c r="T898" t="s">
        <v>8274</v>
      </c>
      <c r="U898" t="s">
        <v>8275</v>
      </c>
      <c r="V898" t="s">
        <v>8276</v>
      </c>
      <c r="W898" t="s">
        <v>8277</v>
      </c>
    </row>
    <row r="899" spans="1:23" x14ac:dyDescent="0.3">
      <c r="A899" t="s">
        <v>8278</v>
      </c>
      <c r="B899" t="s">
        <v>8279</v>
      </c>
      <c r="C899" t="s">
        <v>6013</v>
      </c>
      <c r="D899" t="s">
        <v>12828</v>
      </c>
      <c r="E899" t="s">
        <v>12830</v>
      </c>
      <c r="F899" t="s">
        <v>12832</v>
      </c>
      <c r="G899" t="s">
        <v>12947</v>
      </c>
      <c r="H899" s="17">
        <v>3307</v>
      </c>
      <c r="I899" s="13" t="str">
        <f t="shared" si="28"/>
        <v>&gt;₹500</v>
      </c>
      <c r="J899" s="17">
        <v>6100</v>
      </c>
      <c r="K899">
        <v>0.5</v>
      </c>
      <c r="L899" s="4" t="str">
        <f t="shared" si="29"/>
        <v>50% or More</v>
      </c>
      <c r="M899">
        <v>4.0999999999999996</v>
      </c>
      <c r="N899" s="2">
        <v>25262</v>
      </c>
      <c r="O899" s="11">
        <f>Table2[[#This Row],[Actual Price (₹)]]*N899</f>
        <v>154098200</v>
      </c>
      <c r="P899" t="s">
        <v>8280</v>
      </c>
      <c r="Q899" t="s">
        <v>8281</v>
      </c>
      <c r="R899" t="str">
        <f>PROPER(Sheet2!H907)</f>
        <v>Eswaran,Amal Gopinath,Doddi Govinda Rao,Vinita Kumari,Chidambar Kakathkar,Hari,Siddhath Gowtham,Hari Bhaskar</v>
      </c>
      <c r="S899" t="s">
        <v>8283</v>
      </c>
      <c r="T899" t="s">
        <v>8284</v>
      </c>
      <c r="U899" t="s">
        <v>8285</v>
      </c>
      <c r="V899" t="s">
        <v>8286</v>
      </c>
      <c r="W899" t="s">
        <v>8287</v>
      </c>
    </row>
    <row r="900" spans="1:23" hidden="1" x14ac:dyDescent="0.3">
      <c r="A900" t="s">
        <v>8288</v>
      </c>
      <c r="B900" t="s">
        <v>8289</v>
      </c>
      <c r="C900" t="s">
        <v>8290</v>
      </c>
      <c r="D900" t="s">
        <v>12924</v>
      </c>
      <c r="E900" t="s">
        <v>12995</v>
      </c>
      <c r="F900" t="s">
        <v>12996</v>
      </c>
      <c r="G900" t="s">
        <v>12997</v>
      </c>
      <c r="H900" s="14">
        <v>449</v>
      </c>
      <c r="I900" s="13" t="str">
        <f t="shared" si="28"/>
        <v>₹200 - ₹500</v>
      </c>
      <c r="J900" s="14">
        <v>1300</v>
      </c>
      <c r="K900" s="1">
        <v>0.48</v>
      </c>
      <c r="L900" s="4" t="str">
        <f t="shared" si="29"/>
        <v>&lt;50%</v>
      </c>
      <c r="M900">
        <v>3.9</v>
      </c>
      <c r="N900" s="2">
        <v>123365</v>
      </c>
      <c r="O900" s="11">
        <f>Table2[[#This Row],[Actual Price (₹)]]*N900</f>
        <v>160374500</v>
      </c>
      <c r="P900" t="s">
        <v>8291</v>
      </c>
      <c r="Q900" t="s">
        <v>8292</v>
      </c>
      <c r="R900" t="str">
        <f>PROPER(Sheet2!H908)</f>
        <v>Bhawna,Abhishek C,Richard P.,Vivek,Sonali G.,Chandramohan,Michael,Amazon Customer</v>
      </c>
      <c r="S900" t="s">
        <v>8294</v>
      </c>
      <c r="T900" t="s">
        <v>8295</v>
      </c>
      <c r="U900" t="s">
        <v>8296</v>
      </c>
      <c r="V900" t="s">
        <v>8297</v>
      </c>
      <c r="W900" t="s">
        <v>8298</v>
      </c>
    </row>
    <row r="901" spans="1:23" hidden="1" x14ac:dyDescent="0.3">
      <c r="A901" t="s">
        <v>8299</v>
      </c>
      <c r="B901" t="s">
        <v>8300</v>
      </c>
      <c r="C901" t="s">
        <v>8301</v>
      </c>
      <c r="D901" t="s">
        <v>12924</v>
      </c>
      <c r="E901" t="s">
        <v>12998</v>
      </c>
      <c r="F901" t="s">
        <v>12999</v>
      </c>
      <c r="G901" t="s">
        <v>13000</v>
      </c>
      <c r="H901" s="14">
        <v>380</v>
      </c>
      <c r="I901" s="13" t="str">
        <f t="shared" si="28"/>
        <v>₹200 - ₹500</v>
      </c>
      <c r="J901" s="14">
        <v>400</v>
      </c>
      <c r="K901" s="1">
        <v>0.28999999999999998</v>
      </c>
      <c r="L901" s="4" t="str">
        <f t="shared" si="29"/>
        <v>&lt;50%</v>
      </c>
      <c r="M901">
        <v>3.6</v>
      </c>
      <c r="N901" s="2">
        <v>13300</v>
      </c>
      <c r="O901" s="11">
        <f>Table2[[#This Row],[Actual Price (₹)]]*N901</f>
        <v>5320000</v>
      </c>
      <c r="P901" t="s">
        <v>8302</v>
      </c>
      <c r="Q901" t="s">
        <v>8303</v>
      </c>
      <c r="R901" t="str">
        <f>PROPER(Sheet2!H909)</f>
        <v>Sreekumar Kurumalikkal,Mukund,Aditya Gupta,Dev,Abraham,Mahendra,Rahul G,Vivek Kumar</v>
      </c>
      <c r="S901" t="s">
        <v>8305</v>
      </c>
      <c r="T901" t="s">
        <v>8306</v>
      </c>
      <c r="U901" t="s">
        <v>8307</v>
      </c>
      <c r="V901" t="s">
        <v>8308</v>
      </c>
      <c r="W901" t="s">
        <v>8309</v>
      </c>
    </row>
    <row r="902" spans="1:23" x14ac:dyDescent="0.3">
      <c r="A902" t="s">
        <v>8310</v>
      </c>
      <c r="B902" t="s">
        <v>8311</v>
      </c>
      <c r="C902" t="s">
        <v>8312</v>
      </c>
      <c r="D902" t="s">
        <v>12924</v>
      </c>
      <c r="E902" t="s">
        <v>12998</v>
      </c>
      <c r="F902" t="s">
        <v>12999</v>
      </c>
      <c r="G902" t="s">
        <v>13001</v>
      </c>
      <c r="H902" s="17">
        <v>499</v>
      </c>
      <c r="I902" s="13" t="str">
        <f t="shared" si="28"/>
        <v>₹200 - ₹500</v>
      </c>
      <c r="J902" s="17">
        <v>1399</v>
      </c>
      <c r="K902">
        <v>0.4</v>
      </c>
      <c r="L902" s="4" t="str">
        <f t="shared" si="29"/>
        <v>&lt;50%</v>
      </c>
      <c r="M902">
        <v>4</v>
      </c>
      <c r="N902" s="2">
        <v>18543</v>
      </c>
      <c r="O902" s="11">
        <f>Table2[[#This Row],[Actual Price (₹)]]*N902</f>
        <v>25941657</v>
      </c>
      <c r="P902" t="s">
        <v>8313</v>
      </c>
      <c r="Q902" t="s">
        <v>8314</v>
      </c>
      <c r="R902" t="str">
        <f>PROPER(Sheet2!H910)</f>
        <v>Ba_Doh,Asim Kumar Ghatak,Deepak Sharma,Ujjval Rathod,Shiva Sai Crisna,Nanda Kishore Patra,Amazon Customer,Danish Shah</v>
      </c>
      <c r="S902" t="s">
        <v>8316</v>
      </c>
      <c r="T902" t="s">
        <v>8317</v>
      </c>
      <c r="U902" t="s">
        <v>8318</v>
      </c>
      <c r="V902" t="s">
        <v>8319</v>
      </c>
      <c r="W902" t="s">
        <v>8320</v>
      </c>
    </row>
    <row r="903" spans="1:23" x14ac:dyDescent="0.3">
      <c r="A903" t="s">
        <v>8321</v>
      </c>
      <c r="B903" t="s">
        <v>8322</v>
      </c>
      <c r="C903" t="s">
        <v>8323</v>
      </c>
      <c r="D903" t="s">
        <v>12924</v>
      </c>
      <c r="E903" t="s">
        <v>12995</v>
      </c>
      <c r="F903" t="s">
        <v>13002</v>
      </c>
      <c r="G903" t="s">
        <v>13003</v>
      </c>
      <c r="H903" s="17">
        <v>37247</v>
      </c>
      <c r="I903" s="13" t="str">
        <f t="shared" si="28"/>
        <v>&gt;₹500</v>
      </c>
      <c r="J903" s="17">
        <v>59890</v>
      </c>
      <c r="K903">
        <v>0.54</v>
      </c>
      <c r="L903" s="4" t="str">
        <f t="shared" si="29"/>
        <v>50% or More</v>
      </c>
      <c r="M903">
        <v>4.0999999999999996</v>
      </c>
      <c r="N903" s="2">
        <v>3578</v>
      </c>
      <c r="O903" s="11">
        <f>Table2[[#This Row],[Actual Price (₹)]]*N903</f>
        <v>214286420</v>
      </c>
      <c r="P903" t="s">
        <v>8324</v>
      </c>
      <c r="Q903" t="s">
        <v>8325</v>
      </c>
      <c r="R903" t="str">
        <f>PROPER(Sheet2!H911)</f>
        <v>Sudesh,Sayan Mukherjee,Ss,Ritu Doloi,Sudip Mandal,Yash Raj,Abhay Dogra,Tajammul Hussain</v>
      </c>
      <c r="S903" t="s">
        <v>8327</v>
      </c>
      <c r="T903" t="s">
        <v>8328</v>
      </c>
      <c r="U903" t="s">
        <v>8329</v>
      </c>
      <c r="V903" t="s">
        <v>8330</v>
      </c>
      <c r="W903" t="s">
        <v>8331</v>
      </c>
    </row>
    <row r="904" spans="1:23" hidden="1" x14ac:dyDescent="0.3">
      <c r="A904" t="s">
        <v>8332</v>
      </c>
      <c r="B904" t="s">
        <v>8333</v>
      </c>
      <c r="C904" t="s">
        <v>8334</v>
      </c>
      <c r="D904" t="s">
        <v>12924</v>
      </c>
      <c r="E904" t="s">
        <v>12995</v>
      </c>
      <c r="F904" t="s">
        <v>12996</v>
      </c>
      <c r="G904" t="s">
        <v>13004</v>
      </c>
      <c r="H904" s="14">
        <v>849</v>
      </c>
      <c r="I904" s="13" t="str">
        <f t="shared" si="28"/>
        <v>&gt;₹500</v>
      </c>
      <c r="J904" s="14">
        <v>2490</v>
      </c>
      <c r="K904" s="1">
        <v>0.9</v>
      </c>
      <c r="L904" s="4" t="str">
        <f t="shared" si="29"/>
        <v>50% or More</v>
      </c>
      <c r="M904">
        <v>3.7</v>
      </c>
      <c r="N904" s="2">
        <v>2031</v>
      </c>
      <c r="O904" s="11">
        <f>Table2[[#This Row],[Actual Price (₹)]]*N904</f>
        <v>5057190</v>
      </c>
      <c r="P904" t="s">
        <v>8335</v>
      </c>
      <c r="Q904" t="s">
        <v>8336</v>
      </c>
      <c r="R904" t="str">
        <f>PROPER(Sheet2!H912)</f>
        <v>Amazon Customer,Prince Kumar,Rosy Thakur,Dheeraj,Amazon Customer,Neel Sengupta,Anu Jain,Srini</v>
      </c>
      <c r="S904" t="s">
        <v>8338</v>
      </c>
      <c r="T904" t="s">
        <v>8339</v>
      </c>
      <c r="U904" t="s">
        <v>8340</v>
      </c>
      <c r="V904" t="s">
        <v>8341</v>
      </c>
      <c r="W904" t="s">
        <v>8342</v>
      </c>
    </row>
    <row r="905" spans="1:23" hidden="1" x14ac:dyDescent="0.3">
      <c r="A905" t="s">
        <v>8343</v>
      </c>
      <c r="B905" t="s">
        <v>8344</v>
      </c>
      <c r="C905" t="s">
        <v>8334</v>
      </c>
      <c r="D905" t="s">
        <v>12924</v>
      </c>
      <c r="E905" t="s">
        <v>12995</v>
      </c>
      <c r="F905" t="s">
        <v>12996</v>
      </c>
      <c r="G905" t="s">
        <v>13004</v>
      </c>
      <c r="H905" s="14">
        <v>799</v>
      </c>
      <c r="I905" s="13" t="str">
        <f t="shared" si="28"/>
        <v>&gt;₹500</v>
      </c>
      <c r="J905" s="14">
        <v>1999</v>
      </c>
      <c r="K905" s="1">
        <v>0.41</v>
      </c>
      <c r="L905" s="4" t="str">
        <f t="shared" si="29"/>
        <v>&lt;50%</v>
      </c>
      <c r="M905">
        <v>3.9</v>
      </c>
      <c r="N905" s="2">
        <v>44994</v>
      </c>
      <c r="O905" s="11">
        <f>Table2[[#This Row],[Actual Price (₹)]]*N905</f>
        <v>89943006</v>
      </c>
      <c r="P905" t="s">
        <v>8345</v>
      </c>
      <c r="Q905" t="s">
        <v>8346</v>
      </c>
      <c r="R905" t="str">
        <f>PROPER(Sheet2!H913)</f>
        <v>Vipul Agnihotri,Banshul Garg,Ajit Kumar,Himanshu S.,Zamasu,Madhu,Charanbir,Ayangla Kichu</v>
      </c>
      <c r="S905" t="s">
        <v>8348</v>
      </c>
      <c r="T905" t="s">
        <v>8349</v>
      </c>
      <c r="U905" t="s">
        <v>8350</v>
      </c>
      <c r="V905" t="s">
        <v>8351</v>
      </c>
      <c r="W905" t="s">
        <v>8352</v>
      </c>
    </row>
    <row r="906" spans="1:23" x14ac:dyDescent="0.3">
      <c r="A906" t="s">
        <v>8353</v>
      </c>
      <c r="B906" t="s">
        <v>8354</v>
      </c>
      <c r="C906" t="s">
        <v>8355</v>
      </c>
      <c r="D906" t="s">
        <v>12924</v>
      </c>
      <c r="E906" t="s">
        <v>13005</v>
      </c>
      <c r="F906" t="s">
        <v>13006</v>
      </c>
      <c r="G906" t="s">
        <v>13007</v>
      </c>
      <c r="H906" s="17">
        <v>298</v>
      </c>
      <c r="I906" s="13" t="str">
        <f t="shared" si="28"/>
        <v>₹200 - ₹500</v>
      </c>
      <c r="J906" s="17">
        <v>999</v>
      </c>
      <c r="K906">
        <v>0.6</v>
      </c>
      <c r="L906" s="4" t="str">
        <f t="shared" si="29"/>
        <v>50% or More</v>
      </c>
      <c r="M906">
        <v>4.0999999999999996</v>
      </c>
      <c r="N906" s="2">
        <v>270563</v>
      </c>
      <c r="O906" s="11">
        <f>Table2[[#This Row],[Actual Price (₹)]]*N906</f>
        <v>270292437</v>
      </c>
      <c r="P906" t="s">
        <v>8356</v>
      </c>
      <c r="Q906" t="s">
        <v>8357</v>
      </c>
      <c r="R906" t="str">
        <f>PROPER(Sheet2!H914)</f>
        <v>Anurag A.,Shivam Singh,Amazon Customer,M.Ganesan,P Santhosh Kumar,Amazon Customer,Sk,Mahtab Anwar</v>
      </c>
      <c r="S906" t="s">
        <v>8359</v>
      </c>
      <c r="T906" t="s">
        <v>8360</v>
      </c>
      <c r="U906" t="s">
        <v>8361</v>
      </c>
      <c r="V906" t="s">
        <v>8362</v>
      </c>
      <c r="W906" t="s">
        <v>8363</v>
      </c>
    </row>
    <row r="907" spans="1:23" hidden="1" x14ac:dyDescent="0.3">
      <c r="A907" t="s">
        <v>8364</v>
      </c>
      <c r="B907" t="s">
        <v>8365</v>
      </c>
      <c r="C907" t="s">
        <v>8290</v>
      </c>
      <c r="D907" t="s">
        <v>12924</v>
      </c>
      <c r="E907" t="s">
        <v>12995</v>
      </c>
      <c r="F907" t="s">
        <v>12996</v>
      </c>
      <c r="G907" t="s">
        <v>12997</v>
      </c>
      <c r="H907" s="14">
        <v>1499</v>
      </c>
      <c r="I907" s="13" t="str">
        <f t="shared" si="28"/>
        <v>&gt;₹500</v>
      </c>
      <c r="J907" s="14">
        <v>2999</v>
      </c>
      <c r="K907" s="1">
        <v>0.4</v>
      </c>
      <c r="L907" s="4" t="str">
        <f t="shared" si="29"/>
        <v>&lt;50%</v>
      </c>
      <c r="M907">
        <v>3.9</v>
      </c>
      <c r="N907" s="2">
        <v>31783</v>
      </c>
      <c r="O907" s="11">
        <f>Table2[[#This Row],[Actual Price (₹)]]*N907</f>
        <v>95317217</v>
      </c>
      <c r="P907" t="s">
        <v>8366</v>
      </c>
      <c r="Q907" t="s">
        <v>8367</v>
      </c>
      <c r="R907" t="str">
        <f>PROPER(Sheet2!H915)</f>
        <v>Akil,Sravann,Arun,Priyanka Bhura,Aniket Kumar Ray,Ashok.,Arun,B.Srinivas</v>
      </c>
      <c r="S907" t="s">
        <v>8369</v>
      </c>
      <c r="T907" t="s">
        <v>8370</v>
      </c>
      <c r="U907" t="s">
        <v>8371</v>
      </c>
      <c r="V907" t="s">
        <v>8372</v>
      </c>
      <c r="W907" t="s">
        <v>8373</v>
      </c>
    </row>
    <row r="908" spans="1:23" hidden="1" x14ac:dyDescent="0.3">
      <c r="A908" t="s">
        <v>8374</v>
      </c>
      <c r="B908" t="s">
        <v>8375</v>
      </c>
      <c r="C908" t="s">
        <v>8301</v>
      </c>
      <c r="D908" t="s">
        <v>12924</v>
      </c>
      <c r="E908" t="s">
        <v>12998</v>
      </c>
      <c r="F908" t="s">
        <v>12999</v>
      </c>
      <c r="G908" t="s">
        <v>13000</v>
      </c>
      <c r="H908" s="14">
        <v>649</v>
      </c>
      <c r="I908" s="13" t="str">
        <f t="shared" si="28"/>
        <v>&gt;₹500</v>
      </c>
      <c r="J908" s="14">
        <v>1245</v>
      </c>
      <c r="K908" s="1">
        <v>0.1</v>
      </c>
      <c r="L908" s="4" t="str">
        <f t="shared" si="29"/>
        <v>&lt;50%</v>
      </c>
      <c r="M908">
        <v>3.9</v>
      </c>
      <c r="N908" s="2">
        <v>2602</v>
      </c>
      <c r="O908" s="11">
        <f>Table2[[#This Row],[Actual Price (₹)]]*N908</f>
        <v>3239490</v>
      </c>
      <c r="P908" t="s">
        <v>8376</v>
      </c>
      <c r="Q908" t="s">
        <v>8377</v>
      </c>
      <c r="R908" t="str">
        <f>PROPER(Sheet2!H916)</f>
        <v>Harshit,Fazeela,Chiranjiv Singh,Joseph Ka,Rohit Kalyan Khaparde,Saikumar Venkatesham Dusa,Dhanu Muthukumaran,Commandant Rizvi</v>
      </c>
      <c r="S908" t="s">
        <v>8379</v>
      </c>
      <c r="T908" t="s">
        <v>8380</v>
      </c>
      <c r="U908" t="s">
        <v>8381</v>
      </c>
      <c r="V908" t="s">
        <v>8382</v>
      </c>
      <c r="W908" t="s">
        <v>8383</v>
      </c>
    </row>
    <row r="909" spans="1:23" hidden="1" x14ac:dyDescent="0.3">
      <c r="A909" t="s">
        <v>8384</v>
      </c>
      <c r="B909" t="s">
        <v>8385</v>
      </c>
      <c r="C909" t="s">
        <v>8290</v>
      </c>
      <c r="D909" t="s">
        <v>12924</v>
      </c>
      <c r="E909" t="s">
        <v>12995</v>
      </c>
      <c r="F909" t="s">
        <v>12996</v>
      </c>
      <c r="G909" t="s">
        <v>12997</v>
      </c>
      <c r="H909" s="14">
        <v>1199</v>
      </c>
      <c r="I909" s="13" t="str">
        <f t="shared" si="28"/>
        <v>&gt;₹500</v>
      </c>
      <c r="J909" s="14">
        <v>1695</v>
      </c>
      <c r="K909" s="1">
        <v>0.48</v>
      </c>
      <c r="L909" s="4" t="str">
        <f t="shared" si="29"/>
        <v>&lt;50%</v>
      </c>
      <c r="M909">
        <v>3.9</v>
      </c>
      <c r="N909" s="2">
        <v>63350</v>
      </c>
      <c r="O909" s="11">
        <f>Table2[[#This Row],[Actual Price (₹)]]*N909</f>
        <v>107378250</v>
      </c>
      <c r="P909" t="s">
        <v>8386</v>
      </c>
      <c r="Q909" t="s">
        <v>8387</v>
      </c>
      <c r="R909" t="str">
        <f>PROPER(Sheet2!H917)</f>
        <v>Sib,Deepak Kumar,Amazon Customer,Karthik Ganesan,Jivan Surse,Parthasarathy.R,Satish Kumar Pandey,Ashish</v>
      </c>
      <c r="S909" t="s">
        <v>8389</v>
      </c>
      <c r="T909" t="s">
        <v>8390</v>
      </c>
      <c r="U909" t="s">
        <v>8391</v>
      </c>
      <c r="V909" t="s">
        <v>8392</v>
      </c>
      <c r="W909" t="s">
        <v>8393</v>
      </c>
    </row>
    <row r="910" spans="1:23" hidden="1" x14ac:dyDescent="0.3">
      <c r="A910" t="s">
        <v>8394</v>
      </c>
      <c r="B910" t="s">
        <v>8395</v>
      </c>
      <c r="C910" t="s">
        <v>8396</v>
      </c>
      <c r="D910" t="s">
        <v>12924</v>
      </c>
      <c r="E910" t="s">
        <v>12995</v>
      </c>
      <c r="F910" t="s">
        <v>12996</v>
      </c>
      <c r="G910" t="s">
        <v>13008</v>
      </c>
      <c r="H910" s="14">
        <v>1199</v>
      </c>
      <c r="I910" s="13" t="str">
        <f t="shared" si="28"/>
        <v>&gt;₹500</v>
      </c>
      <c r="J910" s="14">
        <v>2000</v>
      </c>
      <c r="K910" s="1">
        <v>0.47</v>
      </c>
      <c r="L910" s="4" t="str">
        <f t="shared" si="29"/>
        <v>&lt;50%</v>
      </c>
      <c r="M910">
        <v>3.8</v>
      </c>
      <c r="N910" s="2">
        <v>54032</v>
      </c>
      <c r="O910" s="11">
        <f>Table2[[#This Row],[Actual Price (₹)]]*N910</f>
        <v>108064000</v>
      </c>
      <c r="P910" t="s">
        <v>8397</v>
      </c>
      <c r="Q910" t="s">
        <v>8398</v>
      </c>
      <c r="R910" t="str">
        <f>PROPER(Sheet2!H918)</f>
        <v>Shanu Swamikohar,Susheel,Shubham Tiwari,Amazon Customer,Hemant,Rehan Alam,J.S.,Ankit Kumar Singh</v>
      </c>
      <c r="S910" t="s">
        <v>8400</v>
      </c>
      <c r="T910" t="s">
        <v>8401</v>
      </c>
      <c r="U910" t="s">
        <v>8402</v>
      </c>
      <c r="V910" t="s">
        <v>8403</v>
      </c>
      <c r="W910" t="s">
        <v>8404</v>
      </c>
    </row>
    <row r="911" spans="1:23" hidden="1" x14ac:dyDescent="0.3">
      <c r="A911" t="s">
        <v>8405</v>
      </c>
      <c r="B911" t="s">
        <v>8406</v>
      </c>
      <c r="C911" t="s">
        <v>8290</v>
      </c>
      <c r="D911" t="s">
        <v>12924</v>
      </c>
      <c r="E911" t="s">
        <v>12995</v>
      </c>
      <c r="F911" t="s">
        <v>12996</v>
      </c>
      <c r="G911" t="s">
        <v>12997</v>
      </c>
      <c r="H911" s="14">
        <v>455</v>
      </c>
      <c r="I911" s="13" t="str">
        <f t="shared" si="28"/>
        <v>₹200 - ₹500</v>
      </c>
      <c r="J911" s="14">
        <v>999</v>
      </c>
      <c r="K911" s="1">
        <v>0.22</v>
      </c>
      <c r="L911" s="4" t="str">
        <f t="shared" si="29"/>
        <v>&lt;50%</v>
      </c>
      <c r="M911">
        <v>3.8</v>
      </c>
      <c r="N911" s="2">
        <v>15592</v>
      </c>
      <c r="O911" s="11">
        <f>Table2[[#This Row],[Actual Price (₹)]]*N911</f>
        <v>15576408</v>
      </c>
      <c r="P911" t="s">
        <v>8407</v>
      </c>
      <c r="Q911" t="s">
        <v>8408</v>
      </c>
      <c r="R911" t="str">
        <f>PROPER(Sheet2!H919)</f>
        <v>Dgp Raju,Amazon Customer,Dipu,Annamalai,Prakash Srivastava,Ranjeet Pandey,Bk,Narendra Verma</v>
      </c>
      <c r="S911" t="s">
        <v>8410</v>
      </c>
      <c r="T911" t="s">
        <v>8411</v>
      </c>
      <c r="U911" t="s">
        <v>8412</v>
      </c>
      <c r="V911" t="s">
        <v>8413</v>
      </c>
      <c r="W911" t="s">
        <v>8414</v>
      </c>
    </row>
    <row r="912" spans="1:23" x14ac:dyDescent="0.3">
      <c r="A912" t="s">
        <v>8415</v>
      </c>
      <c r="B912" t="s">
        <v>8416</v>
      </c>
      <c r="C912" t="s">
        <v>8323</v>
      </c>
      <c r="D912" t="s">
        <v>12924</v>
      </c>
      <c r="E912" t="s">
        <v>12995</v>
      </c>
      <c r="F912" t="s">
        <v>13002</v>
      </c>
      <c r="G912" t="s">
        <v>13003</v>
      </c>
      <c r="H912" s="17">
        <v>199</v>
      </c>
      <c r="I912" s="13" t="str">
        <f t="shared" si="28"/>
        <v>&lt;₹200</v>
      </c>
      <c r="J912" s="17">
        <v>1999</v>
      </c>
      <c r="K912">
        <v>0.5</v>
      </c>
      <c r="L912" s="4" t="str">
        <f t="shared" si="29"/>
        <v>50% or More</v>
      </c>
      <c r="M912">
        <v>4.0999999999999996</v>
      </c>
      <c r="N912" s="2">
        <v>4859</v>
      </c>
      <c r="O912" s="11">
        <f>Table2[[#This Row],[Actual Price (₹)]]*N912</f>
        <v>9713141</v>
      </c>
      <c r="P912" t="s">
        <v>8417</v>
      </c>
      <c r="Q912" t="s">
        <v>8418</v>
      </c>
      <c r="R912" t="str">
        <f>PROPER(Sheet2!H920)</f>
        <v>Amazon P.,Snt,Rajesh,Soniya Singh,Md Ramiz Raja,Amit Rawat,Ganesh,Tobin Kerala</v>
      </c>
      <c r="S912" t="s">
        <v>8420</v>
      </c>
      <c r="T912" t="s">
        <v>8421</v>
      </c>
      <c r="U912" t="s">
        <v>8422</v>
      </c>
      <c r="V912" t="s">
        <v>8423</v>
      </c>
      <c r="W912" t="s">
        <v>8424</v>
      </c>
    </row>
    <row r="913" spans="1:23" x14ac:dyDescent="0.3">
      <c r="A913" t="s">
        <v>8425</v>
      </c>
      <c r="B913" t="s">
        <v>8426</v>
      </c>
      <c r="C913" t="s">
        <v>8312</v>
      </c>
      <c r="D913" t="s">
        <v>12924</v>
      </c>
      <c r="E913" t="s">
        <v>12998</v>
      </c>
      <c r="F913" t="s">
        <v>12999</v>
      </c>
      <c r="G913" t="s">
        <v>13001</v>
      </c>
      <c r="H913" s="17">
        <v>293</v>
      </c>
      <c r="I913" s="13" t="str">
        <f t="shared" si="28"/>
        <v>₹200 - ₹500</v>
      </c>
      <c r="J913" s="17">
        <v>499</v>
      </c>
      <c r="K913">
        <v>0.11</v>
      </c>
      <c r="L913" s="4" t="str">
        <f t="shared" si="29"/>
        <v>&lt;50%</v>
      </c>
      <c r="M913">
        <v>4.0999999999999996</v>
      </c>
      <c r="N913" s="2">
        <v>14120</v>
      </c>
      <c r="O913" s="11">
        <f>Table2[[#This Row],[Actual Price (₹)]]*N913</f>
        <v>7045880</v>
      </c>
      <c r="P913" t="s">
        <v>8427</v>
      </c>
      <c r="Q913" t="s">
        <v>8428</v>
      </c>
      <c r="R913" t="str">
        <f>PROPER(Sheet2!H921)</f>
        <v>Vikash Kumar,Pd,Ashish Chauhan,Kush,Tahseer,Imran Khan,Nikhil Anand,Md Altaf Hussain</v>
      </c>
      <c r="S913" t="s">
        <v>8430</v>
      </c>
      <c r="T913" t="s">
        <v>8431</v>
      </c>
      <c r="U913" t="s">
        <v>8432</v>
      </c>
      <c r="V913" t="s">
        <v>8433</v>
      </c>
      <c r="W913" t="s">
        <v>8434</v>
      </c>
    </row>
    <row r="914" spans="1:23" hidden="1" x14ac:dyDescent="0.3">
      <c r="A914" t="s">
        <v>8435</v>
      </c>
      <c r="B914" t="s">
        <v>8436</v>
      </c>
      <c r="C914" t="s">
        <v>8437</v>
      </c>
      <c r="D914" t="s">
        <v>12924</v>
      </c>
      <c r="E914" t="s">
        <v>12995</v>
      </c>
      <c r="F914" t="s">
        <v>12996</v>
      </c>
      <c r="G914" t="s">
        <v>13009</v>
      </c>
      <c r="H914" s="14">
        <v>199</v>
      </c>
      <c r="I914" s="13" t="str">
        <f t="shared" si="28"/>
        <v>&lt;₹200</v>
      </c>
      <c r="J914" s="14">
        <v>495</v>
      </c>
      <c r="K914" s="1">
        <v>0.5</v>
      </c>
      <c r="L914" s="4" t="str">
        <f t="shared" si="29"/>
        <v>50% or More</v>
      </c>
      <c r="M914">
        <v>3.3</v>
      </c>
      <c r="N914" s="2">
        <v>8427</v>
      </c>
      <c r="O914" s="11">
        <f>Table2[[#This Row],[Actual Price (₹)]]*N914</f>
        <v>4171365</v>
      </c>
      <c r="P914" t="s">
        <v>8438</v>
      </c>
      <c r="Q914" t="s">
        <v>8439</v>
      </c>
      <c r="R914" t="str">
        <f>PROPER(Sheet2!H922)</f>
        <v>Jagroop Singh,Abhilash G.,Gagan Deep Singh,Akshay Tibrewal,Priyanshu Deval,Amazon Customer,Satinder Kumar Gautam,Anuj Saxena</v>
      </c>
      <c r="S914" t="s">
        <v>8441</v>
      </c>
      <c r="T914" t="s">
        <v>8442</v>
      </c>
      <c r="U914" t="s">
        <v>8443</v>
      </c>
      <c r="V914" t="s">
        <v>8444</v>
      </c>
      <c r="W914" t="s">
        <v>8445</v>
      </c>
    </row>
    <row r="915" spans="1:23" x14ac:dyDescent="0.3">
      <c r="A915" t="s">
        <v>8446</v>
      </c>
      <c r="B915" t="s">
        <v>8447</v>
      </c>
      <c r="C915" t="s">
        <v>8448</v>
      </c>
      <c r="D915" t="s">
        <v>12924</v>
      </c>
      <c r="E915" t="s">
        <v>12995</v>
      </c>
      <c r="F915" t="s">
        <v>13002</v>
      </c>
      <c r="G915" t="s">
        <v>13003</v>
      </c>
      <c r="H915" s="17">
        <v>749</v>
      </c>
      <c r="I915" s="13" t="str">
        <f t="shared" si="28"/>
        <v>&gt;₹500</v>
      </c>
      <c r="J915" s="17">
        <v>1245</v>
      </c>
      <c r="K915">
        <v>0.55000000000000004</v>
      </c>
      <c r="L915" s="4" t="str">
        <f t="shared" si="29"/>
        <v>50% or More</v>
      </c>
      <c r="M915">
        <v>4.2</v>
      </c>
      <c r="N915" s="2">
        <v>23316</v>
      </c>
      <c r="O915" s="11">
        <f>Table2[[#This Row],[Actual Price (₹)]]*N915</f>
        <v>29028420</v>
      </c>
      <c r="P915" t="s">
        <v>8449</v>
      </c>
      <c r="Q915" t="s">
        <v>8450</v>
      </c>
      <c r="R915" t="str">
        <f>PROPER(Sheet2!H923)</f>
        <v>Sandeep,Rajiv,Adarsh Patel,Devansh Hooda,Vikram Babar,Varalaxmi,Shadab Khan,Suresh Prasad</v>
      </c>
      <c r="S915" t="s">
        <v>8452</v>
      </c>
      <c r="T915" t="s">
        <v>8453</v>
      </c>
      <c r="U915" t="s">
        <v>8454</v>
      </c>
      <c r="V915" t="s">
        <v>8455</v>
      </c>
      <c r="W915" t="s">
        <v>8456</v>
      </c>
    </row>
    <row r="916" spans="1:23" x14ac:dyDescent="0.3">
      <c r="A916" t="s">
        <v>8457</v>
      </c>
      <c r="B916" t="s">
        <v>8458</v>
      </c>
      <c r="C916" t="s">
        <v>8459</v>
      </c>
      <c r="D916" t="s">
        <v>12924</v>
      </c>
      <c r="E916" t="s">
        <v>12995</v>
      </c>
      <c r="F916" t="s">
        <v>12996</v>
      </c>
      <c r="G916" t="s">
        <v>13010</v>
      </c>
      <c r="H916" s="17">
        <v>1399</v>
      </c>
      <c r="I916" s="13" t="str">
        <f t="shared" si="28"/>
        <v>&gt;₹500</v>
      </c>
      <c r="J916" s="17">
        <v>1549</v>
      </c>
      <c r="K916">
        <v>0.48</v>
      </c>
      <c r="L916" s="4" t="str">
        <f t="shared" si="29"/>
        <v>&lt;50%</v>
      </c>
      <c r="M916">
        <v>4</v>
      </c>
      <c r="N916" s="2">
        <v>6530</v>
      </c>
      <c r="O916" s="11">
        <f>Table2[[#This Row],[Actual Price (₹)]]*N916</f>
        <v>10114970</v>
      </c>
      <c r="P916" t="s">
        <v>8460</v>
      </c>
      <c r="Q916" t="s">
        <v>8461</v>
      </c>
      <c r="R916" t="str">
        <f>PROPER(Sheet2!H924)</f>
        <v>Ivan,Priyanka Das,Dc,Shivnandan Gautam,Riya Sagar,Ritika,Prabha S.,G Mahaboob Bhasha</v>
      </c>
      <c r="S916" t="s">
        <v>8463</v>
      </c>
      <c r="T916" t="s">
        <v>8464</v>
      </c>
      <c r="U916" t="s">
        <v>8465</v>
      </c>
      <c r="V916" t="s">
        <v>8466</v>
      </c>
      <c r="W916" t="s">
        <v>8467</v>
      </c>
    </row>
    <row r="917" spans="1:23" x14ac:dyDescent="0.3">
      <c r="A917" t="s">
        <v>8468</v>
      </c>
      <c r="B917" t="s">
        <v>8469</v>
      </c>
      <c r="C917" t="s">
        <v>8470</v>
      </c>
      <c r="D917" t="s">
        <v>12924</v>
      </c>
      <c r="E917" t="s">
        <v>12998</v>
      </c>
      <c r="F917" t="s">
        <v>13011</v>
      </c>
      <c r="G917" t="s">
        <v>13012</v>
      </c>
      <c r="H917" s="17">
        <v>749</v>
      </c>
      <c r="I917" s="13" t="str">
        <f t="shared" si="28"/>
        <v>&gt;₹500</v>
      </c>
      <c r="J917" s="17">
        <v>1445</v>
      </c>
      <c r="K917">
        <v>0.42</v>
      </c>
      <c r="L917" s="4" t="str">
        <f t="shared" si="29"/>
        <v>&lt;50%</v>
      </c>
      <c r="M917">
        <v>4.3</v>
      </c>
      <c r="N917" s="2">
        <v>11924</v>
      </c>
      <c r="O917" s="11">
        <f>Table2[[#This Row],[Actual Price (₹)]]*N917</f>
        <v>17230180</v>
      </c>
      <c r="P917" t="s">
        <v>8471</v>
      </c>
      <c r="Q917" t="s">
        <v>8472</v>
      </c>
      <c r="R917" t="str">
        <f>PROPER(Sheet2!H925)</f>
        <v>Chittibabu M,Sagarjit,Samiran Mondal,·¥Ä·¥Ö·¥°·¥Ä…™·¥Õ Ú,Ramjan Khan,Vijay K.,Ramakrishna Dey,Shivani Johari</v>
      </c>
      <c r="S917" t="s">
        <v>8474</v>
      </c>
      <c r="T917" t="s">
        <v>8475</v>
      </c>
      <c r="U917" t="s">
        <v>8476</v>
      </c>
      <c r="V917" t="s">
        <v>8477</v>
      </c>
      <c r="W917" t="s">
        <v>8478</v>
      </c>
    </row>
    <row r="918" spans="1:23" x14ac:dyDescent="0.3">
      <c r="A918" t="s">
        <v>8479</v>
      </c>
      <c r="B918" t="s">
        <v>8480</v>
      </c>
      <c r="C918" t="s">
        <v>8481</v>
      </c>
      <c r="D918" t="s">
        <v>12924</v>
      </c>
      <c r="E918" t="s">
        <v>12998</v>
      </c>
      <c r="F918" t="s">
        <v>12999</v>
      </c>
      <c r="H918" s="17">
        <v>1699</v>
      </c>
      <c r="I918" s="13" t="str">
        <f t="shared" si="28"/>
        <v>&gt;₹500</v>
      </c>
      <c r="J918" s="17">
        <v>3193</v>
      </c>
      <c r="K918">
        <v>0.53</v>
      </c>
      <c r="L918" s="4" t="str">
        <f t="shared" si="29"/>
        <v>50% or More</v>
      </c>
      <c r="M918">
        <v>4</v>
      </c>
      <c r="N918" s="2">
        <v>2961</v>
      </c>
      <c r="O918" s="11">
        <f>Table2[[#This Row],[Actual Price (₹)]]*N918</f>
        <v>9454473</v>
      </c>
      <c r="P918" t="s">
        <v>8482</v>
      </c>
      <c r="Q918" t="s">
        <v>8483</v>
      </c>
      <c r="R918" t="str">
        <f>PROPER(Sheet2!H926)</f>
        <v>Om Shankar,Praburaj,Keertika Banshiwal,Venkatesh,Masluddin,Shubham Chauhan,S.Safura,Amazon Customer</v>
      </c>
      <c r="S918" t="s">
        <v>8485</v>
      </c>
      <c r="T918" t="s">
        <v>8486</v>
      </c>
      <c r="U918" t="s">
        <v>8487</v>
      </c>
      <c r="V918" t="s">
        <v>8488</v>
      </c>
      <c r="W918" t="s">
        <v>8489</v>
      </c>
    </row>
    <row r="919" spans="1:23" x14ac:dyDescent="0.3">
      <c r="A919" t="s">
        <v>8490</v>
      </c>
      <c r="B919" t="s">
        <v>8491</v>
      </c>
      <c r="C919" t="s">
        <v>8290</v>
      </c>
      <c r="D919" t="s">
        <v>12924</v>
      </c>
      <c r="E919" t="s">
        <v>12995</v>
      </c>
      <c r="F919" t="s">
        <v>12996</v>
      </c>
      <c r="G919" t="s">
        <v>12997</v>
      </c>
      <c r="H919" s="17">
        <v>1043</v>
      </c>
      <c r="I919" s="13" t="str">
        <f t="shared" si="28"/>
        <v>&gt;₹500</v>
      </c>
      <c r="J919" s="17">
        <v>1345</v>
      </c>
      <c r="K919">
        <v>0.46</v>
      </c>
      <c r="L919" s="4" t="str">
        <f t="shared" si="29"/>
        <v>&lt;50%</v>
      </c>
      <c r="M919">
        <v>4.5</v>
      </c>
      <c r="N919" s="2">
        <v>23484</v>
      </c>
      <c r="O919" s="11">
        <f>Table2[[#This Row],[Actual Price (₹)]]*N919</f>
        <v>31585980</v>
      </c>
      <c r="P919" t="s">
        <v>8492</v>
      </c>
      <c r="Q919" t="s">
        <v>8493</v>
      </c>
      <c r="R919" t="str">
        <f>PROPER(Sheet2!H927)</f>
        <v>Amazon Customer,Lucky,Pranav M.,Kavin Kellan Kelveen,Yash Tanwani,Amazon Customer,Sunita,Softizon</v>
      </c>
      <c r="S919" t="s">
        <v>8495</v>
      </c>
      <c r="T919" t="s">
        <v>8496</v>
      </c>
      <c r="U919" t="s">
        <v>8497</v>
      </c>
      <c r="V919" t="s">
        <v>8498</v>
      </c>
      <c r="W919" t="s">
        <v>8499</v>
      </c>
    </row>
    <row r="920" spans="1:23" x14ac:dyDescent="0.3">
      <c r="A920" t="s">
        <v>8500</v>
      </c>
      <c r="B920" t="s">
        <v>8501</v>
      </c>
      <c r="C920" t="s">
        <v>8470</v>
      </c>
      <c r="D920" t="s">
        <v>12924</v>
      </c>
      <c r="E920" t="s">
        <v>12998</v>
      </c>
      <c r="F920" t="s">
        <v>13011</v>
      </c>
      <c r="G920" t="s">
        <v>13012</v>
      </c>
      <c r="H920" s="17">
        <v>499</v>
      </c>
      <c r="I920" s="13" t="str">
        <f t="shared" si="28"/>
        <v>₹200 - ₹500</v>
      </c>
      <c r="J920" s="17">
        <v>999</v>
      </c>
      <c r="K920">
        <v>0.56000000000000005</v>
      </c>
      <c r="L920" s="4" t="str">
        <f t="shared" si="29"/>
        <v>50% or More</v>
      </c>
      <c r="M920">
        <v>4.0999999999999996</v>
      </c>
      <c r="N920" s="2">
        <v>21783</v>
      </c>
      <c r="O920" s="11">
        <f>Table2[[#This Row],[Actual Price (₹)]]*N920</f>
        <v>21761217</v>
      </c>
      <c r="P920" t="s">
        <v>8502</v>
      </c>
      <c r="Q920" t="s">
        <v>8503</v>
      </c>
      <c r="R920" t="str">
        <f>PROPER(Sheet2!H928)</f>
        <v>S Y,Budhi Tangu,Lukram Slim,Naveen Vashisht,Amazon Customer,Amazon Customer,Deepak,Blush Bunny Organics</v>
      </c>
      <c r="S920" t="s">
        <v>8505</v>
      </c>
      <c r="T920" t="s">
        <v>8506</v>
      </c>
      <c r="U920" t="s">
        <v>12812</v>
      </c>
      <c r="V920" t="s">
        <v>8507</v>
      </c>
      <c r="W920" t="s">
        <v>8508</v>
      </c>
    </row>
    <row r="921" spans="1:23" x14ac:dyDescent="0.3">
      <c r="A921" t="s">
        <v>8509</v>
      </c>
      <c r="B921" t="s">
        <v>8510</v>
      </c>
      <c r="C921" t="s">
        <v>8511</v>
      </c>
      <c r="D921" t="s">
        <v>12924</v>
      </c>
      <c r="E921" t="s">
        <v>12995</v>
      </c>
      <c r="F921" t="s">
        <v>12996</v>
      </c>
      <c r="G921" t="s">
        <v>12997</v>
      </c>
      <c r="H921" s="17">
        <v>1464</v>
      </c>
      <c r="I921" s="13" t="str">
        <f t="shared" si="28"/>
        <v>&gt;₹500</v>
      </c>
      <c r="J921" s="17">
        <v>1650</v>
      </c>
      <c r="K921">
        <v>0.4</v>
      </c>
      <c r="L921" s="4" t="str">
        <f t="shared" si="29"/>
        <v>&lt;50%</v>
      </c>
      <c r="M921">
        <v>4</v>
      </c>
      <c r="N921" s="2">
        <v>14030</v>
      </c>
      <c r="O921" s="11">
        <f>Table2[[#This Row],[Actual Price (₹)]]*N921</f>
        <v>23149500</v>
      </c>
      <c r="P921" t="s">
        <v>8512</v>
      </c>
      <c r="Q921" t="s">
        <v>8513</v>
      </c>
      <c r="R921" t="str">
        <f>PROPER(Sheet2!H929)</f>
        <v>Neeraj Vashisht,Krunal Golwala,Sangeeta Yadav,Amazon Customer,Koustav,Ompal Singh,Sunil,A Truly Amazonian</v>
      </c>
      <c r="S921" t="s">
        <v>8515</v>
      </c>
      <c r="T921" t="s">
        <v>8516</v>
      </c>
      <c r="U921" t="s">
        <v>8517</v>
      </c>
      <c r="V921" t="s">
        <v>8518</v>
      </c>
      <c r="W921" t="s">
        <v>8519</v>
      </c>
    </row>
    <row r="922" spans="1:23" x14ac:dyDescent="0.3">
      <c r="A922" t="s">
        <v>8520</v>
      </c>
      <c r="B922" t="s">
        <v>8521</v>
      </c>
      <c r="C922" t="s">
        <v>8522</v>
      </c>
      <c r="D922" t="s">
        <v>12924</v>
      </c>
      <c r="E922" t="s">
        <v>12998</v>
      </c>
      <c r="F922" t="s">
        <v>13011</v>
      </c>
      <c r="G922" t="s">
        <v>13013</v>
      </c>
      <c r="H922" s="17">
        <v>249</v>
      </c>
      <c r="I922" s="13" t="str">
        <f t="shared" si="28"/>
        <v>₹200 - ₹500</v>
      </c>
      <c r="J922" s="17">
        <v>499</v>
      </c>
      <c r="K922">
        <v>0.57999999999999996</v>
      </c>
      <c r="L922" s="4" t="str">
        <f t="shared" si="29"/>
        <v>50% or More</v>
      </c>
      <c r="M922">
        <v>4.2</v>
      </c>
      <c r="N922" s="2">
        <v>6398</v>
      </c>
      <c r="O922" s="11">
        <f>Table2[[#This Row],[Actual Price (₹)]]*N922</f>
        <v>3192602</v>
      </c>
      <c r="P922" t="s">
        <v>8523</v>
      </c>
      <c r="Q922" t="s">
        <v>8524</v>
      </c>
      <c r="R922" t="str">
        <f>PROPER(Sheet2!H930)</f>
        <v>Pranesh, Chennai,Pushp Raj,Prakash,Hemant,Sunil Mahato,Shweta S. Sawant,Sapna,Amazon Customer</v>
      </c>
      <c r="S922" t="s">
        <v>8526</v>
      </c>
      <c r="T922" t="s">
        <v>8527</v>
      </c>
      <c r="U922" t="s">
        <v>8528</v>
      </c>
      <c r="V922" t="s">
        <v>8529</v>
      </c>
      <c r="W922" t="s">
        <v>8530</v>
      </c>
    </row>
    <row r="923" spans="1:23" hidden="1" x14ac:dyDescent="0.3">
      <c r="A923" t="s">
        <v>8531</v>
      </c>
      <c r="B923" t="s">
        <v>8532</v>
      </c>
      <c r="C923" t="s">
        <v>8459</v>
      </c>
      <c r="D923" t="s">
        <v>12924</v>
      </c>
      <c r="E923" t="s">
        <v>12995</v>
      </c>
      <c r="F923" t="s">
        <v>12996</v>
      </c>
      <c r="G923" t="s">
        <v>13010</v>
      </c>
      <c r="H923" s="14">
        <v>625</v>
      </c>
      <c r="I923" s="13" t="str">
        <f t="shared" si="28"/>
        <v>&gt;₹500</v>
      </c>
      <c r="J923" s="14">
        <v>1400</v>
      </c>
      <c r="K923" s="1">
        <v>0.63</v>
      </c>
      <c r="L923" s="4" t="str">
        <f t="shared" si="29"/>
        <v>50% or More</v>
      </c>
      <c r="M923">
        <v>3.8</v>
      </c>
      <c r="N923" s="2">
        <v>44050</v>
      </c>
      <c r="O923" s="11">
        <f>Table2[[#This Row],[Actual Price (₹)]]*N923</f>
        <v>61670000</v>
      </c>
      <c r="P923" t="s">
        <v>8533</v>
      </c>
      <c r="Q923" t="s">
        <v>8534</v>
      </c>
      <c r="R923" t="str">
        <f>PROPER(Sheet2!H931)</f>
        <v>Manoj Tanwar,Ravi M.,Chappa Ravikumar,Shameem Z.,Varsha Nale,‡®Ö‡©∞‡®¶‡®®‡®¶‡©Ä‡®™ ‡®∏‡®Ø‡©∞‡®Ò ‡®¨‡®Æ‡®≤‡©Ä,Sherry,Saket</v>
      </c>
      <c r="S923" t="s">
        <v>8536</v>
      </c>
      <c r="T923" t="s">
        <v>8537</v>
      </c>
      <c r="U923" t="s">
        <v>8538</v>
      </c>
      <c r="V923" t="s">
        <v>8539</v>
      </c>
      <c r="W923" t="s">
        <v>8540</v>
      </c>
    </row>
    <row r="924" spans="1:23" x14ac:dyDescent="0.3">
      <c r="A924" t="s">
        <v>8541</v>
      </c>
      <c r="B924" t="s">
        <v>8542</v>
      </c>
      <c r="C924" t="s">
        <v>8448</v>
      </c>
      <c r="D924" t="s">
        <v>12924</v>
      </c>
      <c r="E924" t="s">
        <v>12995</v>
      </c>
      <c r="F924" t="s">
        <v>13002</v>
      </c>
      <c r="G924" t="s">
        <v>13003</v>
      </c>
      <c r="H924" s="17">
        <v>1290</v>
      </c>
      <c r="I924" s="13" t="str">
        <f t="shared" si="28"/>
        <v>&gt;₹500</v>
      </c>
      <c r="J924" s="17">
        <v>2500</v>
      </c>
      <c r="K924">
        <v>0.24</v>
      </c>
      <c r="L924" s="4" t="str">
        <f t="shared" si="29"/>
        <v>&lt;50%</v>
      </c>
      <c r="M924">
        <v>4.2</v>
      </c>
      <c r="N924" s="2">
        <v>24247</v>
      </c>
      <c r="O924" s="11">
        <f>Table2[[#This Row],[Actual Price (₹)]]*N924</f>
        <v>60617500</v>
      </c>
      <c r="P924" t="s">
        <v>8543</v>
      </c>
      <c r="Q924" t="s">
        <v>8544</v>
      </c>
      <c r="R924" t="str">
        <f>PROPER(Sheet2!H932)</f>
        <v>Arijit,Red Devil,Nirab,Ritesh Srivastava,Amazon Customer,Muthukannan R,Y Vsreddy,Shashank Verma</v>
      </c>
      <c r="S924" t="s">
        <v>8546</v>
      </c>
      <c r="T924" t="s">
        <v>8547</v>
      </c>
      <c r="U924" t="s">
        <v>8548</v>
      </c>
      <c r="V924" t="s">
        <v>8549</v>
      </c>
      <c r="W924" t="s">
        <v>8550</v>
      </c>
    </row>
    <row r="925" spans="1:23" x14ac:dyDescent="0.3">
      <c r="A925" t="s">
        <v>8551</v>
      </c>
      <c r="B925" t="s">
        <v>8552</v>
      </c>
      <c r="C925" t="s">
        <v>8459</v>
      </c>
      <c r="D925" t="s">
        <v>12924</v>
      </c>
      <c r="E925" t="s">
        <v>12995</v>
      </c>
      <c r="F925" t="s">
        <v>12996</v>
      </c>
      <c r="G925" t="s">
        <v>13010</v>
      </c>
      <c r="H925" s="17">
        <v>3600</v>
      </c>
      <c r="I925" s="13" t="str">
        <f t="shared" si="28"/>
        <v>&gt;₹500</v>
      </c>
      <c r="J925" s="17">
        <v>6190</v>
      </c>
      <c r="K925">
        <v>0.38</v>
      </c>
      <c r="L925" s="4" t="str">
        <f t="shared" si="29"/>
        <v>&lt;50%</v>
      </c>
      <c r="M925">
        <v>4.2</v>
      </c>
      <c r="N925" s="2">
        <v>41349</v>
      </c>
      <c r="O925" s="11">
        <f>Table2[[#This Row],[Actual Price (₹)]]*N925</f>
        <v>255950310</v>
      </c>
      <c r="P925" t="s">
        <v>8553</v>
      </c>
      <c r="Q925" t="s">
        <v>8554</v>
      </c>
      <c r="R925" t="str">
        <f>PROPER(Sheet2!H933)</f>
        <v>Shardendu Dwivedi,Jaydeb Banerjee,Santosh,Prachi Shukla,9625766449,Rkpal,Sri,Kapil Singh</v>
      </c>
      <c r="S925" t="s">
        <v>8556</v>
      </c>
      <c r="T925" t="s">
        <v>8557</v>
      </c>
      <c r="U925" t="s">
        <v>8558</v>
      </c>
      <c r="V925" t="s">
        <v>8559</v>
      </c>
      <c r="W925" t="s">
        <v>8560</v>
      </c>
    </row>
    <row r="926" spans="1:23" hidden="1" x14ac:dyDescent="0.3">
      <c r="A926" t="s">
        <v>8561</v>
      </c>
      <c r="B926" t="s">
        <v>8562</v>
      </c>
      <c r="C926" t="s">
        <v>8511</v>
      </c>
      <c r="D926" t="s">
        <v>12924</v>
      </c>
      <c r="E926" t="s">
        <v>12995</v>
      </c>
      <c r="F926" t="s">
        <v>12996</v>
      </c>
      <c r="G926" t="s">
        <v>12997</v>
      </c>
      <c r="H926" s="14">
        <v>6549</v>
      </c>
      <c r="I926" s="13" t="str">
        <f t="shared" si="28"/>
        <v>&gt;₹500</v>
      </c>
      <c r="J926" s="14">
        <v>13999</v>
      </c>
      <c r="K926" s="1">
        <v>0.45</v>
      </c>
      <c r="L926" s="4" t="str">
        <f t="shared" si="29"/>
        <v>&lt;50%</v>
      </c>
      <c r="M926">
        <v>3.6</v>
      </c>
      <c r="N926" s="2">
        <v>1074</v>
      </c>
      <c r="O926" s="11">
        <f>Table2[[#This Row],[Actual Price (₹)]]*N926</f>
        <v>15034926</v>
      </c>
      <c r="P926" t="s">
        <v>8563</v>
      </c>
      <c r="Q926" t="s">
        <v>8564</v>
      </c>
      <c r="R926" t="str">
        <f>PROPER(Sheet2!H934)</f>
        <v>Suri Babu,Sumedha Thakur,Arunava G.,Pratik,Shubham Padwal,Rakesh Kumar,Prudhvi Raju,Apurba Pandey</v>
      </c>
      <c r="S926" t="s">
        <v>8566</v>
      </c>
      <c r="T926" t="s">
        <v>8567</v>
      </c>
      <c r="U926" t="s">
        <v>8568</v>
      </c>
      <c r="V926" t="s">
        <v>8569</v>
      </c>
      <c r="W926" t="s">
        <v>8570</v>
      </c>
    </row>
    <row r="927" spans="1:23" hidden="1" x14ac:dyDescent="0.3">
      <c r="A927" t="s">
        <v>8571</v>
      </c>
      <c r="B927" t="s">
        <v>8572</v>
      </c>
      <c r="C927" t="s">
        <v>8301</v>
      </c>
      <c r="D927" t="s">
        <v>12924</v>
      </c>
      <c r="E927" t="s">
        <v>12998</v>
      </c>
      <c r="F927" t="s">
        <v>12999</v>
      </c>
      <c r="G927" t="s">
        <v>13000</v>
      </c>
      <c r="H927" s="14">
        <v>1625</v>
      </c>
      <c r="I927" s="13" t="str">
        <f t="shared" si="28"/>
        <v>&gt;₹500</v>
      </c>
      <c r="J927" s="14">
        <v>2995</v>
      </c>
      <c r="K927" s="1">
        <v>0.5</v>
      </c>
      <c r="L927" s="4" t="str">
        <f t="shared" si="29"/>
        <v>50% or More</v>
      </c>
      <c r="M927">
        <v>3.8</v>
      </c>
      <c r="N927" s="2">
        <v>1163</v>
      </c>
      <c r="O927" s="11">
        <f>Table2[[#This Row],[Actual Price (₹)]]*N927</f>
        <v>3483185</v>
      </c>
      <c r="P927" t="s">
        <v>8573</v>
      </c>
      <c r="Q927" t="s">
        <v>8574</v>
      </c>
      <c r="R927" t="str">
        <f>PROPER(Sheet2!H935)</f>
        <v>Mithila Saha,Satyam Raj,Kaneez Noori,Pankaj,Ananya Saroj,Kishori Jha,Anuj,Kushal Vanwani</v>
      </c>
      <c r="S927" t="s">
        <v>8576</v>
      </c>
      <c r="T927" t="s">
        <v>8577</v>
      </c>
      <c r="U927" t="s">
        <v>8578</v>
      </c>
      <c r="V927" t="s">
        <v>8579</v>
      </c>
      <c r="W927" t="s">
        <v>8580</v>
      </c>
    </row>
    <row r="928" spans="1:23" x14ac:dyDescent="0.3">
      <c r="A928" t="s">
        <v>8581</v>
      </c>
      <c r="B928" t="s">
        <v>8582</v>
      </c>
      <c r="C928" t="s">
        <v>8323</v>
      </c>
      <c r="D928" t="s">
        <v>12924</v>
      </c>
      <c r="E928" t="s">
        <v>12995</v>
      </c>
      <c r="F928" t="s">
        <v>13002</v>
      </c>
      <c r="G928" t="s">
        <v>13003</v>
      </c>
      <c r="H928" s="17">
        <v>2599</v>
      </c>
      <c r="I928" s="13" t="str">
        <f t="shared" si="28"/>
        <v>&gt;₹500</v>
      </c>
      <c r="J928" s="17">
        <v>5890</v>
      </c>
      <c r="K928">
        <v>0.8</v>
      </c>
      <c r="L928" s="4" t="str">
        <f t="shared" si="29"/>
        <v>50% or More</v>
      </c>
      <c r="M928">
        <v>4.0999999999999996</v>
      </c>
      <c r="N928" s="2">
        <v>257</v>
      </c>
      <c r="O928" s="11">
        <f>Table2[[#This Row],[Actual Price (₹)]]*N928</f>
        <v>1513730</v>
      </c>
      <c r="P928" t="s">
        <v>8583</v>
      </c>
      <c r="Q928" t="s">
        <v>8584</v>
      </c>
      <c r="R928" t="str">
        <f>PROPER(Sheet2!H936)</f>
        <v>Kiran Jot,Salman Ahmad,Neelam Rawat,Nawaz Akhtar,Jitu,Saikat Bose,Toshit D.,Satisfied Customer</v>
      </c>
      <c r="S928" t="s">
        <v>8586</v>
      </c>
      <c r="T928" t="s">
        <v>8587</v>
      </c>
      <c r="U928" t="s">
        <v>8588</v>
      </c>
      <c r="V928" t="s">
        <v>8589</v>
      </c>
      <c r="W928" t="s">
        <v>8590</v>
      </c>
    </row>
    <row r="929" spans="1:23" x14ac:dyDescent="0.3">
      <c r="A929" t="s">
        <v>8591</v>
      </c>
      <c r="B929" t="s">
        <v>8592</v>
      </c>
      <c r="C929" t="s">
        <v>8593</v>
      </c>
      <c r="D929" t="s">
        <v>12924</v>
      </c>
      <c r="E929" t="s">
        <v>12998</v>
      </c>
      <c r="F929" t="s">
        <v>13011</v>
      </c>
      <c r="G929" t="s">
        <v>13014</v>
      </c>
      <c r="H929" s="17">
        <v>1199</v>
      </c>
      <c r="I929" s="13" t="str">
        <f t="shared" si="28"/>
        <v>&gt;₹500</v>
      </c>
      <c r="J929" s="17">
        <v>2000</v>
      </c>
      <c r="K929">
        <v>0.25</v>
      </c>
      <c r="L929" s="4" t="str">
        <f t="shared" si="29"/>
        <v>&lt;50%</v>
      </c>
      <c r="M929">
        <v>4.0999999999999996</v>
      </c>
      <c r="N929" s="2">
        <v>36017</v>
      </c>
      <c r="O929" s="11">
        <f>Table2[[#This Row],[Actual Price (₹)]]*N929</f>
        <v>72034000</v>
      </c>
      <c r="P929" t="s">
        <v>8594</v>
      </c>
      <c r="Q929" t="s">
        <v>8595</v>
      </c>
      <c r="R929" t="str">
        <f>PROPER(Sheet2!H937)</f>
        <v>Divya,Priyanka Sahi,Vivek Sharma,Syed Z,Shivi,Ramesh Repaka,Varun,Saurabh</v>
      </c>
      <c r="S929" t="s">
        <v>8597</v>
      </c>
      <c r="T929" t="s">
        <v>8598</v>
      </c>
      <c r="U929" t="s">
        <v>8599</v>
      </c>
      <c r="V929" t="s">
        <v>8600</v>
      </c>
      <c r="W929" t="s">
        <v>8601</v>
      </c>
    </row>
    <row r="930" spans="1:23" x14ac:dyDescent="0.3">
      <c r="A930" t="s">
        <v>8602</v>
      </c>
      <c r="B930" t="s">
        <v>8603</v>
      </c>
      <c r="C930" t="s">
        <v>8290</v>
      </c>
      <c r="D930" t="s">
        <v>12924</v>
      </c>
      <c r="E930" t="s">
        <v>12995</v>
      </c>
      <c r="F930" t="s">
        <v>12996</v>
      </c>
      <c r="G930" t="s">
        <v>12997</v>
      </c>
      <c r="H930" s="17">
        <v>5499</v>
      </c>
      <c r="I930" s="13" t="str">
        <f t="shared" si="28"/>
        <v>&gt;₹500</v>
      </c>
      <c r="J930" s="17">
        <v>13150</v>
      </c>
      <c r="K930">
        <v>0.56000000000000005</v>
      </c>
      <c r="L930" s="4" t="str">
        <f t="shared" si="29"/>
        <v>50% or More</v>
      </c>
      <c r="M930">
        <v>4.0999999999999996</v>
      </c>
      <c r="N930" s="2">
        <v>8090</v>
      </c>
      <c r="O930" s="11">
        <f>Table2[[#This Row],[Actual Price (₹)]]*N930</f>
        <v>106383500</v>
      </c>
      <c r="P930" t="s">
        <v>8604</v>
      </c>
      <c r="Q930" t="s">
        <v>8605</v>
      </c>
      <c r="R930" t="str">
        <f>PROPER(Sheet2!H938)</f>
        <v>Amazon Customer,Mannat S.,Tanveer,Amit Arora,Girish Saini,Lokesh Vijrai,Vipin,Sadiya Swaleh</v>
      </c>
      <c r="S930" t="s">
        <v>8607</v>
      </c>
      <c r="T930" t="s">
        <v>8608</v>
      </c>
      <c r="U930" t="s">
        <v>8609</v>
      </c>
      <c r="V930" t="s">
        <v>8610</v>
      </c>
      <c r="W930" t="s">
        <v>8611</v>
      </c>
    </row>
    <row r="931" spans="1:23" x14ac:dyDescent="0.3">
      <c r="A931" t="s">
        <v>8612</v>
      </c>
      <c r="B931" t="s">
        <v>8613</v>
      </c>
      <c r="C931" t="s">
        <v>8396</v>
      </c>
      <c r="D931" t="s">
        <v>12924</v>
      </c>
      <c r="E931" t="s">
        <v>12995</v>
      </c>
      <c r="F931" t="s">
        <v>12996</v>
      </c>
      <c r="G931" t="s">
        <v>13008</v>
      </c>
      <c r="H931" s="17">
        <v>1299</v>
      </c>
      <c r="I931" s="13" t="str">
        <f t="shared" si="28"/>
        <v>&gt;₹500</v>
      </c>
      <c r="J931" s="17">
        <v>3500</v>
      </c>
      <c r="K931">
        <v>0.41</v>
      </c>
      <c r="L931" s="4" t="str">
        <f t="shared" si="29"/>
        <v>&lt;50%</v>
      </c>
      <c r="M931">
        <v>4.0999999999999996</v>
      </c>
      <c r="N931" s="2">
        <v>31388</v>
      </c>
      <c r="O931" s="11">
        <f>Table2[[#This Row],[Actual Price (₹)]]*N931</f>
        <v>109858000</v>
      </c>
      <c r="P931" t="s">
        <v>8614</v>
      </c>
      <c r="Q931" t="s">
        <v>8615</v>
      </c>
      <c r="R931" t="str">
        <f>PROPER(Sheet2!H939)</f>
        <v>Ramen Mondal,Goutam,Suraj Gupta,Sony S.,Rajapandi Mani,Divya Dhanwani,Sangeetha,Vedant Shah</v>
      </c>
      <c r="S931" t="s">
        <v>8617</v>
      </c>
      <c r="T931" t="s">
        <v>8618</v>
      </c>
      <c r="U931" t="s">
        <v>8619</v>
      </c>
      <c r="V931" t="s">
        <v>8620</v>
      </c>
      <c r="W931" t="s">
        <v>8621</v>
      </c>
    </row>
    <row r="932" spans="1:23" x14ac:dyDescent="0.3">
      <c r="A932" t="s">
        <v>8622</v>
      </c>
      <c r="B932" t="s">
        <v>8623</v>
      </c>
      <c r="C932" t="s">
        <v>8624</v>
      </c>
      <c r="D932" t="s">
        <v>12924</v>
      </c>
      <c r="E932" t="s">
        <v>12995</v>
      </c>
      <c r="F932" t="s">
        <v>12996</v>
      </c>
      <c r="G932" t="s">
        <v>13015</v>
      </c>
      <c r="H932" s="17">
        <v>599</v>
      </c>
      <c r="I932" s="13" t="str">
        <f t="shared" si="28"/>
        <v>&gt;₹500</v>
      </c>
      <c r="J932" s="17">
        <v>785</v>
      </c>
      <c r="K932">
        <v>0.55000000000000004</v>
      </c>
      <c r="L932" s="4" t="str">
        <f t="shared" si="29"/>
        <v>50% or More</v>
      </c>
      <c r="M932">
        <v>4.2</v>
      </c>
      <c r="N932" s="2">
        <v>136</v>
      </c>
      <c r="O932" s="11">
        <f>Table2[[#This Row],[Actual Price (₹)]]*N932</f>
        <v>106760</v>
      </c>
      <c r="P932" t="s">
        <v>8625</v>
      </c>
      <c r="Q932" t="s">
        <v>8626</v>
      </c>
      <c r="R932" t="str">
        <f>PROPER(Sheet2!H940)</f>
        <v>Vikash Ranjan,Shiv Mangal,Amazon Customer,Ajay Chauhan,Ajay Srivastava,Ravi Patel,Abhinav Sharma,Rupesh Goel</v>
      </c>
      <c r="S932" t="s">
        <v>8628</v>
      </c>
      <c r="T932" t="s">
        <v>8629</v>
      </c>
      <c r="U932" t="s">
        <v>8630</v>
      </c>
      <c r="V932" t="s">
        <v>8631</v>
      </c>
      <c r="W932" t="s">
        <v>8632</v>
      </c>
    </row>
    <row r="933" spans="1:23" x14ac:dyDescent="0.3">
      <c r="A933" t="s">
        <v>8633</v>
      </c>
      <c r="B933" t="s">
        <v>8634</v>
      </c>
      <c r="C933" t="s">
        <v>8635</v>
      </c>
      <c r="D933" t="s">
        <v>12924</v>
      </c>
      <c r="E933" t="s">
        <v>13016</v>
      </c>
      <c r="F933" t="s">
        <v>13017</v>
      </c>
      <c r="G933" t="s">
        <v>13018</v>
      </c>
      <c r="H933" s="17">
        <v>1999</v>
      </c>
      <c r="I933" s="13" t="str">
        <f t="shared" si="28"/>
        <v>&gt;₹500</v>
      </c>
      <c r="J933" s="17">
        <v>3210</v>
      </c>
      <c r="K933">
        <v>0.65</v>
      </c>
      <c r="L933" s="4" t="str">
        <f t="shared" si="29"/>
        <v>50% or More</v>
      </c>
      <c r="M933">
        <v>4</v>
      </c>
      <c r="N933" s="2">
        <v>5380</v>
      </c>
      <c r="O933" s="11">
        <f>Table2[[#This Row],[Actual Price (₹)]]*N933</f>
        <v>17269800</v>
      </c>
      <c r="P933" t="s">
        <v>8636</v>
      </c>
      <c r="Q933" t="s">
        <v>8637</v>
      </c>
      <c r="R933" t="str">
        <f>PROPER(Sheet2!H941)</f>
        <v>Swapnil Mane,Vinoth,Saravana R.,Akash Singh,Shabnamperween,Shubham Kumar,Anasuya Meghana,Monesh Patidar</v>
      </c>
      <c r="S933" t="s">
        <v>8639</v>
      </c>
      <c r="T933" t="s">
        <v>8640</v>
      </c>
      <c r="U933" t="s">
        <v>8641</v>
      </c>
      <c r="V933" t="s">
        <v>8642</v>
      </c>
      <c r="W933" t="s">
        <v>8643</v>
      </c>
    </row>
    <row r="934" spans="1:23" x14ac:dyDescent="0.3">
      <c r="A934" t="s">
        <v>8644</v>
      </c>
      <c r="B934" t="s">
        <v>8645</v>
      </c>
      <c r="C934" t="s">
        <v>8646</v>
      </c>
      <c r="D934" t="s">
        <v>12924</v>
      </c>
      <c r="E934" t="s">
        <v>12995</v>
      </c>
      <c r="F934" t="s">
        <v>13002</v>
      </c>
      <c r="G934" t="s">
        <v>13003</v>
      </c>
      <c r="H934" s="17">
        <v>549</v>
      </c>
      <c r="I934" s="13" t="str">
        <f t="shared" si="28"/>
        <v>&gt;₹500</v>
      </c>
      <c r="J934" s="17">
        <v>1000</v>
      </c>
      <c r="K934">
        <v>0.08</v>
      </c>
      <c r="L934" s="4" t="str">
        <f t="shared" si="29"/>
        <v>&lt;50%</v>
      </c>
      <c r="M934">
        <v>4.3</v>
      </c>
      <c r="N934" s="2">
        <v>37974</v>
      </c>
      <c r="O934" s="11">
        <f>Table2[[#This Row],[Actual Price (₹)]]*N934</f>
        <v>37974000</v>
      </c>
      <c r="P934" t="s">
        <v>8647</v>
      </c>
      <c r="Q934" t="s">
        <v>8648</v>
      </c>
      <c r="R934" t="str">
        <f>PROPER(Sheet2!H942)</f>
        <v>Koustav,Vishal Tiwari,Waheeda Shabnam,Alwin Alex,Arjun,Placeholder,Ishita,Svp</v>
      </c>
      <c r="S934" t="s">
        <v>8650</v>
      </c>
      <c r="T934" t="s">
        <v>8651</v>
      </c>
      <c r="U934" t="s">
        <v>8652</v>
      </c>
      <c r="V934" t="s">
        <v>8653</v>
      </c>
      <c r="W934" t="s">
        <v>8654</v>
      </c>
    </row>
    <row r="935" spans="1:23" x14ac:dyDescent="0.3">
      <c r="A935" t="s">
        <v>8655</v>
      </c>
      <c r="B935" t="s">
        <v>8656</v>
      </c>
      <c r="C935" t="s">
        <v>8593</v>
      </c>
      <c r="D935" t="s">
        <v>12924</v>
      </c>
      <c r="E935" t="s">
        <v>12998</v>
      </c>
      <c r="F935" t="s">
        <v>13011</v>
      </c>
      <c r="G935" t="s">
        <v>13014</v>
      </c>
      <c r="H935" s="17">
        <v>999</v>
      </c>
      <c r="I935" s="13" t="str">
        <f t="shared" si="28"/>
        <v>&gt;₹500</v>
      </c>
      <c r="J935" s="17">
        <v>2000</v>
      </c>
      <c r="K935">
        <v>0.44</v>
      </c>
      <c r="L935" s="4" t="str">
        <f t="shared" si="29"/>
        <v>&lt;50%</v>
      </c>
      <c r="M935">
        <v>4.2</v>
      </c>
      <c r="N935" s="2">
        <v>17218</v>
      </c>
      <c r="O935" s="11">
        <f>Table2[[#This Row],[Actual Price (₹)]]*N935</f>
        <v>34436000</v>
      </c>
      <c r="P935" t="s">
        <v>8657</v>
      </c>
      <c r="Q935" t="s">
        <v>8658</v>
      </c>
      <c r="R935" t="str">
        <f>PROPER(Sheet2!H943)</f>
        <v>Sachin Ramola,Giridhar,Neha Singh,Amazon Customer,Sangeeta Sinha,Shruti Didhate,Khushbu,Hardik Sharma</v>
      </c>
      <c r="S935" t="s">
        <v>8660</v>
      </c>
      <c r="T935" t="s">
        <v>8661</v>
      </c>
      <c r="U935" t="s">
        <v>8662</v>
      </c>
      <c r="V935" t="s">
        <v>8663</v>
      </c>
      <c r="W935" t="s">
        <v>8664</v>
      </c>
    </row>
    <row r="936" spans="1:23" x14ac:dyDescent="0.3">
      <c r="A936" t="s">
        <v>8665</v>
      </c>
      <c r="B936" t="s">
        <v>8666</v>
      </c>
      <c r="C936" t="s">
        <v>8323</v>
      </c>
      <c r="D936" t="s">
        <v>12924</v>
      </c>
      <c r="E936" t="s">
        <v>12995</v>
      </c>
      <c r="F936" t="s">
        <v>13002</v>
      </c>
      <c r="G936" t="s">
        <v>13003</v>
      </c>
      <c r="H936" s="17">
        <v>398</v>
      </c>
      <c r="I936" s="13" t="str">
        <f t="shared" si="28"/>
        <v>₹200 - ₹500</v>
      </c>
      <c r="J936" s="17">
        <v>1999</v>
      </c>
      <c r="K936">
        <v>0.55000000000000004</v>
      </c>
      <c r="L936" s="4" t="str">
        <f t="shared" si="29"/>
        <v>50% or More</v>
      </c>
      <c r="M936">
        <v>4.2</v>
      </c>
      <c r="N936" s="2">
        <v>900</v>
      </c>
      <c r="O936" s="11">
        <f>Table2[[#This Row],[Actual Price (₹)]]*N936</f>
        <v>1799100</v>
      </c>
      <c r="P936" t="s">
        <v>8667</v>
      </c>
      <c r="Q936" t="s">
        <v>8668</v>
      </c>
      <c r="R936" t="str">
        <f>PROPER(Sheet2!H944)</f>
        <v>Neeraj Vishwakarma,‚Ö° Pushpendra Singh Patel ‚Ö°,Sanjeev Ydv,Eshan Garg,Arvind,Niharika,Parvesh,Amazon Customer</v>
      </c>
      <c r="S936" t="s">
        <v>8670</v>
      </c>
      <c r="T936" t="s">
        <v>8671</v>
      </c>
      <c r="U936" t="s">
        <v>8672</v>
      </c>
      <c r="V936" t="s">
        <v>8673</v>
      </c>
      <c r="W936" t="s">
        <v>8674</v>
      </c>
    </row>
    <row r="937" spans="1:23" hidden="1" x14ac:dyDescent="0.3">
      <c r="A937" t="s">
        <v>8675</v>
      </c>
      <c r="B937" t="s">
        <v>8676</v>
      </c>
      <c r="C937" t="s">
        <v>8511</v>
      </c>
      <c r="D937" t="s">
        <v>12924</v>
      </c>
      <c r="E937" t="s">
        <v>12995</v>
      </c>
      <c r="F937" t="s">
        <v>12996</v>
      </c>
      <c r="G937" t="s">
        <v>12997</v>
      </c>
      <c r="H937" s="14">
        <v>539</v>
      </c>
      <c r="I937" s="13" t="str">
        <f t="shared" si="28"/>
        <v>&gt;₹500</v>
      </c>
      <c r="J937" s="14">
        <v>720</v>
      </c>
      <c r="K937" s="1">
        <v>0.48</v>
      </c>
      <c r="L937" s="4" t="str">
        <f t="shared" si="29"/>
        <v>&lt;50%</v>
      </c>
      <c r="M937">
        <v>3.7</v>
      </c>
      <c r="N937" s="2">
        <v>976</v>
      </c>
      <c r="O937" s="11">
        <f>Table2[[#This Row],[Actual Price (₹)]]*N937</f>
        <v>702720</v>
      </c>
      <c r="P937" t="s">
        <v>8677</v>
      </c>
      <c r="Q937" t="s">
        <v>8678</v>
      </c>
      <c r="R937" t="str">
        <f>PROPER(Sheet2!H945)</f>
        <v>L B,Ashwin Showi,Ajith,Rounak,Biswajit Das,Abhinav Kumar,Karambir Singh,Soni</v>
      </c>
      <c r="S937" t="s">
        <v>8680</v>
      </c>
      <c r="T937" t="s">
        <v>8681</v>
      </c>
      <c r="U937" t="s">
        <v>8682</v>
      </c>
      <c r="V937" t="s">
        <v>8683</v>
      </c>
      <c r="W937" t="s">
        <v>8684</v>
      </c>
    </row>
    <row r="938" spans="1:23" x14ac:dyDescent="0.3">
      <c r="A938" t="s">
        <v>8685</v>
      </c>
      <c r="B938" t="s">
        <v>8686</v>
      </c>
      <c r="C938" t="s">
        <v>8687</v>
      </c>
      <c r="D938" t="s">
        <v>12924</v>
      </c>
      <c r="E938" t="s">
        <v>12995</v>
      </c>
      <c r="F938" t="s">
        <v>12996</v>
      </c>
      <c r="G938" t="s">
        <v>13019</v>
      </c>
      <c r="H938" s="17">
        <v>699</v>
      </c>
      <c r="I938" s="13" t="str">
        <f t="shared" si="28"/>
        <v>&gt;₹500</v>
      </c>
      <c r="J938" s="17">
        <v>1595</v>
      </c>
      <c r="K938">
        <v>0.61</v>
      </c>
      <c r="L938" s="4" t="str">
        <f t="shared" si="29"/>
        <v>50% or More</v>
      </c>
      <c r="M938">
        <v>4.0999999999999996</v>
      </c>
      <c r="N938" s="2">
        <v>4927</v>
      </c>
      <c r="O938" s="11">
        <f>Table2[[#This Row],[Actual Price (₹)]]*N938</f>
        <v>7858565</v>
      </c>
      <c r="P938" t="s">
        <v>8688</v>
      </c>
      <c r="Q938" t="s">
        <v>8689</v>
      </c>
      <c r="R938" t="str">
        <f>PROPER(Sheet2!H946)</f>
        <v>Nirupma Kumari,Abhijeet Singh,Mukul,Palak,Amrit,Amit Chawlani,Ankit Verma,R M Katiyar</v>
      </c>
      <c r="S938" t="s">
        <v>8691</v>
      </c>
      <c r="T938" t="s">
        <v>8692</v>
      </c>
      <c r="U938" t="s">
        <v>8693</v>
      </c>
      <c r="V938" t="s">
        <v>8694</v>
      </c>
      <c r="W938" t="s">
        <v>8695</v>
      </c>
    </row>
    <row r="939" spans="1:23" x14ac:dyDescent="0.3">
      <c r="A939" t="s">
        <v>8696</v>
      </c>
      <c r="B939" t="s">
        <v>8697</v>
      </c>
      <c r="C939" t="s">
        <v>8323</v>
      </c>
      <c r="D939" t="s">
        <v>12924</v>
      </c>
      <c r="E939" t="s">
        <v>12995</v>
      </c>
      <c r="F939" t="s">
        <v>13002</v>
      </c>
      <c r="G939" t="s">
        <v>13003</v>
      </c>
      <c r="H939" s="17">
        <v>2148</v>
      </c>
      <c r="I939" s="13" t="str">
        <f t="shared" si="28"/>
        <v>&gt;₹500</v>
      </c>
      <c r="J939" s="17">
        <v>3645</v>
      </c>
      <c r="K939">
        <v>0.12</v>
      </c>
      <c r="L939" s="4" t="str">
        <f t="shared" si="29"/>
        <v>&lt;50%</v>
      </c>
      <c r="M939">
        <v>4.4000000000000004</v>
      </c>
      <c r="N939" s="2">
        <v>3543</v>
      </c>
      <c r="O939" s="11">
        <f>Table2[[#This Row],[Actual Price (₹)]]*N939</f>
        <v>12914235</v>
      </c>
      <c r="P939" t="s">
        <v>8698</v>
      </c>
      <c r="Q939" t="s">
        <v>8699</v>
      </c>
      <c r="R939" t="str">
        <f>PROPER(Sheet2!H947)</f>
        <v>Amresh Tiwari,Amazon Customer,Sarvagya Verma,Sourav Debnath,Ashwin Showi,Sowmya Srikanth,Shyam Kumar Diwakar,Amazon Customer</v>
      </c>
      <c r="S939" t="s">
        <v>8701</v>
      </c>
      <c r="T939" t="s">
        <v>8702</v>
      </c>
      <c r="U939" t="s">
        <v>8703</v>
      </c>
      <c r="V939" t="s">
        <v>8704</v>
      </c>
      <c r="W939" t="s">
        <v>8705</v>
      </c>
    </row>
    <row r="940" spans="1:23" hidden="1" x14ac:dyDescent="0.3">
      <c r="A940" t="s">
        <v>8706</v>
      </c>
      <c r="B940" t="s">
        <v>8707</v>
      </c>
      <c r="C940" t="s">
        <v>8301</v>
      </c>
      <c r="D940" t="s">
        <v>12924</v>
      </c>
      <c r="E940" t="s">
        <v>12998</v>
      </c>
      <c r="F940" t="s">
        <v>12999</v>
      </c>
      <c r="G940" t="s">
        <v>13000</v>
      </c>
      <c r="H940" s="14">
        <v>3599</v>
      </c>
      <c r="I940" s="13" t="str">
        <f t="shared" si="28"/>
        <v>&gt;₹500</v>
      </c>
      <c r="J940" s="14">
        <v>7950</v>
      </c>
      <c r="K940" s="1">
        <v>0.37</v>
      </c>
      <c r="L940" s="4" t="str">
        <f t="shared" si="29"/>
        <v>&lt;50%</v>
      </c>
      <c r="M940">
        <v>3.8</v>
      </c>
      <c r="N940" s="2">
        <v>2732</v>
      </c>
      <c r="O940" s="11">
        <f>Table2[[#This Row],[Actual Price (₹)]]*N940</f>
        <v>21719400</v>
      </c>
      <c r="P940" t="s">
        <v>8708</v>
      </c>
      <c r="Q940" t="s">
        <v>8709</v>
      </c>
      <c r="R940" t="str">
        <f>PROPER(Sheet2!H948)</f>
        <v>Dharshnaselvan,Saiashwanth.M,Dr. Arshi Siddiqui,Priya,Ravi Raj,Prasun Ghosh,Greta Tigras,Vasanthi</v>
      </c>
      <c r="S940" t="s">
        <v>8711</v>
      </c>
      <c r="T940" t="s">
        <v>8712</v>
      </c>
      <c r="U940" t="s">
        <v>8713</v>
      </c>
      <c r="V940" t="s">
        <v>8714</v>
      </c>
      <c r="W940" t="s">
        <v>8715</v>
      </c>
    </row>
    <row r="941" spans="1:23" x14ac:dyDescent="0.3">
      <c r="A941" t="s">
        <v>8716</v>
      </c>
      <c r="B941" t="s">
        <v>8717</v>
      </c>
      <c r="C941" t="s">
        <v>8718</v>
      </c>
      <c r="D941" t="s">
        <v>12924</v>
      </c>
      <c r="E941" t="s">
        <v>12995</v>
      </c>
      <c r="F941" t="s">
        <v>13002</v>
      </c>
      <c r="G941" t="s">
        <v>13020</v>
      </c>
      <c r="H941" s="17">
        <v>351</v>
      </c>
      <c r="I941" s="13" t="str">
        <f t="shared" si="28"/>
        <v>₹200 - ₹500</v>
      </c>
      <c r="J941" s="17">
        <v>999</v>
      </c>
      <c r="K941">
        <v>0.21</v>
      </c>
      <c r="L941" s="4" t="str">
        <f t="shared" si="29"/>
        <v>&lt;50%</v>
      </c>
      <c r="M941">
        <v>4</v>
      </c>
      <c r="N941" s="2">
        <v>14368</v>
      </c>
      <c r="O941" s="11">
        <f>Table2[[#This Row],[Actual Price (₹)]]*N941</f>
        <v>14353632</v>
      </c>
      <c r="P941" t="s">
        <v>8719</v>
      </c>
      <c r="Q941" t="s">
        <v>8720</v>
      </c>
      <c r="R941" t="str">
        <f>PROPER(Sheet2!H949)</f>
        <v>Manmeet Gupta,Ishrat Bhat,A Kotwal,Mohammad Anas Qadri,Ashish Jain,Amit,Akram Khan,Amazon Customer</v>
      </c>
      <c r="S941" t="s">
        <v>8722</v>
      </c>
      <c r="T941" t="s">
        <v>8723</v>
      </c>
      <c r="U941" t="s">
        <v>8724</v>
      </c>
      <c r="V941" t="s">
        <v>8725</v>
      </c>
      <c r="W941" t="s">
        <v>8726</v>
      </c>
    </row>
    <row r="942" spans="1:23" x14ac:dyDescent="0.3">
      <c r="A942" t="s">
        <v>8727</v>
      </c>
      <c r="B942" t="s">
        <v>8728</v>
      </c>
      <c r="C942" t="s">
        <v>8396</v>
      </c>
      <c r="D942" t="s">
        <v>12924</v>
      </c>
      <c r="E942" t="s">
        <v>12995</v>
      </c>
      <c r="F942" t="s">
        <v>12996</v>
      </c>
      <c r="G942" t="s">
        <v>13008</v>
      </c>
      <c r="H942" s="17">
        <v>1614</v>
      </c>
      <c r="I942" s="13" t="str">
        <f t="shared" si="28"/>
        <v>&gt;₹500</v>
      </c>
      <c r="J942" s="17">
        <v>1745</v>
      </c>
      <c r="K942">
        <v>0.39</v>
      </c>
      <c r="L942" s="4" t="str">
        <f t="shared" si="29"/>
        <v>&lt;50%</v>
      </c>
      <c r="M942">
        <v>4.2</v>
      </c>
      <c r="N942" s="2">
        <v>39724</v>
      </c>
      <c r="O942" s="11">
        <f>Table2[[#This Row],[Actual Price (₹)]]*N942</f>
        <v>69318380</v>
      </c>
      <c r="P942" t="s">
        <v>8729</v>
      </c>
      <c r="Q942" t="s">
        <v>8730</v>
      </c>
      <c r="R942" t="str">
        <f>PROPER(Sheet2!H950)</f>
        <v>Vipin Arora,Tkr Singapore,Amazon Customer,Satish Ranjan,Sanjay Kumar Moharana.,Vivek,Firdouse,Kulwinder Kumar</v>
      </c>
      <c r="S942" t="s">
        <v>8732</v>
      </c>
      <c r="T942" t="s">
        <v>8733</v>
      </c>
      <c r="U942" t="s">
        <v>8734</v>
      </c>
      <c r="V942" t="s">
        <v>8735</v>
      </c>
      <c r="W942" t="s">
        <v>8736</v>
      </c>
    </row>
    <row r="943" spans="1:23" hidden="1" x14ac:dyDescent="0.3">
      <c r="A943" t="s">
        <v>8737</v>
      </c>
      <c r="B943" t="s">
        <v>8738</v>
      </c>
      <c r="C943" t="s">
        <v>8396</v>
      </c>
      <c r="D943" t="s">
        <v>12924</v>
      </c>
      <c r="E943" t="s">
        <v>12995</v>
      </c>
      <c r="F943" t="s">
        <v>12996</v>
      </c>
      <c r="G943" t="s">
        <v>13008</v>
      </c>
      <c r="H943" s="14">
        <v>719</v>
      </c>
      <c r="I943" s="13" t="str">
        <f t="shared" si="28"/>
        <v>&gt;₹500</v>
      </c>
      <c r="J943" s="14">
        <v>1295</v>
      </c>
      <c r="K943" s="1">
        <v>0.5</v>
      </c>
      <c r="L943" s="4" t="str">
        <f t="shared" si="29"/>
        <v>50% or More</v>
      </c>
      <c r="M943">
        <v>3.8</v>
      </c>
      <c r="N943" s="2">
        <v>9791</v>
      </c>
      <c r="O943" s="11">
        <f>Table2[[#This Row],[Actual Price (₹)]]*N943</f>
        <v>12679345</v>
      </c>
      <c r="P943" t="s">
        <v>8739</v>
      </c>
      <c r="Q943" t="s">
        <v>8740</v>
      </c>
      <c r="R943" t="str">
        <f>PROPER(Sheet2!H951)</f>
        <v>Rajesh Kumar,Shuchi,Vishal P.,Deepa,Kindle Customer,Bharat Chugh,A.P.Gohil,Kapil</v>
      </c>
      <c r="S943" t="s">
        <v>8742</v>
      </c>
      <c r="T943" t="s">
        <v>8743</v>
      </c>
      <c r="U943" t="s">
        <v>8744</v>
      </c>
      <c r="V943" t="s">
        <v>8745</v>
      </c>
      <c r="W943" t="s">
        <v>8746</v>
      </c>
    </row>
    <row r="944" spans="1:23" x14ac:dyDescent="0.3">
      <c r="A944" t="s">
        <v>8747</v>
      </c>
      <c r="B944" t="s">
        <v>8748</v>
      </c>
      <c r="C944" t="s">
        <v>8290</v>
      </c>
      <c r="D944" t="s">
        <v>12924</v>
      </c>
      <c r="E944" t="s">
        <v>12995</v>
      </c>
      <c r="F944" t="s">
        <v>12996</v>
      </c>
      <c r="G944" t="s">
        <v>12997</v>
      </c>
      <c r="H944" s="17">
        <v>678</v>
      </c>
      <c r="I944" s="13" t="str">
        <f t="shared" si="28"/>
        <v>&gt;₹500</v>
      </c>
      <c r="J944" s="17">
        <v>1499</v>
      </c>
      <c r="K944">
        <v>0.26</v>
      </c>
      <c r="L944" s="4" t="str">
        <f t="shared" si="29"/>
        <v>&lt;50%</v>
      </c>
      <c r="M944">
        <v>4.2</v>
      </c>
      <c r="N944" s="2">
        <v>2891</v>
      </c>
      <c r="O944" s="11">
        <f>Table2[[#This Row],[Actual Price (₹)]]*N944</f>
        <v>4333609</v>
      </c>
      <c r="P944" t="s">
        <v>8749</v>
      </c>
      <c r="Q944" t="s">
        <v>8750</v>
      </c>
      <c r="R944" t="str">
        <f>PROPER(Sheet2!H952)</f>
        <v>Icu,Pavish,Krrish Kumar,Vit Bernatik,Sanjay 6266,Surykant Gonarkar,Monu,Vikramjit Singh Khaira</v>
      </c>
      <c r="S944" t="s">
        <v>8752</v>
      </c>
      <c r="T944" t="s">
        <v>8753</v>
      </c>
      <c r="U944" t="s">
        <v>8754</v>
      </c>
      <c r="V944" t="s">
        <v>8755</v>
      </c>
      <c r="W944" t="s">
        <v>8756</v>
      </c>
    </row>
    <row r="945" spans="1:23" x14ac:dyDescent="0.3">
      <c r="A945" t="s">
        <v>8757</v>
      </c>
      <c r="B945" t="s">
        <v>8758</v>
      </c>
      <c r="C945" t="s">
        <v>8301</v>
      </c>
      <c r="D945" t="s">
        <v>12924</v>
      </c>
      <c r="E945" t="s">
        <v>12998</v>
      </c>
      <c r="F945" t="s">
        <v>12999</v>
      </c>
      <c r="G945" t="s">
        <v>13000</v>
      </c>
      <c r="H945" s="17">
        <v>809</v>
      </c>
      <c r="I945" s="13" t="str">
        <f t="shared" si="28"/>
        <v>&gt;₹500</v>
      </c>
      <c r="J945" s="17">
        <v>1545</v>
      </c>
      <c r="K945">
        <v>0.34</v>
      </c>
      <c r="L945" s="4" t="str">
        <f t="shared" si="29"/>
        <v>&lt;50%</v>
      </c>
      <c r="M945">
        <v>4</v>
      </c>
      <c r="N945" s="2">
        <v>2446</v>
      </c>
      <c r="O945" s="11">
        <f>Table2[[#This Row],[Actual Price (₹)]]*N945</f>
        <v>3779070</v>
      </c>
      <c r="P945" t="s">
        <v>8759</v>
      </c>
      <c r="Q945" t="s">
        <v>8760</v>
      </c>
      <c r="R945" t="str">
        <f>PROPER(Sheet2!H953)</f>
        <v>Arun Siddharth Jr,Rajeshwar R.,Dr.Ramanjeet Singh,Vikram Singh Rajput,Birendra Kr. Saha,Rahul,As,Ajay Suyal</v>
      </c>
      <c r="S945" t="s">
        <v>8762</v>
      </c>
      <c r="T945" t="s">
        <v>8763</v>
      </c>
      <c r="U945" t="s">
        <v>8764</v>
      </c>
      <c r="V945" t="s">
        <v>8765</v>
      </c>
      <c r="W945" t="s">
        <v>8766</v>
      </c>
    </row>
    <row r="946" spans="1:23" hidden="1" x14ac:dyDescent="0.3">
      <c r="A946" t="s">
        <v>8767</v>
      </c>
      <c r="B946" t="s">
        <v>8768</v>
      </c>
      <c r="C946" t="s">
        <v>8459</v>
      </c>
      <c r="D946" t="s">
        <v>12924</v>
      </c>
      <c r="E946" t="s">
        <v>12995</v>
      </c>
      <c r="F946" t="s">
        <v>12996</v>
      </c>
      <c r="G946" t="s">
        <v>13010</v>
      </c>
      <c r="H946" s="14">
        <v>1969</v>
      </c>
      <c r="I946" s="13" t="str">
        <f t="shared" si="28"/>
        <v>&gt;₹500</v>
      </c>
      <c r="J946" s="14">
        <v>5000</v>
      </c>
      <c r="K946" s="1">
        <v>0.4</v>
      </c>
      <c r="L946" s="4" t="str">
        <f t="shared" si="29"/>
        <v>&lt;50%</v>
      </c>
      <c r="M946">
        <v>3.9</v>
      </c>
      <c r="N946" s="2">
        <v>25340</v>
      </c>
      <c r="O946" s="11">
        <f>Table2[[#This Row],[Actual Price (₹)]]*N946</f>
        <v>126700000</v>
      </c>
      <c r="P946" t="s">
        <v>8769</v>
      </c>
      <c r="Q946" t="s">
        <v>8770</v>
      </c>
      <c r="R946" t="str">
        <f>PROPER(Sheet2!H954)</f>
        <v>Videv,Vishal Rai,Dawood,Arfaat,Mohit Sharma,Noman,Khadija Khatun,Mayukh Banerjee</v>
      </c>
      <c r="S946" t="s">
        <v>8772</v>
      </c>
      <c r="T946" t="s">
        <v>8773</v>
      </c>
      <c r="U946" t="s">
        <v>8774</v>
      </c>
      <c r="V946" t="s">
        <v>8775</v>
      </c>
      <c r="W946" t="s">
        <v>8776</v>
      </c>
    </row>
    <row r="947" spans="1:23" x14ac:dyDescent="0.3">
      <c r="A947" t="s">
        <v>8777</v>
      </c>
      <c r="B947" t="s">
        <v>8778</v>
      </c>
      <c r="C947" t="s">
        <v>8779</v>
      </c>
      <c r="D947" t="s">
        <v>12924</v>
      </c>
      <c r="E947" t="s">
        <v>12995</v>
      </c>
      <c r="F947" t="s">
        <v>12996</v>
      </c>
      <c r="G947" t="s">
        <v>13021</v>
      </c>
      <c r="H947" s="17">
        <v>1490</v>
      </c>
      <c r="I947" s="13" t="str">
        <f t="shared" si="28"/>
        <v>&gt;₹500</v>
      </c>
      <c r="J947" s="17">
        <v>1695</v>
      </c>
      <c r="K947">
        <v>0.62</v>
      </c>
      <c r="L947" s="4" t="str">
        <f t="shared" si="29"/>
        <v>50% or More</v>
      </c>
      <c r="M947">
        <v>4.3</v>
      </c>
      <c r="N947" s="2">
        <v>3096</v>
      </c>
      <c r="O947" s="11">
        <f>Table2[[#This Row],[Actual Price (₹)]]*N947</f>
        <v>5247720</v>
      </c>
      <c r="P947" t="s">
        <v>8780</v>
      </c>
      <c r="Q947" t="s">
        <v>8781</v>
      </c>
      <c r="R947" t="str">
        <f>PROPER(Sheet2!H955)</f>
        <v>Anil. Kumar,Rohit Y.,Amazon Customer,Chandra Sekhar Polineni,Arvind Kumar,X Men,Abhi,Dharampal Singh Jadon</v>
      </c>
      <c r="S947" t="s">
        <v>8783</v>
      </c>
      <c r="T947" t="s">
        <v>8784</v>
      </c>
      <c r="U947" t="s">
        <v>8785</v>
      </c>
      <c r="V947" t="s">
        <v>8786</v>
      </c>
      <c r="W947" t="s">
        <v>8787</v>
      </c>
    </row>
    <row r="948" spans="1:23" hidden="1" x14ac:dyDescent="0.3">
      <c r="A948" t="s">
        <v>8788</v>
      </c>
      <c r="B948" t="s">
        <v>8789</v>
      </c>
      <c r="C948" t="s">
        <v>8301</v>
      </c>
      <c r="D948" t="s">
        <v>12924</v>
      </c>
      <c r="E948" t="s">
        <v>12998</v>
      </c>
      <c r="F948" t="s">
        <v>12999</v>
      </c>
      <c r="G948" t="s">
        <v>13000</v>
      </c>
      <c r="H948" s="14">
        <v>2499</v>
      </c>
      <c r="I948" s="13" t="str">
        <f t="shared" si="28"/>
        <v>&gt;₹500</v>
      </c>
      <c r="J948" s="14">
        <v>3945</v>
      </c>
      <c r="K948" s="1">
        <v>0.54</v>
      </c>
      <c r="L948" s="4" t="str">
        <f t="shared" si="29"/>
        <v>50% or More</v>
      </c>
      <c r="M948">
        <v>3.8</v>
      </c>
      <c r="N948" s="2">
        <v>4</v>
      </c>
      <c r="O948" s="11">
        <f>Table2[[#This Row],[Actual Price (₹)]]*N948</f>
        <v>15780</v>
      </c>
      <c r="P948" t="s">
        <v>8790</v>
      </c>
      <c r="Q948" t="s">
        <v>8791</v>
      </c>
      <c r="R948" t="str">
        <f>PROPER(Sheet2!H956)</f>
        <v>Lakshminarayana G,Bhanu,Shah,Pavan Kumar G,Sai Gangadhar Chawan,Venu,Laxman Ray,Ankit Yadav</v>
      </c>
      <c r="S948" t="s">
        <v>8793</v>
      </c>
      <c r="T948" t="s">
        <v>8794</v>
      </c>
      <c r="U948" t="s">
        <v>8795</v>
      </c>
      <c r="V948" t="s">
        <v>8796</v>
      </c>
      <c r="W948" t="s">
        <v>8797</v>
      </c>
    </row>
    <row r="949" spans="1:23" x14ac:dyDescent="0.3">
      <c r="A949" t="s">
        <v>8798</v>
      </c>
      <c r="B949" t="s">
        <v>8799</v>
      </c>
      <c r="C949" t="s">
        <v>8511</v>
      </c>
      <c r="D949" t="s">
        <v>12924</v>
      </c>
      <c r="E949" t="s">
        <v>12995</v>
      </c>
      <c r="F949" t="s">
        <v>12996</v>
      </c>
      <c r="G949" t="s">
        <v>12997</v>
      </c>
      <c r="H949" s="17">
        <v>1665</v>
      </c>
      <c r="I949" s="13" t="str">
        <f t="shared" si="28"/>
        <v>&gt;₹500</v>
      </c>
      <c r="J949" s="17">
        <v>2099</v>
      </c>
      <c r="K949">
        <v>0.42</v>
      </c>
      <c r="L949" s="4" t="str">
        <f t="shared" si="29"/>
        <v>&lt;50%</v>
      </c>
      <c r="M949">
        <v>4</v>
      </c>
      <c r="N949" s="2">
        <v>119</v>
      </c>
      <c r="O949" s="11">
        <f>Table2[[#This Row],[Actual Price (₹)]]*N949</f>
        <v>249781</v>
      </c>
      <c r="P949" t="s">
        <v>8800</v>
      </c>
      <c r="Q949" t="s">
        <v>8801</v>
      </c>
      <c r="R949" t="str">
        <f>PROPER(Sheet2!H957)</f>
        <v>Sivakrishna,Anish Kanneboina,Amazon Customer,Shravan Kumar Singh,U K,Chandresh Kumar,Mulli Balaraju,Swapnali</v>
      </c>
      <c r="S949" t="s">
        <v>8803</v>
      </c>
      <c r="T949" t="s">
        <v>8804</v>
      </c>
      <c r="U949" t="s">
        <v>8805</v>
      </c>
      <c r="V949" t="s">
        <v>8806</v>
      </c>
      <c r="W949" t="s">
        <v>8807</v>
      </c>
    </row>
    <row r="950" spans="1:23" x14ac:dyDescent="0.3">
      <c r="A950" t="s">
        <v>8808</v>
      </c>
      <c r="B950" t="s">
        <v>8809</v>
      </c>
      <c r="C950" t="s">
        <v>8810</v>
      </c>
      <c r="D950" t="s">
        <v>12924</v>
      </c>
      <c r="E950" t="s">
        <v>12995</v>
      </c>
      <c r="F950" t="s">
        <v>12996</v>
      </c>
      <c r="G950" t="s">
        <v>13022</v>
      </c>
      <c r="H950" s="17">
        <v>3229</v>
      </c>
      <c r="I950" s="13" t="str">
        <f t="shared" si="28"/>
        <v>&gt;₹500</v>
      </c>
      <c r="J950" s="17">
        <v>5295</v>
      </c>
      <c r="K950">
        <v>0</v>
      </c>
      <c r="L950" s="4" t="str">
        <f t="shared" si="29"/>
        <v>&lt;50%</v>
      </c>
      <c r="M950">
        <v>4.2</v>
      </c>
      <c r="N950" s="2">
        <v>40106</v>
      </c>
      <c r="O950" s="11">
        <f>Table2[[#This Row],[Actual Price (₹)]]*N950</f>
        <v>212361270</v>
      </c>
      <c r="P950" t="s">
        <v>8811</v>
      </c>
      <c r="Q950" t="s">
        <v>8812</v>
      </c>
      <c r="R950" t="str">
        <f>PROPER(Sheet2!H958)</f>
        <v>Avi Kaur,Bhatia,Ayonao</v>
      </c>
      <c r="S950" t="s">
        <v>8814</v>
      </c>
      <c r="T950" t="s">
        <v>8815</v>
      </c>
      <c r="U950" t="s">
        <v>8816</v>
      </c>
      <c r="V950" t="s">
        <v>8817</v>
      </c>
      <c r="W950" t="s">
        <v>8818</v>
      </c>
    </row>
    <row r="951" spans="1:23" x14ac:dyDescent="0.3">
      <c r="A951" t="s">
        <v>8819</v>
      </c>
      <c r="B951" t="s">
        <v>8820</v>
      </c>
      <c r="C951" t="s">
        <v>8448</v>
      </c>
      <c r="D951" t="s">
        <v>12924</v>
      </c>
      <c r="E951" t="s">
        <v>12995</v>
      </c>
      <c r="F951" t="s">
        <v>13002</v>
      </c>
      <c r="G951" t="s">
        <v>13003</v>
      </c>
      <c r="H951" s="17">
        <v>1799</v>
      </c>
      <c r="I951" s="13" t="str">
        <f t="shared" si="28"/>
        <v>&gt;₹500</v>
      </c>
      <c r="J951" s="17">
        <v>3595</v>
      </c>
      <c r="K951">
        <v>0.5</v>
      </c>
      <c r="L951" s="4" t="str">
        <f t="shared" si="29"/>
        <v>50% or More</v>
      </c>
      <c r="M951">
        <v>4.2</v>
      </c>
      <c r="N951" s="2">
        <v>13029</v>
      </c>
      <c r="O951" s="11">
        <f>Table2[[#This Row],[Actual Price (₹)]]*N951</f>
        <v>46839255</v>
      </c>
      <c r="P951" t="s">
        <v>8821</v>
      </c>
      <c r="Q951" t="s">
        <v>8822</v>
      </c>
      <c r="R951" t="str">
        <f>PROPER(Sheet2!H959)</f>
        <v>Shaji Kuruvilla,Navin Yadav,Nieraj Kumar,Amazon Customer,Divya,Suraj Kumar Lohiya,Gomathi,Leo</v>
      </c>
      <c r="S951" t="s">
        <v>8824</v>
      </c>
      <c r="T951" t="s">
        <v>8825</v>
      </c>
      <c r="U951" t="s">
        <v>8826</v>
      </c>
      <c r="V951" t="s">
        <v>8827</v>
      </c>
      <c r="W951" t="s">
        <v>8828</v>
      </c>
    </row>
    <row r="952" spans="1:23" hidden="1" x14ac:dyDescent="0.3">
      <c r="A952" t="s">
        <v>8829</v>
      </c>
      <c r="B952" t="s">
        <v>8830</v>
      </c>
      <c r="C952" t="s">
        <v>8312</v>
      </c>
      <c r="D952" t="s">
        <v>12924</v>
      </c>
      <c r="E952" t="s">
        <v>12998</v>
      </c>
      <c r="F952" t="s">
        <v>12999</v>
      </c>
      <c r="G952" t="s">
        <v>13001</v>
      </c>
      <c r="H952" s="14">
        <v>1260</v>
      </c>
      <c r="I952" s="13" t="str">
        <f t="shared" si="28"/>
        <v>&gt;₹500</v>
      </c>
      <c r="J952" s="14">
        <v>1699</v>
      </c>
      <c r="K952" s="1">
        <v>0.55000000000000004</v>
      </c>
      <c r="L952" s="4" t="str">
        <f t="shared" si="29"/>
        <v>50% or More</v>
      </c>
      <c r="M952">
        <v>3.6</v>
      </c>
      <c r="N952" s="2">
        <v>291</v>
      </c>
      <c r="O952" s="11">
        <f>Table2[[#This Row],[Actual Price (₹)]]*N952</f>
        <v>494409</v>
      </c>
      <c r="P952" t="s">
        <v>8831</v>
      </c>
      <c r="Q952" t="s">
        <v>8832</v>
      </c>
      <c r="R952" t="str">
        <f>PROPER(Sheet2!H960)</f>
        <v>Liz M,Dr. Mrv,Amit Kumar,Kalpna Kumari,Bhujvir,Naveenchandra Dawarkaprasad Agrawal,Shyam Tiwari,Vivek Kumar</v>
      </c>
      <c r="S952" t="s">
        <v>8834</v>
      </c>
      <c r="T952" t="s">
        <v>8835</v>
      </c>
      <c r="U952" t="s">
        <v>8836</v>
      </c>
      <c r="V952" t="s">
        <v>8837</v>
      </c>
      <c r="W952" t="s">
        <v>8838</v>
      </c>
    </row>
    <row r="953" spans="1:23" x14ac:dyDescent="0.3">
      <c r="A953" t="s">
        <v>8839</v>
      </c>
      <c r="B953" t="s">
        <v>8840</v>
      </c>
      <c r="C953" t="s">
        <v>8448</v>
      </c>
      <c r="D953" t="s">
        <v>12924</v>
      </c>
      <c r="E953" t="s">
        <v>12995</v>
      </c>
      <c r="F953" t="s">
        <v>13002</v>
      </c>
      <c r="G953" t="s">
        <v>13003</v>
      </c>
      <c r="H953" s="17">
        <v>749</v>
      </c>
      <c r="I953" s="13" t="str">
        <f t="shared" si="28"/>
        <v>&gt;₹500</v>
      </c>
      <c r="J953" s="17">
        <v>1129</v>
      </c>
      <c r="K953">
        <v>0.14000000000000001</v>
      </c>
      <c r="L953" s="4" t="str">
        <f t="shared" si="29"/>
        <v>&lt;50%</v>
      </c>
      <c r="M953">
        <v>4.3</v>
      </c>
      <c r="N953" s="2">
        <v>15453</v>
      </c>
      <c r="O953" s="11">
        <f>Table2[[#This Row],[Actual Price (₹)]]*N953</f>
        <v>17446437</v>
      </c>
      <c r="P953" t="s">
        <v>8841</v>
      </c>
      <c r="Q953" t="s">
        <v>8842</v>
      </c>
      <c r="R953" t="str">
        <f>PROPER(Sheet2!H961)</f>
        <v>Hariom,Kali,Ajay Patil,Reddy Pradeep Kassetty,Nupur Mallick,Jeevanraju,Shamanul Akhtar,Faizal</v>
      </c>
      <c r="S953" t="s">
        <v>8844</v>
      </c>
      <c r="T953" t="s">
        <v>8845</v>
      </c>
      <c r="U953" t="s">
        <v>8846</v>
      </c>
      <c r="V953" t="s">
        <v>8847</v>
      </c>
      <c r="W953" t="s">
        <v>8848</v>
      </c>
    </row>
    <row r="954" spans="1:23" x14ac:dyDescent="0.3">
      <c r="A954" t="s">
        <v>8849</v>
      </c>
      <c r="B954" t="s">
        <v>8850</v>
      </c>
      <c r="C954" t="s">
        <v>8323</v>
      </c>
      <c r="D954" t="s">
        <v>12924</v>
      </c>
      <c r="E954" t="s">
        <v>12995</v>
      </c>
      <c r="F954" t="s">
        <v>13002</v>
      </c>
      <c r="G954" t="s">
        <v>13003</v>
      </c>
      <c r="H954" s="17">
        <v>3499</v>
      </c>
      <c r="I954" s="13" t="str">
        <f t="shared" si="28"/>
        <v>&gt;₹500</v>
      </c>
      <c r="J954" s="17">
        <v>5795</v>
      </c>
      <c r="K954">
        <v>0.45</v>
      </c>
      <c r="L954" s="4" t="str">
        <f t="shared" si="29"/>
        <v>&lt;50%</v>
      </c>
      <c r="M954">
        <v>4</v>
      </c>
      <c r="N954" s="2">
        <v>604</v>
      </c>
      <c r="O954" s="11">
        <f>Table2[[#This Row],[Actual Price (₹)]]*N954</f>
        <v>3500180</v>
      </c>
      <c r="P954" t="s">
        <v>8851</v>
      </c>
      <c r="Q954" t="s">
        <v>8852</v>
      </c>
      <c r="R954" t="str">
        <f>PROPER(Sheet2!H962)</f>
        <v>Usha,Chhatrpal,Anurag Anand,Sijo Pattam,Gurujeetsingh Pardeshi,Keerthy,Anupam Datta,Binay Bharti</v>
      </c>
      <c r="S954" t="s">
        <v>8854</v>
      </c>
      <c r="T954" t="s">
        <v>8855</v>
      </c>
      <c r="U954" t="s">
        <v>8856</v>
      </c>
      <c r="V954" t="s">
        <v>8857</v>
      </c>
      <c r="W954" t="s">
        <v>8858</v>
      </c>
    </row>
    <row r="955" spans="1:23" x14ac:dyDescent="0.3">
      <c r="A955" t="s">
        <v>8859</v>
      </c>
      <c r="B955" t="s">
        <v>8860</v>
      </c>
      <c r="C955" t="s">
        <v>8448</v>
      </c>
      <c r="D955" t="s">
        <v>12924</v>
      </c>
      <c r="E955" t="s">
        <v>12995</v>
      </c>
      <c r="F955" t="s">
        <v>13002</v>
      </c>
      <c r="G955" t="s">
        <v>13003</v>
      </c>
      <c r="H955" s="17">
        <v>379</v>
      </c>
      <c r="I955" s="13" t="str">
        <f t="shared" si="28"/>
        <v>₹200 - ₹500</v>
      </c>
      <c r="J955" s="17">
        <v>999</v>
      </c>
      <c r="K955">
        <v>0.11</v>
      </c>
      <c r="L955" s="4" t="str">
        <f t="shared" si="29"/>
        <v>&lt;50%</v>
      </c>
      <c r="M955">
        <v>4.2</v>
      </c>
      <c r="N955" s="2">
        <v>46647</v>
      </c>
      <c r="O955" s="11">
        <f>Table2[[#This Row],[Actual Price (₹)]]*N955</f>
        <v>46600353</v>
      </c>
      <c r="P955" t="s">
        <v>8861</v>
      </c>
      <c r="Q955" t="s">
        <v>8862</v>
      </c>
      <c r="R955" t="str">
        <f>PROPER(Sheet2!H963)</f>
        <v>Bishal,Khizer,Sowmya N Dharmalingam,Debasis Mishra,Nanm,Kumar Dewangan,R.Sreenu,Mehatab Roza</v>
      </c>
      <c r="S955" t="s">
        <v>8864</v>
      </c>
      <c r="T955" t="s">
        <v>8865</v>
      </c>
      <c r="U955" t="s">
        <v>8866</v>
      </c>
      <c r="V955" t="s">
        <v>8867</v>
      </c>
      <c r="W955" t="s">
        <v>8868</v>
      </c>
    </row>
    <row r="956" spans="1:23" x14ac:dyDescent="0.3">
      <c r="A956" t="s">
        <v>8869</v>
      </c>
      <c r="B956" t="s">
        <v>8870</v>
      </c>
      <c r="C956" t="s">
        <v>8522</v>
      </c>
      <c r="D956" t="s">
        <v>12924</v>
      </c>
      <c r="E956" t="s">
        <v>12998</v>
      </c>
      <c r="F956" t="s">
        <v>13011</v>
      </c>
      <c r="G956" t="s">
        <v>13013</v>
      </c>
      <c r="H956" s="17">
        <v>1099</v>
      </c>
      <c r="I956" s="13" t="str">
        <f t="shared" si="28"/>
        <v>&gt;₹500</v>
      </c>
      <c r="J956" s="17">
        <v>2400</v>
      </c>
      <c r="K956">
        <v>0.59</v>
      </c>
      <c r="L956" s="4" t="str">
        <f t="shared" si="29"/>
        <v>50% or More</v>
      </c>
      <c r="M956">
        <v>4.0999999999999996</v>
      </c>
      <c r="N956" s="2">
        <v>3233</v>
      </c>
      <c r="O956" s="11">
        <f>Table2[[#This Row],[Actual Price (₹)]]*N956</f>
        <v>7759200</v>
      </c>
      <c r="P956" t="s">
        <v>8871</v>
      </c>
      <c r="Q956" t="s">
        <v>8872</v>
      </c>
      <c r="R956" t="str">
        <f>PROPER(Sheet2!H964)</f>
        <v>Ishan,Andrew Watson,Harvinder Singh.,Mohammad Shakir,Sarita Yadav,Adarsh Paswan,Anisha Jain,Himanshu</v>
      </c>
      <c r="S956" t="s">
        <v>8874</v>
      </c>
      <c r="T956" t="s">
        <v>8875</v>
      </c>
      <c r="U956" t="s">
        <v>8876</v>
      </c>
      <c r="V956" t="s">
        <v>8877</v>
      </c>
      <c r="W956" t="s">
        <v>8878</v>
      </c>
    </row>
    <row r="957" spans="1:23" x14ac:dyDescent="0.3">
      <c r="A957" t="s">
        <v>8879</v>
      </c>
      <c r="B957" t="s">
        <v>8880</v>
      </c>
      <c r="C957" t="s">
        <v>8646</v>
      </c>
      <c r="D957" t="s">
        <v>12924</v>
      </c>
      <c r="E957" t="s">
        <v>12995</v>
      </c>
      <c r="F957" t="s">
        <v>13002</v>
      </c>
      <c r="G957" t="s">
        <v>13003</v>
      </c>
      <c r="H957" s="17">
        <v>749</v>
      </c>
      <c r="I957" s="13" t="str">
        <f t="shared" si="28"/>
        <v>&gt;₹500</v>
      </c>
      <c r="J957" s="17">
        <v>1299</v>
      </c>
      <c r="K957">
        <v>0.24</v>
      </c>
      <c r="L957" s="4" t="str">
        <f t="shared" si="29"/>
        <v>&lt;50%</v>
      </c>
      <c r="M957">
        <v>4</v>
      </c>
      <c r="N957" s="2">
        <v>1282</v>
      </c>
      <c r="O957" s="11">
        <f>Table2[[#This Row],[Actual Price (₹)]]*N957</f>
        <v>1665318</v>
      </c>
      <c r="P957" t="s">
        <v>8881</v>
      </c>
      <c r="Q957" t="s">
        <v>8882</v>
      </c>
      <c r="R957" t="str">
        <f>PROPER(Sheet2!H965)</f>
        <v>Phani Prasad N,M.Sathish Kumar,Naresh Kumar,Amaan,Suraj Bala,Hariom Agarwal,Gurdev Singh,Laxmi</v>
      </c>
      <c r="S957" t="s">
        <v>8884</v>
      </c>
      <c r="T957" t="s">
        <v>8885</v>
      </c>
      <c r="U957" t="s">
        <v>8886</v>
      </c>
      <c r="V957" t="s">
        <v>8887</v>
      </c>
      <c r="W957" t="s">
        <v>8888</v>
      </c>
    </row>
    <row r="958" spans="1:23" x14ac:dyDescent="0.3">
      <c r="A958" t="s">
        <v>8889</v>
      </c>
      <c r="B958" t="s">
        <v>8890</v>
      </c>
      <c r="C958" t="s">
        <v>8301</v>
      </c>
      <c r="D958" t="s">
        <v>12924</v>
      </c>
      <c r="E958" t="s">
        <v>12998</v>
      </c>
      <c r="F958" t="s">
        <v>12999</v>
      </c>
      <c r="G958" t="s">
        <v>13000</v>
      </c>
      <c r="H958" s="17">
        <v>1299</v>
      </c>
      <c r="I958" s="13" t="str">
        <f t="shared" si="28"/>
        <v>&gt;₹500</v>
      </c>
      <c r="J958" s="17">
        <v>1299</v>
      </c>
      <c r="K958">
        <v>0.6</v>
      </c>
      <c r="L958" s="4" t="str">
        <f t="shared" si="29"/>
        <v>50% or More</v>
      </c>
      <c r="M958">
        <v>4.3</v>
      </c>
      <c r="N958" s="2">
        <v>70</v>
      </c>
      <c r="O958" s="11">
        <f>Table2[[#This Row],[Actual Price (₹)]]*N958</f>
        <v>90930</v>
      </c>
      <c r="P958" t="s">
        <v>8891</v>
      </c>
      <c r="Q958" t="s">
        <v>8892</v>
      </c>
      <c r="R958" t="str">
        <f>PROPER(Sheet2!H966)</f>
        <v>Ram Avtar,Ishani Roy,Sunil,Nikhil Joshi,Shamsher Shaikh,Azraa,Azad,Amazon Customer</v>
      </c>
      <c r="S958" t="s">
        <v>8894</v>
      </c>
      <c r="T958" t="s">
        <v>8895</v>
      </c>
      <c r="U958" t="s">
        <v>8896</v>
      </c>
      <c r="V958" t="s">
        <v>8897</v>
      </c>
      <c r="W958" t="s">
        <v>8898</v>
      </c>
    </row>
    <row r="959" spans="1:23" x14ac:dyDescent="0.3">
      <c r="A959" t="s">
        <v>8899</v>
      </c>
      <c r="B959" t="s">
        <v>8900</v>
      </c>
      <c r="C959" t="s">
        <v>8687</v>
      </c>
      <c r="D959" t="s">
        <v>12924</v>
      </c>
      <c r="E959" t="s">
        <v>12995</v>
      </c>
      <c r="F959" t="s">
        <v>12996</v>
      </c>
      <c r="G959" t="s">
        <v>13019</v>
      </c>
      <c r="H959" s="17">
        <v>549</v>
      </c>
      <c r="I959" s="13" t="str">
        <f t="shared" si="28"/>
        <v>&gt;₹500</v>
      </c>
      <c r="J959" s="17">
        <v>1090</v>
      </c>
      <c r="K959">
        <v>0.46</v>
      </c>
      <c r="L959" s="4" t="str">
        <f t="shared" si="29"/>
        <v>&lt;50%</v>
      </c>
      <c r="M959">
        <v>4</v>
      </c>
      <c r="N959" s="2">
        <v>26164</v>
      </c>
      <c r="O959" s="11">
        <f>Table2[[#This Row],[Actual Price (₹)]]*N959</f>
        <v>28518760</v>
      </c>
      <c r="P959" t="s">
        <v>8901</v>
      </c>
      <c r="Q959" t="s">
        <v>8902</v>
      </c>
      <c r="R959" t="str">
        <f>PROPER(Sheet2!H967)</f>
        <v>Sandeep Bannajji,Preeti Bansal,Sureshkumar Pudi,Amazon Customer,Nikhil Mistry,Rawish Kumar,Amazon Customer,Jibin</v>
      </c>
      <c r="S959" t="s">
        <v>8904</v>
      </c>
      <c r="T959" t="s">
        <v>8905</v>
      </c>
      <c r="U959" t="s">
        <v>8906</v>
      </c>
      <c r="V959" t="s">
        <v>8907</v>
      </c>
      <c r="W959" t="s">
        <v>8908</v>
      </c>
    </row>
    <row r="960" spans="1:23" hidden="1" x14ac:dyDescent="0.3">
      <c r="A960" t="s">
        <v>8909</v>
      </c>
      <c r="B960" t="s">
        <v>8910</v>
      </c>
      <c r="C960" t="s">
        <v>8448</v>
      </c>
      <c r="D960" t="s">
        <v>12924</v>
      </c>
      <c r="E960" t="s">
        <v>12995</v>
      </c>
      <c r="F960" t="s">
        <v>13002</v>
      </c>
      <c r="G960" t="s">
        <v>13003</v>
      </c>
      <c r="H960" s="14">
        <v>899</v>
      </c>
      <c r="I960" s="13" t="str">
        <f t="shared" si="28"/>
        <v>&gt;₹500</v>
      </c>
      <c r="J960" s="14">
        <v>2000</v>
      </c>
      <c r="K960" s="1">
        <v>0.39</v>
      </c>
      <c r="L960" s="4" t="str">
        <f t="shared" si="29"/>
        <v>&lt;50%</v>
      </c>
      <c r="M960">
        <v>3.9</v>
      </c>
      <c r="N960" s="2">
        <v>16166</v>
      </c>
      <c r="O960" s="11">
        <f>Table2[[#This Row],[Actual Price (₹)]]*N960</f>
        <v>32332000</v>
      </c>
      <c r="P960" t="s">
        <v>8911</v>
      </c>
      <c r="Q960" t="s">
        <v>8912</v>
      </c>
      <c r="R960" t="str">
        <f>PROPER(Sheet2!H968)</f>
        <v>Rajiv Ranjan Singh,Eswar Babu,Gaurav Choudhary,Vinay Kumar,Placeholder,Imti,Satyanarain,Sanjay</v>
      </c>
      <c r="S960" t="s">
        <v>8914</v>
      </c>
      <c r="T960" t="s">
        <v>8915</v>
      </c>
      <c r="U960" t="s">
        <v>8916</v>
      </c>
      <c r="V960" t="s">
        <v>8917</v>
      </c>
      <c r="W960" t="s">
        <v>8918</v>
      </c>
    </row>
    <row r="961" spans="1:23" x14ac:dyDescent="0.3">
      <c r="A961" t="s">
        <v>8919</v>
      </c>
      <c r="B961" t="s">
        <v>8920</v>
      </c>
      <c r="C961" t="s">
        <v>8511</v>
      </c>
      <c r="D961" t="s">
        <v>12924</v>
      </c>
      <c r="E961" t="s">
        <v>12995</v>
      </c>
      <c r="F961" t="s">
        <v>12996</v>
      </c>
      <c r="G961" t="s">
        <v>12997</v>
      </c>
      <c r="H961" s="17">
        <v>1321</v>
      </c>
      <c r="I961" s="13" t="str">
        <f t="shared" si="28"/>
        <v>&gt;₹500</v>
      </c>
      <c r="J961" s="17">
        <v>1545</v>
      </c>
      <c r="K961">
        <v>0.33</v>
      </c>
      <c r="L961" s="4" t="str">
        <f t="shared" si="29"/>
        <v>&lt;50%</v>
      </c>
      <c r="M961">
        <v>4.2</v>
      </c>
      <c r="N961" s="2">
        <v>35693</v>
      </c>
      <c r="O961" s="11">
        <f>Table2[[#This Row],[Actual Price (₹)]]*N961</f>
        <v>55145685</v>
      </c>
      <c r="P961" t="s">
        <v>8921</v>
      </c>
      <c r="Q961" t="s">
        <v>8922</v>
      </c>
      <c r="R961" t="str">
        <f>PROPER(Sheet2!H969)</f>
        <v>Abhilash Sengupta,Shweta Sharma,Jennifer John,Saigal84,Shabnam,Priyabrata Praharaj,Kamalhallan,Gulab Sanjeev Kumar</v>
      </c>
      <c r="S961" t="s">
        <v>8924</v>
      </c>
      <c r="T961" t="s">
        <v>8925</v>
      </c>
      <c r="U961" t="s">
        <v>8926</v>
      </c>
      <c r="V961" t="s">
        <v>8927</v>
      </c>
      <c r="W961" t="s">
        <v>8928</v>
      </c>
    </row>
    <row r="962" spans="1:23" x14ac:dyDescent="0.3">
      <c r="A962" t="s">
        <v>8929</v>
      </c>
      <c r="B962" t="s">
        <v>8930</v>
      </c>
      <c r="C962" t="s">
        <v>8522</v>
      </c>
      <c r="D962" t="s">
        <v>12924</v>
      </c>
      <c r="E962" t="s">
        <v>12998</v>
      </c>
      <c r="F962" t="s">
        <v>13011</v>
      </c>
      <c r="G962" t="s">
        <v>13013</v>
      </c>
      <c r="H962" s="17">
        <v>1099</v>
      </c>
      <c r="I962" s="13" t="str">
        <f t="shared" ref="I962:I1025" si="30">IF(H962&lt;200,"&lt;₹200", IF(OR(H962=200, H962&lt;=500),"₹200 - ₹500","&gt;₹500"))</f>
        <v>&gt;₹500</v>
      </c>
      <c r="J962" s="17">
        <v>1999</v>
      </c>
      <c r="K962">
        <v>0.4</v>
      </c>
      <c r="L962" s="4" t="str">
        <f t="shared" ref="L962:L1025" si="31">IF(K962&gt;=50%,"50% or More","&lt;50%")</f>
        <v>&lt;50%</v>
      </c>
      <c r="M962">
        <v>4.0999999999999996</v>
      </c>
      <c r="N962" s="2">
        <v>14391</v>
      </c>
      <c r="O962" s="11">
        <f>Table2[[#This Row],[Actual Price (₹)]]*N962</f>
        <v>28767609</v>
      </c>
      <c r="P962" t="s">
        <v>8931</v>
      </c>
      <c r="Q962" t="s">
        <v>8932</v>
      </c>
      <c r="R962" t="str">
        <f>PROPER(Sheet2!H970)</f>
        <v>Aravind,Akshay,Bhola,Shaik Ashif,Yudhishtar Sharma,Chintan Shah,Chandu,Harjinder Kumar</v>
      </c>
      <c r="S962" t="s">
        <v>8934</v>
      </c>
      <c r="T962" t="s">
        <v>8935</v>
      </c>
      <c r="U962" t="s">
        <v>8936</v>
      </c>
      <c r="V962" t="s">
        <v>8937</v>
      </c>
      <c r="W962" t="s">
        <v>8938</v>
      </c>
    </row>
    <row r="963" spans="1:23" x14ac:dyDescent="0.3">
      <c r="A963" t="s">
        <v>8939</v>
      </c>
      <c r="B963" t="s">
        <v>8940</v>
      </c>
      <c r="C963" t="s">
        <v>8941</v>
      </c>
      <c r="D963" t="s">
        <v>12924</v>
      </c>
      <c r="E963" t="s">
        <v>12995</v>
      </c>
      <c r="F963" t="s">
        <v>12996</v>
      </c>
      <c r="G963" t="s">
        <v>13023</v>
      </c>
      <c r="H963" s="17">
        <v>775</v>
      </c>
      <c r="I963" s="13" t="str">
        <f t="shared" si="30"/>
        <v>&gt;₹500</v>
      </c>
      <c r="J963" s="17">
        <v>875</v>
      </c>
      <c r="K963">
        <v>0.27</v>
      </c>
      <c r="L963" s="4" t="str">
        <f t="shared" si="31"/>
        <v>&lt;50%</v>
      </c>
      <c r="M963">
        <v>4.4000000000000004</v>
      </c>
      <c r="N963" s="2">
        <v>7946</v>
      </c>
      <c r="O963" s="11">
        <f>Table2[[#This Row],[Actual Price (₹)]]*N963</f>
        <v>6952750</v>
      </c>
      <c r="P963" t="s">
        <v>8942</v>
      </c>
      <c r="Q963" t="s">
        <v>8943</v>
      </c>
      <c r="R963" t="str">
        <f>PROPER(Sheet2!H971)</f>
        <v>Ll,Vishal,Sheeba Jayaraj,Anil,Amazon Customer,Ajeet,Sachin P S,Aarshay</v>
      </c>
      <c r="S963" t="s">
        <v>8945</v>
      </c>
      <c r="T963" t="s">
        <v>8946</v>
      </c>
      <c r="U963" t="s">
        <v>8947</v>
      </c>
      <c r="V963" t="s">
        <v>8948</v>
      </c>
      <c r="W963" t="s">
        <v>8949</v>
      </c>
    </row>
    <row r="964" spans="1:23" x14ac:dyDescent="0.3">
      <c r="A964" t="s">
        <v>8950</v>
      </c>
      <c r="B964" t="s">
        <v>8951</v>
      </c>
      <c r="C964" t="s">
        <v>8511</v>
      </c>
      <c r="D964" t="s">
        <v>12924</v>
      </c>
      <c r="E964" t="s">
        <v>12995</v>
      </c>
      <c r="F964" t="s">
        <v>12996</v>
      </c>
      <c r="G964" t="s">
        <v>12997</v>
      </c>
      <c r="H964" s="17">
        <v>6299</v>
      </c>
      <c r="I964" s="13" t="str">
        <f t="shared" si="30"/>
        <v>&gt;₹500</v>
      </c>
      <c r="J964" s="17">
        <v>15270</v>
      </c>
      <c r="K964">
        <v>0.37</v>
      </c>
      <c r="L964" s="4" t="str">
        <f t="shared" si="31"/>
        <v>&lt;50%</v>
      </c>
      <c r="M964">
        <v>4</v>
      </c>
      <c r="N964" s="2">
        <v>1765</v>
      </c>
      <c r="O964" s="11">
        <f>Table2[[#This Row],[Actual Price (₹)]]*N964</f>
        <v>26951550</v>
      </c>
      <c r="P964" t="s">
        <v>8952</v>
      </c>
      <c r="Q964" t="s">
        <v>8953</v>
      </c>
      <c r="R964" t="str">
        <f>PROPER(Sheet2!H972)</f>
        <v>Ocean,Jd,Shivam Singh,Kunal B.,Amazon Customer,Vivek Raj,Ishan S.,Tanoj</v>
      </c>
      <c r="S964" t="s">
        <v>8955</v>
      </c>
      <c r="T964" t="s">
        <v>8956</v>
      </c>
      <c r="U964" t="s">
        <v>8957</v>
      </c>
      <c r="V964" t="s">
        <v>8958</v>
      </c>
      <c r="W964" t="s">
        <v>8959</v>
      </c>
    </row>
    <row r="965" spans="1:23" hidden="1" x14ac:dyDescent="0.3">
      <c r="A965" t="s">
        <v>8960</v>
      </c>
      <c r="B965" t="s">
        <v>8961</v>
      </c>
      <c r="C965" t="s">
        <v>8459</v>
      </c>
      <c r="D965" t="s">
        <v>12924</v>
      </c>
      <c r="E965" t="s">
        <v>12995</v>
      </c>
      <c r="F965" t="s">
        <v>12996</v>
      </c>
      <c r="G965" t="s">
        <v>13010</v>
      </c>
      <c r="H965" s="14">
        <v>3190</v>
      </c>
      <c r="I965" s="13" t="str">
        <f t="shared" si="30"/>
        <v>&gt;₹500</v>
      </c>
      <c r="J965" s="14">
        <v>4195</v>
      </c>
      <c r="K965" s="1">
        <v>0.48</v>
      </c>
      <c r="L965" s="4" t="str">
        <f t="shared" si="31"/>
        <v>&lt;50%</v>
      </c>
      <c r="M965">
        <v>3.8</v>
      </c>
      <c r="N965" s="2">
        <v>14062</v>
      </c>
      <c r="O965" s="11">
        <f>Table2[[#This Row],[Actual Price (₹)]]*N965</f>
        <v>58990090</v>
      </c>
      <c r="P965" t="s">
        <v>8962</v>
      </c>
      <c r="Q965" t="s">
        <v>8963</v>
      </c>
      <c r="R965" t="str">
        <f>PROPER(Sheet2!H973)</f>
        <v>Hufriya Kavarana,Manjula,Jood G.M. Jerry,Dhrunesh P.,Sahil Verma,Minni Shikha,Rohit Kumar Rawat,Anushree Tapadar</v>
      </c>
      <c r="S965" t="s">
        <v>8965</v>
      </c>
      <c r="T965" t="s">
        <v>8966</v>
      </c>
      <c r="U965" t="s">
        <v>8967</v>
      </c>
      <c r="V965" t="s">
        <v>8968</v>
      </c>
      <c r="W965" t="s">
        <v>8969</v>
      </c>
    </row>
    <row r="966" spans="1:23" x14ac:dyDescent="0.3">
      <c r="A966" t="s">
        <v>8970</v>
      </c>
      <c r="B966" t="s">
        <v>8971</v>
      </c>
      <c r="C966" t="s">
        <v>8779</v>
      </c>
      <c r="D966" t="s">
        <v>12924</v>
      </c>
      <c r="E966" t="s">
        <v>12995</v>
      </c>
      <c r="F966" t="s">
        <v>12996</v>
      </c>
      <c r="G966" t="s">
        <v>13021</v>
      </c>
      <c r="H966" s="17">
        <v>799</v>
      </c>
      <c r="I966" s="13" t="str">
        <f t="shared" si="30"/>
        <v>&gt;₹500</v>
      </c>
      <c r="J966" s="17">
        <v>1989</v>
      </c>
      <c r="K966">
        <v>0.65</v>
      </c>
      <c r="L966" s="4" t="str">
        <f t="shared" si="31"/>
        <v>50% or More</v>
      </c>
      <c r="M966">
        <v>4</v>
      </c>
      <c r="N966" s="2">
        <v>15646</v>
      </c>
      <c r="O966" s="11">
        <f>Table2[[#This Row],[Actual Price (₹)]]*N966</f>
        <v>31119894</v>
      </c>
      <c r="P966" t="s">
        <v>8972</v>
      </c>
      <c r="Q966" t="s">
        <v>8973</v>
      </c>
      <c r="R966" t="str">
        <f>PROPER(Sheet2!H974)</f>
        <v>Madhuri Khanolkar,Chandan,Viveka Nand Verma,Praveen Kumar,Jeetu Kumar,Istkar Ali,Shubham,Shashi</v>
      </c>
      <c r="S966" t="s">
        <v>8975</v>
      </c>
      <c r="T966" t="s">
        <v>8976</v>
      </c>
      <c r="U966" t="s">
        <v>8977</v>
      </c>
      <c r="V966" t="s">
        <v>8978</v>
      </c>
      <c r="W966" t="s">
        <v>8979</v>
      </c>
    </row>
    <row r="967" spans="1:23" hidden="1" x14ac:dyDescent="0.3">
      <c r="A967" t="s">
        <v>8980</v>
      </c>
      <c r="B967" t="s">
        <v>8981</v>
      </c>
      <c r="C967" t="s">
        <v>8312</v>
      </c>
      <c r="D967" t="s">
        <v>12924</v>
      </c>
      <c r="E967" t="s">
        <v>12998</v>
      </c>
      <c r="F967" t="s">
        <v>12999</v>
      </c>
      <c r="G967" t="s">
        <v>13001</v>
      </c>
      <c r="H967" s="14">
        <v>2699</v>
      </c>
      <c r="I967" s="13" t="str">
        <f t="shared" si="30"/>
        <v>&gt;₹500</v>
      </c>
      <c r="J967" s="14">
        <v>5000</v>
      </c>
      <c r="K967" s="1">
        <v>0.38</v>
      </c>
      <c r="L967" s="4" t="str">
        <f t="shared" si="31"/>
        <v>&lt;50%</v>
      </c>
      <c r="M967">
        <v>3.1</v>
      </c>
      <c r="N967" s="2">
        <v>111</v>
      </c>
      <c r="O967" s="11">
        <f>Table2[[#This Row],[Actual Price (₹)]]*N967</f>
        <v>555000</v>
      </c>
      <c r="P967" t="s">
        <v>8982</v>
      </c>
      <c r="Q967" t="s">
        <v>8983</v>
      </c>
      <c r="R967" t="str">
        <f>PROPER(Sheet2!H975)</f>
        <v>Amazon Customer,Priyanka Shaw,Manish Agrahari,Ramkisan,Mahammad Mostafa Madani,Akash Gupta,Nikhil,Surendra Kumar</v>
      </c>
      <c r="S967" t="s">
        <v>8985</v>
      </c>
      <c r="T967" t="s">
        <v>8986</v>
      </c>
      <c r="U967" t="s">
        <v>8987</v>
      </c>
      <c r="V967" t="s">
        <v>8988</v>
      </c>
      <c r="W967" t="s">
        <v>8989</v>
      </c>
    </row>
    <row r="968" spans="1:23" x14ac:dyDescent="0.3">
      <c r="A968" t="s">
        <v>8990</v>
      </c>
      <c r="B968" t="s">
        <v>8991</v>
      </c>
      <c r="C968" t="s">
        <v>8992</v>
      </c>
      <c r="D968" t="s">
        <v>12924</v>
      </c>
      <c r="E968" t="s">
        <v>12995</v>
      </c>
      <c r="F968" t="s">
        <v>12996</v>
      </c>
      <c r="G968" t="s">
        <v>13004</v>
      </c>
      <c r="H968" s="17">
        <v>599</v>
      </c>
      <c r="I968" s="13" t="str">
        <f t="shared" si="30"/>
        <v>&gt;₹500</v>
      </c>
      <c r="J968" s="17">
        <v>990</v>
      </c>
      <c r="K968">
        <v>0.47</v>
      </c>
      <c r="L968" s="4" t="str">
        <f t="shared" si="31"/>
        <v>&lt;50%</v>
      </c>
      <c r="M968">
        <v>4.3</v>
      </c>
      <c r="N968" s="2">
        <v>9695</v>
      </c>
      <c r="O968" s="11">
        <f>Table2[[#This Row],[Actual Price (₹)]]*N968</f>
        <v>9598050</v>
      </c>
      <c r="P968" t="s">
        <v>8993</v>
      </c>
      <c r="Q968" t="s">
        <v>8994</v>
      </c>
      <c r="R968" t="str">
        <f>PROPER(Sheet2!H976)</f>
        <v>Atharva Kambale,Ashitosh,Thegoofyblock,Rajan,Tej@,Venkat Sai,Rubina,Mahesh</v>
      </c>
      <c r="S968" t="s">
        <v>8996</v>
      </c>
      <c r="T968" t="s">
        <v>8997</v>
      </c>
      <c r="U968" t="s">
        <v>8998</v>
      </c>
      <c r="V968" t="s">
        <v>8999</v>
      </c>
      <c r="W968" t="s">
        <v>9000</v>
      </c>
    </row>
    <row r="969" spans="1:23" x14ac:dyDescent="0.3">
      <c r="A969" t="s">
        <v>9001</v>
      </c>
      <c r="B969" t="s">
        <v>9002</v>
      </c>
      <c r="C969" t="s">
        <v>8522</v>
      </c>
      <c r="D969" t="s">
        <v>12924</v>
      </c>
      <c r="E969" t="s">
        <v>12998</v>
      </c>
      <c r="F969" t="s">
        <v>13011</v>
      </c>
      <c r="G969" t="s">
        <v>13013</v>
      </c>
      <c r="H969" s="17">
        <v>749</v>
      </c>
      <c r="I969" s="13" t="str">
        <f t="shared" si="30"/>
        <v>&gt;₹500</v>
      </c>
      <c r="J969" s="17">
        <v>1111</v>
      </c>
      <c r="K969">
        <v>0.48</v>
      </c>
      <c r="L969" s="4" t="str">
        <f t="shared" si="31"/>
        <v>&lt;50%</v>
      </c>
      <c r="M969">
        <v>4.2</v>
      </c>
      <c r="N969" s="2">
        <v>1772</v>
      </c>
      <c r="O969" s="11">
        <f>Table2[[#This Row],[Actual Price (₹)]]*N969</f>
        <v>1968692</v>
      </c>
      <c r="P969" t="s">
        <v>9003</v>
      </c>
      <c r="Q969" t="s">
        <v>9004</v>
      </c>
      <c r="R969" t="str">
        <f>PROPER(Sheet2!H977)</f>
        <v>Kulsoom Hussain,Hanamant Waddar,Raju Pandey,Akash Sachan,Mohamed Jarjees Ali,Radheshyam Tripathy,Satheesh,Kunal Govindbhai Dhedhi</v>
      </c>
      <c r="S969" t="s">
        <v>9006</v>
      </c>
      <c r="T969" t="s">
        <v>9007</v>
      </c>
      <c r="U969" t="s">
        <v>9008</v>
      </c>
      <c r="V969" t="s">
        <v>9009</v>
      </c>
      <c r="W969" t="s">
        <v>9010</v>
      </c>
    </row>
    <row r="970" spans="1:23" x14ac:dyDescent="0.3">
      <c r="A970" t="s">
        <v>9011</v>
      </c>
      <c r="B970" t="s">
        <v>9012</v>
      </c>
      <c r="C970" t="s">
        <v>8459</v>
      </c>
      <c r="D970" t="s">
        <v>12924</v>
      </c>
      <c r="E970" t="s">
        <v>12995</v>
      </c>
      <c r="F970" t="s">
        <v>12996</v>
      </c>
      <c r="G970" t="s">
        <v>13010</v>
      </c>
      <c r="H970" s="17">
        <v>6199</v>
      </c>
      <c r="I970" s="13" t="str">
        <f t="shared" si="30"/>
        <v>&gt;₹500</v>
      </c>
      <c r="J970" s="17">
        <v>10400</v>
      </c>
      <c r="K970">
        <v>0.34</v>
      </c>
      <c r="L970" s="4" t="str">
        <f t="shared" si="31"/>
        <v>&lt;50%</v>
      </c>
      <c r="M970">
        <v>4.4000000000000004</v>
      </c>
      <c r="N970" s="2">
        <v>11499</v>
      </c>
      <c r="O970" s="11">
        <f>Table2[[#This Row],[Actual Price (₹)]]*N970</f>
        <v>119589600</v>
      </c>
      <c r="P970" t="s">
        <v>9013</v>
      </c>
      <c r="Q970" t="s">
        <v>9014</v>
      </c>
      <c r="R970" t="str">
        <f>PROPER(Sheet2!H978)</f>
        <v>Selva Velayutham,Mohamed Khalidh,Ayush,Hemal.S,Chaitanya Kumar,Sunny,Ravi Teja,Amazon Customer</v>
      </c>
      <c r="S970" t="s">
        <v>9016</v>
      </c>
      <c r="T970" t="s">
        <v>9017</v>
      </c>
      <c r="U970" t="s">
        <v>9018</v>
      </c>
      <c r="V970" t="s">
        <v>9019</v>
      </c>
      <c r="W970" t="s">
        <v>9020</v>
      </c>
    </row>
    <row r="971" spans="1:23" x14ac:dyDescent="0.3">
      <c r="A971" t="s">
        <v>9021</v>
      </c>
      <c r="B971" t="s">
        <v>9022</v>
      </c>
      <c r="C971" t="s">
        <v>8334</v>
      </c>
      <c r="D971" t="s">
        <v>12924</v>
      </c>
      <c r="E971" t="s">
        <v>12995</v>
      </c>
      <c r="F971" t="s">
        <v>12996</v>
      </c>
      <c r="G971" t="s">
        <v>13004</v>
      </c>
      <c r="H971" s="17">
        <v>1819</v>
      </c>
      <c r="I971" s="13" t="str">
        <f t="shared" si="30"/>
        <v>&gt;₹500</v>
      </c>
      <c r="J971" s="17">
        <v>2490</v>
      </c>
      <c r="K971">
        <v>0.6</v>
      </c>
      <c r="L971" s="4" t="str">
        <f t="shared" si="31"/>
        <v>50% or More</v>
      </c>
      <c r="M971">
        <v>4.0999999999999996</v>
      </c>
      <c r="N971" s="2">
        <v>2162</v>
      </c>
      <c r="O971" s="11">
        <f>Table2[[#This Row],[Actual Price (₹)]]*N971</f>
        <v>5383380</v>
      </c>
      <c r="P971" t="s">
        <v>9023</v>
      </c>
      <c r="Q971" t="s">
        <v>9024</v>
      </c>
      <c r="R971" t="str">
        <f>PROPER(Sheet2!H979)</f>
        <v>Alok Tripathi,Aakash,Pankaj,Debjyoti Singha Roy,Vineet Singh,Anilkumar J,Nimeshchandra S. Patel,Meiyarasan</v>
      </c>
      <c r="S971" t="s">
        <v>9026</v>
      </c>
      <c r="T971" t="s">
        <v>9027</v>
      </c>
      <c r="U971" t="s">
        <v>9028</v>
      </c>
      <c r="V971" t="s">
        <v>9029</v>
      </c>
      <c r="W971" t="s">
        <v>9030</v>
      </c>
    </row>
    <row r="972" spans="1:23" x14ac:dyDescent="0.3">
      <c r="A972" t="s">
        <v>9031</v>
      </c>
      <c r="B972" t="s">
        <v>9032</v>
      </c>
      <c r="C972" t="s">
        <v>9033</v>
      </c>
      <c r="D972" t="s">
        <v>12924</v>
      </c>
      <c r="E972" t="s">
        <v>12995</v>
      </c>
      <c r="F972" t="s">
        <v>12996</v>
      </c>
      <c r="G972" t="s">
        <v>13024</v>
      </c>
      <c r="H972" s="17">
        <v>1199</v>
      </c>
      <c r="I972" s="13" t="str">
        <f t="shared" si="30"/>
        <v>&gt;₹500</v>
      </c>
      <c r="J972" s="17">
        <v>1900</v>
      </c>
      <c r="K972">
        <v>0</v>
      </c>
      <c r="L972" s="4" t="str">
        <f t="shared" si="31"/>
        <v>&lt;50%</v>
      </c>
      <c r="M972">
        <v>4.2</v>
      </c>
      <c r="N972" s="2">
        <v>19621</v>
      </c>
      <c r="O972" s="11">
        <f>Table2[[#This Row],[Actual Price (₹)]]*N972</f>
        <v>37279900</v>
      </c>
      <c r="P972" t="s">
        <v>9034</v>
      </c>
      <c r="Q972" t="s">
        <v>9035</v>
      </c>
      <c r="R972" t="str">
        <f>PROPER(Sheet2!H980)</f>
        <v>Zengirl,Athulya,Shrinivas C.,Sinduja,Bibek Narayan Mantry,Puneet Khanna,Neeraj,,Amazon Customer</v>
      </c>
      <c r="S972" t="s">
        <v>9037</v>
      </c>
      <c r="T972" t="s">
        <v>9038</v>
      </c>
      <c r="U972" t="s">
        <v>9039</v>
      </c>
      <c r="V972" t="s">
        <v>9040</v>
      </c>
      <c r="W972" t="s">
        <v>9041</v>
      </c>
    </row>
    <row r="973" spans="1:23" x14ac:dyDescent="0.3">
      <c r="A973" t="s">
        <v>9042</v>
      </c>
      <c r="B973" t="s">
        <v>9043</v>
      </c>
      <c r="C973" t="s">
        <v>9044</v>
      </c>
      <c r="D973" t="s">
        <v>12924</v>
      </c>
      <c r="E973" t="s">
        <v>12998</v>
      </c>
      <c r="F973" t="s">
        <v>13025</v>
      </c>
      <c r="G973" t="s">
        <v>13026</v>
      </c>
      <c r="H973" s="17">
        <v>3249</v>
      </c>
      <c r="I973" s="13" t="str">
        <f t="shared" si="30"/>
        <v>&gt;₹500</v>
      </c>
      <c r="J973" s="17">
        <v>6295</v>
      </c>
      <c r="K973">
        <v>0.44</v>
      </c>
      <c r="L973" s="4" t="str">
        <f t="shared" si="31"/>
        <v>&lt;50%</v>
      </c>
      <c r="M973">
        <v>4.0999999999999996</v>
      </c>
      <c r="N973" s="2">
        <v>19998</v>
      </c>
      <c r="O973" s="11">
        <f>Table2[[#This Row],[Actual Price (₹)]]*N973</f>
        <v>125887410</v>
      </c>
      <c r="P973" t="s">
        <v>9045</v>
      </c>
      <c r="Q973" t="s">
        <v>9046</v>
      </c>
      <c r="R973" t="str">
        <f>PROPER(Sheet2!H981)</f>
        <v>Prashant,Shailesh Rege,Robert,Amazon Customer,Tauheed Ahmed,Raj,Anish,Kumar Raunak</v>
      </c>
      <c r="S973" t="s">
        <v>9048</v>
      </c>
      <c r="T973" t="s">
        <v>9049</v>
      </c>
      <c r="U973" t="s">
        <v>9050</v>
      </c>
      <c r="V973" t="s">
        <v>9051</v>
      </c>
      <c r="W973" t="s">
        <v>9052</v>
      </c>
    </row>
    <row r="974" spans="1:23" x14ac:dyDescent="0.3">
      <c r="A974" t="s">
        <v>9053</v>
      </c>
      <c r="B974" t="s">
        <v>9054</v>
      </c>
      <c r="C974" t="s">
        <v>8635</v>
      </c>
      <c r="D974" t="s">
        <v>12924</v>
      </c>
      <c r="E974" t="s">
        <v>13016</v>
      </c>
      <c r="F974" t="s">
        <v>13017</v>
      </c>
      <c r="G974" t="s">
        <v>13018</v>
      </c>
      <c r="H974" s="17">
        <v>349</v>
      </c>
      <c r="I974" s="13" t="str">
        <f t="shared" si="30"/>
        <v>₹200 - ₹500</v>
      </c>
      <c r="J974" s="17">
        <v>999</v>
      </c>
      <c r="K974">
        <v>0.61</v>
      </c>
      <c r="L974" s="4" t="str">
        <f t="shared" si="31"/>
        <v>50% or More</v>
      </c>
      <c r="M974">
        <v>4.0999999999999996</v>
      </c>
      <c r="N974" s="2">
        <v>1051</v>
      </c>
      <c r="O974" s="11">
        <f>Table2[[#This Row],[Actual Price (₹)]]*N974</f>
        <v>1049949</v>
      </c>
      <c r="P974" t="s">
        <v>9055</v>
      </c>
      <c r="Q974" t="s">
        <v>9056</v>
      </c>
      <c r="R974" t="str">
        <f>PROPER(Sheet2!H982)</f>
        <v>Prathiba R,Aishwarya,Jeevan Raj,Madhur,Vimal Thapa,Komal Mathur,Babu Govindan,Amazon Customer</v>
      </c>
      <c r="S974" t="s">
        <v>9058</v>
      </c>
      <c r="T974" t="s">
        <v>9059</v>
      </c>
      <c r="U974" t="s">
        <v>9060</v>
      </c>
      <c r="V974" t="s">
        <v>9061</v>
      </c>
      <c r="W974" t="s">
        <v>9062</v>
      </c>
    </row>
    <row r="975" spans="1:23" x14ac:dyDescent="0.3">
      <c r="A975" t="s">
        <v>9063</v>
      </c>
      <c r="B975" t="s">
        <v>9064</v>
      </c>
      <c r="C975" t="s">
        <v>8301</v>
      </c>
      <c r="D975" t="s">
        <v>12924</v>
      </c>
      <c r="E975" t="s">
        <v>12998</v>
      </c>
      <c r="F975" t="s">
        <v>12999</v>
      </c>
      <c r="G975" t="s">
        <v>13000</v>
      </c>
      <c r="H975" s="17">
        <v>1049</v>
      </c>
      <c r="I975" s="13" t="str">
        <f t="shared" si="30"/>
        <v>&gt;₹500</v>
      </c>
      <c r="J975" s="17">
        <v>1699</v>
      </c>
      <c r="K975">
        <v>0.34</v>
      </c>
      <c r="L975" s="4" t="str">
        <f t="shared" si="31"/>
        <v>&lt;50%</v>
      </c>
      <c r="M975">
        <v>4.0999999999999996</v>
      </c>
      <c r="N975" s="2">
        <v>1716</v>
      </c>
      <c r="O975" s="11">
        <f>Table2[[#This Row],[Actual Price (₹)]]*N975</f>
        <v>2915484</v>
      </c>
      <c r="P975" t="s">
        <v>9065</v>
      </c>
      <c r="Q975" t="s">
        <v>9066</v>
      </c>
      <c r="R975" t="str">
        <f>PROPER(Sheet2!H983)</f>
        <v>Md Amzad Khan,Manisha,Rajesh Jadhav,Amazon Customer,Yash Jha,Dinesh,Rajesh Yadav,Gaurav Shrivastava</v>
      </c>
      <c r="S975" t="s">
        <v>9068</v>
      </c>
      <c r="T975" t="s">
        <v>9069</v>
      </c>
      <c r="U975" t="s">
        <v>9070</v>
      </c>
      <c r="V975" t="s">
        <v>9071</v>
      </c>
      <c r="W975" t="s">
        <v>9072</v>
      </c>
    </row>
    <row r="976" spans="1:23" hidden="1" x14ac:dyDescent="0.3">
      <c r="A976" t="s">
        <v>9073</v>
      </c>
      <c r="B976" t="s">
        <v>9074</v>
      </c>
      <c r="C976" t="s">
        <v>9075</v>
      </c>
      <c r="D976" t="s">
        <v>12924</v>
      </c>
      <c r="E976" t="s">
        <v>12995</v>
      </c>
      <c r="F976" t="s">
        <v>13002</v>
      </c>
      <c r="G976" t="s">
        <v>13020</v>
      </c>
      <c r="H976" s="14">
        <v>799</v>
      </c>
      <c r="I976" s="13" t="str">
        <f t="shared" si="30"/>
        <v>&gt;₹500</v>
      </c>
      <c r="J976" s="14">
        <v>1500</v>
      </c>
      <c r="K976" s="1">
        <v>0.26</v>
      </c>
      <c r="L976" s="4" t="str">
        <f t="shared" si="31"/>
        <v>&lt;50%</v>
      </c>
      <c r="M976">
        <v>3.9</v>
      </c>
      <c r="N976" s="2">
        <v>32931</v>
      </c>
      <c r="O976" s="11">
        <f>Table2[[#This Row],[Actual Price (₹)]]*N976</f>
        <v>49396500</v>
      </c>
      <c r="P976" t="s">
        <v>9076</v>
      </c>
      <c r="Q976" t="s">
        <v>9077</v>
      </c>
      <c r="R976" t="str">
        <f>PROPER(Sheet2!H984)</f>
        <v>Ananya,Pooja Raj Gor,Shrishti,Ashish Wakte,Johnny,Priyanka Kaneri,Sharmila Cynthus,Zuffila</v>
      </c>
      <c r="S976" t="s">
        <v>9079</v>
      </c>
      <c r="T976" t="s">
        <v>9080</v>
      </c>
      <c r="U976" t="s">
        <v>9081</v>
      </c>
      <c r="V976" t="s">
        <v>9082</v>
      </c>
      <c r="W976" t="s">
        <v>9083</v>
      </c>
    </row>
    <row r="977" spans="1:23" hidden="1" x14ac:dyDescent="0.3">
      <c r="A977" t="s">
        <v>9084</v>
      </c>
      <c r="B977" t="s">
        <v>9085</v>
      </c>
      <c r="C977" t="s">
        <v>8290</v>
      </c>
      <c r="D977" t="s">
        <v>12924</v>
      </c>
      <c r="E977" t="s">
        <v>12995</v>
      </c>
      <c r="F977" t="s">
        <v>12996</v>
      </c>
      <c r="G977" t="s">
        <v>12997</v>
      </c>
      <c r="H977" s="14">
        <v>4999</v>
      </c>
      <c r="I977" s="13" t="str">
        <f t="shared" si="30"/>
        <v>&gt;₹500</v>
      </c>
      <c r="J977" s="14">
        <v>9650</v>
      </c>
      <c r="K977" s="1">
        <v>0.28000000000000003</v>
      </c>
      <c r="L977" s="4" t="str">
        <f t="shared" si="31"/>
        <v>&lt;50%</v>
      </c>
      <c r="M977">
        <v>3.9</v>
      </c>
      <c r="N977" s="2">
        <v>17424</v>
      </c>
      <c r="O977" s="11">
        <f>Table2[[#This Row],[Actual Price (₹)]]*N977</f>
        <v>168141600</v>
      </c>
      <c r="P977" t="s">
        <v>9086</v>
      </c>
      <c r="Q977" t="s">
        <v>9087</v>
      </c>
      <c r="R977" t="str">
        <f>PROPER(Sheet2!H985)</f>
        <v>Sathish Kumar,Babu V.,Shankar Kumar,Amazon Customer,Hrishichand P.,Amazon Customer,Ruma Das,Md. Ripan</v>
      </c>
      <c r="S977" t="s">
        <v>9089</v>
      </c>
      <c r="T977" t="s">
        <v>9090</v>
      </c>
      <c r="U977" t="s">
        <v>9091</v>
      </c>
      <c r="V977" t="s">
        <v>9092</v>
      </c>
      <c r="W977" t="s">
        <v>9093</v>
      </c>
    </row>
    <row r="978" spans="1:23" hidden="1" x14ac:dyDescent="0.3">
      <c r="A978" t="s">
        <v>9094</v>
      </c>
      <c r="B978" t="s">
        <v>9095</v>
      </c>
      <c r="C978" t="s">
        <v>8481</v>
      </c>
      <c r="D978" t="s">
        <v>12924</v>
      </c>
      <c r="E978" t="s">
        <v>12998</v>
      </c>
      <c r="F978" t="s">
        <v>12999</v>
      </c>
      <c r="H978" s="14">
        <v>6999</v>
      </c>
      <c r="I978" s="13" t="str">
        <f t="shared" si="30"/>
        <v>&gt;₹500</v>
      </c>
      <c r="J978" s="14">
        <v>10590</v>
      </c>
      <c r="K978" s="1">
        <v>0.5</v>
      </c>
      <c r="L978" s="4" t="str">
        <f t="shared" si="31"/>
        <v>50% or More</v>
      </c>
      <c r="M978">
        <v>3.8</v>
      </c>
      <c r="N978" s="2">
        <v>1889</v>
      </c>
      <c r="O978" s="11">
        <f>Table2[[#This Row],[Actual Price (₹)]]*N978</f>
        <v>20004510</v>
      </c>
      <c r="P978" t="s">
        <v>9096</v>
      </c>
      <c r="Q978" t="s">
        <v>9097</v>
      </c>
      <c r="R978" t="str">
        <f>PROPER(Sheet2!H986)</f>
        <v>Vaneesha,Priyabrata Mallick,Parag Kane,Prabaljit Sarkar,Sindhu Tn,Krishnendu,Jenish B Savaliya,Abhishek Patil</v>
      </c>
      <c r="S978" t="s">
        <v>9099</v>
      </c>
      <c r="T978" t="s">
        <v>9100</v>
      </c>
      <c r="U978" t="s">
        <v>9101</v>
      </c>
      <c r="V978" t="s">
        <v>9102</v>
      </c>
      <c r="W978" t="s">
        <v>9103</v>
      </c>
    </row>
    <row r="979" spans="1:23" x14ac:dyDescent="0.3">
      <c r="A979" t="s">
        <v>9104</v>
      </c>
      <c r="B979" t="s">
        <v>9105</v>
      </c>
      <c r="C979" t="s">
        <v>8470</v>
      </c>
      <c r="D979" t="s">
        <v>12924</v>
      </c>
      <c r="E979" t="s">
        <v>12998</v>
      </c>
      <c r="F979" t="s">
        <v>13011</v>
      </c>
      <c r="G979" t="s">
        <v>13012</v>
      </c>
      <c r="H979" s="17">
        <v>799</v>
      </c>
      <c r="I979" s="13" t="str">
        <f t="shared" si="30"/>
        <v>&gt;₹500</v>
      </c>
      <c r="J979" s="17">
        <v>1999</v>
      </c>
      <c r="K979">
        <v>0.51</v>
      </c>
      <c r="L979" s="4" t="str">
        <f t="shared" si="31"/>
        <v>50% or More</v>
      </c>
      <c r="M979">
        <v>4</v>
      </c>
      <c r="N979" s="2">
        <v>10324</v>
      </c>
      <c r="O979" s="11">
        <f>Table2[[#This Row],[Actual Price (₹)]]*N979</f>
        <v>20637676</v>
      </c>
      <c r="P979" t="s">
        <v>9106</v>
      </c>
      <c r="Q979" t="s">
        <v>9107</v>
      </c>
      <c r="R979" t="str">
        <f>PROPER(Sheet2!H987)</f>
        <v>Robin,Manish Kumar Singh,Mir Amir,Shobana Siva,Lekha Shivashanker,Shishir Mishra,Parthiban R,Kiran</v>
      </c>
      <c r="S979" t="s">
        <v>9109</v>
      </c>
      <c r="T979" t="s">
        <v>9110</v>
      </c>
      <c r="U979" t="s">
        <v>9111</v>
      </c>
      <c r="V979" t="s">
        <v>9112</v>
      </c>
      <c r="W979" t="s">
        <v>9113</v>
      </c>
    </row>
    <row r="980" spans="1:23" x14ac:dyDescent="0.3">
      <c r="A980" t="s">
        <v>9114</v>
      </c>
      <c r="B980" t="s">
        <v>9115</v>
      </c>
      <c r="C980" t="s">
        <v>8448</v>
      </c>
      <c r="D980" t="s">
        <v>12924</v>
      </c>
      <c r="E980" t="s">
        <v>12995</v>
      </c>
      <c r="F980" t="s">
        <v>13002</v>
      </c>
      <c r="G980" t="s">
        <v>13003</v>
      </c>
      <c r="H980" s="17">
        <v>89</v>
      </c>
      <c r="I980" s="13" t="str">
        <f t="shared" si="30"/>
        <v>&lt;₹200</v>
      </c>
      <c r="J980" s="17">
        <v>89</v>
      </c>
      <c r="K980">
        <v>0.2</v>
      </c>
      <c r="L980" s="4" t="str">
        <f t="shared" si="31"/>
        <v>&lt;50%</v>
      </c>
      <c r="M980">
        <v>4.2</v>
      </c>
      <c r="N980" s="2">
        <v>5355</v>
      </c>
      <c r="O980" s="11">
        <f>Table2[[#This Row],[Actual Price (₹)]]*N980</f>
        <v>476595</v>
      </c>
      <c r="P980" t="s">
        <v>9116</v>
      </c>
      <c r="Q980" t="s">
        <v>9117</v>
      </c>
      <c r="R980" t="str">
        <f>PROPER(Sheet2!H988)</f>
        <v>Suraj Verma,Vrk,Anil Bisht,Ajeet,Harsh Mehta,Arun G.,Abhishek Gupta,Rajesh K G</v>
      </c>
      <c r="S980" t="s">
        <v>9119</v>
      </c>
      <c r="T980" t="s">
        <v>9120</v>
      </c>
      <c r="U980" t="s">
        <v>9121</v>
      </c>
      <c r="V980" t="s">
        <v>9122</v>
      </c>
      <c r="W980" t="s">
        <v>9123</v>
      </c>
    </row>
    <row r="981" spans="1:23" x14ac:dyDescent="0.3">
      <c r="A981" t="s">
        <v>9124</v>
      </c>
      <c r="B981" t="s">
        <v>9125</v>
      </c>
      <c r="C981" t="s">
        <v>8593</v>
      </c>
      <c r="D981" t="s">
        <v>12924</v>
      </c>
      <c r="E981" t="s">
        <v>12998</v>
      </c>
      <c r="F981" t="s">
        <v>13011</v>
      </c>
      <c r="G981" t="s">
        <v>13014</v>
      </c>
      <c r="H981" s="17">
        <v>1400</v>
      </c>
      <c r="I981" s="13" t="str">
        <f t="shared" si="30"/>
        <v>&gt;₹500</v>
      </c>
      <c r="J981" s="17">
        <v>2485</v>
      </c>
      <c r="K981">
        <v>0.36</v>
      </c>
      <c r="L981" s="4" t="str">
        <f t="shared" si="31"/>
        <v>&lt;50%</v>
      </c>
      <c r="M981">
        <v>4.0999999999999996</v>
      </c>
      <c r="N981" s="2">
        <v>3366</v>
      </c>
      <c r="O981" s="11">
        <f>Table2[[#This Row],[Actual Price (₹)]]*N981</f>
        <v>8364510</v>
      </c>
      <c r="P981" t="s">
        <v>9126</v>
      </c>
      <c r="Q981" t="s">
        <v>9127</v>
      </c>
      <c r="R981" t="str">
        <f>PROPER(Sheet2!H989)</f>
        <v>Vicky Sahu,Abhay Patil,Sanu Mahato,Shekh Mohsin,Lalthakunga,Saad,Kiran K.,Shohrav</v>
      </c>
      <c r="S981" t="s">
        <v>9129</v>
      </c>
      <c r="T981" t="s">
        <v>9130</v>
      </c>
      <c r="U981" t="s">
        <v>12813</v>
      </c>
      <c r="V981" t="s">
        <v>9131</v>
      </c>
      <c r="W981" t="s">
        <v>9132</v>
      </c>
    </row>
    <row r="982" spans="1:23" x14ac:dyDescent="0.3">
      <c r="A982" t="s">
        <v>9133</v>
      </c>
      <c r="B982" t="s">
        <v>9134</v>
      </c>
      <c r="C982" t="s">
        <v>9135</v>
      </c>
      <c r="D982" t="s">
        <v>12924</v>
      </c>
      <c r="E982" t="s">
        <v>12995</v>
      </c>
      <c r="F982" t="s">
        <v>13002</v>
      </c>
      <c r="G982" t="s">
        <v>13027</v>
      </c>
      <c r="H982" s="17">
        <v>355</v>
      </c>
      <c r="I982" s="13" t="str">
        <f t="shared" si="30"/>
        <v>₹200 - ₹500</v>
      </c>
      <c r="J982" s="17">
        <v>899</v>
      </c>
      <c r="K982">
        <v>0.47</v>
      </c>
      <c r="L982" s="4" t="str">
        <f t="shared" si="31"/>
        <v>&lt;50%</v>
      </c>
      <c r="M982">
        <v>4.3</v>
      </c>
      <c r="N982" s="2">
        <v>1017</v>
      </c>
      <c r="O982" s="11">
        <f>Table2[[#This Row],[Actual Price (₹)]]*N982</f>
        <v>914283</v>
      </c>
      <c r="P982" t="s">
        <v>9136</v>
      </c>
      <c r="Q982" t="s">
        <v>9137</v>
      </c>
      <c r="R982" t="str">
        <f>PROPER(Sheet2!H990)</f>
        <v>Deepak Kumar,Abhishesh Pandey,Md Zahid Raza,Prathiba R,Siddharth Patel,Amit Kumar Roy,Devi,Vinod</v>
      </c>
      <c r="S982" t="s">
        <v>9139</v>
      </c>
      <c r="T982" t="s">
        <v>9140</v>
      </c>
      <c r="U982" t="s">
        <v>9141</v>
      </c>
      <c r="V982" t="s">
        <v>9142</v>
      </c>
      <c r="W982" t="s">
        <v>9143</v>
      </c>
    </row>
    <row r="983" spans="1:23" hidden="1" x14ac:dyDescent="0.3">
      <c r="A983" t="s">
        <v>9144</v>
      </c>
      <c r="B983" t="s">
        <v>9145</v>
      </c>
      <c r="C983" t="s">
        <v>9146</v>
      </c>
      <c r="D983" t="s">
        <v>12924</v>
      </c>
      <c r="E983" t="s">
        <v>12998</v>
      </c>
      <c r="F983" t="s">
        <v>12999</v>
      </c>
      <c r="G983" t="s">
        <v>13028</v>
      </c>
      <c r="H983" s="14">
        <v>2169</v>
      </c>
      <c r="I983" s="13" t="str">
        <f t="shared" si="30"/>
        <v>&gt;₹500</v>
      </c>
      <c r="J983" s="14">
        <v>3279</v>
      </c>
      <c r="K983" s="1">
        <v>0.14000000000000001</v>
      </c>
      <c r="L983" s="4" t="str">
        <f t="shared" si="31"/>
        <v>&lt;50%</v>
      </c>
      <c r="M983">
        <v>3.7</v>
      </c>
      <c r="N983" s="2">
        <v>787</v>
      </c>
      <c r="O983" s="11">
        <f>Table2[[#This Row],[Actual Price (₹)]]*N983</f>
        <v>2580573</v>
      </c>
      <c r="P983" t="s">
        <v>9147</v>
      </c>
      <c r="Q983" t="s">
        <v>9148</v>
      </c>
      <c r="R983" t="str">
        <f>PROPER(Sheet2!H991)</f>
        <v>Vivek Koushik,Dilavar Dn,Soumya,Prosenjit Dutta,Ravi Shankar,Ranvir Singh,Ravinder Singh,Mohit Yadav</v>
      </c>
      <c r="S983" t="s">
        <v>9150</v>
      </c>
      <c r="T983" t="s">
        <v>9151</v>
      </c>
      <c r="U983" t="s">
        <v>9152</v>
      </c>
      <c r="V983" t="s">
        <v>9153</v>
      </c>
      <c r="W983" t="s">
        <v>9154</v>
      </c>
    </row>
    <row r="984" spans="1:23" x14ac:dyDescent="0.3">
      <c r="A984" t="s">
        <v>9155</v>
      </c>
      <c r="B984" t="s">
        <v>9156</v>
      </c>
      <c r="C984" t="s">
        <v>8437</v>
      </c>
      <c r="D984" t="s">
        <v>12924</v>
      </c>
      <c r="E984" t="s">
        <v>12995</v>
      </c>
      <c r="F984" t="s">
        <v>12996</v>
      </c>
      <c r="G984" t="s">
        <v>13009</v>
      </c>
      <c r="H984" s="17">
        <v>2799</v>
      </c>
      <c r="I984" s="13" t="str">
        <f t="shared" si="30"/>
        <v>&gt;₹500</v>
      </c>
      <c r="J984" s="17">
        <v>3799</v>
      </c>
      <c r="K984">
        <v>0.16</v>
      </c>
      <c r="L984" s="4" t="str">
        <f t="shared" si="31"/>
        <v>&lt;50%</v>
      </c>
      <c r="M984">
        <v>4.2</v>
      </c>
      <c r="N984" s="2">
        <v>18462</v>
      </c>
      <c r="O984" s="11">
        <f>Table2[[#This Row],[Actual Price (₹)]]*N984</f>
        <v>70137138</v>
      </c>
      <c r="P984" t="s">
        <v>9157</v>
      </c>
      <c r="Q984" t="s">
        <v>9158</v>
      </c>
      <c r="R984" t="str">
        <f>PROPER(Sheet2!H992)</f>
        <v>Vikas Singh,Muhamed Sufyan,Amazon Customer,Ankit,Nong,Shraddha Shetty,Raveendran,Pallavi</v>
      </c>
      <c r="S984" t="s">
        <v>9160</v>
      </c>
      <c r="T984" t="s">
        <v>9161</v>
      </c>
      <c r="U984" t="s">
        <v>9162</v>
      </c>
      <c r="V984" t="s">
        <v>9163</v>
      </c>
      <c r="W984" t="s">
        <v>9164</v>
      </c>
    </row>
    <row r="985" spans="1:23" x14ac:dyDescent="0.3">
      <c r="A985" t="s">
        <v>9165</v>
      </c>
      <c r="B985" t="s">
        <v>9166</v>
      </c>
      <c r="C985" t="s">
        <v>8779</v>
      </c>
      <c r="D985" t="s">
        <v>12924</v>
      </c>
      <c r="E985" t="s">
        <v>12995</v>
      </c>
      <c r="F985" t="s">
        <v>12996</v>
      </c>
      <c r="G985" t="s">
        <v>13021</v>
      </c>
      <c r="H985" s="17">
        <v>899</v>
      </c>
      <c r="I985" s="13" t="str">
        <f t="shared" si="30"/>
        <v>&gt;₹500</v>
      </c>
      <c r="J985" s="17">
        <v>1249</v>
      </c>
      <c r="K985">
        <v>0.71</v>
      </c>
      <c r="L985" s="4" t="str">
        <f t="shared" si="31"/>
        <v>50% or More</v>
      </c>
      <c r="M985">
        <v>4.3</v>
      </c>
      <c r="N985" s="2">
        <v>629</v>
      </c>
      <c r="O985" s="11">
        <f>Table2[[#This Row],[Actual Price (₹)]]*N985</f>
        <v>785621</v>
      </c>
      <c r="P985" t="s">
        <v>9167</v>
      </c>
      <c r="Q985" t="s">
        <v>9168</v>
      </c>
      <c r="R985" t="str">
        <f>PROPER(Sheet2!H993)</f>
        <v>Samrat Singh,Raushan Kumar Singh,Hassan Siddique,Smita 123,Rahul Singh,Kushal,Himanshu,Hetal D.</v>
      </c>
      <c r="S985" t="s">
        <v>9170</v>
      </c>
      <c r="T985" t="s">
        <v>9171</v>
      </c>
      <c r="U985" t="s">
        <v>9172</v>
      </c>
      <c r="V985" t="s">
        <v>9173</v>
      </c>
      <c r="W985" t="s">
        <v>9174</v>
      </c>
    </row>
    <row r="986" spans="1:23" x14ac:dyDescent="0.3">
      <c r="A986" t="s">
        <v>9175</v>
      </c>
      <c r="B986" t="s">
        <v>9176</v>
      </c>
      <c r="C986" t="s">
        <v>8334</v>
      </c>
      <c r="D986" t="s">
        <v>12924</v>
      </c>
      <c r="E986" t="s">
        <v>12995</v>
      </c>
      <c r="F986" t="s">
        <v>12996</v>
      </c>
      <c r="G986" t="s">
        <v>13004</v>
      </c>
      <c r="H986" s="17">
        <v>2499</v>
      </c>
      <c r="I986" s="13" t="str">
        <f t="shared" si="30"/>
        <v>&gt;₹500</v>
      </c>
      <c r="J986" s="17">
        <v>5000</v>
      </c>
      <c r="K986">
        <v>0.42</v>
      </c>
      <c r="L986" s="4" t="str">
        <f t="shared" si="31"/>
        <v>&lt;50%</v>
      </c>
      <c r="M986">
        <v>4.3</v>
      </c>
      <c r="N986" s="2">
        <v>15276</v>
      </c>
      <c r="O986" s="11">
        <f>Table2[[#This Row],[Actual Price (₹)]]*N986</f>
        <v>76380000</v>
      </c>
      <c r="P986" t="s">
        <v>9177</v>
      </c>
      <c r="Q986" t="s">
        <v>9178</v>
      </c>
      <c r="R986" t="str">
        <f>PROPER(Sheet2!H994)</f>
        <v>Monika Kochhar,Mr.,Amazon Customer,Amazon Customer,Sukhwinder Singh Arora,Pooja Jain,Aman Sharma,N.Nasrullah</v>
      </c>
      <c r="S986" t="s">
        <v>9180</v>
      </c>
      <c r="T986" t="s">
        <v>9181</v>
      </c>
      <c r="U986" t="s">
        <v>9182</v>
      </c>
      <c r="V986" t="s">
        <v>9183</v>
      </c>
      <c r="W986" t="s">
        <v>9184</v>
      </c>
    </row>
    <row r="987" spans="1:23" x14ac:dyDescent="0.3">
      <c r="A987" t="s">
        <v>9185</v>
      </c>
      <c r="B987" t="s">
        <v>9186</v>
      </c>
      <c r="C987" t="s">
        <v>8624</v>
      </c>
      <c r="D987" t="s">
        <v>12924</v>
      </c>
      <c r="E987" t="s">
        <v>12995</v>
      </c>
      <c r="F987" t="s">
        <v>12996</v>
      </c>
      <c r="G987" t="s">
        <v>13015</v>
      </c>
      <c r="H987" s="17">
        <v>3599</v>
      </c>
      <c r="I987" s="13" t="str">
        <f t="shared" si="30"/>
        <v>&gt;₹500</v>
      </c>
      <c r="J987" s="17">
        <v>7299</v>
      </c>
      <c r="K987">
        <v>0.24</v>
      </c>
      <c r="L987" s="4" t="str">
        <f t="shared" si="31"/>
        <v>&lt;50%</v>
      </c>
      <c r="M987">
        <v>4.4000000000000004</v>
      </c>
      <c r="N987" s="2">
        <v>2981</v>
      </c>
      <c r="O987" s="11">
        <f>Table2[[#This Row],[Actual Price (₹)]]*N987</f>
        <v>21758319</v>
      </c>
      <c r="P987" t="s">
        <v>9187</v>
      </c>
      <c r="Q987" t="s">
        <v>9188</v>
      </c>
      <c r="R987" t="str">
        <f>PROPER(Sheet2!H995)</f>
        <v>Sneha W.,M Dhanamjayan,Jatin,Vara Prasad,Zaki,Latheef,Laxmi,Sandesh Kumar</v>
      </c>
      <c r="S987" t="s">
        <v>9190</v>
      </c>
      <c r="T987" t="s">
        <v>9191</v>
      </c>
      <c r="U987" t="s">
        <v>9192</v>
      </c>
      <c r="V987" t="s">
        <v>9193</v>
      </c>
      <c r="W987" t="s">
        <v>9194</v>
      </c>
    </row>
    <row r="988" spans="1:23" hidden="1" x14ac:dyDescent="0.3">
      <c r="A988" t="s">
        <v>9195</v>
      </c>
      <c r="B988" t="s">
        <v>9196</v>
      </c>
      <c r="C988" t="s">
        <v>8290</v>
      </c>
      <c r="D988" t="s">
        <v>12924</v>
      </c>
      <c r="E988" t="s">
        <v>12995</v>
      </c>
      <c r="F988" t="s">
        <v>12996</v>
      </c>
      <c r="G988" t="s">
        <v>12997</v>
      </c>
      <c r="H988" s="14">
        <v>499</v>
      </c>
      <c r="I988" s="13" t="str">
        <f t="shared" si="30"/>
        <v>₹200 - ₹500</v>
      </c>
      <c r="J988" s="14">
        <v>625</v>
      </c>
      <c r="K988" s="1">
        <v>0.23</v>
      </c>
      <c r="L988" s="4" t="str">
        <f t="shared" si="31"/>
        <v>&lt;50%</v>
      </c>
      <c r="M988">
        <v>3.8</v>
      </c>
      <c r="N988" s="2">
        <v>2466</v>
      </c>
      <c r="O988" s="11">
        <f>Table2[[#This Row],[Actual Price (₹)]]*N988</f>
        <v>1541250</v>
      </c>
      <c r="P988" t="s">
        <v>9197</v>
      </c>
      <c r="Q988" t="s">
        <v>9198</v>
      </c>
      <c r="R988" t="str">
        <f>PROPER(Sheet2!H996)</f>
        <v>Aditi,Minnaz Rehman,Sourabh Karambelkar,Dhruv Taneja,Ajay Jayakumar,Noorendra Singh,Amazon Customer,Siddhesh Garud</v>
      </c>
      <c r="S988" t="s">
        <v>9200</v>
      </c>
      <c r="T988" t="s">
        <v>9201</v>
      </c>
      <c r="U988" t="s">
        <v>9202</v>
      </c>
      <c r="V988" t="s">
        <v>9203</v>
      </c>
      <c r="W988" t="s">
        <v>9204</v>
      </c>
    </row>
    <row r="989" spans="1:23" x14ac:dyDescent="0.3">
      <c r="A989" t="s">
        <v>9205</v>
      </c>
      <c r="B989" t="s">
        <v>9206</v>
      </c>
      <c r="C989" t="s">
        <v>9207</v>
      </c>
      <c r="D989" t="s">
        <v>12924</v>
      </c>
      <c r="E989" t="s">
        <v>12995</v>
      </c>
      <c r="F989" t="s">
        <v>12996</v>
      </c>
      <c r="G989" t="s">
        <v>13029</v>
      </c>
      <c r="H989" s="17">
        <v>653</v>
      </c>
      <c r="I989" s="13" t="str">
        <f t="shared" si="30"/>
        <v>&gt;₹500</v>
      </c>
      <c r="J989" s="17">
        <v>1020</v>
      </c>
      <c r="K989">
        <v>0</v>
      </c>
      <c r="L989" s="4" t="str">
        <f t="shared" si="31"/>
        <v>&lt;50%</v>
      </c>
      <c r="M989">
        <v>4.5</v>
      </c>
      <c r="N989" s="2">
        <v>7949</v>
      </c>
      <c r="O989" s="11">
        <f>Table2[[#This Row],[Actual Price (₹)]]*N989</f>
        <v>8107980</v>
      </c>
      <c r="P989" t="s">
        <v>9208</v>
      </c>
      <c r="Q989" t="s">
        <v>9209</v>
      </c>
      <c r="R989" t="str">
        <f>PROPER(Sheet2!H997)</f>
        <v>Balaji,Parag Parashar,N Kishore,Ritesh Babbar,Gurpreet Gill,Sd,Avengers,Dr.Rajeshbabu.V.V</v>
      </c>
      <c r="S989" t="s">
        <v>9211</v>
      </c>
      <c r="T989" t="s">
        <v>9212</v>
      </c>
      <c r="U989" t="s">
        <v>9213</v>
      </c>
      <c r="V989" t="s">
        <v>9214</v>
      </c>
      <c r="W989" t="s">
        <v>9215</v>
      </c>
    </row>
    <row r="990" spans="1:23" hidden="1" x14ac:dyDescent="0.3">
      <c r="A990" t="s">
        <v>9216</v>
      </c>
      <c r="B990" t="s">
        <v>9217</v>
      </c>
      <c r="C990" t="s">
        <v>8301</v>
      </c>
      <c r="D990" t="s">
        <v>12924</v>
      </c>
      <c r="E990" t="s">
        <v>12998</v>
      </c>
      <c r="F990" t="s">
        <v>12999</v>
      </c>
      <c r="G990" t="s">
        <v>13000</v>
      </c>
      <c r="H990" s="14">
        <v>4789</v>
      </c>
      <c r="I990" s="13" t="str">
        <f t="shared" si="30"/>
        <v>&gt;₹500</v>
      </c>
      <c r="J990" s="14">
        <v>8990</v>
      </c>
      <c r="K990" s="1">
        <v>0.35</v>
      </c>
      <c r="L990" s="4" t="str">
        <f t="shared" si="31"/>
        <v>&lt;50%</v>
      </c>
      <c r="M990">
        <v>3.8</v>
      </c>
      <c r="N990" s="2">
        <v>95</v>
      </c>
      <c r="O990" s="11">
        <f>Table2[[#This Row],[Actual Price (₹)]]*N990</f>
        <v>854050</v>
      </c>
      <c r="P990" t="s">
        <v>9218</v>
      </c>
      <c r="Q990" t="s">
        <v>9219</v>
      </c>
      <c r="R990" t="str">
        <f>PROPER(Sheet2!H998)</f>
        <v>Raunak Kumar,Shubham Oli,Paresh Ahire,Suryansh Tiwari,Kumar,Anbalagan,Preeti,Santosh</v>
      </c>
      <c r="S990" t="s">
        <v>9221</v>
      </c>
      <c r="T990" t="s">
        <v>9222</v>
      </c>
      <c r="U990" t="s">
        <v>9223</v>
      </c>
      <c r="V990" t="s">
        <v>9224</v>
      </c>
      <c r="W990" t="s">
        <v>9225</v>
      </c>
    </row>
    <row r="991" spans="1:23" hidden="1" x14ac:dyDescent="0.3">
      <c r="A991" t="s">
        <v>9226</v>
      </c>
      <c r="B991" t="s">
        <v>9227</v>
      </c>
      <c r="C991" t="s">
        <v>9228</v>
      </c>
      <c r="D991" t="s">
        <v>12924</v>
      </c>
      <c r="E991" t="s">
        <v>12998</v>
      </c>
      <c r="F991" t="s">
        <v>12999</v>
      </c>
      <c r="G991" t="s">
        <v>13030</v>
      </c>
      <c r="H991" s="14">
        <v>1409</v>
      </c>
      <c r="I991" s="13" t="str">
        <f t="shared" si="30"/>
        <v>&gt;₹500</v>
      </c>
      <c r="J991" s="14">
        <v>1639</v>
      </c>
      <c r="K991" s="1">
        <v>0.26</v>
      </c>
      <c r="L991" s="4" t="str">
        <f t="shared" si="31"/>
        <v>&lt;50%</v>
      </c>
      <c r="M991">
        <v>3.8</v>
      </c>
      <c r="N991" s="2">
        <v>1558</v>
      </c>
      <c r="O991" s="11">
        <f>Table2[[#This Row],[Actual Price (₹)]]*N991</f>
        <v>2553562</v>
      </c>
      <c r="P991" t="s">
        <v>9229</v>
      </c>
      <c r="Q991" t="s">
        <v>9230</v>
      </c>
      <c r="R991" t="str">
        <f>PROPER(Sheet2!H999)</f>
        <v>Joydeep Bhattacharjee,Harsha,Arun,Monotosh Saha,Saurabh Jain,Varun Sharma,Tuku Roy,M L Sharma</v>
      </c>
      <c r="S991" t="s">
        <v>9232</v>
      </c>
      <c r="T991" t="s">
        <v>9233</v>
      </c>
      <c r="U991" t="s">
        <v>9234</v>
      </c>
      <c r="V991" t="s">
        <v>9235</v>
      </c>
      <c r="W991" t="s">
        <v>9236</v>
      </c>
    </row>
    <row r="992" spans="1:23" x14ac:dyDescent="0.3">
      <c r="A992" t="s">
        <v>9237</v>
      </c>
      <c r="B992" t="s">
        <v>9238</v>
      </c>
      <c r="C992" t="s">
        <v>8459</v>
      </c>
      <c r="D992" t="s">
        <v>12924</v>
      </c>
      <c r="E992" t="s">
        <v>12995</v>
      </c>
      <c r="F992" t="s">
        <v>12996</v>
      </c>
      <c r="G992" t="s">
        <v>13010</v>
      </c>
      <c r="H992" s="17">
        <v>753</v>
      </c>
      <c r="I992" s="13" t="str">
        <f t="shared" si="30"/>
        <v>&gt;₹500</v>
      </c>
      <c r="J992" s="17">
        <v>899</v>
      </c>
      <c r="K992">
        <v>0.14000000000000001</v>
      </c>
      <c r="L992" s="4" t="str">
        <f t="shared" si="31"/>
        <v>&lt;50%</v>
      </c>
      <c r="M992">
        <v>4.0999999999999996</v>
      </c>
      <c r="N992" s="2">
        <v>26543</v>
      </c>
      <c r="O992" s="11">
        <f>Table2[[#This Row],[Actual Price (₹)]]*N992</f>
        <v>23862157</v>
      </c>
      <c r="P992" t="s">
        <v>9239</v>
      </c>
      <c r="Q992" t="s">
        <v>9240</v>
      </c>
      <c r="R992" t="str">
        <f>PROPER(Sheet2!H1000)</f>
        <v>Archana Singh,Devendra Singh,Sanjit Guruaribam,Ram Gopal Pareek,Saroj Kumar,Balbirsinghpathania,Shailaja,Vikas Singh</v>
      </c>
      <c r="S992" t="s">
        <v>9242</v>
      </c>
      <c r="T992" t="s">
        <v>9243</v>
      </c>
      <c r="U992" t="s">
        <v>9244</v>
      </c>
      <c r="V992" t="s">
        <v>9245</v>
      </c>
      <c r="W992" t="s">
        <v>9246</v>
      </c>
    </row>
    <row r="993" spans="1:23" x14ac:dyDescent="0.3">
      <c r="A993" t="s">
        <v>9247</v>
      </c>
      <c r="B993" t="s">
        <v>9248</v>
      </c>
      <c r="C993" t="s">
        <v>8635</v>
      </c>
      <c r="D993" t="s">
        <v>12924</v>
      </c>
      <c r="E993" t="s">
        <v>13016</v>
      </c>
      <c r="F993" t="s">
        <v>13017</v>
      </c>
      <c r="G993" t="s">
        <v>13018</v>
      </c>
      <c r="H993" s="17">
        <v>353</v>
      </c>
      <c r="I993" s="13" t="str">
        <f t="shared" si="30"/>
        <v>₹200 - ₹500</v>
      </c>
      <c r="J993" s="17">
        <v>1199</v>
      </c>
      <c r="K993">
        <v>0.11</v>
      </c>
      <c r="L993" s="4" t="str">
        <f t="shared" si="31"/>
        <v>&lt;50%</v>
      </c>
      <c r="M993">
        <v>4.0999999999999996</v>
      </c>
      <c r="N993" s="2">
        <v>3688</v>
      </c>
      <c r="O993" s="11">
        <f>Table2[[#This Row],[Actual Price (₹)]]*N993</f>
        <v>4421912</v>
      </c>
      <c r="P993" t="s">
        <v>9249</v>
      </c>
      <c r="Q993" t="s">
        <v>9250</v>
      </c>
      <c r="R993" t="str">
        <f>PROPER(Sheet2!H1001)</f>
        <v>Bala J,Devasish,Prasad Bonthu,Mukesh Kumar Maurya,Gagan G,....,Ak D.,Nagaraju</v>
      </c>
      <c r="S993" t="s">
        <v>9252</v>
      </c>
      <c r="T993" t="s">
        <v>9253</v>
      </c>
      <c r="U993" t="s">
        <v>9254</v>
      </c>
      <c r="V993" t="s">
        <v>9255</v>
      </c>
      <c r="W993" t="s">
        <v>9256</v>
      </c>
    </row>
    <row r="994" spans="1:23" hidden="1" x14ac:dyDescent="0.3">
      <c r="A994" t="s">
        <v>9257</v>
      </c>
      <c r="B994" t="s">
        <v>9258</v>
      </c>
      <c r="C994" t="s">
        <v>8459</v>
      </c>
      <c r="D994" t="s">
        <v>12924</v>
      </c>
      <c r="E994" t="s">
        <v>12995</v>
      </c>
      <c r="F994" t="s">
        <v>12996</v>
      </c>
      <c r="G994" t="s">
        <v>13010</v>
      </c>
      <c r="H994" s="14">
        <v>1099</v>
      </c>
      <c r="I994" s="13" t="str">
        <f t="shared" si="30"/>
        <v>&gt;₹500</v>
      </c>
      <c r="J994" s="14">
        <v>1899</v>
      </c>
      <c r="K994" s="1">
        <v>0.54</v>
      </c>
      <c r="L994" s="4" t="str">
        <f t="shared" si="31"/>
        <v>50% or More</v>
      </c>
      <c r="M994">
        <v>3.8</v>
      </c>
      <c r="N994" s="2">
        <v>4383</v>
      </c>
      <c r="O994" s="11">
        <f>Table2[[#This Row],[Actual Price (₹)]]*N994</f>
        <v>8323317</v>
      </c>
      <c r="P994" t="s">
        <v>9259</v>
      </c>
      <c r="Q994" t="s">
        <v>9260</v>
      </c>
      <c r="R994" t="str">
        <f>PROPER(Sheet2!H1002)</f>
        <v>Tk Saha,Rajappa Thimmaiah,Ritesh Kasture,J P Atre,Amazon Customer,Yash Gaikwad,Rafi,Raman</v>
      </c>
      <c r="S994" t="s">
        <v>9262</v>
      </c>
      <c r="T994" t="s">
        <v>9263</v>
      </c>
      <c r="U994" t="s">
        <v>9264</v>
      </c>
      <c r="V994" t="s">
        <v>9265</v>
      </c>
      <c r="W994" t="s">
        <v>9266</v>
      </c>
    </row>
    <row r="995" spans="1:23" hidden="1" x14ac:dyDescent="0.3">
      <c r="A995" t="s">
        <v>9267</v>
      </c>
      <c r="B995" t="s">
        <v>9268</v>
      </c>
      <c r="C995" t="s">
        <v>9269</v>
      </c>
      <c r="D995" t="s">
        <v>12924</v>
      </c>
      <c r="E995" t="s">
        <v>12995</v>
      </c>
      <c r="F995" t="s">
        <v>13031</v>
      </c>
      <c r="G995" t="s">
        <v>13032</v>
      </c>
      <c r="H995" s="14">
        <v>8799</v>
      </c>
      <c r="I995" s="13" t="str">
        <f t="shared" si="30"/>
        <v>&gt;₹500</v>
      </c>
      <c r="J995" s="14">
        <v>11595</v>
      </c>
      <c r="K995" s="1">
        <v>0.51</v>
      </c>
      <c r="L995" s="4" t="str">
        <f t="shared" si="31"/>
        <v>50% or More</v>
      </c>
      <c r="M995">
        <v>3.3</v>
      </c>
      <c r="N995" s="2">
        <v>478</v>
      </c>
      <c r="O995" s="11">
        <f>Table2[[#This Row],[Actual Price (₹)]]*N995</f>
        <v>5542410</v>
      </c>
      <c r="P995" t="s">
        <v>9270</v>
      </c>
      <c r="Q995" t="s">
        <v>9271</v>
      </c>
      <c r="R995" t="str">
        <f>PROPER(Sheet2!H1003)</f>
        <v>Niket,Priyasree,Ashwani Agarwal,Utkarsh,Rajani 2406,Mazrudeen,Arun Kumar,Amazon Customer</v>
      </c>
      <c r="S995" t="s">
        <v>9273</v>
      </c>
      <c r="T995" t="s">
        <v>9274</v>
      </c>
      <c r="U995" t="s">
        <v>9275</v>
      </c>
      <c r="V995" t="s">
        <v>9276</v>
      </c>
      <c r="W995" t="s">
        <v>9277</v>
      </c>
    </row>
    <row r="996" spans="1:23" x14ac:dyDescent="0.3">
      <c r="A996" t="s">
        <v>9278</v>
      </c>
      <c r="B996" t="s">
        <v>9279</v>
      </c>
      <c r="C996" t="s">
        <v>8301</v>
      </c>
      <c r="D996" t="s">
        <v>12924</v>
      </c>
      <c r="E996" t="s">
        <v>12998</v>
      </c>
      <c r="F996" t="s">
        <v>12999</v>
      </c>
      <c r="G996" t="s">
        <v>13000</v>
      </c>
      <c r="H996" s="17">
        <v>1345</v>
      </c>
      <c r="I996" s="13" t="str">
        <f t="shared" si="30"/>
        <v>&gt;₹500</v>
      </c>
      <c r="J996" s="17">
        <v>1750</v>
      </c>
      <c r="K996">
        <v>0.18</v>
      </c>
      <c r="L996" s="4" t="str">
        <f t="shared" si="31"/>
        <v>&lt;50%</v>
      </c>
      <c r="M996">
        <v>4</v>
      </c>
      <c r="N996" s="2">
        <v>237</v>
      </c>
      <c r="O996" s="11">
        <f>Table2[[#This Row],[Actual Price (₹)]]*N996</f>
        <v>414750</v>
      </c>
      <c r="P996" t="s">
        <v>9280</v>
      </c>
      <c r="Q996" t="s">
        <v>9281</v>
      </c>
      <c r="R996" t="str">
        <f>PROPER(Sheet2!H1004)</f>
        <v>Ruhi A.,Kashish Vardhan,Shankar Majumdar,Amazon Customer,Suman,T Bhogeshwara Rupanagudi,Sekh,Irfan Shaikh</v>
      </c>
      <c r="S996" t="s">
        <v>9283</v>
      </c>
      <c r="T996" t="s">
        <v>9284</v>
      </c>
      <c r="U996" t="s">
        <v>9285</v>
      </c>
      <c r="V996" t="s">
        <v>9286</v>
      </c>
      <c r="W996" t="s">
        <v>9287</v>
      </c>
    </row>
    <row r="997" spans="1:23" hidden="1" x14ac:dyDescent="0.3">
      <c r="A997" t="s">
        <v>9288</v>
      </c>
      <c r="B997" t="s">
        <v>9289</v>
      </c>
      <c r="C997" t="s">
        <v>8323</v>
      </c>
      <c r="D997" t="s">
        <v>12924</v>
      </c>
      <c r="E997" t="s">
        <v>12995</v>
      </c>
      <c r="F997" t="s">
        <v>13002</v>
      </c>
      <c r="G997" t="s">
        <v>13003</v>
      </c>
      <c r="H997" s="14">
        <v>2095</v>
      </c>
      <c r="I997" s="13" t="str">
        <f t="shared" si="30"/>
        <v>&gt;₹500</v>
      </c>
      <c r="J997" s="14">
        <v>2095</v>
      </c>
      <c r="K997" s="1">
        <v>0.56999999999999995</v>
      </c>
      <c r="L997" s="4" t="str">
        <f t="shared" si="31"/>
        <v>50% or More</v>
      </c>
      <c r="M997">
        <v>4.5999999999999996</v>
      </c>
      <c r="N997" s="2">
        <v>124</v>
      </c>
      <c r="O997" s="11">
        <f>Table2[[#This Row],[Actual Price (₹)]]*N997</f>
        <v>259780</v>
      </c>
      <c r="P997" t="s">
        <v>9290</v>
      </c>
      <c r="Q997" t="s">
        <v>9291</v>
      </c>
      <c r="R997" t="str">
        <f>PROPER(Sheet2!H1005)</f>
        <v>Rohit,Panchami Menon,Swati Singh,Siddhi Shukla,Amit Tibrewal,Somya Vishnoi,Seema R.,Ashvin</v>
      </c>
      <c r="S997" t="s">
        <v>9293</v>
      </c>
      <c r="T997" t="s">
        <v>9294</v>
      </c>
      <c r="U997" t="s">
        <v>9295</v>
      </c>
      <c r="V997" t="s">
        <v>9296</v>
      </c>
      <c r="W997" t="s">
        <v>9297</v>
      </c>
    </row>
    <row r="998" spans="1:23" hidden="1" x14ac:dyDescent="0.3">
      <c r="A998" t="s">
        <v>9298</v>
      </c>
      <c r="B998" t="s">
        <v>9299</v>
      </c>
      <c r="C998" t="s">
        <v>8290</v>
      </c>
      <c r="D998" t="s">
        <v>12924</v>
      </c>
      <c r="E998" t="s">
        <v>12995</v>
      </c>
      <c r="F998" t="s">
        <v>12996</v>
      </c>
      <c r="G998" t="s">
        <v>12997</v>
      </c>
      <c r="H998" s="14">
        <v>1498</v>
      </c>
      <c r="I998" s="13" t="str">
        <f t="shared" si="30"/>
        <v>&gt;₹500</v>
      </c>
      <c r="J998" s="14">
        <v>2300</v>
      </c>
      <c r="K998" s="1">
        <v>0.16</v>
      </c>
      <c r="L998" s="4" t="str">
        <f t="shared" si="31"/>
        <v>&lt;50%</v>
      </c>
      <c r="M998">
        <v>3.9</v>
      </c>
      <c r="N998" s="2">
        <v>14667</v>
      </c>
      <c r="O998" s="11">
        <f>Table2[[#This Row],[Actual Price (₹)]]*N998</f>
        <v>33734100</v>
      </c>
      <c r="P998" t="s">
        <v>9300</v>
      </c>
      <c r="Q998" t="s">
        <v>9301</v>
      </c>
      <c r="R998" t="str">
        <f>PROPER(Sheet2!H1006)</f>
        <v>Narendra A.,Utsha Datta,Uma,Smsn,Abhishek,Partha Sarthi,Utsav,Kuldeep</v>
      </c>
      <c r="S998" t="s">
        <v>9303</v>
      </c>
      <c r="T998" t="s">
        <v>9304</v>
      </c>
      <c r="U998" t="s">
        <v>9305</v>
      </c>
      <c r="V998" t="s">
        <v>9306</v>
      </c>
      <c r="W998" t="s">
        <v>9307</v>
      </c>
    </row>
    <row r="999" spans="1:23" hidden="1" x14ac:dyDescent="0.3">
      <c r="A999" t="s">
        <v>9308</v>
      </c>
      <c r="B999" t="s">
        <v>9309</v>
      </c>
      <c r="C999" t="s">
        <v>8323</v>
      </c>
      <c r="D999" t="s">
        <v>12924</v>
      </c>
      <c r="E999" t="s">
        <v>12995</v>
      </c>
      <c r="F999" t="s">
        <v>13002</v>
      </c>
      <c r="G999" t="s">
        <v>13003</v>
      </c>
      <c r="H999" s="14">
        <v>2199</v>
      </c>
      <c r="I999" s="13" t="str">
        <f t="shared" si="30"/>
        <v>&gt;₹500</v>
      </c>
      <c r="J999" s="14">
        <v>2990</v>
      </c>
      <c r="K999" s="1">
        <v>0.71</v>
      </c>
      <c r="L999" s="4" t="str">
        <f t="shared" si="31"/>
        <v>50% or More</v>
      </c>
      <c r="M999">
        <v>3.7</v>
      </c>
      <c r="N999" s="2">
        <v>6</v>
      </c>
      <c r="O999" s="11">
        <f>Table2[[#This Row],[Actual Price (₹)]]*N999</f>
        <v>17940</v>
      </c>
      <c r="P999" t="s">
        <v>9310</v>
      </c>
      <c r="Q999" t="s">
        <v>9311</v>
      </c>
      <c r="R999" t="str">
        <f>PROPER(Sheet2!H1007)</f>
        <v>Kewal K.,Sanchit Bhatia,Akshit Kumar,Hugu Gupta,Amazon Customer,Ayush Kumar,Shubh Kumar,Saundarya</v>
      </c>
      <c r="S999" t="s">
        <v>9313</v>
      </c>
      <c r="T999" t="s">
        <v>9314</v>
      </c>
      <c r="U999" t="s">
        <v>9315</v>
      </c>
      <c r="V999" t="s">
        <v>9316</v>
      </c>
      <c r="W999" t="s">
        <v>9317</v>
      </c>
    </row>
    <row r="1000" spans="1:23" x14ac:dyDescent="0.3">
      <c r="A1000" t="s">
        <v>9318</v>
      </c>
      <c r="B1000" t="s">
        <v>9319</v>
      </c>
      <c r="C1000" t="s">
        <v>9207</v>
      </c>
      <c r="D1000" t="s">
        <v>12924</v>
      </c>
      <c r="E1000" t="s">
        <v>12995</v>
      </c>
      <c r="F1000" t="s">
        <v>12996</v>
      </c>
      <c r="G1000" t="s">
        <v>13029</v>
      </c>
      <c r="H1000" s="17">
        <v>3699</v>
      </c>
      <c r="I1000" s="13" t="str">
        <f t="shared" si="30"/>
        <v>&gt;₹500</v>
      </c>
      <c r="J1000" s="17">
        <v>4295</v>
      </c>
      <c r="K1000">
        <v>0.39</v>
      </c>
      <c r="L1000" s="4" t="str">
        <f t="shared" si="31"/>
        <v>&lt;50%</v>
      </c>
      <c r="M1000">
        <v>4.2</v>
      </c>
      <c r="N1000" s="2">
        <v>4244</v>
      </c>
      <c r="O1000" s="11">
        <f>Table2[[#This Row],[Actual Price (₹)]]*N1000</f>
        <v>18227980</v>
      </c>
      <c r="P1000" t="s">
        <v>9320</v>
      </c>
      <c r="Q1000" t="s">
        <v>9321</v>
      </c>
      <c r="R1000" t="str">
        <f>PROPER(Sheet2!H1008)</f>
        <v>Jyoti Dwivedi,Malav,Amazon Customer,Seema,Sun.,Prabhat Singh,Amazon Customer,Tabassum</v>
      </c>
      <c r="S1000" t="s">
        <v>9323</v>
      </c>
      <c r="T1000" t="s">
        <v>9324</v>
      </c>
      <c r="U1000" t="s">
        <v>9325</v>
      </c>
      <c r="V1000" t="s">
        <v>9326</v>
      </c>
      <c r="W1000" t="s">
        <v>9327</v>
      </c>
    </row>
    <row r="1001" spans="1:23" x14ac:dyDescent="0.3">
      <c r="A1001" t="s">
        <v>9328</v>
      </c>
      <c r="B1001" t="s">
        <v>9329</v>
      </c>
      <c r="C1001" t="s">
        <v>8312</v>
      </c>
      <c r="D1001" t="s">
        <v>12924</v>
      </c>
      <c r="E1001" t="s">
        <v>12998</v>
      </c>
      <c r="F1001" t="s">
        <v>12999</v>
      </c>
      <c r="G1001" t="s">
        <v>13001</v>
      </c>
      <c r="H1001" s="17">
        <v>177</v>
      </c>
      <c r="I1001" s="13" t="str">
        <f t="shared" si="30"/>
        <v>&lt;₹200</v>
      </c>
      <c r="J1001" s="17">
        <v>199</v>
      </c>
      <c r="K1001">
        <v>0.4</v>
      </c>
      <c r="L1001" s="4" t="str">
        <f t="shared" si="31"/>
        <v>&lt;50%</v>
      </c>
      <c r="M1001">
        <v>4.0999999999999996</v>
      </c>
      <c r="N1001" s="2">
        <v>1017</v>
      </c>
      <c r="O1001" s="11">
        <f>Table2[[#This Row],[Actual Price (₹)]]*N1001</f>
        <v>202383</v>
      </c>
      <c r="P1001" t="s">
        <v>9330</v>
      </c>
      <c r="Q1001" t="s">
        <v>9331</v>
      </c>
      <c r="R1001" t="str">
        <f>PROPER(Sheet2!H1009)</f>
        <v>Anjali,Zafirah K.</v>
      </c>
      <c r="S1001" t="s">
        <v>9333</v>
      </c>
      <c r="T1001" t="s">
        <v>9334</v>
      </c>
      <c r="U1001" t="s">
        <v>9335</v>
      </c>
      <c r="V1001" t="s">
        <v>9336</v>
      </c>
      <c r="W1001" t="s">
        <v>9337</v>
      </c>
    </row>
    <row r="1002" spans="1:23" x14ac:dyDescent="0.3">
      <c r="A1002" t="s">
        <v>9338</v>
      </c>
      <c r="B1002" t="s">
        <v>9339</v>
      </c>
      <c r="C1002" t="s">
        <v>9340</v>
      </c>
      <c r="D1002" t="s">
        <v>12924</v>
      </c>
      <c r="E1002" t="s">
        <v>12998</v>
      </c>
      <c r="F1002" t="s">
        <v>13025</v>
      </c>
      <c r="G1002" t="s">
        <v>13033</v>
      </c>
      <c r="H1002" s="17">
        <v>1149</v>
      </c>
      <c r="I1002" s="13" t="str">
        <f t="shared" si="30"/>
        <v>&gt;₹500</v>
      </c>
      <c r="J1002" s="17">
        <v>2499</v>
      </c>
      <c r="K1002">
        <v>0.33</v>
      </c>
      <c r="L1002" s="4" t="str">
        <f t="shared" si="31"/>
        <v>&lt;50%</v>
      </c>
      <c r="M1002">
        <v>4.0999999999999996</v>
      </c>
      <c r="N1002" s="2">
        <v>12999</v>
      </c>
      <c r="O1002" s="11">
        <f>Table2[[#This Row],[Actual Price (₹)]]*N1002</f>
        <v>32484501</v>
      </c>
      <c r="P1002" t="s">
        <v>9341</v>
      </c>
      <c r="Q1002" t="s">
        <v>9342</v>
      </c>
      <c r="R1002" t="str">
        <f>PROPER(Sheet2!H1010)</f>
        <v>Partha Sen,Pooja Jain,Ayush P.,Shantilal Sharma,Gautam S.,Manan Parekh,Lm,Susmrita</v>
      </c>
      <c r="S1002" t="s">
        <v>9344</v>
      </c>
      <c r="T1002" t="s">
        <v>9345</v>
      </c>
      <c r="U1002" t="s">
        <v>9346</v>
      </c>
      <c r="V1002" t="s">
        <v>9347</v>
      </c>
      <c r="W1002" t="s">
        <v>9348</v>
      </c>
    </row>
    <row r="1003" spans="1:23" hidden="1" x14ac:dyDescent="0.3">
      <c r="A1003" t="s">
        <v>9349</v>
      </c>
      <c r="B1003" t="s">
        <v>9350</v>
      </c>
      <c r="C1003" t="s">
        <v>8511</v>
      </c>
      <c r="D1003" t="s">
        <v>12924</v>
      </c>
      <c r="E1003" t="s">
        <v>12995</v>
      </c>
      <c r="F1003" t="s">
        <v>12996</v>
      </c>
      <c r="G1003" t="s">
        <v>12997</v>
      </c>
      <c r="H1003" s="14">
        <v>244</v>
      </c>
      <c r="I1003" s="13" t="str">
        <f t="shared" si="30"/>
        <v>₹200 - ₹500</v>
      </c>
      <c r="J1003" s="14">
        <v>499</v>
      </c>
      <c r="K1003" s="1">
        <v>0.35</v>
      </c>
      <c r="L1003" s="4" t="str">
        <f t="shared" si="31"/>
        <v>&lt;50%</v>
      </c>
      <c r="M1003">
        <v>3.8</v>
      </c>
      <c r="N1003" s="2">
        <v>311</v>
      </c>
      <c r="O1003" s="11">
        <f>Table2[[#This Row],[Actual Price (₹)]]*N1003</f>
        <v>155189</v>
      </c>
      <c r="P1003" t="s">
        <v>9351</v>
      </c>
      <c r="Q1003" t="s">
        <v>9352</v>
      </c>
      <c r="R1003" t="str">
        <f>PROPER(Sheet2!H1011)</f>
        <v>Annonymous,Sudhanshu Shekhar,Manish P.,Purrnanssh,Umanath B,Dr.Susheel Kumar,Amruta Rokade,Kalzang</v>
      </c>
      <c r="S1003" t="s">
        <v>9354</v>
      </c>
      <c r="T1003" t="s">
        <v>9355</v>
      </c>
      <c r="U1003" t="s">
        <v>9356</v>
      </c>
      <c r="V1003" t="s">
        <v>9357</v>
      </c>
      <c r="W1003" t="s">
        <v>9358</v>
      </c>
    </row>
    <row r="1004" spans="1:23" x14ac:dyDescent="0.3">
      <c r="A1004" t="s">
        <v>9359</v>
      </c>
      <c r="B1004" t="s">
        <v>9360</v>
      </c>
      <c r="C1004" t="s">
        <v>9361</v>
      </c>
      <c r="D1004" t="s">
        <v>12924</v>
      </c>
      <c r="E1004" t="s">
        <v>12995</v>
      </c>
      <c r="F1004" t="s">
        <v>13031</v>
      </c>
      <c r="G1004" t="s">
        <v>13034</v>
      </c>
      <c r="H1004" s="17">
        <v>1959</v>
      </c>
      <c r="I1004" s="13" t="str">
        <f t="shared" si="30"/>
        <v>&gt;₹500</v>
      </c>
      <c r="J1004" s="17">
        <v>2400</v>
      </c>
      <c r="K1004">
        <v>0.41</v>
      </c>
      <c r="L1004" s="4" t="str">
        <f t="shared" si="31"/>
        <v>&lt;50%</v>
      </c>
      <c r="M1004">
        <v>4.0999999999999996</v>
      </c>
      <c r="N1004" s="2">
        <v>4238</v>
      </c>
      <c r="O1004" s="11">
        <f>Table2[[#This Row],[Actual Price (₹)]]*N1004</f>
        <v>10171200</v>
      </c>
      <c r="P1004" t="s">
        <v>9362</v>
      </c>
      <c r="Q1004" t="s">
        <v>9363</v>
      </c>
      <c r="R1004" t="str">
        <f>PROPER(Sheet2!H1012)</f>
        <v>Aam Adami For India.,Colonel Psv Ramana,Tarique Hossain,Durratussharaf Najmuddin,Athappan,Amazon Customer,Priyajit Samanta,Gopi</v>
      </c>
      <c r="S1004" t="s">
        <v>9365</v>
      </c>
      <c r="T1004" t="s">
        <v>9366</v>
      </c>
      <c r="U1004" t="s">
        <v>9367</v>
      </c>
      <c r="V1004" t="s">
        <v>9368</v>
      </c>
      <c r="W1004" t="s">
        <v>9369</v>
      </c>
    </row>
    <row r="1005" spans="1:23" hidden="1" x14ac:dyDescent="0.3">
      <c r="A1005" t="s">
        <v>9370</v>
      </c>
      <c r="B1005" t="s">
        <v>9371</v>
      </c>
      <c r="C1005" t="s">
        <v>9033</v>
      </c>
      <c r="D1005" t="s">
        <v>12924</v>
      </c>
      <c r="E1005" t="s">
        <v>12995</v>
      </c>
      <c r="F1005" t="s">
        <v>12996</v>
      </c>
      <c r="G1005" t="s">
        <v>13024</v>
      </c>
      <c r="H1005" s="14">
        <v>319</v>
      </c>
      <c r="I1005" s="13" t="str">
        <f t="shared" si="30"/>
        <v>₹200 - ₹500</v>
      </c>
      <c r="J1005" s="14">
        <v>749</v>
      </c>
      <c r="K1005" s="1">
        <v>0.46</v>
      </c>
      <c r="L1005" s="4" t="str">
        <f t="shared" si="31"/>
        <v>&lt;50%</v>
      </c>
      <c r="M1005">
        <v>4.5999999999999996</v>
      </c>
      <c r="N1005" s="2">
        <v>2781</v>
      </c>
      <c r="O1005" s="11">
        <f>Table2[[#This Row],[Actual Price (₹)]]*N1005</f>
        <v>2082969</v>
      </c>
      <c r="P1005" t="s">
        <v>9372</v>
      </c>
      <c r="Q1005" t="s">
        <v>9373</v>
      </c>
      <c r="R1005" t="str">
        <f>PROPER(Sheet2!H1013)</f>
        <v>Soorya,Naveen,Lexia Jacob,Nisha Devi,Unknown,Prasanna S.,Saravanakumar J,Pravanjan Panda</v>
      </c>
      <c r="S1005" t="s">
        <v>9375</v>
      </c>
      <c r="T1005" t="s">
        <v>9376</v>
      </c>
      <c r="U1005" t="s">
        <v>9377</v>
      </c>
      <c r="V1005" t="s">
        <v>9378</v>
      </c>
      <c r="W1005" t="s">
        <v>9379</v>
      </c>
    </row>
    <row r="1006" spans="1:23" x14ac:dyDescent="0.3">
      <c r="A1006" t="s">
        <v>9380</v>
      </c>
      <c r="B1006" t="s">
        <v>9381</v>
      </c>
      <c r="C1006" t="s">
        <v>9382</v>
      </c>
      <c r="D1006" t="s">
        <v>12924</v>
      </c>
      <c r="E1006" t="s">
        <v>12995</v>
      </c>
      <c r="F1006" t="s">
        <v>13035</v>
      </c>
      <c r="G1006" t="s">
        <v>13036</v>
      </c>
      <c r="H1006" s="17">
        <v>1499</v>
      </c>
      <c r="I1006" s="13" t="str">
        <f t="shared" si="30"/>
        <v>&gt;₹500</v>
      </c>
      <c r="J1006" s="17">
        <v>1775</v>
      </c>
      <c r="K1006">
        <v>0</v>
      </c>
      <c r="L1006" s="4" t="str">
        <f t="shared" si="31"/>
        <v>&lt;50%</v>
      </c>
      <c r="M1006">
        <v>4.0999999999999996</v>
      </c>
      <c r="N1006" s="2">
        <v>10907</v>
      </c>
      <c r="O1006" s="11">
        <f>Table2[[#This Row],[Actual Price (₹)]]*N1006</f>
        <v>19359925</v>
      </c>
      <c r="P1006" t="s">
        <v>9383</v>
      </c>
      <c r="Q1006" t="s">
        <v>9384</v>
      </c>
      <c r="R1006" t="str">
        <f>PROPER(Sheet2!H1014)</f>
        <v>Amazon Customer,Meena Polkam,Amazon Customer,Nsp,Henita,Mehvish,Bossamazon Customer,Ksesh43</v>
      </c>
      <c r="S1006" t="s">
        <v>9386</v>
      </c>
      <c r="T1006" t="s">
        <v>9387</v>
      </c>
      <c r="U1006" t="s">
        <v>9388</v>
      </c>
      <c r="V1006" t="s">
        <v>9389</v>
      </c>
      <c r="W1006" t="s">
        <v>9390</v>
      </c>
    </row>
    <row r="1007" spans="1:23" x14ac:dyDescent="0.3">
      <c r="A1007" t="s">
        <v>9391</v>
      </c>
      <c r="B1007" t="s">
        <v>9392</v>
      </c>
      <c r="C1007" t="s">
        <v>9393</v>
      </c>
      <c r="D1007" t="s">
        <v>12924</v>
      </c>
      <c r="E1007" t="s">
        <v>12995</v>
      </c>
      <c r="F1007" t="s">
        <v>13035</v>
      </c>
      <c r="G1007" t="s">
        <v>13037</v>
      </c>
      <c r="H1007" s="17">
        <v>469</v>
      </c>
      <c r="I1007" s="13" t="str">
        <f t="shared" si="30"/>
        <v>₹200 - ₹500</v>
      </c>
      <c r="J1007" s="17">
        <v>1599</v>
      </c>
      <c r="K1007">
        <v>0</v>
      </c>
      <c r="L1007" s="4" t="str">
        <f t="shared" si="31"/>
        <v>&lt;50%</v>
      </c>
      <c r="M1007">
        <v>4.2</v>
      </c>
      <c r="N1007" s="2">
        <v>13250</v>
      </c>
      <c r="O1007" s="11">
        <f>Table2[[#This Row],[Actual Price (₹)]]*N1007</f>
        <v>21186750</v>
      </c>
      <c r="P1007" t="s">
        <v>9394</v>
      </c>
      <c r="Q1007" t="s">
        <v>9395</v>
      </c>
      <c r="R1007" t="str">
        <f>PROPER(Sheet2!H1015)</f>
        <v>Dr.  Balasubramanian Pechimuthu,Abdul Rehman,Shradha,Viswa,Arun Kumar Choudhary,Seshadri Majumdar,Pratyush,Amit Sareen</v>
      </c>
      <c r="S1007" t="s">
        <v>9397</v>
      </c>
      <c r="T1007" t="s">
        <v>9398</v>
      </c>
      <c r="U1007" t="s">
        <v>9399</v>
      </c>
      <c r="V1007" t="s">
        <v>9400</v>
      </c>
      <c r="W1007" t="s">
        <v>9401</v>
      </c>
    </row>
    <row r="1008" spans="1:23" hidden="1" x14ac:dyDescent="0.3">
      <c r="A1008" t="s">
        <v>9402</v>
      </c>
      <c r="B1008" t="s">
        <v>9403</v>
      </c>
      <c r="C1008" t="s">
        <v>8459</v>
      </c>
      <c r="D1008" t="s">
        <v>12924</v>
      </c>
      <c r="E1008" t="s">
        <v>12995</v>
      </c>
      <c r="F1008" t="s">
        <v>12996</v>
      </c>
      <c r="G1008" t="s">
        <v>13010</v>
      </c>
      <c r="H1008" s="14">
        <v>1099</v>
      </c>
      <c r="I1008" s="13" t="str">
        <f t="shared" si="30"/>
        <v>&gt;₹500</v>
      </c>
      <c r="J1008" s="14">
        <v>1795</v>
      </c>
      <c r="K1008" s="1">
        <v>0.48</v>
      </c>
      <c r="L1008" s="4" t="str">
        <f t="shared" si="31"/>
        <v>&lt;50%</v>
      </c>
      <c r="M1008">
        <v>3.9</v>
      </c>
      <c r="N1008" s="2">
        <v>43070</v>
      </c>
      <c r="O1008" s="11">
        <f>Table2[[#This Row],[Actual Price (₹)]]*N1008</f>
        <v>77310650</v>
      </c>
      <c r="P1008" t="s">
        <v>9404</v>
      </c>
      <c r="Q1008" t="s">
        <v>9405</v>
      </c>
      <c r="R1008" t="str">
        <f>PROPER(Sheet2!H1016)</f>
        <v>Abha Rani,V Srikanth,Bhagwan Khobragade,Suman Adhikary,Amit,Dominic X.,Srivastava Rahul,Saleem</v>
      </c>
      <c r="S1008" t="s">
        <v>9407</v>
      </c>
      <c r="T1008" t="s">
        <v>9408</v>
      </c>
      <c r="U1008" t="s">
        <v>9409</v>
      </c>
      <c r="V1008" t="s">
        <v>9410</v>
      </c>
      <c r="W1008" t="s">
        <v>9411</v>
      </c>
    </row>
    <row r="1009" spans="1:23" x14ac:dyDescent="0.3">
      <c r="A1009" t="s">
        <v>9412</v>
      </c>
      <c r="B1009" t="s">
        <v>9413</v>
      </c>
      <c r="C1009" t="s">
        <v>8459</v>
      </c>
      <c r="D1009" t="s">
        <v>12924</v>
      </c>
      <c r="E1009" t="s">
        <v>12995</v>
      </c>
      <c r="F1009" t="s">
        <v>12996</v>
      </c>
      <c r="G1009" t="s">
        <v>13010</v>
      </c>
      <c r="H1009" s="17">
        <v>9590</v>
      </c>
      <c r="I1009" s="13" t="str">
        <f t="shared" si="30"/>
        <v>&gt;₹500</v>
      </c>
      <c r="J1009" s="17">
        <v>15999</v>
      </c>
      <c r="K1009">
        <v>0.62</v>
      </c>
      <c r="L1009" s="4" t="str">
        <f t="shared" si="31"/>
        <v>50% or More</v>
      </c>
      <c r="M1009">
        <v>4.0999999999999996</v>
      </c>
      <c r="N1009" s="2">
        <v>11828</v>
      </c>
      <c r="O1009" s="11">
        <f>Table2[[#This Row],[Actual Price (₹)]]*N1009</f>
        <v>189236172</v>
      </c>
      <c r="P1009" t="s">
        <v>9414</v>
      </c>
      <c r="Q1009" t="s">
        <v>9415</v>
      </c>
      <c r="R1009" t="str">
        <f>PROPER(Sheet2!H1017)</f>
        <v>Suryaranjan S.,Gaurav Kumar,Tanushree Laha,Tirupati,Srivastava Rahul,Puremba Khomdram,Sre Ram,Kanthilakshmi</v>
      </c>
      <c r="S1009" t="s">
        <v>9417</v>
      </c>
      <c r="T1009" t="s">
        <v>9418</v>
      </c>
      <c r="U1009" t="s">
        <v>9419</v>
      </c>
      <c r="V1009" t="s">
        <v>9420</v>
      </c>
      <c r="W1009" t="s">
        <v>9421</v>
      </c>
    </row>
    <row r="1010" spans="1:23" x14ac:dyDescent="0.3">
      <c r="A1010" t="s">
        <v>9422</v>
      </c>
      <c r="B1010" t="s">
        <v>9423</v>
      </c>
      <c r="C1010" t="s">
        <v>8779</v>
      </c>
      <c r="D1010" t="s">
        <v>12924</v>
      </c>
      <c r="E1010" t="s">
        <v>12995</v>
      </c>
      <c r="F1010" t="s">
        <v>12996</v>
      </c>
      <c r="G1010" t="s">
        <v>13021</v>
      </c>
      <c r="H1010" s="17">
        <v>999</v>
      </c>
      <c r="I1010" s="13" t="str">
        <f t="shared" si="30"/>
        <v>&gt;₹500</v>
      </c>
      <c r="J1010" s="17">
        <v>1490</v>
      </c>
      <c r="K1010">
        <v>0.47</v>
      </c>
      <c r="L1010" s="4" t="str">
        <f t="shared" si="31"/>
        <v>&lt;50%</v>
      </c>
      <c r="M1010">
        <v>4.0999999999999996</v>
      </c>
      <c r="N1010" s="2">
        <v>1240</v>
      </c>
      <c r="O1010" s="11">
        <f>Table2[[#This Row],[Actual Price (₹)]]*N1010</f>
        <v>1847600</v>
      </c>
      <c r="P1010" t="s">
        <v>9424</v>
      </c>
      <c r="Q1010" t="s">
        <v>9425</v>
      </c>
      <c r="R1010" t="str">
        <f>PROPER(Sheet2!H1018)</f>
        <v>Prabhat,Chandrika,Pramesh969,Prity,Amit Kumar,Rao,Sreekanth,Srikrishna</v>
      </c>
      <c r="S1010" t="s">
        <v>9427</v>
      </c>
      <c r="T1010" t="s">
        <v>9428</v>
      </c>
      <c r="U1010" t="s">
        <v>9429</v>
      </c>
      <c r="V1010" t="s">
        <v>9430</v>
      </c>
      <c r="W1010" t="s">
        <v>9431</v>
      </c>
    </row>
    <row r="1011" spans="1:23" x14ac:dyDescent="0.3">
      <c r="A1011" t="s">
        <v>9432</v>
      </c>
      <c r="B1011" t="s">
        <v>9433</v>
      </c>
      <c r="C1011" t="s">
        <v>8459</v>
      </c>
      <c r="D1011" t="s">
        <v>12924</v>
      </c>
      <c r="E1011" t="s">
        <v>12995</v>
      </c>
      <c r="F1011" t="s">
        <v>12996</v>
      </c>
      <c r="G1011" t="s">
        <v>13010</v>
      </c>
      <c r="H1011" s="17">
        <v>1299</v>
      </c>
      <c r="I1011" s="13" t="str">
        <f t="shared" si="30"/>
        <v>&gt;₹500</v>
      </c>
      <c r="J1011" s="17">
        <v>1999</v>
      </c>
      <c r="K1011">
        <v>0.36</v>
      </c>
      <c r="L1011" s="4" t="str">
        <f t="shared" si="31"/>
        <v>&lt;50%</v>
      </c>
      <c r="M1011">
        <v>4</v>
      </c>
      <c r="N1011" s="2">
        <v>20869</v>
      </c>
      <c r="O1011" s="11">
        <f>Table2[[#This Row],[Actual Price (₹)]]*N1011</f>
        <v>41717131</v>
      </c>
      <c r="P1011" t="s">
        <v>9434</v>
      </c>
      <c r="Q1011" t="s">
        <v>9435</v>
      </c>
      <c r="R1011" t="str">
        <f>PROPER(Sheet2!H1019)</f>
        <v>Tan,Ramesh,Ramkumar,Kavithava,Srinivasan Nk,Ramanjaneyulu,Parikshith,Aravinth R</v>
      </c>
      <c r="S1011" t="s">
        <v>9437</v>
      </c>
      <c r="T1011" t="s">
        <v>9438</v>
      </c>
      <c r="U1011" t="s">
        <v>9439</v>
      </c>
      <c r="V1011" t="s">
        <v>9440</v>
      </c>
      <c r="W1011" t="s">
        <v>9441</v>
      </c>
    </row>
    <row r="1012" spans="1:23" hidden="1" x14ac:dyDescent="0.3">
      <c r="A1012" t="s">
        <v>9442</v>
      </c>
      <c r="B1012" t="s">
        <v>9443</v>
      </c>
      <c r="C1012" t="s">
        <v>9444</v>
      </c>
      <c r="D1012" t="s">
        <v>12924</v>
      </c>
      <c r="E1012" t="s">
        <v>12995</v>
      </c>
      <c r="F1012" t="s">
        <v>12996</v>
      </c>
      <c r="G1012" t="s">
        <v>13038</v>
      </c>
      <c r="H1012" s="14">
        <v>292</v>
      </c>
      <c r="I1012" s="13" t="str">
        <f t="shared" si="30"/>
        <v>₹200 - ₹500</v>
      </c>
      <c r="J1012" s="14">
        <v>499</v>
      </c>
      <c r="K1012" s="1">
        <v>0.45</v>
      </c>
      <c r="L1012" s="4" t="str">
        <f t="shared" si="31"/>
        <v>&lt;50%</v>
      </c>
      <c r="M1012">
        <v>3.7</v>
      </c>
      <c r="N1012" s="2">
        <v>441</v>
      </c>
      <c r="O1012" s="11">
        <f>Table2[[#This Row],[Actual Price (₹)]]*N1012</f>
        <v>220059</v>
      </c>
      <c r="P1012" t="s">
        <v>9445</v>
      </c>
      <c r="Q1012" t="s">
        <v>9446</v>
      </c>
      <c r="R1012" t="str">
        <f>PROPER(Sheet2!H1020)</f>
        <v>Ekambaram,Gaurav K Saxena,Amazon Customer,Amazon Customer,Asgar Pinjari,Vijaya,Pawan K.,Sandeep</v>
      </c>
      <c r="S1012" t="s">
        <v>9448</v>
      </c>
      <c r="T1012" t="s">
        <v>9449</v>
      </c>
      <c r="U1012" t="s">
        <v>9450</v>
      </c>
      <c r="V1012" t="s">
        <v>9451</v>
      </c>
      <c r="W1012" t="s">
        <v>9452</v>
      </c>
    </row>
    <row r="1013" spans="1:23" x14ac:dyDescent="0.3">
      <c r="A1013" t="s">
        <v>9453</v>
      </c>
      <c r="B1013" t="s">
        <v>9454</v>
      </c>
      <c r="C1013" t="s">
        <v>8437</v>
      </c>
      <c r="D1013" t="s">
        <v>12924</v>
      </c>
      <c r="E1013" t="s">
        <v>12995</v>
      </c>
      <c r="F1013" t="s">
        <v>12996</v>
      </c>
      <c r="G1013" t="s">
        <v>13009</v>
      </c>
      <c r="H1013" s="17">
        <v>160</v>
      </c>
      <c r="I1013" s="13" t="str">
        <f t="shared" si="30"/>
        <v>&lt;₹200</v>
      </c>
      <c r="J1013" s="17">
        <v>299</v>
      </c>
      <c r="K1013">
        <v>0.2</v>
      </c>
      <c r="L1013" s="4" t="str">
        <f t="shared" si="31"/>
        <v>&lt;50%</v>
      </c>
      <c r="M1013">
        <v>4.0999999999999996</v>
      </c>
      <c r="N1013" s="2">
        <v>1034</v>
      </c>
      <c r="O1013" s="11">
        <f>Table2[[#This Row],[Actual Price (₹)]]*N1013</f>
        <v>309166</v>
      </c>
      <c r="P1013" t="s">
        <v>9455</v>
      </c>
      <c r="Q1013" t="s">
        <v>9456</v>
      </c>
      <c r="R1013" t="str">
        <f>PROPER(Sheet2!H1021)</f>
        <v>K Ramesh,Mcs Pavan Kumar,Parthiban,Parusuramireddy,B. Vinod Kumar Reddy,Amazon Customer,Revansidha K.,Leela Parvathi Paluri</v>
      </c>
      <c r="S1013" t="s">
        <v>9458</v>
      </c>
      <c r="T1013" t="s">
        <v>9459</v>
      </c>
      <c r="U1013" t="s">
        <v>9460</v>
      </c>
      <c r="V1013" t="s">
        <v>9461</v>
      </c>
      <c r="W1013" t="s">
        <v>9462</v>
      </c>
    </row>
    <row r="1014" spans="1:23" x14ac:dyDescent="0.3">
      <c r="A1014" t="s">
        <v>9463</v>
      </c>
      <c r="B1014" t="s">
        <v>9464</v>
      </c>
      <c r="C1014" t="s">
        <v>8448</v>
      </c>
      <c r="D1014" t="s">
        <v>12924</v>
      </c>
      <c r="E1014" t="s">
        <v>12995</v>
      </c>
      <c r="F1014" t="s">
        <v>13002</v>
      </c>
      <c r="G1014" t="s">
        <v>13003</v>
      </c>
      <c r="H1014" s="17">
        <v>600</v>
      </c>
      <c r="I1014" s="13" t="str">
        <f t="shared" si="30"/>
        <v>&gt;₹500</v>
      </c>
      <c r="J1014" s="17">
        <v>600</v>
      </c>
      <c r="K1014">
        <v>0.48</v>
      </c>
      <c r="L1014" s="4" t="str">
        <f t="shared" si="31"/>
        <v>&lt;50%</v>
      </c>
      <c r="M1014">
        <v>4.0999999999999996</v>
      </c>
      <c r="N1014" s="2">
        <v>37126</v>
      </c>
      <c r="O1014" s="11">
        <f>Table2[[#This Row],[Actual Price (₹)]]*N1014</f>
        <v>22275600</v>
      </c>
      <c r="P1014" t="s">
        <v>9465</v>
      </c>
      <c r="Q1014" t="s">
        <v>9466</v>
      </c>
      <c r="R1014" t="str">
        <f>PROPER(Sheet2!H1022)</f>
        <v>Manisha,Suryakant,Uttam Kumar Mishra,Raunak V.,Dheeraj Sharma,Syed Jaffer,Ashutosh Chawla,Ekta Arya</v>
      </c>
      <c r="S1014" t="s">
        <v>9468</v>
      </c>
      <c r="T1014" t="s">
        <v>9469</v>
      </c>
      <c r="U1014" t="s">
        <v>9470</v>
      </c>
      <c r="V1014" t="s">
        <v>9471</v>
      </c>
      <c r="W1014" t="s">
        <v>9472</v>
      </c>
    </row>
    <row r="1015" spans="1:23" x14ac:dyDescent="0.3">
      <c r="A1015" t="s">
        <v>9473</v>
      </c>
      <c r="B1015" t="s">
        <v>9474</v>
      </c>
      <c r="C1015" t="s">
        <v>8437</v>
      </c>
      <c r="D1015" t="s">
        <v>12924</v>
      </c>
      <c r="E1015" t="s">
        <v>12995</v>
      </c>
      <c r="F1015" t="s">
        <v>12996</v>
      </c>
      <c r="G1015" t="s">
        <v>13009</v>
      </c>
      <c r="H1015" s="17">
        <v>1130</v>
      </c>
      <c r="I1015" s="13" t="str">
        <f t="shared" si="30"/>
        <v>&gt;₹500</v>
      </c>
      <c r="J1015" s="17">
        <v>1130</v>
      </c>
      <c r="K1015">
        <v>0.28999999999999998</v>
      </c>
      <c r="L1015" s="4" t="str">
        <f t="shared" si="31"/>
        <v>&lt;50%</v>
      </c>
      <c r="M1015">
        <v>4.0999999999999996</v>
      </c>
      <c r="N1015" s="2">
        <v>6355</v>
      </c>
      <c r="O1015" s="11">
        <f>Table2[[#This Row],[Actual Price (₹)]]*N1015</f>
        <v>7181150</v>
      </c>
      <c r="P1015" t="s">
        <v>9475</v>
      </c>
      <c r="Q1015" t="s">
        <v>9476</v>
      </c>
      <c r="R1015" t="str">
        <f>PROPER(Sheet2!H1023)</f>
        <v>Mewt,Amazon Customer,Pratibha Pal,Kishan Gopal,Animesh Rastogi,Kothapally N.,Sandeep,Arpit Khandelwal</v>
      </c>
      <c r="S1015" t="s">
        <v>9478</v>
      </c>
      <c r="T1015" t="s">
        <v>9479</v>
      </c>
      <c r="U1015" t="s">
        <v>9480</v>
      </c>
      <c r="V1015" t="s">
        <v>9481</v>
      </c>
      <c r="W1015" t="s">
        <v>9482</v>
      </c>
    </row>
    <row r="1016" spans="1:23" hidden="1" x14ac:dyDescent="0.3">
      <c r="A1016" t="s">
        <v>9483</v>
      </c>
      <c r="B1016" t="s">
        <v>9484</v>
      </c>
      <c r="C1016" t="s">
        <v>9033</v>
      </c>
      <c r="D1016" t="s">
        <v>12924</v>
      </c>
      <c r="E1016" t="s">
        <v>12995</v>
      </c>
      <c r="F1016" t="s">
        <v>12996</v>
      </c>
      <c r="G1016" t="s">
        <v>13024</v>
      </c>
      <c r="H1016" s="14">
        <v>3249</v>
      </c>
      <c r="I1016" s="13" t="str">
        <f t="shared" si="30"/>
        <v>&gt;₹500</v>
      </c>
      <c r="J1016" s="14">
        <v>6295</v>
      </c>
      <c r="K1016" s="1">
        <v>0.6</v>
      </c>
      <c r="L1016" s="4" t="str">
        <f t="shared" si="31"/>
        <v>50% or More</v>
      </c>
      <c r="M1016">
        <v>3.3</v>
      </c>
      <c r="N1016" s="2">
        <v>12</v>
      </c>
      <c r="O1016" s="11">
        <f>Table2[[#This Row],[Actual Price (₹)]]*N1016</f>
        <v>75540</v>
      </c>
      <c r="P1016" t="s">
        <v>9485</v>
      </c>
      <c r="Q1016" t="s">
        <v>9486</v>
      </c>
      <c r="R1016" t="str">
        <f>PROPER(Sheet2!H1024)</f>
        <v>Rohit Dudeja,Md Tauqeer Akram,Murukadas P S,Ghazanfer Munam,Richa,Rajaram Kahar,Anurag Pandey,Amazon Customer</v>
      </c>
      <c r="S1016" t="s">
        <v>9488</v>
      </c>
      <c r="T1016" t="s">
        <v>9489</v>
      </c>
      <c r="U1016" t="s">
        <v>9490</v>
      </c>
      <c r="V1016" t="s">
        <v>9491</v>
      </c>
      <c r="W1016" t="s">
        <v>9492</v>
      </c>
    </row>
    <row r="1017" spans="1:23" x14ac:dyDescent="0.3">
      <c r="A1017" t="s">
        <v>9493</v>
      </c>
      <c r="B1017" t="s">
        <v>9494</v>
      </c>
      <c r="C1017" t="s">
        <v>8593</v>
      </c>
      <c r="D1017" t="s">
        <v>12924</v>
      </c>
      <c r="E1017" t="s">
        <v>12998</v>
      </c>
      <c r="F1017" t="s">
        <v>13011</v>
      </c>
      <c r="G1017" t="s">
        <v>13014</v>
      </c>
      <c r="H1017" s="17">
        <v>3599</v>
      </c>
      <c r="I1017" s="13" t="str">
        <f t="shared" si="30"/>
        <v>&gt;₹500</v>
      </c>
      <c r="J1017" s="17">
        <v>9455</v>
      </c>
      <c r="K1017">
        <v>0.26</v>
      </c>
      <c r="L1017" s="4" t="str">
        <f t="shared" si="31"/>
        <v>&lt;50%</v>
      </c>
      <c r="M1017">
        <v>4.0999999999999996</v>
      </c>
      <c r="N1017" s="2">
        <v>13165</v>
      </c>
      <c r="O1017" s="11">
        <f>Table2[[#This Row],[Actual Price (₹)]]*N1017</f>
        <v>124475075</v>
      </c>
      <c r="P1017" t="s">
        <v>9495</v>
      </c>
      <c r="Q1017" t="s">
        <v>9496</v>
      </c>
      <c r="R1017" t="str">
        <f>PROPER(Sheet2!H1025)</f>
        <v>Pooja,Mahaaveer Refrigeration Services Pvt. Ltd.,Digvijay Singh,Varun,Rakesh,Aman Rana,Devashish,Haya</v>
      </c>
      <c r="S1017" t="s">
        <v>9498</v>
      </c>
      <c r="T1017" t="s">
        <v>9499</v>
      </c>
      <c r="U1017" t="s">
        <v>9500</v>
      </c>
      <c r="V1017" t="s">
        <v>9501</v>
      </c>
      <c r="W1017" t="s">
        <v>9502</v>
      </c>
    </row>
    <row r="1018" spans="1:23" x14ac:dyDescent="0.3">
      <c r="A1018" t="s">
        <v>9503</v>
      </c>
      <c r="B1018" t="s">
        <v>9504</v>
      </c>
      <c r="C1018" t="s">
        <v>8941</v>
      </c>
      <c r="D1018" t="s">
        <v>12924</v>
      </c>
      <c r="E1018" t="s">
        <v>12995</v>
      </c>
      <c r="F1018" t="s">
        <v>12996</v>
      </c>
      <c r="G1018" t="s">
        <v>13023</v>
      </c>
      <c r="H1018" s="17">
        <v>368</v>
      </c>
      <c r="I1018" s="13" t="str">
        <f t="shared" si="30"/>
        <v>₹200 - ₹500</v>
      </c>
      <c r="J1018" s="17">
        <v>699</v>
      </c>
      <c r="K1018">
        <v>0.33</v>
      </c>
      <c r="L1018" s="4" t="str">
        <f t="shared" si="31"/>
        <v>&lt;50%</v>
      </c>
      <c r="M1018">
        <v>4.0999999999999996</v>
      </c>
      <c r="N1018" s="2">
        <v>1646</v>
      </c>
      <c r="O1018" s="11">
        <f>Table2[[#This Row],[Actual Price (₹)]]*N1018</f>
        <v>1150554</v>
      </c>
      <c r="P1018" t="s">
        <v>9505</v>
      </c>
      <c r="Q1018" t="s">
        <v>9506</v>
      </c>
      <c r="R1018" t="str">
        <f>PROPER(Sheet2!H1026)</f>
        <v>Raj Patel,Malvika Upadhyay,Amazon Customer,Jaldeep Giniya,Aarti,Poorvee Chandrakar</v>
      </c>
      <c r="S1018" t="s">
        <v>9508</v>
      </c>
      <c r="T1018" t="s">
        <v>9509</v>
      </c>
      <c r="U1018" t="s">
        <v>9510</v>
      </c>
      <c r="V1018" t="s">
        <v>9511</v>
      </c>
      <c r="W1018" t="s">
        <v>9512</v>
      </c>
    </row>
    <row r="1019" spans="1:23" x14ac:dyDescent="0.3">
      <c r="A1019" t="s">
        <v>9513</v>
      </c>
      <c r="B1019" t="s">
        <v>9514</v>
      </c>
      <c r="C1019" t="s">
        <v>9075</v>
      </c>
      <c r="D1019" t="s">
        <v>12924</v>
      </c>
      <c r="E1019" t="s">
        <v>12995</v>
      </c>
      <c r="F1019" t="s">
        <v>13002</v>
      </c>
      <c r="G1019" t="s">
        <v>13020</v>
      </c>
      <c r="H1019" s="17">
        <v>3199</v>
      </c>
      <c r="I1019" s="13" t="str">
        <f t="shared" si="30"/>
        <v>&gt;₹500</v>
      </c>
      <c r="J1019" s="17">
        <v>4999</v>
      </c>
      <c r="K1019">
        <v>0.1</v>
      </c>
      <c r="L1019" s="4" t="str">
        <f t="shared" si="31"/>
        <v>&lt;50%</v>
      </c>
      <c r="M1019">
        <v>4.4000000000000004</v>
      </c>
      <c r="N1019" s="2">
        <v>17994</v>
      </c>
      <c r="O1019" s="11">
        <f>Table2[[#This Row],[Actual Price (₹)]]*N1019</f>
        <v>89952006</v>
      </c>
      <c r="P1019" t="s">
        <v>9515</v>
      </c>
      <c r="Q1019" t="s">
        <v>9516</v>
      </c>
      <c r="R1019" t="str">
        <f>PROPER(Sheet2!H1027)</f>
        <v>Ashish,Veni,Subbarao,Srinivaas Kandula,Karthik,Venugopal,Swapnil,Dhinesh Sridhar</v>
      </c>
      <c r="S1019" t="s">
        <v>9518</v>
      </c>
      <c r="T1019" t="s">
        <v>9519</v>
      </c>
      <c r="U1019" t="s">
        <v>9520</v>
      </c>
      <c r="V1019" t="s">
        <v>9521</v>
      </c>
      <c r="W1019" t="s">
        <v>9522</v>
      </c>
    </row>
    <row r="1020" spans="1:23" x14ac:dyDescent="0.3">
      <c r="A1020" t="s">
        <v>9523</v>
      </c>
      <c r="B1020" t="s">
        <v>9524</v>
      </c>
      <c r="C1020" t="s">
        <v>8323</v>
      </c>
      <c r="D1020" t="s">
        <v>12924</v>
      </c>
      <c r="E1020" t="s">
        <v>12995</v>
      </c>
      <c r="F1020" t="s">
        <v>13002</v>
      </c>
      <c r="G1020" t="s">
        <v>13003</v>
      </c>
      <c r="H1020" s="17">
        <v>1599</v>
      </c>
      <c r="I1020" s="13" t="str">
        <f t="shared" si="30"/>
        <v>&gt;₹500</v>
      </c>
      <c r="J1020" s="17">
        <v>2900</v>
      </c>
      <c r="K1020">
        <v>0.55000000000000004</v>
      </c>
      <c r="L1020" s="4" t="str">
        <f t="shared" si="31"/>
        <v>50% or More</v>
      </c>
      <c r="M1020">
        <v>4.3</v>
      </c>
      <c r="N1020" s="2">
        <v>610</v>
      </c>
      <c r="O1020" s="11">
        <f>Table2[[#This Row],[Actual Price (₹)]]*N1020</f>
        <v>1769000</v>
      </c>
      <c r="P1020" t="s">
        <v>9525</v>
      </c>
      <c r="Q1020" t="s">
        <v>9526</v>
      </c>
      <c r="R1020" t="str">
        <f>PROPER(Sheet2!H1028)</f>
        <v>Priyanka Das,Rohini,Arunkumar,Jayanth,Sk,Avinash Bapat,Amazon Customer,Balaji</v>
      </c>
      <c r="S1020" t="s">
        <v>9528</v>
      </c>
      <c r="T1020" t="s">
        <v>9529</v>
      </c>
      <c r="U1020" t="s">
        <v>9530</v>
      </c>
      <c r="V1020" t="s">
        <v>9531</v>
      </c>
      <c r="W1020" t="s">
        <v>9532</v>
      </c>
    </row>
    <row r="1021" spans="1:23" x14ac:dyDescent="0.3">
      <c r="A1021" t="s">
        <v>9533</v>
      </c>
      <c r="B1021" t="s">
        <v>9534</v>
      </c>
      <c r="C1021" t="s">
        <v>8459</v>
      </c>
      <c r="D1021" t="s">
        <v>12924</v>
      </c>
      <c r="E1021" t="s">
        <v>12995</v>
      </c>
      <c r="F1021" t="s">
        <v>12996</v>
      </c>
      <c r="G1021" t="s">
        <v>13010</v>
      </c>
      <c r="H1021" s="17">
        <v>1999</v>
      </c>
      <c r="I1021" s="13" t="str">
        <f t="shared" si="30"/>
        <v>&gt;₹500</v>
      </c>
      <c r="J1021" s="17">
        <v>2499</v>
      </c>
      <c r="K1021">
        <v>0.59</v>
      </c>
      <c r="L1021" s="4" t="str">
        <f t="shared" si="31"/>
        <v>50% or More</v>
      </c>
      <c r="M1021">
        <v>4.0999999999999996</v>
      </c>
      <c r="N1021" s="2">
        <v>8866</v>
      </c>
      <c r="O1021" s="11">
        <f>Table2[[#This Row],[Actual Price (₹)]]*N1021</f>
        <v>22156134</v>
      </c>
      <c r="P1021" t="s">
        <v>9535</v>
      </c>
      <c r="Q1021" t="s">
        <v>9536</v>
      </c>
      <c r="R1021" t="str">
        <f>PROPER(Sheet2!H1029)</f>
        <v>‚Ö° Pushpendra Singh Patel ‚Ö°,Mukul,Sauron,Amazon Customer,Bumble Bee,Naresh,Serena A Lyngdoh,Sohail Quazi</v>
      </c>
      <c r="S1021" t="s">
        <v>9538</v>
      </c>
      <c r="T1021" t="s">
        <v>9539</v>
      </c>
      <c r="U1021" t="s">
        <v>9540</v>
      </c>
      <c r="V1021" t="s">
        <v>9541</v>
      </c>
      <c r="W1021" t="s">
        <v>9542</v>
      </c>
    </row>
    <row r="1022" spans="1:23" hidden="1" x14ac:dyDescent="0.3">
      <c r="A1022" t="s">
        <v>9543</v>
      </c>
      <c r="B1022" t="s">
        <v>9544</v>
      </c>
      <c r="C1022" t="s">
        <v>9444</v>
      </c>
      <c r="D1022" t="s">
        <v>12924</v>
      </c>
      <c r="E1022" t="s">
        <v>12995</v>
      </c>
      <c r="F1022" t="s">
        <v>12996</v>
      </c>
      <c r="G1022" t="s">
        <v>13038</v>
      </c>
      <c r="H1022" s="14">
        <v>616</v>
      </c>
      <c r="I1022" s="13" t="str">
        <f t="shared" si="30"/>
        <v>&gt;₹500</v>
      </c>
      <c r="J1022" s="14">
        <v>1190</v>
      </c>
      <c r="K1022" s="1">
        <v>0.31</v>
      </c>
      <c r="L1022" s="4" t="str">
        <f t="shared" si="31"/>
        <v>&lt;50%</v>
      </c>
      <c r="M1022">
        <v>3.7</v>
      </c>
      <c r="N1022" s="2">
        <v>13406</v>
      </c>
      <c r="O1022" s="11">
        <f>Table2[[#This Row],[Actual Price (₹)]]*N1022</f>
        <v>15953140</v>
      </c>
      <c r="P1022" t="s">
        <v>9545</v>
      </c>
      <c r="Q1022" t="s">
        <v>9546</v>
      </c>
      <c r="R1022" t="str">
        <f>PROPER(Sheet2!H1030)</f>
        <v>Shiv Kumar Saini,Amazon Customer,Tarun,Harish Thakkar,Mukesh J.,Bhawna,Yankee Kazi,_Gurnoor_00</v>
      </c>
      <c r="S1022" t="s">
        <v>9548</v>
      </c>
      <c r="T1022" t="s">
        <v>9549</v>
      </c>
      <c r="U1022" t="s">
        <v>9550</v>
      </c>
      <c r="V1022" t="s">
        <v>9551</v>
      </c>
      <c r="W1022" t="s">
        <v>9552</v>
      </c>
    </row>
    <row r="1023" spans="1:23" hidden="1" x14ac:dyDescent="0.3">
      <c r="A1023" t="s">
        <v>9553</v>
      </c>
      <c r="B1023" t="s">
        <v>9554</v>
      </c>
      <c r="C1023" t="s">
        <v>8470</v>
      </c>
      <c r="D1023" t="s">
        <v>12924</v>
      </c>
      <c r="E1023" t="s">
        <v>12998</v>
      </c>
      <c r="F1023" t="s">
        <v>13011</v>
      </c>
      <c r="G1023" t="s">
        <v>13012</v>
      </c>
      <c r="H1023" s="14">
        <v>1499</v>
      </c>
      <c r="I1023" s="13" t="str">
        <f t="shared" si="30"/>
        <v>&gt;₹500</v>
      </c>
      <c r="J1023" s="14">
        <v>2100</v>
      </c>
      <c r="K1023" s="1">
        <v>0.28000000000000003</v>
      </c>
      <c r="L1023" s="4" t="str">
        <f t="shared" si="31"/>
        <v>&lt;50%</v>
      </c>
      <c r="M1023">
        <v>4.8</v>
      </c>
      <c r="N1023" s="2">
        <v>53803</v>
      </c>
      <c r="O1023" s="11">
        <f>Table2[[#This Row],[Actual Price (₹)]]*N1023</f>
        <v>112986300</v>
      </c>
      <c r="P1023" t="s">
        <v>9555</v>
      </c>
      <c r="Q1023" t="s">
        <v>9556</v>
      </c>
      <c r="R1023" t="str">
        <f>PROPER(Sheet2!H1031)</f>
        <v>Gowtham Saran,Nanu Prinu,Roopali Tiwari,Vipul Hulekal,Pooja Sharma,Anurag S.,Priya,Lakshmi</v>
      </c>
      <c r="S1023" t="s">
        <v>9558</v>
      </c>
      <c r="T1023" t="s">
        <v>9559</v>
      </c>
      <c r="U1023" t="s">
        <v>9560</v>
      </c>
      <c r="V1023" t="s">
        <v>9561</v>
      </c>
      <c r="W1023" t="s">
        <v>9562</v>
      </c>
    </row>
    <row r="1024" spans="1:23" x14ac:dyDescent="0.3">
      <c r="A1024" t="s">
        <v>9563</v>
      </c>
      <c r="B1024" t="s">
        <v>9564</v>
      </c>
      <c r="C1024" t="s">
        <v>8437</v>
      </c>
      <c r="D1024" t="s">
        <v>12924</v>
      </c>
      <c r="E1024" t="s">
        <v>12995</v>
      </c>
      <c r="F1024" t="s">
        <v>12996</v>
      </c>
      <c r="G1024" t="s">
        <v>13009</v>
      </c>
      <c r="H1024" s="17">
        <v>199</v>
      </c>
      <c r="I1024" s="13" t="str">
        <f t="shared" si="30"/>
        <v>&lt;₹200</v>
      </c>
      <c r="J1024" s="17">
        <v>499</v>
      </c>
      <c r="K1024">
        <v>0.2</v>
      </c>
      <c r="L1024" s="4" t="str">
        <f t="shared" si="31"/>
        <v>&lt;50%</v>
      </c>
      <c r="M1024">
        <v>4.5</v>
      </c>
      <c r="N1024" s="2">
        <v>546</v>
      </c>
      <c r="O1024" s="11">
        <f>Table2[[#This Row],[Actual Price (₹)]]*N1024</f>
        <v>272454</v>
      </c>
      <c r="P1024" t="s">
        <v>9565</v>
      </c>
      <c r="Q1024" t="s">
        <v>9566</v>
      </c>
      <c r="R1024" t="str">
        <f>PROPER(Sheet2!H1032)</f>
        <v>Rakesh,Revathireddy,Pyarasani Sai Kumar,Ard,Venkatesh,Prathyusha,Rajesh,Neema Kumari</v>
      </c>
      <c r="S1024" t="s">
        <v>9568</v>
      </c>
      <c r="T1024" t="s">
        <v>9569</v>
      </c>
      <c r="U1024" t="s">
        <v>9570</v>
      </c>
      <c r="V1024" t="s">
        <v>9571</v>
      </c>
      <c r="W1024" t="s">
        <v>9572</v>
      </c>
    </row>
    <row r="1025" spans="1:23" x14ac:dyDescent="0.3">
      <c r="A1025" t="s">
        <v>9573</v>
      </c>
      <c r="B1025" t="s">
        <v>9574</v>
      </c>
      <c r="C1025" t="s">
        <v>8470</v>
      </c>
      <c r="D1025" t="s">
        <v>12924</v>
      </c>
      <c r="E1025" t="s">
        <v>12998</v>
      </c>
      <c r="F1025" t="s">
        <v>13011</v>
      </c>
      <c r="G1025" t="s">
        <v>13012</v>
      </c>
      <c r="H1025" s="17">
        <v>610</v>
      </c>
      <c r="I1025" s="13" t="str">
        <f t="shared" si="30"/>
        <v>&gt;₹500</v>
      </c>
      <c r="J1025" s="17">
        <v>825</v>
      </c>
      <c r="K1025">
        <v>0.62</v>
      </c>
      <c r="L1025" s="4" t="str">
        <f t="shared" si="31"/>
        <v>50% or More</v>
      </c>
      <c r="M1025">
        <v>4</v>
      </c>
      <c r="N1025" s="2">
        <v>5292</v>
      </c>
      <c r="O1025" s="11">
        <f>Table2[[#This Row],[Actual Price (₹)]]*N1025</f>
        <v>4365900</v>
      </c>
      <c r="P1025" t="s">
        <v>9575</v>
      </c>
      <c r="Q1025" t="s">
        <v>9576</v>
      </c>
      <c r="R1025" t="str">
        <f>PROPER(Sheet2!H1033)</f>
        <v>Yogita G.,Amazon Customer,Mimsy</v>
      </c>
      <c r="S1025" t="s">
        <v>9578</v>
      </c>
      <c r="T1025" t="s">
        <v>9579</v>
      </c>
      <c r="U1025" t="s">
        <v>12814</v>
      </c>
      <c r="V1025" t="s">
        <v>9580</v>
      </c>
      <c r="W1025" t="s">
        <v>9581</v>
      </c>
    </row>
    <row r="1026" spans="1:23" x14ac:dyDescent="0.3">
      <c r="A1026" t="s">
        <v>9582</v>
      </c>
      <c r="B1026" t="s">
        <v>9583</v>
      </c>
      <c r="C1026" t="s">
        <v>8470</v>
      </c>
      <c r="D1026" t="s">
        <v>12924</v>
      </c>
      <c r="E1026" t="s">
        <v>12998</v>
      </c>
      <c r="F1026" t="s">
        <v>13011</v>
      </c>
      <c r="G1026" t="s">
        <v>13012</v>
      </c>
      <c r="H1026" s="17">
        <v>999</v>
      </c>
      <c r="I1026" s="13" t="str">
        <f t="shared" ref="I1026:I1089" si="32">IF(H1026&lt;200,"&lt;₹200", IF(OR(H1026=200, H1026&lt;=500),"₹200 - ₹500","&gt;₹500"))</f>
        <v>&gt;₹500</v>
      </c>
      <c r="J1026" s="17">
        <v>1499</v>
      </c>
      <c r="K1026">
        <v>0.48</v>
      </c>
      <c r="L1026" s="4" t="str">
        <f t="shared" ref="L1026:L1089" si="33">IF(K1026&gt;=50%,"50% or More","&lt;50%")</f>
        <v>&lt;50%</v>
      </c>
      <c r="M1026">
        <v>4.0999999999999996</v>
      </c>
      <c r="N1026" s="2">
        <v>444</v>
      </c>
      <c r="O1026" s="11">
        <f>Table2[[#This Row],[Actual Price (₹)]]*N1026</f>
        <v>665556</v>
      </c>
      <c r="P1026" t="s">
        <v>9584</v>
      </c>
      <c r="Q1026" t="s">
        <v>9585</v>
      </c>
      <c r="R1026" t="str">
        <f>PROPER(Sheet2!H1034)</f>
        <v>Santosh,Dhaya Sekar,Js Bhuvaneshwari,Bls,Ash,Pradyumna Mogre,Avinash  Indure,Dhaya Cj</v>
      </c>
      <c r="S1026" t="s">
        <v>9587</v>
      </c>
      <c r="T1026" t="s">
        <v>9588</v>
      </c>
      <c r="U1026" t="s">
        <v>9589</v>
      </c>
      <c r="V1026" t="s">
        <v>9590</v>
      </c>
      <c r="W1026" t="s">
        <v>9591</v>
      </c>
    </row>
    <row r="1027" spans="1:23" hidden="1" x14ac:dyDescent="0.3">
      <c r="A1027" t="s">
        <v>9592</v>
      </c>
      <c r="B1027" t="s">
        <v>9593</v>
      </c>
      <c r="C1027" t="s">
        <v>8334</v>
      </c>
      <c r="D1027" t="s">
        <v>12924</v>
      </c>
      <c r="E1027" t="s">
        <v>12995</v>
      </c>
      <c r="F1027" t="s">
        <v>12996</v>
      </c>
      <c r="G1027" t="s">
        <v>13004</v>
      </c>
      <c r="H1027" s="14">
        <v>8999</v>
      </c>
      <c r="I1027" s="13" t="str">
        <f t="shared" si="32"/>
        <v>&gt;₹500</v>
      </c>
      <c r="J1027" s="14">
        <v>9995</v>
      </c>
      <c r="K1027" s="1">
        <v>0.38</v>
      </c>
      <c r="L1027" s="4" t="str">
        <f t="shared" si="33"/>
        <v>&lt;50%</v>
      </c>
      <c r="M1027">
        <v>3.9</v>
      </c>
      <c r="N1027" s="2">
        <v>4584</v>
      </c>
      <c r="O1027" s="11">
        <f>Table2[[#This Row],[Actual Price (₹)]]*N1027</f>
        <v>45817080</v>
      </c>
      <c r="P1027" t="s">
        <v>9594</v>
      </c>
      <c r="Q1027" t="s">
        <v>9595</v>
      </c>
      <c r="R1027" t="str">
        <f>PROPER(Sheet2!H1035)</f>
        <v>Shreya Saxena,Asish Kumar Saha,Nikhil Kumar,Dilip,Abhishek Mittal,Prasant Kumar Panigrahi,Vicky Sankhla,Manish K Gupta</v>
      </c>
      <c r="S1027" t="s">
        <v>9597</v>
      </c>
      <c r="T1027" t="s">
        <v>9598</v>
      </c>
      <c r="U1027" t="s">
        <v>9599</v>
      </c>
      <c r="V1027" t="s">
        <v>9600</v>
      </c>
      <c r="W1027" t="s">
        <v>9601</v>
      </c>
    </row>
    <row r="1028" spans="1:23" x14ac:dyDescent="0.3">
      <c r="A1028" t="s">
        <v>9602</v>
      </c>
      <c r="B1028" t="s">
        <v>9603</v>
      </c>
      <c r="C1028" t="s">
        <v>8470</v>
      </c>
      <c r="D1028" t="s">
        <v>12924</v>
      </c>
      <c r="E1028" t="s">
        <v>12998</v>
      </c>
      <c r="F1028" t="s">
        <v>13011</v>
      </c>
      <c r="G1028" t="s">
        <v>13012</v>
      </c>
      <c r="H1028" s="17">
        <v>453</v>
      </c>
      <c r="I1028" s="13" t="str">
        <f t="shared" si="32"/>
        <v>₹200 - ₹500</v>
      </c>
      <c r="J1028" s="17">
        <v>999</v>
      </c>
      <c r="K1028">
        <v>0.41</v>
      </c>
      <c r="L1028" s="4" t="str">
        <f t="shared" si="33"/>
        <v>&lt;50%</v>
      </c>
      <c r="M1028">
        <v>4.0999999999999996</v>
      </c>
      <c r="N1028" s="2">
        <v>14947</v>
      </c>
      <c r="O1028" s="11">
        <f>Table2[[#This Row],[Actual Price (₹)]]*N1028</f>
        <v>14932053</v>
      </c>
      <c r="P1028" t="s">
        <v>9604</v>
      </c>
      <c r="Q1028" t="s">
        <v>9605</v>
      </c>
      <c r="R1028" t="str">
        <f>PROPER(Sheet2!H1036)</f>
        <v>Vikram Chesetty,Subhendu Kumar Pattnaik,Atish Biswas,Utkarsh Tripathi,Kavithaprakash,Sanjay Tiwari,Arul,Anand Kumar Aketi</v>
      </c>
      <c r="S1028" t="s">
        <v>9607</v>
      </c>
      <c r="T1028" t="s">
        <v>9608</v>
      </c>
      <c r="U1028" t="s">
        <v>9609</v>
      </c>
      <c r="V1028" t="s">
        <v>9610</v>
      </c>
      <c r="W1028" t="s">
        <v>9611</v>
      </c>
    </row>
    <row r="1029" spans="1:23" x14ac:dyDescent="0.3">
      <c r="A1029" t="s">
        <v>9612</v>
      </c>
      <c r="B1029" t="s">
        <v>9613</v>
      </c>
      <c r="C1029" t="s">
        <v>8448</v>
      </c>
      <c r="D1029" t="s">
        <v>12924</v>
      </c>
      <c r="E1029" t="s">
        <v>12995</v>
      </c>
      <c r="F1029" t="s">
        <v>13002</v>
      </c>
      <c r="G1029" t="s">
        <v>13003</v>
      </c>
      <c r="H1029" s="17">
        <v>2464</v>
      </c>
      <c r="I1029" s="13" t="str">
        <f t="shared" si="32"/>
        <v>&gt;₹500</v>
      </c>
      <c r="J1029" s="17">
        <v>6000</v>
      </c>
      <c r="K1029">
        <v>0.52</v>
      </c>
      <c r="L1029" s="4" t="str">
        <f t="shared" si="33"/>
        <v>50% or More</v>
      </c>
      <c r="M1029">
        <v>4.2</v>
      </c>
      <c r="N1029" s="2">
        <v>1559</v>
      </c>
      <c r="O1029" s="11">
        <f>Table2[[#This Row],[Actual Price (₹)]]*N1029</f>
        <v>9354000</v>
      </c>
      <c r="P1029" t="s">
        <v>9614</v>
      </c>
      <c r="Q1029" t="s">
        <v>9615</v>
      </c>
      <c r="R1029" t="str">
        <f>PROPER(Sheet2!H1037)</f>
        <v>Kanwar Singh,Vipul,Bsanju,Chiranjeevi,S,Devang.Gadgil,Nilesh Kumar Dev,Rafik</v>
      </c>
      <c r="S1029" t="s">
        <v>9617</v>
      </c>
      <c r="T1029" t="s">
        <v>9618</v>
      </c>
      <c r="U1029" t="s">
        <v>9619</v>
      </c>
      <c r="V1029" t="s">
        <v>9620</v>
      </c>
      <c r="W1029" t="s">
        <v>9621</v>
      </c>
    </row>
    <row r="1030" spans="1:23" x14ac:dyDescent="0.3">
      <c r="A1030" t="s">
        <v>9622</v>
      </c>
      <c r="B1030" t="s">
        <v>9623</v>
      </c>
      <c r="C1030" t="s">
        <v>8323</v>
      </c>
      <c r="D1030" t="s">
        <v>12924</v>
      </c>
      <c r="E1030" t="s">
        <v>12995</v>
      </c>
      <c r="F1030" t="s">
        <v>13002</v>
      </c>
      <c r="G1030" t="s">
        <v>13003</v>
      </c>
      <c r="H1030" s="17">
        <v>2719</v>
      </c>
      <c r="I1030" s="13" t="str">
        <f t="shared" si="32"/>
        <v>&gt;₹500</v>
      </c>
      <c r="J1030" s="17">
        <v>3945</v>
      </c>
      <c r="K1030">
        <v>0.18</v>
      </c>
      <c r="L1030" s="4" t="str">
        <f t="shared" si="33"/>
        <v>&lt;50%</v>
      </c>
      <c r="M1030">
        <v>4.0999999999999996</v>
      </c>
      <c r="N1030" s="2">
        <v>1660</v>
      </c>
      <c r="O1030" s="11">
        <f>Table2[[#This Row],[Actual Price (₹)]]*N1030</f>
        <v>6548700</v>
      </c>
      <c r="P1030" t="s">
        <v>9624</v>
      </c>
      <c r="Q1030" t="s">
        <v>9625</v>
      </c>
      <c r="R1030" t="str">
        <f>PROPER(Sheet2!H1038)</f>
        <v>Rahul,Calorie Hnt Pvt Ltd,Ankit Shah,Santwana Bania,Anupam,Madhu R,Anantha Ramulu Kasiboina,Uttam</v>
      </c>
      <c r="S1030" t="s">
        <v>9627</v>
      </c>
      <c r="T1030" t="s">
        <v>9628</v>
      </c>
      <c r="U1030" t="s">
        <v>9629</v>
      </c>
      <c r="V1030" t="s">
        <v>9630</v>
      </c>
      <c r="W1030" t="s">
        <v>9631</v>
      </c>
    </row>
    <row r="1031" spans="1:23" hidden="1" x14ac:dyDescent="0.3">
      <c r="A1031" t="s">
        <v>9632</v>
      </c>
      <c r="B1031" t="s">
        <v>9633</v>
      </c>
      <c r="C1031" t="s">
        <v>8323</v>
      </c>
      <c r="D1031" t="s">
        <v>12924</v>
      </c>
      <c r="E1031" t="s">
        <v>12995</v>
      </c>
      <c r="F1031" t="s">
        <v>13002</v>
      </c>
      <c r="G1031" t="s">
        <v>13003</v>
      </c>
      <c r="H1031" s="14">
        <v>1439</v>
      </c>
      <c r="I1031" s="13" t="str">
        <f t="shared" si="32"/>
        <v>&gt;₹500</v>
      </c>
      <c r="J1031" s="14">
        <v>1999</v>
      </c>
      <c r="K1031" s="1">
        <v>0.78</v>
      </c>
      <c r="L1031" s="4" t="str">
        <f t="shared" si="33"/>
        <v>50% or More</v>
      </c>
      <c r="M1031">
        <v>3.5</v>
      </c>
      <c r="N1031" s="2">
        <v>132</v>
      </c>
      <c r="O1031" s="11">
        <f>Table2[[#This Row],[Actual Price (₹)]]*N1031</f>
        <v>263868</v>
      </c>
      <c r="P1031" t="s">
        <v>9634</v>
      </c>
      <c r="Q1031" t="s">
        <v>9635</v>
      </c>
      <c r="R1031" t="str">
        <f>PROPER(Sheet2!H1039)</f>
        <v>Rohan Bhosale,Shaileshmhatre,Girish Rayba Patil,Muthuraj Kaleeshwaren,Subha Karmakar,Mk,Ganesh Prasad,Uday</v>
      </c>
      <c r="S1031" t="s">
        <v>9637</v>
      </c>
      <c r="T1031" t="s">
        <v>9638</v>
      </c>
      <c r="U1031" t="s">
        <v>9639</v>
      </c>
      <c r="V1031" t="s">
        <v>9640</v>
      </c>
      <c r="W1031" t="s">
        <v>9641</v>
      </c>
    </row>
    <row r="1032" spans="1:23" x14ac:dyDescent="0.3">
      <c r="A1032" t="s">
        <v>9642</v>
      </c>
      <c r="B1032" t="s">
        <v>9643</v>
      </c>
      <c r="C1032" t="s">
        <v>9044</v>
      </c>
      <c r="D1032" t="s">
        <v>12924</v>
      </c>
      <c r="E1032" t="s">
        <v>12998</v>
      </c>
      <c r="F1032" t="s">
        <v>13025</v>
      </c>
      <c r="G1032" t="s">
        <v>13026</v>
      </c>
      <c r="H1032" s="17">
        <v>2799</v>
      </c>
      <c r="I1032" s="13" t="str">
        <f t="shared" si="32"/>
        <v>&gt;₹500</v>
      </c>
      <c r="J1032" s="17">
        <v>3499</v>
      </c>
      <c r="K1032">
        <v>0.31</v>
      </c>
      <c r="L1032" s="4" t="str">
        <f t="shared" si="33"/>
        <v>&lt;50%</v>
      </c>
      <c r="M1032">
        <v>4.3</v>
      </c>
      <c r="N1032" s="2">
        <v>28629</v>
      </c>
      <c r="O1032" s="11">
        <f>Table2[[#This Row],[Actual Price (₹)]]*N1032</f>
        <v>100172871</v>
      </c>
      <c r="P1032" t="s">
        <v>9644</v>
      </c>
      <c r="Q1032" t="s">
        <v>9645</v>
      </c>
      <c r="R1032" t="str">
        <f>PROPER(Sheet2!H1040)</f>
        <v>Durga Prasadu,Anindita,Amazon Customer,Sindhu,Amazon Customer,Alan,Amazon Customer,A. Kumar</v>
      </c>
      <c r="S1032" t="s">
        <v>9647</v>
      </c>
      <c r="T1032" t="s">
        <v>12815</v>
      </c>
      <c r="U1032" t="s">
        <v>12816</v>
      </c>
      <c r="V1032" t="s">
        <v>9648</v>
      </c>
      <c r="W1032" t="s">
        <v>9649</v>
      </c>
    </row>
    <row r="1033" spans="1:23" hidden="1" x14ac:dyDescent="0.3">
      <c r="A1033" t="s">
        <v>9650</v>
      </c>
      <c r="B1033" t="s">
        <v>9651</v>
      </c>
      <c r="C1033" t="s">
        <v>8290</v>
      </c>
      <c r="D1033" t="s">
        <v>12924</v>
      </c>
      <c r="E1033" t="s">
        <v>12995</v>
      </c>
      <c r="F1033" t="s">
        <v>12996</v>
      </c>
      <c r="G1033" t="s">
        <v>12997</v>
      </c>
      <c r="H1033" s="14">
        <v>2088</v>
      </c>
      <c r="I1033" s="13" t="str">
        <f t="shared" si="32"/>
        <v>&gt;₹500</v>
      </c>
      <c r="J1033" s="14">
        <v>5550</v>
      </c>
      <c r="K1033" s="1">
        <v>0.48</v>
      </c>
      <c r="L1033" s="4" t="str">
        <f t="shared" si="33"/>
        <v>&lt;50%</v>
      </c>
      <c r="M1033">
        <v>3.9</v>
      </c>
      <c r="N1033" s="2">
        <v>8446</v>
      </c>
      <c r="O1033" s="11">
        <f>Table2[[#This Row],[Actual Price (₹)]]*N1033</f>
        <v>46875300</v>
      </c>
      <c r="P1033" t="s">
        <v>9652</v>
      </c>
      <c r="Q1033" t="s">
        <v>9653</v>
      </c>
      <c r="R1033" t="str">
        <f>PROPER(Sheet2!H1041)</f>
        <v>Priya Tewari,Siddharth,Amazon Customer,Amazon Customer,Renji,Pikapi,Anand,Abdul Samad Khan</v>
      </c>
      <c r="S1033" t="s">
        <v>9655</v>
      </c>
      <c r="T1033" t="s">
        <v>9656</v>
      </c>
      <c r="U1033" t="s">
        <v>9657</v>
      </c>
      <c r="V1033" t="s">
        <v>9658</v>
      </c>
      <c r="W1033" t="s">
        <v>9659</v>
      </c>
    </row>
    <row r="1034" spans="1:23" x14ac:dyDescent="0.3">
      <c r="A1034" t="s">
        <v>9660</v>
      </c>
      <c r="B1034" t="s">
        <v>9661</v>
      </c>
      <c r="C1034" t="s">
        <v>8396</v>
      </c>
      <c r="D1034" t="s">
        <v>12924</v>
      </c>
      <c r="E1034" t="s">
        <v>12995</v>
      </c>
      <c r="F1034" t="s">
        <v>12996</v>
      </c>
      <c r="G1034" t="s">
        <v>13008</v>
      </c>
      <c r="H1034" s="17">
        <v>2399</v>
      </c>
      <c r="I1034" s="13" t="str">
        <f t="shared" si="32"/>
        <v>&gt;₹500</v>
      </c>
      <c r="J1034" s="17">
        <v>4590</v>
      </c>
      <c r="K1034">
        <v>0.48</v>
      </c>
      <c r="L1034" s="4" t="str">
        <f t="shared" si="33"/>
        <v>&lt;50%</v>
      </c>
      <c r="M1034">
        <v>4.2</v>
      </c>
      <c r="N1034" s="2">
        <v>11199</v>
      </c>
      <c r="O1034" s="11">
        <f>Table2[[#This Row],[Actual Price (₹)]]*N1034</f>
        <v>51403410</v>
      </c>
      <c r="P1034" t="s">
        <v>9662</v>
      </c>
      <c r="Q1034" t="s">
        <v>9663</v>
      </c>
      <c r="R1034" t="str">
        <f>PROPER(Sheet2!H1042)</f>
        <v>Vayun,Vidhate Jitendra Gangadhar,Sambasiva Rao,Kalpesh,Kishore,Priyesh,Jalaj Khajotia,Sk Nagourbie</v>
      </c>
      <c r="S1034" t="s">
        <v>9665</v>
      </c>
      <c r="T1034" t="s">
        <v>9666</v>
      </c>
      <c r="U1034" t="s">
        <v>9667</v>
      </c>
      <c r="V1034" t="s">
        <v>9668</v>
      </c>
      <c r="W1034" t="s">
        <v>9669</v>
      </c>
    </row>
    <row r="1035" spans="1:23" hidden="1" x14ac:dyDescent="0.3">
      <c r="A1035" t="s">
        <v>9670</v>
      </c>
      <c r="B1035" t="s">
        <v>9671</v>
      </c>
      <c r="C1035" t="s">
        <v>9672</v>
      </c>
      <c r="D1035" t="s">
        <v>13039</v>
      </c>
      <c r="E1035" t="s">
        <v>13040</v>
      </c>
      <c r="F1035" t="s">
        <v>13041</v>
      </c>
      <c r="G1035" t="s">
        <v>13042</v>
      </c>
      <c r="H1035" s="14">
        <v>308</v>
      </c>
      <c r="I1035" s="13" t="str">
        <f t="shared" si="32"/>
        <v>₹200 - ₹500</v>
      </c>
      <c r="J1035" s="14">
        <v>499</v>
      </c>
      <c r="K1035" s="1">
        <v>0.42</v>
      </c>
      <c r="L1035" s="4" t="str">
        <f t="shared" si="33"/>
        <v>&lt;50%</v>
      </c>
      <c r="M1035">
        <v>3.8</v>
      </c>
      <c r="N1035" s="2">
        <v>1118</v>
      </c>
      <c r="O1035" s="11">
        <f>Table2[[#This Row],[Actual Price (₹)]]*N1035</f>
        <v>557882</v>
      </c>
      <c r="P1035" t="s">
        <v>9673</v>
      </c>
      <c r="Q1035" t="s">
        <v>9674</v>
      </c>
      <c r="R1035" t="str">
        <f>PROPER(Sheet2!H1043)</f>
        <v>R.Ravinder,Tejinder,Santosh Dixit,Raju Prasad,Rajendra Kumar Chandra,Sekhar Reddy,Fatima Sayyed,Selvaraj Duraisamy</v>
      </c>
      <c r="S1035" t="s">
        <v>9676</v>
      </c>
      <c r="T1035" t="s">
        <v>9677</v>
      </c>
      <c r="U1035" t="s">
        <v>9678</v>
      </c>
      <c r="V1035" t="s">
        <v>9679</v>
      </c>
      <c r="W1035" t="s">
        <v>9680</v>
      </c>
    </row>
    <row r="1036" spans="1:23" x14ac:dyDescent="0.3">
      <c r="A1036" t="s">
        <v>9681</v>
      </c>
      <c r="B1036" t="s">
        <v>9682</v>
      </c>
      <c r="C1036" t="s">
        <v>8312</v>
      </c>
      <c r="D1036" t="s">
        <v>12924</v>
      </c>
      <c r="E1036" t="s">
        <v>12998</v>
      </c>
      <c r="F1036" t="s">
        <v>12999</v>
      </c>
      <c r="G1036" t="s">
        <v>13001</v>
      </c>
      <c r="H1036" s="17">
        <v>2599</v>
      </c>
      <c r="I1036" s="13" t="str">
        <f t="shared" si="32"/>
        <v>&gt;₹500</v>
      </c>
      <c r="J1036" s="17">
        <v>4400</v>
      </c>
      <c r="K1036">
        <v>0.51</v>
      </c>
      <c r="L1036" s="4" t="str">
        <f t="shared" si="33"/>
        <v>50% or More</v>
      </c>
      <c r="M1036">
        <v>4.5</v>
      </c>
      <c r="N1036" s="2">
        <v>11</v>
      </c>
      <c r="O1036" s="11">
        <f>Table2[[#This Row],[Actual Price (₹)]]*N1036</f>
        <v>48400</v>
      </c>
      <c r="P1036" t="s">
        <v>9683</v>
      </c>
      <c r="Q1036" t="s">
        <v>9684</v>
      </c>
      <c r="R1036" t="str">
        <f>PROPER(Sheet2!H1044)</f>
        <v>Smithil,Abhishek,Amit Sharma,Ram Shukla,Suresh Kumar Jena,Amazon Customer,Masood Zafar,Bhim Singh</v>
      </c>
      <c r="S1036" t="s">
        <v>9686</v>
      </c>
      <c r="T1036" t="s">
        <v>9687</v>
      </c>
      <c r="U1036" t="s">
        <v>9688</v>
      </c>
      <c r="V1036" t="s">
        <v>9689</v>
      </c>
      <c r="W1036" t="s">
        <v>9690</v>
      </c>
    </row>
    <row r="1037" spans="1:23" hidden="1" x14ac:dyDescent="0.3">
      <c r="A1037" t="s">
        <v>9691</v>
      </c>
      <c r="B1037" t="s">
        <v>9692</v>
      </c>
      <c r="C1037" t="s">
        <v>9693</v>
      </c>
      <c r="D1037" t="s">
        <v>12924</v>
      </c>
      <c r="E1037" t="s">
        <v>12995</v>
      </c>
      <c r="F1037" t="s">
        <v>13002</v>
      </c>
      <c r="G1037" t="s">
        <v>13020</v>
      </c>
      <c r="H1037" s="14">
        <v>479</v>
      </c>
      <c r="I1037" s="13" t="str">
        <f t="shared" si="32"/>
        <v>₹200 - ₹500</v>
      </c>
      <c r="J1037" s="14">
        <v>1000</v>
      </c>
      <c r="K1037" s="1">
        <v>0.45</v>
      </c>
      <c r="L1037" s="4" t="str">
        <f t="shared" si="33"/>
        <v>&lt;50%</v>
      </c>
      <c r="M1037">
        <v>3.8</v>
      </c>
      <c r="N1037" s="2">
        <v>4353</v>
      </c>
      <c r="O1037" s="11">
        <f>Table2[[#This Row],[Actual Price (₹)]]*N1037</f>
        <v>4353000</v>
      </c>
      <c r="P1037" t="s">
        <v>9694</v>
      </c>
      <c r="Q1037" t="s">
        <v>9695</v>
      </c>
      <c r="R1037" t="str">
        <f>PROPER(Sheet2!H1045)</f>
        <v>Arivazhagan,Ajit,Swanand Pandit,Venkatesh S.,Shubham Sharma,Arun Chaturvedi,Amazon Customer,Sanket</v>
      </c>
      <c r="S1037" t="s">
        <v>9697</v>
      </c>
      <c r="T1037" t="s">
        <v>9698</v>
      </c>
      <c r="U1037" t="s">
        <v>9699</v>
      </c>
      <c r="V1037" t="s">
        <v>9700</v>
      </c>
      <c r="W1037" t="s">
        <v>9701</v>
      </c>
    </row>
    <row r="1038" spans="1:23" x14ac:dyDescent="0.3">
      <c r="A1038" t="s">
        <v>9702</v>
      </c>
      <c r="B1038" t="s">
        <v>9703</v>
      </c>
      <c r="C1038" t="s">
        <v>8312</v>
      </c>
      <c r="D1038" t="s">
        <v>12924</v>
      </c>
      <c r="E1038" t="s">
        <v>12998</v>
      </c>
      <c r="F1038" t="s">
        <v>12999</v>
      </c>
      <c r="G1038" t="s">
        <v>13001</v>
      </c>
      <c r="H1038" s="17">
        <v>245</v>
      </c>
      <c r="I1038" s="13" t="str">
        <f t="shared" si="32"/>
        <v>₹200 - ₹500</v>
      </c>
      <c r="J1038" s="17">
        <v>299</v>
      </c>
      <c r="K1038">
        <v>0.55000000000000004</v>
      </c>
      <c r="L1038" s="4" t="str">
        <f t="shared" si="33"/>
        <v>50% or More</v>
      </c>
      <c r="M1038">
        <v>4.0999999999999996</v>
      </c>
      <c r="N1038" s="2">
        <v>185</v>
      </c>
      <c r="O1038" s="11">
        <f>Table2[[#This Row],[Actual Price (₹)]]*N1038</f>
        <v>55315</v>
      </c>
      <c r="P1038" t="s">
        <v>9704</v>
      </c>
      <c r="Q1038" t="s">
        <v>9705</v>
      </c>
      <c r="R1038" t="str">
        <f>PROPER(Sheet2!H1046)</f>
        <v>Neha Gupta,Abhay,Sumit Kumar,Kundan,Bond 007</v>
      </c>
      <c r="S1038" t="s">
        <v>9707</v>
      </c>
      <c r="T1038" t="s">
        <v>9708</v>
      </c>
      <c r="U1038" t="s">
        <v>9709</v>
      </c>
      <c r="V1038" t="s">
        <v>9710</v>
      </c>
      <c r="W1038" t="s">
        <v>9711</v>
      </c>
    </row>
    <row r="1039" spans="1:23" x14ac:dyDescent="0.3">
      <c r="A1039" t="s">
        <v>9712</v>
      </c>
      <c r="B1039" t="s">
        <v>9713</v>
      </c>
      <c r="C1039" t="s">
        <v>8437</v>
      </c>
      <c r="D1039" t="s">
        <v>12924</v>
      </c>
      <c r="E1039" t="s">
        <v>12995</v>
      </c>
      <c r="F1039" t="s">
        <v>12996</v>
      </c>
      <c r="G1039" t="s">
        <v>13009</v>
      </c>
      <c r="H1039" s="17">
        <v>179</v>
      </c>
      <c r="I1039" s="13" t="str">
        <f t="shared" si="32"/>
        <v>&lt;₹200</v>
      </c>
      <c r="J1039" s="17">
        <v>799</v>
      </c>
      <c r="K1039">
        <v>0</v>
      </c>
      <c r="L1039" s="4" t="str">
        <f t="shared" si="33"/>
        <v>&lt;50%</v>
      </c>
      <c r="M1039">
        <v>4.2</v>
      </c>
      <c r="N1039" s="2">
        <v>14290</v>
      </c>
      <c r="O1039" s="11">
        <f>Table2[[#This Row],[Actual Price (₹)]]*N1039</f>
        <v>11417710</v>
      </c>
      <c r="P1039" t="s">
        <v>9714</v>
      </c>
      <c r="Q1039" t="s">
        <v>9715</v>
      </c>
      <c r="R1039" t="str">
        <f>PROPER(Sheet2!H1047)</f>
        <v>Samson,Manish T,Swaroop,Gaurav Joshi,K Pavankumar,B.Magesh Kumar,Rakesh Sharma,Nandagopan</v>
      </c>
      <c r="S1039" t="s">
        <v>9717</v>
      </c>
      <c r="T1039" t="s">
        <v>9718</v>
      </c>
      <c r="U1039" t="s">
        <v>9719</v>
      </c>
      <c r="V1039" t="s">
        <v>9720</v>
      </c>
      <c r="W1039" t="s">
        <v>9721</v>
      </c>
    </row>
    <row r="1040" spans="1:23" x14ac:dyDescent="0.3">
      <c r="A1040" t="s">
        <v>9722</v>
      </c>
      <c r="B1040" t="s">
        <v>9723</v>
      </c>
      <c r="C1040" t="s">
        <v>8448</v>
      </c>
      <c r="D1040" t="s">
        <v>12924</v>
      </c>
      <c r="E1040" t="s">
        <v>12995</v>
      </c>
      <c r="F1040" t="s">
        <v>13002</v>
      </c>
      <c r="G1040" t="s">
        <v>13003</v>
      </c>
      <c r="H1040" s="17">
        <v>3569</v>
      </c>
      <c r="I1040" s="13" t="str">
        <f t="shared" si="32"/>
        <v>&gt;₹500</v>
      </c>
      <c r="J1040" s="17">
        <v>5190</v>
      </c>
      <c r="K1040">
        <v>0.47</v>
      </c>
      <c r="L1040" s="4" t="str">
        <f t="shared" si="33"/>
        <v>&lt;50%</v>
      </c>
      <c r="M1040">
        <v>4.0999999999999996</v>
      </c>
      <c r="N1040" s="2">
        <v>3036</v>
      </c>
      <c r="O1040" s="11">
        <f>Table2[[#This Row],[Actual Price (₹)]]*N1040</f>
        <v>15756840</v>
      </c>
      <c r="P1040" t="s">
        <v>9116</v>
      </c>
      <c r="Q1040" t="s">
        <v>9724</v>
      </c>
      <c r="R1040" t="str">
        <f>PROPER(Sheet2!H1048)</f>
        <v>Saran,Vandana,Heena Shekhawat,Ayush,Sanjoy Thapa,Ravindra Patil,Prince,Sonu Sharma</v>
      </c>
      <c r="S1040" t="s">
        <v>9726</v>
      </c>
      <c r="T1040" t="s">
        <v>9727</v>
      </c>
      <c r="U1040" t="s">
        <v>9728</v>
      </c>
      <c r="V1040" t="s">
        <v>9729</v>
      </c>
      <c r="W1040" t="s">
        <v>9730</v>
      </c>
    </row>
    <row r="1041" spans="1:23" x14ac:dyDescent="0.3">
      <c r="A1041" t="s">
        <v>9731</v>
      </c>
      <c r="B1041" t="s">
        <v>9732</v>
      </c>
      <c r="C1041" t="s">
        <v>8470</v>
      </c>
      <c r="D1041" t="s">
        <v>12924</v>
      </c>
      <c r="E1041" t="s">
        <v>12998</v>
      </c>
      <c r="F1041" t="s">
        <v>13011</v>
      </c>
      <c r="G1041" t="s">
        <v>13012</v>
      </c>
      <c r="H1041" s="17">
        <v>699</v>
      </c>
      <c r="I1041" s="13" t="str">
        <f t="shared" si="32"/>
        <v>&gt;₹500</v>
      </c>
      <c r="J1041" s="17">
        <v>1345</v>
      </c>
      <c r="K1041">
        <v>0.43</v>
      </c>
      <c r="L1041" s="4" t="str">
        <f t="shared" si="33"/>
        <v>&lt;50%</v>
      </c>
      <c r="M1041">
        <v>4.2</v>
      </c>
      <c r="N1041" s="2">
        <v>1296</v>
      </c>
      <c r="O1041" s="11">
        <f>Table2[[#This Row],[Actual Price (₹)]]*N1041</f>
        <v>1743120</v>
      </c>
      <c r="P1041" t="s">
        <v>9733</v>
      </c>
      <c r="Q1041" t="s">
        <v>9734</v>
      </c>
      <c r="R1041" t="str">
        <f>PROPER(Sheet2!H1049)</f>
        <v>Swathi,Amazon Customer,Chethan Kp,Anu Tri,Ravali,Nitish Sharma,Baldev S.,Digambar Gawali</v>
      </c>
      <c r="S1041" t="s">
        <v>9736</v>
      </c>
      <c r="T1041" t="s">
        <v>9737</v>
      </c>
      <c r="U1041" t="s">
        <v>9738</v>
      </c>
      <c r="V1041" t="s">
        <v>9739</v>
      </c>
      <c r="W1041" t="s">
        <v>9740</v>
      </c>
    </row>
    <row r="1042" spans="1:23" x14ac:dyDescent="0.3">
      <c r="A1042" t="s">
        <v>9741</v>
      </c>
      <c r="B1042" t="s">
        <v>9742</v>
      </c>
      <c r="C1042" t="s">
        <v>8470</v>
      </c>
      <c r="D1042" t="s">
        <v>12924</v>
      </c>
      <c r="E1042" t="s">
        <v>12998</v>
      </c>
      <c r="F1042" t="s">
        <v>13011</v>
      </c>
      <c r="G1042" t="s">
        <v>13012</v>
      </c>
      <c r="H1042" s="17">
        <v>2089</v>
      </c>
      <c r="I1042" s="13" t="str">
        <f t="shared" si="32"/>
        <v>&gt;₹500</v>
      </c>
      <c r="J1042" s="17">
        <v>4000</v>
      </c>
      <c r="K1042">
        <v>0.52</v>
      </c>
      <c r="L1042" s="4" t="str">
        <f t="shared" si="33"/>
        <v>50% or More</v>
      </c>
      <c r="M1042">
        <v>4.5</v>
      </c>
      <c r="N1042" s="2">
        <v>19</v>
      </c>
      <c r="O1042" s="11">
        <f>Table2[[#This Row],[Actual Price (₹)]]*N1042</f>
        <v>76000</v>
      </c>
      <c r="P1042" t="s">
        <v>9743</v>
      </c>
      <c r="Q1042" t="s">
        <v>9744</v>
      </c>
      <c r="R1042" t="str">
        <f>PROPER(Sheet2!H1050)</f>
        <v>Akash,Girish Y J,Nagma,Shafi,Priya Textiles,Pitambar Swain,Santhosh,Manoj Kumar Bais</v>
      </c>
      <c r="S1042" t="s">
        <v>9746</v>
      </c>
      <c r="T1042" t="s">
        <v>9747</v>
      </c>
      <c r="U1042" t="s">
        <v>9748</v>
      </c>
      <c r="V1042" t="s">
        <v>9749</v>
      </c>
      <c r="W1042" t="s">
        <v>9750</v>
      </c>
    </row>
    <row r="1043" spans="1:23" x14ac:dyDescent="0.3">
      <c r="A1043" t="s">
        <v>9751</v>
      </c>
      <c r="B1043" t="s">
        <v>9752</v>
      </c>
      <c r="C1043" t="s">
        <v>9033</v>
      </c>
      <c r="D1043" t="s">
        <v>12924</v>
      </c>
      <c r="E1043" t="s">
        <v>12995</v>
      </c>
      <c r="F1043" t="s">
        <v>12996</v>
      </c>
      <c r="G1043" t="s">
        <v>13024</v>
      </c>
      <c r="H1043" s="17">
        <v>2339</v>
      </c>
      <c r="I1043" s="13" t="str">
        <f t="shared" si="32"/>
        <v>&gt;₹500</v>
      </c>
      <c r="J1043" s="17">
        <v>4000</v>
      </c>
      <c r="K1043">
        <v>0</v>
      </c>
      <c r="L1043" s="4" t="str">
        <f t="shared" si="33"/>
        <v>&lt;50%</v>
      </c>
      <c r="M1043">
        <v>4</v>
      </c>
      <c r="N1043" s="2">
        <v>97</v>
      </c>
      <c r="O1043" s="11">
        <f>Table2[[#This Row],[Actual Price (₹)]]*N1043</f>
        <v>388000</v>
      </c>
      <c r="P1043" t="s">
        <v>9753</v>
      </c>
      <c r="Q1043" t="s">
        <v>9754</v>
      </c>
      <c r="R1043" t="str">
        <f>PROPER(Sheet2!H1051)</f>
        <v>Vivek,Sai Hari,Shekhar Mourya,Habeeb-Ind,Rajesh Singh,Amazon Customer,Satyanarayana Moganti,Mithilesh</v>
      </c>
      <c r="S1043" t="s">
        <v>9756</v>
      </c>
      <c r="T1043" t="s">
        <v>9757</v>
      </c>
      <c r="U1043" t="s">
        <v>12817</v>
      </c>
      <c r="V1043" t="s">
        <v>9758</v>
      </c>
      <c r="W1043" t="s">
        <v>9759</v>
      </c>
    </row>
    <row r="1044" spans="1:23" x14ac:dyDescent="0.3">
      <c r="A1044" t="s">
        <v>9760</v>
      </c>
      <c r="B1044" t="s">
        <v>9761</v>
      </c>
      <c r="C1044" t="s">
        <v>8522</v>
      </c>
      <c r="D1044" t="s">
        <v>12924</v>
      </c>
      <c r="E1044" t="s">
        <v>12998</v>
      </c>
      <c r="F1044" t="s">
        <v>13011</v>
      </c>
      <c r="G1044" t="s">
        <v>13013</v>
      </c>
      <c r="H1044" s="17">
        <v>784</v>
      </c>
      <c r="I1044" s="13" t="str">
        <f t="shared" si="32"/>
        <v>&gt;₹500</v>
      </c>
      <c r="J1044" s="17">
        <v>1599</v>
      </c>
      <c r="K1044">
        <v>0.51</v>
      </c>
      <c r="L1044" s="4" t="str">
        <f t="shared" si="33"/>
        <v>50% or More</v>
      </c>
      <c r="M1044">
        <v>4.4000000000000004</v>
      </c>
      <c r="N1044" s="2">
        <v>1771</v>
      </c>
      <c r="O1044" s="11">
        <f>Table2[[#This Row],[Actual Price (₹)]]*N1044</f>
        <v>2831829</v>
      </c>
      <c r="P1044" t="s">
        <v>9762</v>
      </c>
      <c r="Q1044" t="s">
        <v>9763</v>
      </c>
      <c r="R1044" t="str">
        <f>PROPER(Sheet2!H1052)</f>
        <v>Tarun,Rituparna Banerjee,Akshay Saraw,Bimla Devi,Abhishek,Deepak Chauhan,Chandni,Md Hasanujjaman</v>
      </c>
      <c r="S1044" t="s">
        <v>9765</v>
      </c>
      <c r="T1044" t="s">
        <v>9766</v>
      </c>
      <c r="U1044" t="s">
        <v>9767</v>
      </c>
      <c r="V1044" t="s">
        <v>9768</v>
      </c>
      <c r="W1044" t="s">
        <v>9769</v>
      </c>
    </row>
    <row r="1045" spans="1:23" x14ac:dyDescent="0.3">
      <c r="A1045" t="s">
        <v>9770</v>
      </c>
      <c r="B1045" t="s">
        <v>9771</v>
      </c>
      <c r="C1045" t="s">
        <v>8396</v>
      </c>
      <c r="D1045" t="s">
        <v>12924</v>
      </c>
      <c r="E1045" t="s">
        <v>12995</v>
      </c>
      <c r="F1045" t="s">
        <v>12996</v>
      </c>
      <c r="G1045" t="s">
        <v>13008</v>
      </c>
      <c r="H1045" s="17">
        <v>5499</v>
      </c>
      <c r="I1045" s="13" t="str">
        <f t="shared" si="32"/>
        <v>&gt;₹500</v>
      </c>
      <c r="J1045" s="17">
        <v>9999</v>
      </c>
      <c r="K1045">
        <v>0.32</v>
      </c>
      <c r="L1045" s="4" t="str">
        <f t="shared" si="33"/>
        <v>&lt;50%</v>
      </c>
      <c r="M1045">
        <v>4</v>
      </c>
      <c r="N1045" s="2">
        <v>15034</v>
      </c>
      <c r="O1045" s="11">
        <f>Table2[[#This Row],[Actual Price (₹)]]*N1045</f>
        <v>150324966</v>
      </c>
      <c r="P1045" t="s">
        <v>9772</v>
      </c>
      <c r="Q1045" t="s">
        <v>9773</v>
      </c>
      <c r="R1045" t="str">
        <f>PROPER(Sheet2!H1053)</f>
        <v>Naitik Parekh,Nerthi,Rdp,Anu Chandra,Hhjb,Kanika S.,Avinash B,Shilpi</v>
      </c>
      <c r="S1045" t="s">
        <v>9775</v>
      </c>
      <c r="T1045" t="s">
        <v>9776</v>
      </c>
      <c r="U1045" t="s">
        <v>9777</v>
      </c>
      <c r="V1045" t="s">
        <v>9778</v>
      </c>
      <c r="W1045" t="s">
        <v>9779</v>
      </c>
    </row>
    <row r="1046" spans="1:23" x14ac:dyDescent="0.3">
      <c r="A1046" t="s">
        <v>9780</v>
      </c>
      <c r="B1046" t="s">
        <v>9781</v>
      </c>
      <c r="C1046" t="s">
        <v>9693</v>
      </c>
      <c r="D1046" t="s">
        <v>12924</v>
      </c>
      <c r="E1046" t="s">
        <v>12995</v>
      </c>
      <c r="F1046" t="s">
        <v>13002</v>
      </c>
      <c r="G1046" t="s">
        <v>13020</v>
      </c>
      <c r="H1046" s="17">
        <v>899</v>
      </c>
      <c r="I1046" s="13" t="str">
        <f t="shared" si="32"/>
        <v>&gt;₹500</v>
      </c>
      <c r="J1046" s="17">
        <v>1990</v>
      </c>
      <c r="K1046">
        <v>0.47</v>
      </c>
      <c r="L1046" s="4" t="str">
        <f t="shared" si="33"/>
        <v>&lt;50%</v>
      </c>
      <c r="M1046">
        <v>4</v>
      </c>
      <c r="N1046" s="2">
        <v>3242</v>
      </c>
      <c r="O1046" s="11">
        <f>Table2[[#This Row],[Actual Price (₹)]]*N1046</f>
        <v>6451580</v>
      </c>
      <c r="P1046" t="s">
        <v>9782</v>
      </c>
      <c r="Q1046" t="s">
        <v>9783</v>
      </c>
      <c r="R1046" t="str">
        <f>PROPER(Sheet2!H1054)</f>
        <v>Amazon Customer,Gaurav,Khalil Shaikh,Aman Setia,Mayank,Janardhanan.S,Mahtab Alam,Krishna K Jha</v>
      </c>
      <c r="S1046" t="s">
        <v>9785</v>
      </c>
      <c r="T1046" t="s">
        <v>9786</v>
      </c>
      <c r="U1046" t="s">
        <v>9787</v>
      </c>
      <c r="V1046" t="s">
        <v>9788</v>
      </c>
      <c r="W1046" t="s">
        <v>9789</v>
      </c>
    </row>
    <row r="1047" spans="1:23" hidden="1" x14ac:dyDescent="0.3">
      <c r="A1047" t="s">
        <v>9790</v>
      </c>
      <c r="B1047" t="s">
        <v>9791</v>
      </c>
      <c r="C1047" t="s">
        <v>8511</v>
      </c>
      <c r="D1047" t="s">
        <v>12924</v>
      </c>
      <c r="E1047" t="s">
        <v>12995</v>
      </c>
      <c r="F1047" t="s">
        <v>12996</v>
      </c>
      <c r="G1047" t="s">
        <v>12997</v>
      </c>
      <c r="H1047" s="14">
        <v>1695</v>
      </c>
      <c r="I1047" s="13" t="str">
        <f t="shared" si="32"/>
        <v>&gt;₹500</v>
      </c>
      <c r="J1047" s="14">
        <v>1695</v>
      </c>
      <c r="K1047" s="1">
        <v>0.39</v>
      </c>
      <c r="L1047" s="4" t="str">
        <f t="shared" si="33"/>
        <v>&lt;50%</v>
      </c>
      <c r="M1047">
        <v>3.9</v>
      </c>
      <c r="N1047" s="2">
        <v>2832</v>
      </c>
      <c r="O1047" s="11">
        <f>Table2[[#This Row],[Actual Price (₹)]]*N1047</f>
        <v>4800240</v>
      </c>
      <c r="P1047" t="s">
        <v>9792</v>
      </c>
      <c r="Q1047" t="s">
        <v>9793</v>
      </c>
      <c r="R1047" t="str">
        <f>PROPER(Sheet2!H1055)</f>
        <v>Ulhas,Rabi Dash,P R.,Nilanjan Kumar,Hari,Amazon Customer,Tumge Bagra,Yashwant Sinha</v>
      </c>
      <c r="S1047" t="s">
        <v>9795</v>
      </c>
      <c r="T1047" t="s">
        <v>9796</v>
      </c>
      <c r="U1047" t="s">
        <v>9797</v>
      </c>
      <c r="V1047" t="s">
        <v>9798</v>
      </c>
      <c r="W1047" t="s">
        <v>9799</v>
      </c>
    </row>
    <row r="1048" spans="1:23" x14ac:dyDescent="0.3">
      <c r="A1048" t="s">
        <v>9800</v>
      </c>
      <c r="B1048" t="s">
        <v>9801</v>
      </c>
      <c r="C1048" t="s">
        <v>8941</v>
      </c>
      <c r="D1048" t="s">
        <v>12924</v>
      </c>
      <c r="E1048" t="s">
        <v>12995</v>
      </c>
      <c r="F1048" t="s">
        <v>12996</v>
      </c>
      <c r="G1048" t="s">
        <v>13023</v>
      </c>
      <c r="H1048" s="17">
        <v>499</v>
      </c>
      <c r="I1048" s="13" t="str">
        <f t="shared" si="32"/>
        <v>₹200 - ₹500</v>
      </c>
      <c r="J1048" s="17">
        <v>940</v>
      </c>
      <c r="K1048">
        <v>0.49</v>
      </c>
      <c r="L1048" s="4" t="str">
        <f t="shared" si="33"/>
        <v>&lt;50%</v>
      </c>
      <c r="M1048">
        <v>4</v>
      </c>
      <c r="N1048" s="2">
        <v>1498</v>
      </c>
      <c r="O1048" s="11">
        <f>Table2[[#This Row],[Actual Price (₹)]]*N1048</f>
        <v>1408120</v>
      </c>
      <c r="P1048" t="s">
        <v>9802</v>
      </c>
      <c r="Q1048" t="s">
        <v>9803</v>
      </c>
      <c r="R1048" t="str">
        <f>PROPER(Sheet2!H1056)</f>
        <v>Amandeep Singh,Gireesh Kumar R,Kiransaravanan,Amitkumar Yurembam,Pradeep,Goutham,Dr Ershad,Bharathidasan N</v>
      </c>
      <c r="S1048" t="s">
        <v>9805</v>
      </c>
      <c r="T1048" t="s">
        <v>9806</v>
      </c>
      <c r="U1048" t="s">
        <v>9807</v>
      </c>
      <c r="V1048" t="s">
        <v>9808</v>
      </c>
      <c r="W1048" t="s">
        <v>9809</v>
      </c>
    </row>
    <row r="1049" spans="1:23" hidden="1" x14ac:dyDescent="0.3">
      <c r="A1049" t="s">
        <v>9810</v>
      </c>
      <c r="B1049" t="s">
        <v>9811</v>
      </c>
      <c r="C1049" t="s">
        <v>8290</v>
      </c>
      <c r="D1049" t="s">
        <v>12924</v>
      </c>
      <c r="E1049" t="s">
        <v>12995</v>
      </c>
      <c r="F1049" t="s">
        <v>12996</v>
      </c>
      <c r="G1049" t="s">
        <v>12997</v>
      </c>
      <c r="H1049" s="14">
        <v>2699</v>
      </c>
      <c r="I1049" s="13" t="str">
        <f t="shared" si="32"/>
        <v>&gt;₹500</v>
      </c>
      <c r="J1049" s="14">
        <v>4700</v>
      </c>
      <c r="K1049" s="1">
        <v>0.49</v>
      </c>
      <c r="L1049" s="4" t="str">
        <f t="shared" si="33"/>
        <v>&lt;50%</v>
      </c>
      <c r="M1049">
        <v>3.8</v>
      </c>
      <c r="N1049" s="2">
        <v>305</v>
      </c>
      <c r="O1049" s="11">
        <f>Table2[[#This Row],[Actual Price (₹)]]*N1049</f>
        <v>1433500</v>
      </c>
      <c r="P1049" t="s">
        <v>9812</v>
      </c>
      <c r="Q1049" t="s">
        <v>9813</v>
      </c>
      <c r="R1049" t="str">
        <f>PROPER(Sheet2!H1057)</f>
        <v>Rattan Lal Narula,Dibyalochan Dutta,Amazon Customer,Pares Chandra Ray,Tapasya,Vishnu Bagal,Amjad Hussain,Sakthi</v>
      </c>
      <c r="S1049" t="s">
        <v>9815</v>
      </c>
      <c r="T1049" t="s">
        <v>9816</v>
      </c>
      <c r="U1049" t="s">
        <v>9817</v>
      </c>
      <c r="V1049" t="s">
        <v>9818</v>
      </c>
      <c r="W1049" t="s">
        <v>9819</v>
      </c>
    </row>
    <row r="1050" spans="1:23" x14ac:dyDescent="0.3">
      <c r="A1050" t="s">
        <v>9820</v>
      </c>
      <c r="B1050" t="s">
        <v>9821</v>
      </c>
      <c r="C1050" t="s">
        <v>9075</v>
      </c>
      <c r="D1050" t="s">
        <v>12924</v>
      </c>
      <c r="E1050" t="s">
        <v>12995</v>
      </c>
      <c r="F1050" t="s">
        <v>13002</v>
      </c>
      <c r="G1050" t="s">
        <v>13020</v>
      </c>
      <c r="H1050" s="17">
        <v>1448</v>
      </c>
      <c r="I1050" s="13" t="str">
        <f t="shared" si="32"/>
        <v>&gt;₹500</v>
      </c>
      <c r="J1050" s="17">
        <v>2999</v>
      </c>
      <c r="K1050">
        <v>0.4</v>
      </c>
      <c r="L1050" s="4" t="str">
        <f t="shared" si="33"/>
        <v>&lt;50%</v>
      </c>
      <c r="M1050">
        <v>4.2</v>
      </c>
      <c r="N1050" s="2">
        <v>1191</v>
      </c>
      <c r="O1050" s="11">
        <f>Table2[[#This Row],[Actual Price (₹)]]*N1050</f>
        <v>3571809</v>
      </c>
      <c r="P1050" t="s">
        <v>9822</v>
      </c>
      <c r="Q1050" t="s">
        <v>9823</v>
      </c>
      <c r="R1050" t="str">
        <f>PROPER(Sheet2!H1058)</f>
        <v>Shahnawaz Khan,Amazon Customer,Subhajit S.,Farooq,Wangchuk,Tanzila,Kuppusamy Desikan,Ravindra Pandit Kumavat</v>
      </c>
      <c r="S1050" t="s">
        <v>9825</v>
      </c>
      <c r="T1050" t="s">
        <v>9826</v>
      </c>
      <c r="U1050" t="s">
        <v>9827</v>
      </c>
      <c r="V1050" t="s">
        <v>9828</v>
      </c>
      <c r="W1050" t="s">
        <v>9829</v>
      </c>
    </row>
    <row r="1051" spans="1:23" x14ac:dyDescent="0.3">
      <c r="A1051" t="s">
        <v>9830</v>
      </c>
      <c r="B1051" t="s">
        <v>9831</v>
      </c>
      <c r="C1051" t="s">
        <v>9832</v>
      </c>
      <c r="D1051" t="s">
        <v>12924</v>
      </c>
      <c r="E1051" t="s">
        <v>12998</v>
      </c>
      <c r="F1051" t="s">
        <v>13043</v>
      </c>
      <c r="G1051" t="s">
        <v>13044</v>
      </c>
      <c r="H1051" s="17">
        <v>79</v>
      </c>
      <c r="I1051" s="13" t="str">
        <f t="shared" si="32"/>
        <v>&lt;₹200</v>
      </c>
      <c r="J1051" s="17">
        <v>79</v>
      </c>
      <c r="K1051">
        <v>0.23</v>
      </c>
      <c r="L1051" s="4" t="str">
        <f t="shared" si="33"/>
        <v>&lt;50%</v>
      </c>
      <c r="M1051">
        <v>4.3</v>
      </c>
      <c r="N1051" s="2">
        <v>4049</v>
      </c>
      <c r="O1051" s="11">
        <f>Table2[[#This Row],[Actual Price (₹)]]*N1051</f>
        <v>319871</v>
      </c>
      <c r="P1051" t="s">
        <v>9833</v>
      </c>
      <c r="Q1051" t="s">
        <v>9834</v>
      </c>
      <c r="R1051" t="str">
        <f>PROPER(Sheet2!H1059)</f>
        <v>Alpana Das,Pj,Seema,Shailendra Tiwari,Amazon Customer,Dilip Kumar Verma,Amazon Customer,Naveen Srichand</v>
      </c>
      <c r="S1051" t="s">
        <v>9836</v>
      </c>
      <c r="T1051" t="s">
        <v>9837</v>
      </c>
      <c r="U1051" t="s">
        <v>9838</v>
      </c>
      <c r="V1051" t="s">
        <v>9839</v>
      </c>
      <c r="W1051" t="s">
        <v>9840</v>
      </c>
    </row>
    <row r="1052" spans="1:23" x14ac:dyDescent="0.3">
      <c r="A1052" t="s">
        <v>9841</v>
      </c>
      <c r="B1052" t="s">
        <v>9842</v>
      </c>
      <c r="C1052" t="s">
        <v>9843</v>
      </c>
      <c r="D1052" t="s">
        <v>12924</v>
      </c>
      <c r="E1052" t="s">
        <v>12995</v>
      </c>
      <c r="F1052" t="s">
        <v>13035</v>
      </c>
      <c r="G1052" t="s">
        <v>13045</v>
      </c>
      <c r="H1052" s="17">
        <v>6990</v>
      </c>
      <c r="I1052" s="13" t="str">
        <f t="shared" si="32"/>
        <v>&gt;₹500</v>
      </c>
      <c r="J1052" s="17">
        <v>14290</v>
      </c>
      <c r="K1052">
        <v>0</v>
      </c>
      <c r="L1052" s="4" t="str">
        <f t="shared" si="33"/>
        <v>&lt;50%</v>
      </c>
      <c r="M1052">
        <v>4.2</v>
      </c>
      <c r="N1052" s="2">
        <v>3160</v>
      </c>
      <c r="O1052" s="11">
        <f>Table2[[#This Row],[Actual Price (₹)]]*N1052</f>
        <v>45156400</v>
      </c>
      <c r="P1052" t="s">
        <v>9844</v>
      </c>
      <c r="Q1052" t="s">
        <v>9845</v>
      </c>
      <c r="R1052" t="str">
        <f>PROPER(Sheet2!H1060)</f>
        <v>9848023076,Parimala,Ajay Kumar Verma,Arshad,Hola,Anil V,Kuppannan Maruthachalam,Nikhil</v>
      </c>
      <c r="S1052" t="s">
        <v>9847</v>
      </c>
      <c r="T1052" t="s">
        <v>9848</v>
      </c>
      <c r="U1052" t="s">
        <v>9849</v>
      </c>
      <c r="V1052" t="s">
        <v>9850</v>
      </c>
      <c r="W1052" t="s">
        <v>9851</v>
      </c>
    </row>
    <row r="1053" spans="1:23" x14ac:dyDescent="0.3">
      <c r="A1053" t="s">
        <v>9852</v>
      </c>
      <c r="B1053" t="s">
        <v>9853</v>
      </c>
      <c r="C1053" t="s">
        <v>9044</v>
      </c>
      <c r="D1053" t="s">
        <v>12924</v>
      </c>
      <c r="E1053" t="s">
        <v>12998</v>
      </c>
      <c r="F1053" t="s">
        <v>13025</v>
      </c>
      <c r="G1053" t="s">
        <v>13026</v>
      </c>
      <c r="H1053" s="17">
        <v>2698</v>
      </c>
      <c r="I1053" s="13" t="str">
        <f t="shared" si="32"/>
        <v>&gt;₹500</v>
      </c>
      <c r="J1053" s="17">
        <v>3945</v>
      </c>
      <c r="K1053">
        <v>0.31</v>
      </c>
      <c r="L1053" s="4" t="str">
        <f t="shared" si="33"/>
        <v>&lt;50%</v>
      </c>
      <c r="M1053">
        <v>4.3</v>
      </c>
      <c r="N1053" s="2">
        <v>9650</v>
      </c>
      <c r="O1053" s="11">
        <f>Table2[[#This Row],[Actual Price (₹)]]*N1053</f>
        <v>38069250</v>
      </c>
      <c r="P1053" t="s">
        <v>9854</v>
      </c>
      <c r="Q1053" t="s">
        <v>9855</v>
      </c>
      <c r="R1053" t="str">
        <f>PROPER(Sheet2!H1061)</f>
        <v>Anon,Knreddy,Sooraj M S,Shubham Gupta,Pg,Mf,Vaneet D.,Prabhat Tripathi</v>
      </c>
      <c r="S1053" t="s">
        <v>9857</v>
      </c>
      <c r="T1053" t="s">
        <v>9858</v>
      </c>
      <c r="U1053" t="s">
        <v>9859</v>
      </c>
      <c r="V1053" t="s">
        <v>9860</v>
      </c>
      <c r="W1053" t="s">
        <v>9861</v>
      </c>
    </row>
    <row r="1054" spans="1:23" x14ac:dyDescent="0.3">
      <c r="A1054" t="s">
        <v>9862</v>
      </c>
      <c r="B1054" t="s">
        <v>9863</v>
      </c>
      <c r="C1054" t="s">
        <v>9864</v>
      </c>
      <c r="D1054" t="s">
        <v>12924</v>
      </c>
      <c r="E1054" t="s">
        <v>13016</v>
      </c>
      <c r="F1054" t="s">
        <v>13017</v>
      </c>
      <c r="G1054" t="s">
        <v>13046</v>
      </c>
      <c r="H1054" s="17">
        <v>3199</v>
      </c>
      <c r="I1054" s="13" t="str">
        <f t="shared" si="32"/>
        <v>&gt;₹500</v>
      </c>
      <c r="J1054" s="17">
        <v>5999</v>
      </c>
      <c r="K1054">
        <v>0.6</v>
      </c>
      <c r="L1054" s="4" t="str">
        <f t="shared" si="33"/>
        <v>50% or More</v>
      </c>
      <c r="M1054">
        <v>4.2</v>
      </c>
      <c r="N1054" s="2">
        <v>3846</v>
      </c>
      <c r="O1054" s="11">
        <f>Table2[[#This Row],[Actual Price (₹)]]*N1054</f>
        <v>23072154</v>
      </c>
      <c r="P1054" t="s">
        <v>9865</v>
      </c>
      <c r="Q1054" t="s">
        <v>9866</v>
      </c>
      <c r="R1054" t="str">
        <f>PROPER(Sheet2!H1062)</f>
        <v>Mahesh Thakur,Nageswara Rao Bonkuru,Premlata Sinha,Md Nawaj Sharif,Gopichand Pawar,Amazon Customer,Neelima,Niteen Atre</v>
      </c>
      <c r="S1054" t="s">
        <v>9868</v>
      </c>
      <c r="T1054" t="s">
        <v>9869</v>
      </c>
      <c r="U1054" t="s">
        <v>9870</v>
      </c>
      <c r="V1054" t="s">
        <v>9871</v>
      </c>
      <c r="W1054" t="s">
        <v>9872</v>
      </c>
    </row>
    <row r="1055" spans="1:23" x14ac:dyDescent="0.3">
      <c r="A1055" t="s">
        <v>9873</v>
      </c>
      <c r="B1055" t="s">
        <v>9874</v>
      </c>
      <c r="C1055" t="s">
        <v>8323</v>
      </c>
      <c r="D1055" t="s">
        <v>12924</v>
      </c>
      <c r="E1055" t="s">
        <v>12995</v>
      </c>
      <c r="F1055" t="s">
        <v>13002</v>
      </c>
      <c r="G1055" t="s">
        <v>13003</v>
      </c>
      <c r="H1055" s="17">
        <v>1199</v>
      </c>
      <c r="I1055" s="13" t="str">
        <f t="shared" si="32"/>
        <v>&gt;₹500</v>
      </c>
      <c r="J1055" s="17">
        <v>1950</v>
      </c>
      <c r="K1055">
        <v>0.4</v>
      </c>
      <c r="L1055" s="4" t="str">
        <f t="shared" si="33"/>
        <v>&lt;50%</v>
      </c>
      <c r="M1055">
        <v>4.4000000000000004</v>
      </c>
      <c r="N1055" s="2">
        <v>290</v>
      </c>
      <c r="O1055" s="11">
        <f>Table2[[#This Row],[Actual Price (₹)]]*N1055</f>
        <v>565500</v>
      </c>
      <c r="P1055" t="s">
        <v>9875</v>
      </c>
      <c r="Q1055" t="s">
        <v>9876</v>
      </c>
      <c r="R1055" t="str">
        <f>PROPER(Sheet2!H1063)</f>
        <v>Rahul Miranda,Hemant Singh Lodhi,E.Gurubaran,P Vinodh Kumar,Jagadish,Monu,Aditya Agarwal,Mamatha Reddy</v>
      </c>
      <c r="S1055" t="s">
        <v>9878</v>
      </c>
      <c r="T1055" t="s">
        <v>9879</v>
      </c>
      <c r="U1055" t="s">
        <v>9880</v>
      </c>
      <c r="V1055" t="s">
        <v>9881</v>
      </c>
      <c r="W1055" t="s">
        <v>9882</v>
      </c>
    </row>
    <row r="1056" spans="1:23" hidden="1" x14ac:dyDescent="0.3">
      <c r="A1056" t="s">
        <v>9883</v>
      </c>
      <c r="B1056" t="s">
        <v>9884</v>
      </c>
      <c r="C1056" t="s">
        <v>8687</v>
      </c>
      <c r="D1056" t="s">
        <v>12924</v>
      </c>
      <c r="E1056" t="s">
        <v>12995</v>
      </c>
      <c r="F1056" t="s">
        <v>12996</v>
      </c>
      <c r="G1056" t="s">
        <v>13019</v>
      </c>
      <c r="H1056" s="14">
        <v>1414</v>
      </c>
      <c r="I1056" s="13" t="str">
        <f t="shared" si="32"/>
        <v>&gt;₹500</v>
      </c>
      <c r="J1056" s="14">
        <v>2799</v>
      </c>
      <c r="K1056" s="1">
        <v>0.2</v>
      </c>
      <c r="L1056" s="4" t="str">
        <f t="shared" si="33"/>
        <v>&lt;50%</v>
      </c>
      <c r="M1056">
        <v>3.8</v>
      </c>
      <c r="N1056" s="2">
        <v>2206</v>
      </c>
      <c r="O1056" s="11">
        <f>Table2[[#This Row],[Actual Price (₹)]]*N1056</f>
        <v>6174594</v>
      </c>
      <c r="P1056" t="s">
        <v>9885</v>
      </c>
      <c r="Q1056" t="s">
        <v>9886</v>
      </c>
      <c r="R1056" t="str">
        <f>PROPER(Sheet2!H1064)</f>
        <v>Nidha,Prakasha T K,Hitesh Jangra,Shreeja,Isha Nayak,Amazon Customer,Renuga,Ar</v>
      </c>
      <c r="S1056" t="s">
        <v>9888</v>
      </c>
      <c r="T1056" t="s">
        <v>9889</v>
      </c>
      <c r="U1056" t="s">
        <v>9890</v>
      </c>
      <c r="V1056" t="s">
        <v>9891</v>
      </c>
      <c r="W1056" t="s">
        <v>9892</v>
      </c>
    </row>
    <row r="1057" spans="1:23" x14ac:dyDescent="0.3">
      <c r="A1057" t="s">
        <v>9893</v>
      </c>
      <c r="B1057" t="s">
        <v>9894</v>
      </c>
      <c r="C1057" t="s">
        <v>9044</v>
      </c>
      <c r="D1057" t="s">
        <v>12924</v>
      </c>
      <c r="E1057" t="s">
        <v>12998</v>
      </c>
      <c r="F1057" t="s">
        <v>13025</v>
      </c>
      <c r="G1057" t="s">
        <v>13026</v>
      </c>
      <c r="H1057" s="17">
        <v>999</v>
      </c>
      <c r="I1057" s="13" t="str">
        <f t="shared" si="32"/>
        <v>&gt;₹500</v>
      </c>
      <c r="J1057" s="17">
        <v>1950</v>
      </c>
      <c r="K1057">
        <v>0.47</v>
      </c>
      <c r="L1057" s="4" t="str">
        <f t="shared" si="33"/>
        <v>&lt;50%</v>
      </c>
      <c r="M1057">
        <v>4.0999999999999996</v>
      </c>
      <c r="N1057" s="2">
        <v>9349</v>
      </c>
      <c r="O1057" s="11">
        <f>Table2[[#This Row],[Actual Price (₹)]]*N1057</f>
        <v>18230550</v>
      </c>
      <c r="P1057" t="s">
        <v>9895</v>
      </c>
      <c r="Q1057" t="s">
        <v>9896</v>
      </c>
      <c r="R1057" t="str">
        <f>PROPER(Sheet2!H1065)</f>
        <v>Amisha Nath,Sanjeev Arora,Jeevansh,Shallu,Ashok Dora,Yukti Sodhi,Amazon Customer,Rolling Stones</v>
      </c>
      <c r="S1057" t="s">
        <v>9898</v>
      </c>
      <c r="T1057" t="s">
        <v>9899</v>
      </c>
      <c r="U1057" t="s">
        <v>9900</v>
      </c>
      <c r="V1057" t="s">
        <v>9901</v>
      </c>
      <c r="W1057" t="s">
        <v>9902</v>
      </c>
    </row>
    <row r="1058" spans="1:23" hidden="1" x14ac:dyDescent="0.3">
      <c r="A1058" t="s">
        <v>9903</v>
      </c>
      <c r="B1058" t="s">
        <v>9904</v>
      </c>
      <c r="C1058" t="s">
        <v>8334</v>
      </c>
      <c r="D1058" t="s">
        <v>12924</v>
      </c>
      <c r="E1058" t="s">
        <v>12995</v>
      </c>
      <c r="F1058" t="s">
        <v>12996</v>
      </c>
      <c r="G1058" t="s">
        <v>13004</v>
      </c>
      <c r="H1058" s="14">
        <v>5999</v>
      </c>
      <c r="I1058" s="13" t="str">
        <f t="shared" si="32"/>
        <v>&gt;₹500</v>
      </c>
      <c r="J1058" s="14">
        <v>9999</v>
      </c>
      <c r="K1058" s="1">
        <v>0.79</v>
      </c>
      <c r="L1058" s="4" t="str">
        <f t="shared" si="33"/>
        <v>50% or More</v>
      </c>
      <c r="M1058">
        <v>3.9</v>
      </c>
      <c r="N1058" s="2">
        <v>578</v>
      </c>
      <c r="O1058" s="11">
        <f>Table2[[#This Row],[Actual Price (₹)]]*N1058</f>
        <v>5779422</v>
      </c>
      <c r="P1058" t="s">
        <v>9905</v>
      </c>
      <c r="Q1058" t="s">
        <v>9906</v>
      </c>
      <c r="R1058" t="str">
        <f>PROPER(Sheet2!H1066)</f>
        <v>Nasim Shaikh,Senthil Kumar Natarajan,Boss,Alexa,Sahil Suman,Lalit,Pankaj Sharma,Hammad K.</v>
      </c>
      <c r="S1058" t="s">
        <v>9908</v>
      </c>
      <c r="T1058" t="s">
        <v>9909</v>
      </c>
      <c r="U1058" t="s">
        <v>9910</v>
      </c>
      <c r="V1058" t="s">
        <v>9911</v>
      </c>
      <c r="W1058" t="s">
        <v>9912</v>
      </c>
    </row>
    <row r="1059" spans="1:23" x14ac:dyDescent="0.3">
      <c r="A1059" t="s">
        <v>9913</v>
      </c>
      <c r="B1059" t="s">
        <v>9914</v>
      </c>
      <c r="C1059" t="s">
        <v>9207</v>
      </c>
      <c r="D1059" t="s">
        <v>12924</v>
      </c>
      <c r="E1059" t="s">
        <v>12995</v>
      </c>
      <c r="F1059" t="s">
        <v>12996</v>
      </c>
      <c r="G1059" t="s">
        <v>13029</v>
      </c>
      <c r="H1059" s="17">
        <v>9970</v>
      </c>
      <c r="I1059" s="13" t="str">
        <f t="shared" si="32"/>
        <v>&gt;₹500</v>
      </c>
      <c r="J1059" s="17">
        <v>12999</v>
      </c>
      <c r="K1059">
        <v>0</v>
      </c>
      <c r="L1059" s="4" t="str">
        <f t="shared" si="33"/>
        <v>&lt;50%</v>
      </c>
      <c r="M1059">
        <v>4.3</v>
      </c>
      <c r="N1059" s="2">
        <v>9331</v>
      </c>
      <c r="O1059" s="11">
        <f>Table2[[#This Row],[Actual Price (₹)]]*N1059</f>
        <v>121293669</v>
      </c>
      <c r="P1059" t="s">
        <v>9915</v>
      </c>
      <c r="Q1059" t="s">
        <v>9916</v>
      </c>
      <c r="R1059" t="str">
        <f>PROPER(Sheet2!H1067)</f>
        <v>Shahul Hameed,Bhaumik,Amjith K,Khimesh Chandra,Amazon Customer,Parag Bhanushali,Babujis,Fiaz Bagban</v>
      </c>
      <c r="S1059" t="s">
        <v>9918</v>
      </c>
      <c r="T1059" t="s">
        <v>9919</v>
      </c>
      <c r="U1059" t="s">
        <v>9920</v>
      </c>
      <c r="V1059" t="s">
        <v>9921</v>
      </c>
      <c r="W1059" t="s">
        <v>9922</v>
      </c>
    </row>
    <row r="1060" spans="1:23" x14ac:dyDescent="0.3">
      <c r="A1060" t="s">
        <v>9923</v>
      </c>
      <c r="B1060" t="s">
        <v>9924</v>
      </c>
      <c r="C1060" t="s">
        <v>9832</v>
      </c>
      <c r="D1060" t="s">
        <v>12924</v>
      </c>
      <c r="E1060" t="s">
        <v>12998</v>
      </c>
      <c r="F1060" t="s">
        <v>13043</v>
      </c>
      <c r="G1060" t="s">
        <v>13044</v>
      </c>
      <c r="H1060" s="17">
        <v>698</v>
      </c>
      <c r="I1060" s="13" t="str">
        <f t="shared" si="32"/>
        <v>&gt;₹500</v>
      </c>
      <c r="J1060" s="17">
        <v>699</v>
      </c>
      <c r="K1060">
        <v>0.76</v>
      </c>
      <c r="L1060" s="4" t="str">
        <f t="shared" si="33"/>
        <v>50% or More</v>
      </c>
      <c r="M1060">
        <v>4.4000000000000004</v>
      </c>
      <c r="N1060" s="2">
        <v>3837</v>
      </c>
      <c r="O1060" s="11">
        <f>Table2[[#This Row],[Actual Price (₹)]]*N1060</f>
        <v>2682063</v>
      </c>
      <c r="P1060" t="s">
        <v>9925</v>
      </c>
      <c r="Q1060" t="s">
        <v>9926</v>
      </c>
      <c r="R1060" t="str">
        <f>PROPER(Sheet2!H1068)</f>
        <v>Krishnakumar,Yuvraj Patil,Avani Sahu,Aneesh Raizada,Kirti Juneja,Amazon Customer,Tirtha Roy,Najeeb Rizvi</v>
      </c>
      <c r="S1060" t="s">
        <v>9928</v>
      </c>
      <c r="T1060" t="s">
        <v>9929</v>
      </c>
      <c r="U1060" t="s">
        <v>9930</v>
      </c>
      <c r="V1060" t="s">
        <v>9931</v>
      </c>
      <c r="W1060" t="s">
        <v>9932</v>
      </c>
    </row>
    <row r="1061" spans="1:23" hidden="1" x14ac:dyDescent="0.3">
      <c r="A1061" t="s">
        <v>9933</v>
      </c>
      <c r="B1061" t="s">
        <v>9934</v>
      </c>
      <c r="C1061" t="s">
        <v>9843</v>
      </c>
      <c r="D1061" t="s">
        <v>12924</v>
      </c>
      <c r="E1061" t="s">
        <v>12995</v>
      </c>
      <c r="F1061" t="s">
        <v>13035</v>
      </c>
      <c r="G1061" t="s">
        <v>13045</v>
      </c>
      <c r="H1061" s="14">
        <v>2199</v>
      </c>
      <c r="I1061" s="13" t="str">
        <f t="shared" si="32"/>
        <v>&gt;₹500</v>
      </c>
      <c r="J1061" s="14">
        <v>3190</v>
      </c>
      <c r="K1061" s="1">
        <v>0.11</v>
      </c>
      <c r="L1061" s="4" t="str">
        <f t="shared" si="33"/>
        <v>&lt;50%</v>
      </c>
      <c r="M1061">
        <v>3.6</v>
      </c>
      <c r="N1061" s="2">
        <v>11456</v>
      </c>
      <c r="O1061" s="11">
        <f>Table2[[#This Row],[Actual Price (₹)]]*N1061</f>
        <v>36544640</v>
      </c>
      <c r="P1061" t="s">
        <v>9935</v>
      </c>
      <c r="Q1061" t="s">
        <v>9936</v>
      </c>
      <c r="R1061" t="str">
        <f>PROPER(Sheet2!H1069)</f>
        <v>Aisha,Gourav,Riya Halder,Karishma Sharma,Sridhar Rao,Sastry A S N,Rahul Thakur,Mayank Singhal</v>
      </c>
      <c r="S1061" t="s">
        <v>9938</v>
      </c>
      <c r="T1061" t="s">
        <v>9939</v>
      </c>
      <c r="U1061" t="s">
        <v>9940</v>
      </c>
      <c r="V1061" t="s">
        <v>9941</v>
      </c>
      <c r="W1061" t="s">
        <v>9942</v>
      </c>
    </row>
    <row r="1062" spans="1:23" hidden="1" x14ac:dyDescent="0.3">
      <c r="A1062" t="s">
        <v>9943</v>
      </c>
      <c r="B1062" t="s">
        <v>9944</v>
      </c>
      <c r="C1062" t="s">
        <v>8301</v>
      </c>
      <c r="D1062" t="s">
        <v>12924</v>
      </c>
      <c r="E1062" t="s">
        <v>12998</v>
      </c>
      <c r="F1062" t="s">
        <v>12999</v>
      </c>
      <c r="G1062" t="s">
        <v>13000</v>
      </c>
      <c r="H1062" s="14">
        <v>320</v>
      </c>
      <c r="I1062" s="13" t="str">
        <f t="shared" si="32"/>
        <v>₹200 - ₹500</v>
      </c>
      <c r="J1062" s="14">
        <v>799</v>
      </c>
      <c r="K1062" s="1">
        <v>0.35</v>
      </c>
      <c r="L1062" s="4" t="str">
        <f t="shared" si="33"/>
        <v>&lt;50%</v>
      </c>
      <c r="M1062">
        <v>3.8</v>
      </c>
      <c r="N1062" s="2">
        <v>49</v>
      </c>
      <c r="O1062" s="11">
        <f>Table2[[#This Row],[Actual Price (₹)]]*N1062</f>
        <v>39151</v>
      </c>
      <c r="P1062" t="s">
        <v>9945</v>
      </c>
      <c r="Q1062" t="s">
        <v>9946</v>
      </c>
      <c r="R1062" t="str">
        <f>PROPER(Sheet2!H1070)</f>
        <v>Dhatwalia,Tahir Abdulla,Surya Pratap Singh,Vijayakumar,Rana N.,Arun Sengupta,Amit,Naveen Reddy</v>
      </c>
      <c r="S1062" t="s">
        <v>9948</v>
      </c>
      <c r="T1062" t="s">
        <v>9949</v>
      </c>
      <c r="U1062" t="s">
        <v>9950</v>
      </c>
      <c r="V1062" t="s">
        <v>9951</v>
      </c>
      <c r="W1062" t="s">
        <v>9952</v>
      </c>
    </row>
    <row r="1063" spans="1:23" x14ac:dyDescent="0.3">
      <c r="A1063" t="s">
        <v>9953</v>
      </c>
      <c r="B1063" t="s">
        <v>9954</v>
      </c>
      <c r="C1063" t="s">
        <v>8459</v>
      </c>
      <c r="D1063" t="s">
        <v>12924</v>
      </c>
      <c r="E1063" t="s">
        <v>12995</v>
      </c>
      <c r="F1063" t="s">
        <v>12996</v>
      </c>
      <c r="G1063" t="s">
        <v>13010</v>
      </c>
      <c r="H1063" s="17">
        <v>298</v>
      </c>
      <c r="I1063" s="13" t="str">
        <f t="shared" si="32"/>
        <v>₹200 - ₹500</v>
      </c>
      <c r="J1063" s="17">
        <v>499</v>
      </c>
      <c r="K1063">
        <v>0.49</v>
      </c>
      <c r="L1063" s="4" t="str">
        <f t="shared" si="33"/>
        <v>&lt;50%</v>
      </c>
      <c r="M1063">
        <v>4</v>
      </c>
      <c r="N1063" s="2">
        <v>4978</v>
      </c>
      <c r="O1063" s="11">
        <f>Table2[[#This Row],[Actual Price (₹)]]*N1063</f>
        <v>2484022</v>
      </c>
      <c r="P1063" t="s">
        <v>9955</v>
      </c>
      <c r="Q1063" t="s">
        <v>9956</v>
      </c>
      <c r="R1063" t="str">
        <f>PROPER(Sheet2!H1071)</f>
        <v>Dharmender Sharma,Sheba Mathew,Amazon Customer,Sanchita Sachin Dhanawade,S.V,Shivam Jha,Michael Rinsailova,Sanjeev Chowdhary</v>
      </c>
      <c r="S1063" t="s">
        <v>9958</v>
      </c>
      <c r="T1063" t="s">
        <v>9959</v>
      </c>
      <c r="U1063" t="s">
        <v>9960</v>
      </c>
      <c r="V1063" t="s">
        <v>9961</v>
      </c>
      <c r="W1063" t="s">
        <v>9962</v>
      </c>
    </row>
    <row r="1064" spans="1:23" x14ac:dyDescent="0.3">
      <c r="A1064" t="s">
        <v>9963</v>
      </c>
      <c r="B1064" t="s">
        <v>9964</v>
      </c>
      <c r="C1064" t="s">
        <v>8635</v>
      </c>
      <c r="D1064" t="s">
        <v>12924</v>
      </c>
      <c r="E1064" t="s">
        <v>13016</v>
      </c>
      <c r="F1064" t="s">
        <v>13017</v>
      </c>
      <c r="G1064" t="s">
        <v>13018</v>
      </c>
      <c r="H1064" s="17">
        <v>1199</v>
      </c>
      <c r="I1064" s="13" t="str">
        <f t="shared" si="32"/>
        <v>&gt;₹500</v>
      </c>
      <c r="J1064" s="17">
        <v>1499</v>
      </c>
      <c r="K1064">
        <v>0.6</v>
      </c>
      <c r="L1064" s="4" t="str">
        <f t="shared" si="33"/>
        <v>50% or More</v>
      </c>
      <c r="M1064">
        <v>4.0999999999999996</v>
      </c>
      <c r="N1064" s="2">
        <v>1996</v>
      </c>
      <c r="O1064" s="11">
        <f>Table2[[#This Row],[Actual Price (₹)]]*N1064</f>
        <v>2992004</v>
      </c>
      <c r="P1064" t="s">
        <v>9965</v>
      </c>
      <c r="Q1064" t="s">
        <v>9966</v>
      </c>
      <c r="R1064" t="str">
        <f>PROPER(Sheet2!H1072)</f>
        <v>Ravi,Dee,Amazon Consumer,Indian Consumer,Amazon Customer,Pm,Ravi,Neetu</v>
      </c>
      <c r="S1064" t="s">
        <v>9968</v>
      </c>
      <c r="T1064" t="s">
        <v>9969</v>
      </c>
      <c r="U1064" t="s">
        <v>9970</v>
      </c>
      <c r="V1064" t="s">
        <v>9971</v>
      </c>
      <c r="W1064" t="s">
        <v>9972</v>
      </c>
    </row>
    <row r="1065" spans="1:23" x14ac:dyDescent="0.3">
      <c r="A1065" t="s">
        <v>9973</v>
      </c>
      <c r="B1065" t="s">
        <v>9974</v>
      </c>
      <c r="C1065" t="s">
        <v>8779</v>
      </c>
      <c r="D1065" t="s">
        <v>12924</v>
      </c>
      <c r="E1065" t="s">
        <v>12995</v>
      </c>
      <c r="F1065" t="s">
        <v>12996</v>
      </c>
      <c r="G1065" t="s">
        <v>13021</v>
      </c>
      <c r="H1065" s="17">
        <v>1399</v>
      </c>
      <c r="I1065" s="13" t="str">
        <f t="shared" si="32"/>
        <v>&gt;₹500</v>
      </c>
      <c r="J1065" s="17">
        <v>2660</v>
      </c>
      <c r="K1065">
        <v>0.42</v>
      </c>
      <c r="L1065" s="4" t="str">
        <f t="shared" si="33"/>
        <v>&lt;50%</v>
      </c>
      <c r="M1065">
        <v>4.3</v>
      </c>
      <c r="N1065" s="2">
        <v>1811</v>
      </c>
      <c r="O1065" s="11">
        <f>Table2[[#This Row],[Actual Price (₹)]]*N1065</f>
        <v>4817260</v>
      </c>
      <c r="P1065" t="s">
        <v>9975</v>
      </c>
      <c r="Q1065" t="s">
        <v>9976</v>
      </c>
      <c r="R1065" t="str">
        <f>PROPER(Sheet2!H1073)</f>
        <v>Deepak Jha,Amazon Customer,Ajit Y.,Abdussaboor Ansari,Mohd Ajajul,Subha T.,Ajitesh Kushwaha,Pradunya Gohain</v>
      </c>
      <c r="S1065" t="s">
        <v>9978</v>
      </c>
      <c r="T1065" t="s">
        <v>9979</v>
      </c>
      <c r="U1065" t="s">
        <v>9980</v>
      </c>
      <c r="V1065" t="s">
        <v>9981</v>
      </c>
      <c r="W1065" t="s">
        <v>9982</v>
      </c>
    </row>
    <row r="1066" spans="1:23" x14ac:dyDescent="0.3">
      <c r="A1066" t="s">
        <v>9983</v>
      </c>
      <c r="B1066" t="s">
        <v>9984</v>
      </c>
      <c r="C1066" t="s">
        <v>8290</v>
      </c>
      <c r="D1066" t="s">
        <v>12924</v>
      </c>
      <c r="E1066" t="s">
        <v>12995</v>
      </c>
      <c r="F1066" t="s">
        <v>12996</v>
      </c>
      <c r="G1066" t="s">
        <v>12997</v>
      </c>
      <c r="H1066" s="17">
        <v>599</v>
      </c>
      <c r="I1066" s="13" t="str">
        <f t="shared" si="32"/>
        <v>&gt;₹500</v>
      </c>
      <c r="J1066" s="17">
        <v>2799</v>
      </c>
      <c r="K1066">
        <v>0.55000000000000004</v>
      </c>
      <c r="L1066" s="4" t="str">
        <f t="shared" si="33"/>
        <v>50% or More</v>
      </c>
      <c r="M1066">
        <v>4</v>
      </c>
      <c r="N1066" s="2">
        <v>2198</v>
      </c>
      <c r="O1066" s="11">
        <f>Table2[[#This Row],[Actual Price (₹)]]*N1066</f>
        <v>6152202</v>
      </c>
      <c r="P1066" t="s">
        <v>9985</v>
      </c>
      <c r="Q1066" t="s">
        <v>9986</v>
      </c>
      <c r="R1066" t="str">
        <f>PROPER(Sheet2!H1074)</f>
        <v>Ms Subba,Surinder Kumar,Atul Chauhan,Gopika,B.Varalakshmi,Sai Kumar,Kunal,Placeholder</v>
      </c>
      <c r="S1066" t="s">
        <v>9988</v>
      </c>
      <c r="T1066" t="s">
        <v>9989</v>
      </c>
      <c r="U1066" t="s">
        <v>9990</v>
      </c>
      <c r="V1066" t="s">
        <v>9991</v>
      </c>
      <c r="W1066" t="s">
        <v>9992</v>
      </c>
    </row>
    <row r="1067" spans="1:23" hidden="1" x14ac:dyDescent="0.3">
      <c r="A1067" t="s">
        <v>9993</v>
      </c>
      <c r="B1067" t="s">
        <v>9994</v>
      </c>
      <c r="C1067" t="s">
        <v>8810</v>
      </c>
      <c r="D1067" t="s">
        <v>12924</v>
      </c>
      <c r="E1067" t="s">
        <v>12995</v>
      </c>
      <c r="F1067" t="s">
        <v>12996</v>
      </c>
      <c r="G1067" t="s">
        <v>13022</v>
      </c>
      <c r="H1067" s="14">
        <v>1499</v>
      </c>
      <c r="I1067" s="13" t="str">
        <f t="shared" si="32"/>
        <v>&gt;₹500</v>
      </c>
      <c r="J1067" s="14">
        <v>1499</v>
      </c>
      <c r="K1067" s="1">
        <v>0.26</v>
      </c>
      <c r="L1067" s="4" t="str">
        <f t="shared" si="33"/>
        <v>&lt;50%</v>
      </c>
      <c r="M1067">
        <v>3.9</v>
      </c>
      <c r="N1067" s="2">
        <v>13127</v>
      </c>
      <c r="O1067" s="11">
        <f>Table2[[#This Row],[Actual Price (₹)]]*N1067</f>
        <v>19677373</v>
      </c>
      <c r="P1067" t="s">
        <v>9995</v>
      </c>
      <c r="Q1067" t="s">
        <v>9996</v>
      </c>
      <c r="R1067" t="str">
        <f>PROPER(Sheet2!H1075)</f>
        <v>Tapan Dutta,Seerat Dar,Saravana Kumar K N,Pradeep Pal Singh,Harishkumar K S,Manish Pandey,Shirish Ramdas Aware,Sneha Mahat</v>
      </c>
      <c r="S1067" t="s">
        <v>9998</v>
      </c>
      <c r="T1067" t="s">
        <v>9999</v>
      </c>
      <c r="U1067" t="s">
        <v>10000</v>
      </c>
      <c r="V1067" t="s">
        <v>10001</v>
      </c>
      <c r="W1067" t="s">
        <v>10002</v>
      </c>
    </row>
    <row r="1068" spans="1:23" x14ac:dyDescent="0.3">
      <c r="A1068" t="s">
        <v>10003</v>
      </c>
      <c r="B1068" t="s">
        <v>10004</v>
      </c>
      <c r="C1068" t="s">
        <v>8522</v>
      </c>
      <c r="D1068" t="s">
        <v>12924</v>
      </c>
      <c r="E1068" t="s">
        <v>12998</v>
      </c>
      <c r="F1068" t="s">
        <v>13011</v>
      </c>
      <c r="G1068" t="s">
        <v>13013</v>
      </c>
      <c r="H1068" s="17">
        <v>14400</v>
      </c>
      <c r="I1068" s="13" t="str">
        <f t="shared" si="32"/>
        <v>&gt;₹500</v>
      </c>
      <c r="J1068" s="17">
        <v>59900</v>
      </c>
      <c r="K1068">
        <v>0.24</v>
      </c>
      <c r="L1068" s="4" t="str">
        <f t="shared" si="33"/>
        <v>&lt;50%</v>
      </c>
      <c r="M1068">
        <v>4.4000000000000004</v>
      </c>
      <c r="N1068" s="2">
        <v>5865</v>
      </c>
      <c r="O1068" s="11">
        <f>Table2[[#This Row],[Actual Price (₹)]]*N1068</f>
        <v>351313500</v>
      </c>
      <c r="P1068" t="s">
        <v>10005</v>
      </c>
      <c r="Q1068" t="s">
        <v>10006</v>
      </c>
      <c r="R1068" t="str">
        <f>PROPER(Sheet2!H1076)</f>
        <v>Shravan,Sachin Aggarwal,Gyanesh Savita,Ripe,Rajnish Kumar,Shloka Gautam,Debdulal Saha,Kalai Yarasan</v>
      </c>
      <c r="S1068" t="s">
        <v>10008</v>
      </c>
      <c r="T1068" t="s">
        <v>10009</v>
      </c>
      <c r="U1068" t="s">
        <v>10010</v>
      </c>
      <c r="V1068" t="s">
        <v>10011</v>
      </c>
      <c r="W1068" t="s">
        <v>10012</v>
      </c>
    </row>
    <row r="1069" spans="1:23" hidden="1" x14ac:dyDescent="0.3">
      <c r="A1069" t="s">
        <v>10013</v>
      </c>
      <c r="B1069" t="s">
        <v>10014</v>
      </c>
      <c r="C1069" t="s">
        <v>10015</v>
      </c>
      <c r="D1069" t="s">
        <v>12924</v>
      </c>
      <c r="E1069" t="s">
        <v>12995</v>
      </c>
      <c r="F1069" t="s">
        <v>13047</v>
      </c>
      <c r="G1069" t="s">
        <v>13048</v>
      </c>
      <c r="H1069" s="14">
        <v>1699</v>
      </c>
      <c r="I1069" s="13" t="str">
        <f t="shared" si="32"/>
        <v>&gt;₹500</v>
      </c>
      <c r="J1069" s="14">
        <v>1900</v>
      </c>
      <c r="K1069" s="1">
        <v>0.41</v>
      </c>
      <c r="L1069" s="4" t="str">
        <f t="shared" si="33"/>
        <v>&lt;50%</v>
      </c>
      <c r="M1069">
        <v>3.7</v>
      </c>
      <c r="N1069" s="2">
        <v>1067</v>
      </c>
      <c r="O1069" s="11">
        <f>Table2[[#This Row],[Actual Price (₹)]]*N1069</f>
        <v>2027300</v>
      </c>
      <c r="P1069" t="s">
        <v>10016</v>
      </c>
      <c r="Q1069" t="s">
        <v>10017</v>
      </c>
      <c r="R1069" t="str">
        <f>PROPER(Sheet2!H1077)</f>
        <v>Amazon Customer,Bhaskar Kr Yadav,Aman Singh,Joseph Uttam Mondal,Chetan Sharma,Anand T.,Pramod,Asha Kumari</v>
      </c>
      <c r="S1069" t="s">
        <v>10019</v>
      </c>
      <c r="T1069" t="s">
        <v>10020</v>
      </c>
      <c r="U1069" t="s">
        <v>10021</v>
      </c>
      <c r="V1069" t="s">
        <v>10022</v>
      </c>
      <c r="W1069" t="s">
        <v>10023</v>
      </c>
    </row>
    <row r="1070" spans="1:23" hidden="1" x14ac:dyDescent="0.3">
      <c r="A1070" t="s">
        <v>10024</v>
      </c>
      <c r="B1070" t="s">
        <v>10025</v>
      </c>
      <c r="C1070" t="s">
        <v>8646</v>
      </c>
      <c r="D1070" t="s">
        <v>12924</v>
      </c>
      <c r="E1070" t="s">
        <v>12995</v>
      </c>
      <c r="F1070" t="s">
        <v>13002</v>
      </c>
      <c r="G1070" t="s">
        <v>13003</v>
      </c>
      <c r="H1070" s="14">
        <v>649</v>
      </c>
      <c r="I1070" s="13" t="str">
        <f t="shared" si="32"/>
        <v>&gt;₹500</v>
      </c>
      <c r="J1070" s="14">
        <v>999</v>
      </c>
      <c r="K1070" s="1">
        <v>0.36</v>
      </c>
      <c r="L1070" s="4" t="str">
        <f t="shared" si="33"/>
        <v>&lt;50%</v>
      </c>
      <c r="M1070">
        <v>3.6</v>
      </c>
      <c r="N1070" s="2">
        <v>4881</v>
      </c>
      <c r="O1070" s="11">
        <f>Table2[[#This Row],[Actual Price (₹)]]*N1070</f>
        <v>4876119</v>
      </c>
      <c r="P1070" t="s">
        <v>10026</v>
      </c>
      <c r="Q1070" t="s">
        <v>10027</v>
      </c>
      <c r="R1070" t="str">
        <f>PROPER(Sheet2!H1078)</f>
        <v>Rahul,Rajit,Aman (Aj),Vijay,Kailash Khawas,Sudheer,Shahid,Santhosh</v>
      </c>
      <c r="S1070" t="s">
        <v>10029</v>
      </c>
      <c r="T1070" t="s">
        <v>10030</v>
      </c>
      <c r="U1070" t="s">
        <v>10031</v>
      </c>
      <c r="V1070" t="s">
        <v>10032</v>
      </c>
      <c r="W1070" t="s">
        <v>10033</v>
      </c>
    </row>
    <row r="1071" spans="1:23" hidden="1" x14ac:dyDescent="0.3">
      <c r="A1071" t="s">
        <v>10034</v>
      </c>
      <c r="B1071" t="s">
        <v>10035</v>
      </c>
      <c r="C1071" t="s">
        <v>8687</v>
      </c>
      <c r="D1071" t="s">
        <v>12924</v>
      </c>
      <c r="E1071" t="s">
        <v>12995</v>
      </c>
      <c r="F1071" t="s">
        <v>12996</v>
      </c>
      <c r="G1071" t="s">
        <v>13019</v>
      </c>
      <c r="H1071" s="14">
        <v>3249</v>
      </c>
      <c r="I1071" s="13" t="str">
        <f t="shared" si="32"/>
        <v>&gt;₹500</v>
      </c>
      <c r="J1071" s="14">
        <v>6375</v>
      </c>
      <c r="K1071" s="1">
        <v>0.49</v>
      </c>
      <c r="L1071" s="4" t="str">
        <f t="shared" si="33"/>
        <v>&lt;50%</v>
      </c>
      <c r="M1071">
        <v>3.7</v>
      </c>
      <c r="N1071" s="2">
        <v>11217</v>
      </c>
      <c r="O1071" s="11">
        <f>Table2[[#This Row],[Actual Price (₹)]]*N1071</f>
        <v>71508375</v>
      </c>
      <c r="P1071" t="s">
        <v>10036</v>
      </c>
      <c r="Q1071" t="s">
        <v>10037</v>
      </c>
      <c r="R1071" t="str">
        <f>PROPER(Sheet2!H1079)</f>
        <v>Ponnuri Gopie Krishna,Neha Chandra Verma,Ali Ahmad,Sreejith Damodaran,Danush Gangur,Priya,Chandani Maurya,Bharathi</v>
      </c>
      <c r="S1071" t="s">
        <v>10039</v>
      </c>
      <c r="T1071" t="s">
        <v>10040</v>
      </c>
      <c r="U1071" t="s">
        <v>10041</v>
      </c>
      <c r="V1071" t="s">
        <v>10042</v>
      </c>
      <c r="W1071" t="s">
        <v>10043</v>
      </c>
    </row>
    <row r="1072" spans="1:23" x14ac:dyDescent="0.3">
      <c r="A1072" t="s">
        <v>10044</v>
      </c>
      <c r="B1072" t="s">
        <v>10045</v>
      </c>
      <c r="C1072" t="s">
        <v>8437</v>
      </c>
      <c r="D1072" t="s">
        <v>12924</v>
      </c>
      <c r="E1072" t="s">
        <v>12995</v>
      </c>
      <c r="F1072" t="s">
        <v>12996</v>
      </c>
      <c r="G1072" t="s">
        <v>13009</v>
      </c>
      <c r="H1072" s="17">
        <v>199</v>
      </c>
      <c r="I1072" s="13" t="str">
        <f t="shared" si="32"/>
        <v>&lt;₹200</v>
      </c>
      <c r="J1072" s="17">
        <v>499</v>
      </c>
      <c r="K1072">
        <v>0.74</v>
      </c>
      <c r="L1072" s="4" t="str">
        <f t="shared" si="33"/>
        <v>50% or More</v>
      </c>
      <c r="M1072">
        <v>4</v>
      </c>
      <c r="N1072" s="2">
        <v>43</v>
      </c>
      <c r="O1072" s="11">
        <f>Table2[[#This Row],[Actual Price (₹)]]*N1072</f>
        <v>21457</v>
      </c>
      <c r="P1072" t="s">
        <v>10046</v>
      </c>
      <c r="Q1072" t="s">
        <v>10047</v>
      </c>
      <c r="R1072" t="str">
        <f>PROPER(Sheet2!H1080)</f>
        <v>Gulshan,Rajendra Prasad Ambala,Mrinal Kukreti,Ravi Rathore,Bhartendu Singh,Dinesh Kumar Namdeo,Mallikarjuna,Yogesh Sharma</v>
      </c>
      <c r="S1072" t="s">
        <v>10049</v>
      </c>
      <c r="T1072" t="s">
        <v>10050</v>
      </c>
      <c r="U1072" t="s">
        <v>10051</v>
      </c>
      <c r="V1072" t="s">
        <v>10052</v>
      </c>
      <c r="W1072" t="s">
        <v>10053</v>
      </c>
    </row>
    <row r="1073" spans="1:23" x14ac:dyDescent="0.3">
      <c r="A1073" t="s">
        <v>10054</v>
      </c>
      <c r="B1073" t="s">
        <v>10055</v>
      </c>
      <c r="C1073" t="s">
        <v>8459</v>
      </c>
      <c r="D1073" t="s">
        <v>12924</v>
      </c>
      <c r="E1073" t="s">
        <v>12995</v>
      </c>
      <c r="F1073" t="s">
        <v>12996</v>
      </c>
      <c r="G1073" t="s">
        <v>13010</v>
      </c>
      <c r="H1073" s="17">
        <v>1099</v>
      </c>
      <c r="I1073" s="13" t="str">
        <f t="shared" si="32"/>
        <v>&gt;₹500</v>
      </c>
      <c r="J1073" s="17">
        <v>1899</v>
      </c>
      <c r="K1073">
        <v>0.57999999999999996</v>
      </c>
      <c r="L1073" s="4" t="str">
        <f t="shared" si="33"/>
        <v>50% or More</v>
      </c>
      <c r="M1073">
        <v>4.2</v>
      </c>
      <c r="N1073" s="2">
        <v>4664</v>
      </c>
      <c r="O1073" s="11">
        <f>Table2[[#This Row],[Actual Price (₹)]]*N1073</f>
        <v>8856936</v>
      </c>
      <c r="P1073" t="s">
        <v>10056</v>
      </c>
      <c r="Q1073" t="s">
        <v>10057</v>
      </c>
      <c r="R1073" t="str">
        <f>PROPER(Sheet2!H1081)</f>
        <v>Priti Jain,Burhanuddin Madraswala,Gazala Nawab,Rupali Jain,Badrun Nisa,Sohan Gope,Nishapandit,Sunil Tanwar</v>
      </c>
      <c r="S1073" t="s">
        <v>10059</v>
      </c>
      <c r="T1073" t="s">
        <v>10060</v>
      </c>
      <c r="U1073" t="s">
        <v>10061</v>
      </c>
      <c r="V1073" t="s">
        <v>10062</v>
      </c>
      <c r="W1073" t="s">
        <v>10063</v>
      </c>
    </row>
    <row r="1074" spans="1:23" hidden="1" x14ac:dyDescent="0.3">
      <c r="A1074" t="s">
        <v>10064</v>
      </c>
      <c r="B1074" t="s">
        <v>10065</v>
      </c>
      <c r="C1074" t="s">
        <v>8646</v>
      </c>
      <c r="D1074" t="s">
        <v>12924</v>
      </c>
      <c r="E1074" t="s">
        <v>12995</v>
      </c>
      <c r="F1074" t="s">
        <v>13002</v>
      </c>
      <c r="G1074" t="s">
        <v>13003</v>
      </c>
      <c r="H1074" s="14">
        <v>664</v>
      </c>
      <c r="I1074" s="13" t="str">
        <f t="shared" si="32"/>
        <v>&gt;₹500</v>
      </c>
      <c r="J1074" s="14">
        <v>1490</v>
      </c>
      <c r="K1074" s="1">
        <v>0.28999999999999998</v>
      </c>
      <c r="L1074" s="4" t="str">
        <f t="shared" si="33"/>
        <v>&lt;50%</v>
      </c>
      <c r="M1074">
        <v>3.8</v>
      </c>
      <c r="N1074" s="2">
        <v>2112</v>
      </c>
      <c r="O1074" s="11">
        <f>Table2[[#This Row],[Actual Price (₹)]]*N1074</f>
        <v>3146880</v>
      </c>
      <c r="P1074" t="s">
        <v>10066</v>
      </c>
      <c r="Q1074" t="s">
        <v>10067</v>
      </c>
      <c r="R1074" t="str">
        <f>PROPER(Sheet2!H1082)</f>
        <v>Priti Sharma,Ramya,Aman,Shashankverma,Ved,Sushree,Sameer,Umang Patel</v>
      </c>
      <c r="S1074" t="s">
        <v>10069</v>
      </c>
      <c r="T1074" t="s">
        <v>10070</v>
      </c>
      <c r="U1074" t="s">
        <v>10071</v>
      </c>
      <c r="V1074" t="s">
        <v>10072</v>
      </c>
      <c r="W1074" t="s">
        <v>10073</v>
      </c>
    </row>
    <row r="1075" spans="1:23" x14ac:dyDescent="0.3">
      <c r="A1075" t="s">
        <v>10074</v>
      </c>
      <c r="B1075" t="s">
        <v>10075</v>
      </c>
      <c r="C1075" t="s">
        <v>10076</v>
      </c>
      <c r="D1075" t="s">
        <v>12924</v>
      </c>
      <c r="E1075" t="s">
        <v>13016</v>
      </c>
      <c r="F1075" t="s">
        <v>13017</v>
      </c>
      <c r="G1075" t="s">
        <v>13049</v>
      </c>
      <c r="H1075" s="17">
        <v>260</v>
      </c>
      <c r="I1075" s="13" t="str">
        <f t="shared" si="32"/>
        <v>₹200 - ₹500</v>
      </c>
      <c r="J1075" s="17">
        <v>350</v>
      </c>
      <c r="K1075">
        <v>0.37</v>
      </c>
      <c r="L1075" s="4" t="str">
        <f t="shared" si="33"/>
        <v>&lt;50%</v>
      </c>
      <c r="M1075">
        <v>4.2</v>
      </c>
      <c r="N1075" s="2">
        <v>2737</v>
      </c>
      <c r="O1075" s="11">
        <f>Table2[[#This Row],[Actual Price (₹)]]*N1075</f>
        <v>957950</v>
      </c>
      <c r="P1075" t="s">
        <v>10077</v>
      </c>
      <c r="Q1075" t="s">
        <v>10078</v>
      </c>
      <c r="R1075" t="str">
        <f>PROPER(Sheet2!H1083)</f>
        <v>Vignesh,Rajesh Babar,Basant,Shweta,Randomsurfer,Prakash Kumar,Hotel S.,Pushpam Choudhary</v>
      </c>
      <c r="S1075" t="s">
        <v>10080</v>
      </c>
      <c r="T1075" t="s">
        <v>10081</v>
      </c>
      <c r="U1075" t="s">
        <v>10082</v>
      </c>
      <c r="V1075" t="s">
        <v>10083</v>
      </c>
      <c r="W1075" t="s">
        <v>10084</v>
      </c>
    </row>
    <row r="1076" spans="1:23" hidden="1" x14ac:dyDescent="0.3">
      <c r="A1076" t="s">
        <v>10085</v>
      </c>
      <c r="B1076" t="s">
        <v>10086</v>
      </c>
      <c r="C1076" t="s">
        <v>9044</v>
      </c>
      <c r="D1076" t="s">
        <v>12924</v>
      </c>
      <c r="E1076" t="s">
        <v>12998</v>
      </c>
      <c r="F1076" t="s">
        <v>13025</v>
      </c>
      <c r="G1076" t="s">
        <v>13026</v>
      </c>
      <c r="H1076" s="14">
        <v>6499</v>
      </c>
      <c r="I1076" s="13" t="str">
        <f t="shared" si="32"/>
        <v>&gt;₹500</v>
      </c>
      <c r="J1076" s="14">
        <v>8500</v>
      </c>
      <c r="K1076" s="1">
        <v>0.38</v>
      </c>
      <c r="L1076" s="4" t="str">
        <f t="shared" si="33"/>
        <v>&lt;50%</v>
      </c>
      <c r="M1076">
        <v>3.9</v>
      </c>
      <c r="N1076" s="2">
        <v>9019</v>
      </c>
      <c r="O1076" s="11">
        <f>Table2[[#This Row],[Actual Price (₹)]]*N1076</f>
        <v>76661500</v>
      </c>
      <c r="P1076" t="s">
        <v>10087</v>
      </c>
      <c r="Q1076" t="s">
        <v>10088</v>
      </c>
      <c r="R1076" t="str">
        <f>PROPER(Sheet2!H1084)</f>
        <v>Amit Khiwal,Purple,Devi Devi,Aakanksha Suryarao,Amazon Customer,Kiranmai,Manuel D'Abrew,Sonal</v>
      </c>
      <c r="S1076" t="s">
        <v>10090</v>
      </c>
      <c r="T1076" t="s">
        <v>10091</v>
      </c>
      <c r="U1076" t="s">
        <v>10092</v>
      </c>
      <c r="V1076" t="s">
        <v>10093</v>
      </c>
      <c r="W1076" t="s">
        <v>10094</v>
      </c>
    </row>
    <row r="1077" spans="1:23" x14ac:dyDescent="0.3">
      <c r="A1077" t="s">
        <v>10095</v>
      </c>
      <c r="B1077" t="s">
        <v>10096</v>
      </c>
      <c r="C1077" t="s">
        <v>8635</v>
      </c>
      <c r="D1077" t="s">
        <v>12924</v>
      </c>
      <c r="E1077" t="s">
        <v>13016</v>
      </c>
      <c r="F1077" t="s">
        <v>13017</v>
      </c>
      <c r="G1077" t="s">
        <v>13018</v>
      </c>
      <c r="H1077" s="17">
        <v>1484</v>
      </c>
      <c r="I1077" s="13" t="str">
        <f t="shared" si="32"/>
        <v>&gt;₹500</v>
      </c>
      <c r="J1077" s="17">
        <v>2499</v>
      </c>
      <c r="K1077">
        <v>0.6</v>
      </c>
      <c r="L1077" s="4" t="str">
        <f t="shared" si="33"/>
        <v>50% or More</v>
      </c>
      <c r="M1077">
        <v>4</v>
      </c>
      <c r="N1077" s="2">
        <v>10234</v>
      </c>
      <c r="O1077" s="11">
        <f>Table2[[#This Row],[Actual Price (₹)]]*N1077</f>
        <v>25574766</v>
      </c>
      <c r="P1077" t="s">
        <v>10097</v>
      </c>
      <c r="Q1077" t="s">
        <v>10098</v>
      </c>
      <c r="R1077" t="str">
        <f>PROPER(Sheet2!H1085)</f>
        <v>Ruhi Mir,Arup Samanta,Faisal,Neha Khatnani,Manish Shrivastava,Sandhya Patil,Aditya,Dhwani Raval</v>
      </c>
      <c r="S1077" t="s">
        <v>10100</v>
      </c>
      <c r="T1077" t="s">
        <v>10101</v>
      </c>
      <c r="U1077" t="s">
        <v>10102</v>
      </c>
      <c r="V1077" t="s">
        <v>10103</v>
      </c>
      <c r="W1077" t="s">
        <v>10104</v>
      </c>
    </row>
    <row r="1078" spans="1:23" x14ac:dyDescent="0.3">
      <c r="A1078" t="s">
        <v>10105</v>
      </c>
      <c r="B1078" t="s">
        <v>10106</v>
      </c>
      <c r="C1078" t="s">
        <v>10107</v>
      </c>
      <c r="D1078" t="s">
        <v>12924</v>
      </c>
      <c r="E1078" t="s">
        <v>12995</v>
      </c>
      <c r="F1078" t="s">
        <v>12996</v>
      </c>
      <c r="G1078" t="s">
        <v>13050</v>
      </c>
      <c r="H1078" s="17">
        <v>999</v>
      </c>
      <c r="I1078" s="13" t="str">
        <f t="shared" si="32"/>
        <v>&gt;₹500</v>
      </c>
      <c r="J1078" s="17">
        <v>1560</v>
      </c>
      <c r="K1078">
        <v>0.64</v>
      </c>
      <c r="L1078" s="4" t="str">
        <f t="shared" si="33"/>
        <v>50% or More</v>
      </c>
      <c r="M1078">
        <v>4.0999999999999996</v>
      </c>
      <c r="N1078" s="2">
        <v>550</v>
      </c>
      <c r="O1078" s="11">
        <f>Table2[[#This Row],[Actual Price (₹)]]*N1078</f>
        <v>858000</v>
      </c>
      <c r="P1078" t="s">
        <v>10108</v>
      </c>
      <c r="Q1078" t="s">
        <v>10109</v>
      </c>
      <c r="R1078" t="str">
        <f>PROPER(Sheet2!H1086)</f>
        <v>Mahenddhra,Pavan Sisode,Archana Sekhar,Chandanpatel,Amazon Customer,Aniruddh Sinh.,Biswajit Borah,Dev Thakur</v>
      </c>
      <c r="S1078" t="s">
        <v>10111</v>
      </c>
      <c r="T1078" t="s">
        <v>10112</v>
      </c>
      <c r="U1078" t="s">
        <v>10113</v>
      </c>
      <c r="V1078" t="s">
        <v>10114</v>
      </c>
      <c r="W1078" t="s">
        <v>10115</v>
      </c>
    </row>
    <row r="1079" spans="1:23" hidden="1" x14ac:dyDescent="0.3">
      <c r="A1079" t="s">
        <v>10116</v>
      </c>
      <c r="B1079" t="s">
        <v>10117</v>
      </c>
      <c r="C1079" t="s">
        <v>8437</v>
      </c>
      <c r="D1079" t="s">
        <v>12924</v>
      </c>
      <c r="E1079" t="s">
        <v>12995</v>
      </c>
      <c r="F1079" t="s">
        <v>12996</v>
      </c>
      <c r="G1079" t="s">
        <v>13009</v>
      </c>
      <c r="H1079" s="14">
        <v>3299</v>
      </c>
      <c r="I1079" s="13" t="str">
        <f t="shared" si="32"/>
        <v>&gt;₹500</v>
      </c>
      <c r="J1079" s="14">
        <v>6500</v>
      </c>
      <c r="K1079" s="1">
        <v>0.44</v>
      </c>
      <c r="L1079" s="4" t="str">
        <f t="shared" si="33"/>
        <v>&lt;50%</v>
      </c>
      <c r="M1079">
        <v>4.8</v>
      </c>
      <c r="N1079" s="2">
        <v>28</v>
      </c>
      <c r="O1079" s="11">
        <f>Table2[[#This Row],[Actual Price (₹)]]*N1079</f>
        <v>182000</v>
      </c>
      <c r="P1079" t="s">
        <v>10118</v>
      </c>
      <c r="Q1079" t="s">
        <v>10119</v>
      </c>
      <c r="R1079" t="str">
        <f>PROPER(Sheet2!H1087)</f>
        <v>Sunil Kumar Bhikha Bhai Rathod,Bajeli,Punita Parmar,Lulzdrone,Kaushik Kothari,Dr.,Amazon Customer,Abhishek Shukla</v>
      </c>
      <c r="S1079" t="s">
        <v>10121</v>
      </c>
      <c r="T1079" t="s">
        <v>10122</v>
      </c>
      <c r="U1079" t="s">
        <v>10123</v>
      </c>
      <c r="V1079" t="s">
        <v>10124</v>
      </c>
      <c r="W1079" t="s">
        <v>10125</v>
      </c>
    </row>
    <row r="1080" spans="1:23" x14ac:dyDescent="0.3">
      <c r="A1080" t="s">
        <v>10126</v>
      </c>
      <c r="B1080" t="s">
        <v>10127</v>
      </c>
      <c r="C1080" t="s">
        <v>9044</v>
      </c>
      <c r="D1080" t="s">
        <v>12924</v>
      </c>
      <c r="E1080" t="s">
        <v>12998</v>
      </c>
      <c r="F1080" t="s">
        <v>13025</v>
      </c>
      <c r="G1080" t="s">
        <v>13026</v>
      </c>
      <c r="H1080" s="17">
        <v>259</v>
      </c>
      <c r="I1080" s="13" t="str">
        <f t="shared" si="32"/>
        <v>₹200 - ₹500</v>
      </c>
      <c r="J1080" s="17">
        <v>999</v>
      </c>
      <c r="K1080">
        <v>0.57999999999999996</v>
      </c>
      <c r="L1080" s="4" t="str">
        <f t="shared" si="33"/>
        <v>50% or More</v>
      </c>
      <c r="M1080">
        <v>4.2</v>
      </c>
      <c r="N1080" s="2">
        <v>1353</v>
      </c>
      <c r="O1080" s="11">
        <f>Table2[[#This Row],[Actual Price (₹)]]*N1080</f>
        <v>1351647</v>
      </c>
      <c r="P1080" t="s">
        <v>10128</v>
      </c>
      <c r="Q1080" t="s">
        <v>10129</v>
      </c>
      <c r="R1080" t="str">
        <f>PROPER(Sheet2!H1088)</f>
        <v>S.Anbarasan,Nazimali,Vijay Shankar,Amazon Customer,Bhanuprakash,Anshika Pandey,Gauravk,Passionate Buyer</v>
      </c>
      <c r="S1080" t="s">
        <v>10131</v>
      </c>
      <c r="T1080" t="s">
        <v>10132</v>
      </c>
      <c r="U1080" t="s">
        <v>10133</v>
      </c>
      <c r="V1080" t="s">
        <v>10134</v>
      </c>
      <c r="W1080" t="s">
        <v>10135</v>
      </c>
    </row>
    <row r="1081" spans="1:23" x14ac:dyDescent="0.3">
      <c r="A1081" t="s">
        <v>10136</v>
      </c>
      <c r="B1081" t="s">
        <v>10137</v>
      </c>
      <c r="C1081" t="s">
        <v>8323</v>
      </c>
      <c r="D1081" t="s">
        <v>12924</v>
      </c>
      <c r="E1081" t="s">
        <v>12995</v>
      </c>
      <c r="F1081" t="s">
        <v>13002</v>
      </c>
      <c r="G1081" t="s">
        <v>13003</v>
      </c>
      <c r="H1081" s="17">
        <v>3249</v>
      </c>
      <c r="I1081" s="13" t="str">
        <f t="shared" si="32"/>
        <v>&gt;₹500</v>
      </c>
      <c r="J1081" s="17">
        <v>7795</v>
      </c>
      <c r="K1081">
        <v>0.35</v>
      </c>
      <c r="L1081" s="4" t="str">
        <f t="shared" si="33"/>
        <v>&lt;50%</v>
      </c>
      <c r="M1081">
        <v>4.0999999999999996</v>
      </c>
      <c r="N1081" s="2">
        <v>2138</v>
      </c>
      <c r="O1081" s="11">
        <f>Table2[[#This Row],[Actual Price (₹)]]*N1081</f>
        <v>16665710</v>
      </c>
      <c r="P1081" t="s">
        <v>10138</v>
      </c>
      <c r="Q1081" t="s">
        <v>10139</v>
      </c>
      <c r="R1081" t="str">
        <f>PROPER(Sheet2!H1089)</f>
        <v>Amazon Customer,Neha Mehta,Nischal Agarwal,Tharangini Reddy,Mohammad Salim,Ak,Suyesh V.,Kiran Ahuja</v>
      </c>
      <c r="S1081" t="s">
        <v>10141</v>
      </c>
      <c r="T1081" t="s">
        <v>10142</v>
      </c>
      <c r="U1081" t="s">
        <v>10143</v>
      </c>
      <c r="V1081" t="s">
        <v>10144</v>
      </c>
      <c r="W1081" t="s">
        <v>10145</v>
      </c>
    </row>
    <row r="1082" spans="1:23" x14ac:dyDescent="0.3">
      <c r="A1082" t="s">
        <v>10146</v>
      </c>
      <c r="B1082" t="s">
        <v>10147</v>
      </c>
      <c r="C1082" t="s">
        <v>8941</v>
      </c>
      <c r="D1082" t="s">
        <v>12924</v>
      </c>
      <c r="E1082" t="s">
        <v>12995</v>
      </c>
      <c r="F1082" t="s">
        <v>12996</v>
      </c>
      <c r="G1082" t="s">
        <v>13023</v>
      </c>
      <c r="H1082" s="17">
        <v>4280</v>
      </c>
      <c r="I1082" s="13" t="str">
        <f t="shared" si="32"/>
        <v>&gt;₹500</v>
      </c>
      <c r="J1082" s="17">
        <v>5995</v>
      </c>
      <c r="K1082">
        <v>0.53</v>
      </c>
      <c r="L1082" s="4" t="str">
        <f t="shared" si="33"/>
        <v>50% or More</v>
      </c>
      <c r="M1082">
        <v>4</v>
      </c>
      <c r="N1082" s="2">
        <v>1679</v>
      </c>
      <c r="O1082" s="11">
        <f>Table2[[#This Row],[Actual Price (₹)]]*N1082</f>
        <v>10065605</v>
      </c>
      <c r="P1082" t="s">
        <v>10148</v>
      </c>
      <c r="Q1082" t="s">
        <v>10149</v>
      </c>
      <c r="R1082" t="str">
        <f>PROPER(Sheet2!H1090)</f>
        <v>I Am Patel,Aravind Raja R,Deep,Patil,Sarfraz Newaz,Md Shadab Eqbal,Akshay Vijayvergiya,Mr Debabrata Ghosh</v>
      </c>
      <c r="S1082" t="s">
        <v>10151</v>
      </c>
      <c r="T1082" t="s">
        <v>10152</v>
      </c>
      <c r="U1082" t="s">
        <v>10153</v>
      </c>
      <c r="V1082" t="s">
        <v>10154</v>
      </c>
      <c r="W1082" t="s">
        <v>10155</v>
      </c>
    </row>
    <row r="1083" spans="1:23" hidden="1" x14ac:dyDescent="0.3">
      <c r="A1083" t="s">
        <v>10156</v>
      </c>
      <c r="B1083" t="s">
        <v>10157</v>
      </c>
      <c r="C1083" t="s">
        <v>10158</v>
      </c>
      <c r="D1083" t="s">
        <v>12924</v>
      </c>
      <c r="E1083" t="s">
        <v>12995</v>
      </c>
      <c r="F1083" t="s">
        <v>12996</v>
      </c>
      <c r="G1083" t="s">
        <v>13051</v>
      </c>
      <c r="H1083" s="14">
        <v>189</v>
      </c>
      <c r="I1083" s="13" t="str">
        <f t="shared" si="32"/>
        <v>&lt;₹200</v>
      </c>
      <c r="J1083" s="14">
        <v>299</v>
      </c>
      <c r="K1083" s="1">
        <v>0.28999999999999998</v>
      </c>
      <c r="L1083" s="4" t="str">
        <f t="shared" si="33"/>
        <v>&lt;50%</v>
      </c>
      <c r="M1083">
        <v>3.9</v>
      </c>
      <c r="N1083" s="2">
        <v>12837</v>
      </c>
      <c r="O1083" s="11">
        <f>Table2[[#This Row],[Actual Price (₹)]]*N1083</f>
        <v>3838263</v>
      </c>
      <c r="P1083" t="s">
        <v>10159</v>
      </c>
      <c r="Q1083" t="s">
        <v>10160</v>
      </c>
      <c r="R1083" t="str">
        <f>PROPER(Sheet2!H1091)</f>
        <v>Lipsy Mohapatra,Ajeet,Amazon Customer,Priya Sharma,Sarmistha Choudhury,Priyanka Gupta,Vandana Bhaskar,Amg</v>
      </c>
      <c r="S1083" t="s">
        <v>10162</v>
      </c>
      <c r="T1083" t="s">
        <v>10163</v>
      </c>
      <c r="U1083" t="s">
        <v>10164</v>
      </c>
      <c r="V1083" t="s">
        <v>10165</v>
      </c>
      <c r="W1083" t="s">
        <v>10166</v>
      </c>
    </row>
    <row r="1084" spans="1:23" x14ac:dyDescent="0.3">
      <c r="A1084" t="s">
        <v>10167</v>
      </c>
      <c r="B1084" t="s">
        <v>10168</v>
      </c>
      <c r="C1084" t="s">
        <v>10169</v>
      </c>
      <c r="D1084" t="s">
        <v>12924</v>
      </c>
      <c r="E1084" t="s">
        <v>12995</v>
      </c>
      <c r="F1084" t="s">
        <v>12996</v>
      </c>
      <c r="G1084" t="s">
        <v>13052</v>
      </c>
      <c r="H1084" s="17">
        <v>1449</v>
      </c>
      <c r="I1084" s="13" t="str">
        <f t="shared" si="32"/>
        <v>&gt;₹500</v>
      </c>
      <c r="J1084" s="17">
        <v>2349</v>
      </c>
      <c r="K1084">
        <v>0.15</v>
      </c>
      <c r="L1084" s="4" t="str">
        <f t="shared" si="33"/>
        <v>&lt;50%</v>
      </c>
      <c r="M1084">
        <v>4.0999999999999996</v>
      </c>
      <c r="N1084" s="2">
        <v>8873</v>
      </c>
      <c r="O1084" s="11">
        <f>Table2[[#This Row],[Actual Price (₹)]]*N1084</f>
        <v>20842677</v>
      </c>
      <c r="P1084" t="s">
        <v>10170</v>
      </c>
      <c r="Q1084" t="s">
        <v>10171</v>
      </c>
      <c r="R1084" t="str">
        <f>PROPER(Sheet2!H1092)</f>
        <v>Sharad Shedge,Srushti Mali,Srivv,Fernandes,Nishant Yadav,Dhivya L.,Sandeep Joglekar,Amazon Customer</v>
      </c>
      <c r="S1084" t="s">
        <v>10173</v>
      </c>
      <c r="T1084" t="s">
        <v>10174</v>
      </c>
      <c r="U1084" t="s">
        <v>10175</v>
      </c>
      <c r="V1084" t="s">
        <v>10176</v>
      </c>
      <c r="W1084" t="s">
        <v>10177</v>
      </c>
    </row>
    <row r="1085" spans="1:23" x14ac:dyDescent="0.3">
      <c r="A1085" t="s">
        <v>10178</v>
      </c>
      <c r="B1085" t="s">
        <v>10179</v>
      </c>
      <c r="C1085" t="s">
        <v>8646</v>
      </c>
      <c r="D1085" t="s">
        <v>12924</v>
      </c>
      <c r="E1085" t="s">
        <v>12995</v>
      </c>
      <c r="F1085" t="s">
        <v>13002</v>
      </c>
      <c r="G1085" t="s">
        <v>13003</v>
      </c>
      <c r="H1085" s="17">
        <v>199</v>
      </c>
      <c r="I1085" s="13" t="str">
        <f t="shared" si="32"/>
        <v>&lt;₹200</v>
      </c>
      <c r="J1085" s="17">
        <v>499</v>
      </c>
      <c r="K1085">
        <v>0.12</v>
      </c>
      <c r="L1085" s="4" t="str">
        <f t="shared" si="33"/>
        <v>&lt;50%</v>
      </c>
      <c r="M1085">
        <v>4.3</v>
      </c>
      <c r="N1085" s="2">
        <v>7681</v>
      </c>
      <c r="O1085" s="11">
        <f>Table2[[#This Row],[Actual Price (₹)]]*N1085</f>
        <v>3832819</v>
      </c>
      <c r="P1085" t="s">
        <v>10180</v>
      </c>
      <c r="Q1085" t="s">
        <v>10181</v>
      </c>
      <c r="R1085" t="str">
        <f>PROPER(Sheet2!H1093)</f>
        <v>Jayaprakash P,Avinash,V V R Rao,Abhijith Nair,Gopal Krishna Reddy,Rajasekar,Kamalakannan,Matta Leela Krishna</v>
      </c>
      <c r="S1085" t="s">
        <v>10183</v>
      </c>
      <c r="T1085" t="s">
        <v>10184</v>
      </c>
      <c r="U1085" t="s">
        <v>10185</v>
      </c>
      <c r="V1085" t="s">
        <v>10186</v>
      </c>
      <c r="W1085" t="s">
        <v>10187</v>
      </c>
    </row>
    <row r="1086" spans="1:23" x14ac:dyDescent="0.3">
      <c r="A1086" t="s">
        <v>10188</v>
      </c>
      <c r="B1086" t="s">
        <v>10189</v>
      </c>
      <c r="C1086" t="s">
        <v>8312</v>
      </c>
      <c r="D1086" t="s">
        <v>12924</v>
      </c>
      <c r="E1086" t="s">
        <v>12998</v>
      </c>
      <c r="F1086" t="s">
        <v>12999</v>
      </c>
      <c r="G1086" t="s">
        <v>13001</v>
      </c>
      <c r="H1086" s="17">
        <v>474</v>
      </c>
      <c r="I1086" s="13" t="str">
        <f t="shared" si="32"/>
        <v>₹200 - ₹500</v>
      </c>
      <c r="J1086" s="17">
        <v>1299</v>
      </c>
      <c r="K1086">
        <v>0.37</v>
      </c>
      <c r="L1086" s="4" t="str">
        <f t="shared" si="33"/>
        <v>&lt;50%</v>
      </c>
      <c r="M1086">
        <v>4.0999999999999996</v>
      </c>
      <c r="N1086" s="2">
        <v>322</v>
      </c>
      <c r="O1086" s="11">
        <f>Table2[[#This Row],[Actual Price (₹)]]*N1086</f>
        <v>418278</v>
      </c>
      <c r="P1086" t="s">
        <v>10190</v>
      </c>
      <c r="Q1086" t="s">
        <v>10191</v>
      </c>
      <c r="R1086" t="str">
        <f>PROPER(Sheet2!H1094)</f>
        <v>Shubhajeet D.,Aswin Thomas,Rakesh Satyarthi,Anu,Vara Prasad,Jain Suresh,Subash U L,Manpreet</v>
      </c>
      <c r="S1086" t="s">
        <v>10193</v>
      </c>
      <c r="T1086" t="s">
        <v>10194</v>
      </c>
      <c r="U1086" t="s">
        <v>10195</v>
      </c>
      <c r="V1086" t="s">
        <v>10196</v>
      </c>
      <c r="W1086" t="s">
        <v>10197</v>
      </c>
    </row>
    <row r="1087" spans="1:23" x14ac:dyDescent="0.3">
      <c r="A1087" t="s">
        <v>10198</v>
      </c>
      <c r="B1087" t="s">
        <v>10199</v>
      </c>
      <c r="C1087" t="s">
        <v>8448</v>
      </c>
      <c r="D1087" t="s">
        <v>12924</v>
      </c>
      <c r="E1087" t="s">
        <v>12995</v>
      </c>
      <c r="F1087" t="s">
        <v>13002</v>
      </c>
      <c r="G1087" t="s">
        <v>13003</v>
      </c>
      <c r="H1087" s="17">
        <v>279</v>
      </c>
      <c r="I1087" s="13" t="str">
        <f t="shared" si="32"/>
        <v>₹200 - ₹500</v>
      </c>
      <c r="J1087" s="17">
        <v>499</v>
      </c>
      <c r="K1087">
        <v>0.43</v>
      </c>
      <c r="L1087" s="4" t="str">
        <f t="shared" si="33"/>
        <v>&lt;50%</v>
      </c>
      <c r="M1087">
        <v>4.2</v>
      </c>
      <c r="N1087" s="2">
        <v>9772</v>
      </c>
      <c r="O1087" s="11">
        <f>Table2[[#This Row],[Actual Price (₹)]]*N1087</f>
        <v>4876228</v>
      </c>
      <c r="P1087" t="s">
        <v>10200</v>
      </c>
      <c r="Q1087" t="s">
        <v>10201</v>
      </c>
      <c r="R1087" t="str">
        <f>PROPER(Sheet2!H1095)</f>
        <v>Aditya Tapkir,Veee,Rajesh,Rayhan Sk,Akash Sahu,Santhosh,Pratik,Neeraj</v>
      </c>
      <c r="S1087" t="s">
        <v>10203</v>
      </c>
      <c r="T1087" t="s">
        <v>10204</v>
      </c>
      <c r="U1087" t="s">
        <v>10205</v>
      </c>
      <c r="V1087" t="s">
        <v>10206</v>
      </c>
      <c r="W1087" t="s">
        <v>10207</v>
      </c>
    </row>
    <row r="1088" spans="1:23" hidden="1" x14ac:dyDescent="0.3">
      <c r="A1088" t="s">
        <v>10208</v>
      </c>
      <c r="B1088" t="s">
        <v>10209</v>
      </c>
      <c r="C1088" t="s">
        <v>9843</v>
      </c>
      <c r="D1088" t="s">
        <v>12924</v>
      </c>
      <c r="E1088" t="s">
        <v>12995</v>
      </c>
      <c r="F1088" t="s">
        <v>13035</v>
      </c>
      <c r="G1088" t="s">
        <v>13045</v>
      </c>
      <c r="H1088" s="14">
        <v>1999</v>
      </c>
      <c r="I1088" s="13" t="str">
        <f t="shared" si="32"/>
        <v>&gt;₹500</v>
      </c>
      <c r="J1088" s="14">
        <v>4775</v>
      </c>
      <c r="K1088" s="1">
        <v>0.49</v>
      </c>
      <c r="L1088" s="4" t="str">
        <f t="shared" si="33"/>
        <v>&lt;50%</v>
      </c>
      <c r="M1088">
        <v>3.9</v>
      </c>
      <c r="N1088" s="2">
        <v>18497</v>
      </c>
      <c r="O1088" s="11">
        <f>Table2[[#This Row],[Actual Price (₹)]]*N1088</f>
        <v>88323175</v>
      </c>
      <c r="P1088" t="s">
        <v>10210</v>
      </c>
      <c r="Q1088" t="s">
        <v>10211</v>
      </c>
      <c r="R1088" t="str">
        <f>PROPER(Sheet2!H1096)</f>
        <v>Ajay,Amazon Customer,Shubham Gupta,Praveen Chander Chopra,Anupam,Atul,Anuj,Amazon Customer</v>
      </c>
      <c r="S1088" t="s">
        <v>10213</v>
      </c>
      <c r="T1088" t="s">
        <v>10214</v>
      </c>
      <c r="U1088" t="s">
        <v>10215</v>
      </c>
      <c r="V1088" t="s">
        <v>10216</v>
      </c>
      <c r="W1088" t="s">
        <v>10217</v>
      </c>
    </row>
    <row r="1089" spans="1:23" hidden="1" x14ac:dyDescent="0.3">
      <c r="A1089" t="s">
        <v>10218</v>
      </c>
      <c r="B1089" t="s">
        <v>10219</v>
      </c>
      <c r="C1089" t="s">
        <v>8687</v>
      </c>
      <c r="D1089" t="s">
        <v>12924</v>
      </c>
      <c r="E1089" t="s">
        <v>12995</v>
      </c>
      <c r="F1089" t="s">
        <v>12996</v>
      </c>
      <c r="G1089" t="s">
        <v>13019</v>
      </c>
      <c r="H1089" s="14">
        <v>799</v>
      </c>
      <c r="I1089" s="13" t="str">
        <f t="shared" si="32"/>
        <v>&gt;₹500</v>
      </c>
      <c r="J1089" s="14">
        <v>1230</v>
      </c>
      <c r="K1089" s="1">
        <v>0.77</v>
      </c>
      <c r="L1089" s="4" t="str">
        <f t="shared" si="33"/>
        <v>50% or More</v>
      </c>
      <c r="M1089">
        <v>3.7</v>
      </c>
      <c r="N1089" s="2">
        <v>53</v>
      </c>
      <c r="O1089" s="11">
        <f>Table2[[#This Row],[Actual Price (₹)]]*N1089</f>
        <v>65190</v>
      </c>
      <c r="P1089" t="s">
        <v>10220</v>
      </c>
      <c r="Q1089" t="s">
        <v>10221</v>
      </c>
      <c r="R1089" t="str">
        <f>PROPER(Sheet2!H1097)</f>
        <v>Tanveer,Sarathraj,Amazon Customer,Manivasagam K,G.Bhaskara,Abhijeet Gonsalves,Monish,Bhupinder Singh</v>
      </c>
      <c r="S1089" t="s">
        <v>10223</v>
      </c>
      <c r="T1089" t="s">
        <v>10224</v>
      </c>
      <c r="U1089" t="s">
        <v>10225</v>
      </c>
      <c r="V1089" t="s">
        <v>10226</v>
      </c>
      <c r="W1089" t="s">
        <v>10227</v>
      </c>
    </row>
    <row r="1090" spans="1:23" x14ac:dyDescent="0.3">
      <c r="A1090" t="s">
        <v>10228</v>
      </c>
      <c r="B1090" t="s">
        <v>10229</v>
      </c>
      <c r="C1090" t="s">
        <v>8718</v>
      </c>
      <c r="D1090" t="s">
        <v>12924</v>
      </c>
      <c r="E1090" t="s">
        <v>12995</v>
      </c>
      <c r="F1090" t="s">
        <v>13002</v>
      </c>
      <c r="G1090" t="s">
        <v>13020</v>
      </c>
      <c r="H1090" s="17">
        <v>949</v>
      </c>
      <c r="I1090" s="13" t="str">
        <f t="shared" ref="I1090:I1153" si="34">IF(H1090&lt;200,"&lt;₹200", IF(OR(H1090=200, H1090&lt;=500),"₹200 - ₹500","&gt;₹500"))</f>
        <v>&gt;₹500</v>
      </c>
      <c r="J1090" s="17">
        <v>1999</v>
      </c>
      <c r="K1090">
        <v>0.53</v>
      </c>
      <c r="L1090" s="4" t="str">
        <f t="shared" ref="L1090:L1153" si="35">IF(K1090&gt;=50%,"50% or More","&lt;50%")</f>
        <v>50% or More</v>
      </c>
      <c r="M1090">
        <v>4.0999999999999996</v>
      </c>
      <c r="N1090" s="2">
        <v>1728</v>
      </c>
      <c r="O1090" s="11">
        <f>Table2[[#This Row],[Actual Price (₹)]]*N1090</f>
        <v>3454272</v>
      </c>
      <c r="P1090" t="s">
        <v>10230</v>
      </c>
      <c r="Q1090" t="s">
        <v>10231</v>
      </c>
      <c r="R1090" t="str">
        <f>PROPER(Sheet2!H1098)</f>
        <v>Sandesh,Sowmya,Madhu,Nikhil Bansal,Amar S.,Megha Deshpande,Nivas Manoharan,Veeresh</v>
      </c>
      <c r="S1090" t="s">
        <v>10233</v>
      </c>
      <c r="T1090" t="s">
        <v>10234</v>
      </c>
      <c r="U1090" t="s">
        <v>10235</v>
      </c>
      <c r="V1090" t="s">
        <v>10236</v>
      </c>
      <c r="W1090" t="s">
        <v>10237</v>
      </c>
    </row>
    <row r="1091" spans="1:23" x14ac:dyDescent="0.3">
      <c r="A1091" t="s">
        <v>10238</v>
      </c>
      <c r="B1091" t="s">
        <v>10239</v>
      </c>
      <c r="C1091" t="s">
        <v>9033</v>
      </c>
      <c r="D1091" t="s">
        <v>12924</v>
      </c>
      <c r="E1091" t="s">
        <v>12995</v>
      </c>
      <c r="F1091" t="s">
        <v>12996</v>
      </c>
      <c r="G1091" t="s">
        <v>13024</v>
      </c>
      <c r="H1091" s="17">
        <v>3657.66</v>
      </c>
      <c r="I1091" s="13" t="str">
        <f t="shared" si="34"/>
        <v>&gt;₹500</v>
      </c>
      <c r="J1091" s="17">
        <v>5156</v>
      </c>
      <c r="K1091">
        <v>0.11</v>
      </c>
      <c r="L1091" s="4" t="str">
        <f t="shared" si="35"/>
        <v>&lt;50%</v>
      </c>
      <c r="M1091">
        <v>4</v>
      </c>
      <c r="N1091" s="2">
        <v>2877</v>
      </c>
      <c r="O1091" s="11">
        <f>Table2[[#This Row],[Actual Price (₹)]]*N1091</f>
        <v>14833812</v>
      </c>
      <c r="P1091" t="s">
        <v>10240</v>
      </c>
      <c r="Q1091" t="s">
        <v>10241</v>
      </c>
      <c r="R1091" t="str">
        <f>PROPER(Sheet2!H1099)</f>
        <v>Naveen,Suriya Prakash.D,Thanga Harisha,Balam Singh Bhandari,Jyoti Kharb,Khan Bawa,Mohamed Ashik,Jayant Lokare</v>
      </c>
      <c r="S1091" t="s">
        <v>10243</v>
      </c>
      <c r="T1091" t="s">
        <v>10244</v>
      </c>
      <c r="U1091" t="s">
        <v>10245</v>
      </c>
      <c r="V1091" t="s">
        <v>10246</v>
      </c>
      <c r="W1091" t="s">
        <v>10247</v>
      </c>
    </row>
    <row r="1092" spans="1:23" hidden="1" x14ac:dyDescent="0.3">
      <c r="A1092" t="s">
        <v>10248</v>
      </c>
      <c r="B1092" t="s">
        <v>10249</v>
      </c>
      <c r="C1092" t="s">
        <v>8448</v>
      </c>
      <c r="D1092" t="s">
        <v>12924</v>
      </c>
      <c r="E1092" t="s">
        <v>12995</v>
      </c>
      <c r="F1092" t="s">
        <v>13002</v>
      </c>
      <c r="G1092" t="s">
        <v>13003</v>
      </c>
      <c r="H1092" s="14">
        <v>1699</v>
      </c>
      <c r="I1092" s="13" t="str">
        <f t="shared" si="34"/>
        <v>&gt;₹500</v>
      </c>
      <c r="J1092" s="14">
        <v>1999</v>
      </c>
      <c r="K1092" s="1">
        <v>0.46</v>
      </c>
      <c r="L1092" s="4" t="str">
        <f t="shared" si="35"/>
        <v>&lt;50%</v>
      </c>
      <c r="M1092">
        <v>3.8</v>
      </c>
      <c r="N1092" s="2">
        <v>250</v>
      </c>
      <c r="O1092" s="11">
        <f>Table2[[#This Row],[Actual Price (₹)]]*N1092</f>
        <v>499750</v>
      </c>
      <c r="P1092" t="s">
        <v>10250</v>
      </c>
      <c r="Q1092" t="s">
        <v>10251</v>
      </c>
      <c r="R1092" t="str">
        <f>PROPER(Sheet2!H1100)</f>
        <v>Tamilarasi,Shwetha Murthy,Srilaxmi Challa,Amazon Customer,Ameya,Sangeetha Arun,Mansoor Ahmad,Mukhtar Ahmad</v>
      </c>
      <c r="S1092" t="s">
        <v>10253</v>
      </c>
      <c r="T1092" t="s">
        <v>10254</v>
      </c>
      <c r="U1092" t="s">
        <v>10255</v>
      </c>
      <c r="V1092" t="s">
        <v>10256</v>
      </c>
      <c r="W1092" t="s">
        <v>10257</v>
      </c>
    </row>
    <row r="1093" spans="1:23" x14ac:dyDescent="0.3">
      <c r="A1093" t="s">
        <v>10258</v>
      </c>
      <c r="B1093" t="s">
        <v>10259</v>
      </c>
      <c r="C1093" t="s">
        <v>8511</v>
      </c>
      <c r="D1093" t="s">
        <v>12924</v>
      </c>
      <c r="E1093" t="s">
        <v>12995</v>
      </c>
      <c r="F1093" t="s">
        <v>12996</v>
      </c>
      <c r="G1093" t="s">
        <v>12997</v>
      </c>
      <c r="H1093" s="17">
        <v>1849</v>
      </c>
      <c r="I1093" s="13" t="str">
        <f t="shared" si="34"/>
        <v>&gt;₹500</v>
      </c>
      <c r="J1093" s="17">
        <v>2095</v>
      </c>
      <c r="K1093">
        <v>0.61</v>
      </c>
      <c r="L1093" s="4" t="str">
        <f t="shared" si="35"/>
        <v>50% or More</v>
      </c>
      <c r="M1093">
        <v>4.2</v>
      </c>
      <c r="N1093" s="2">
        <v>5178</v>
      </c>
      <c r="O1093" s="11">
        <f>Table2[[#This Row],[Actual Price (₹)]]*N1093</f>
        <v>10847910</v>
      </c>
      <c r="P1093" t="s">
        <v>10260</v>
      </c>
      <c r="Q1093" t="s">
        <v>10261</v>
      </c>
      <c r="R1093" t="str">
        <f>PROPER(Sheet2!H1101)</f>
        <v>Learning Always,Saideepak,R P Singh,Rose,Saatu,Amit,Tony Antony,Kaavya Rekanar</v>
      </c>
      <c r="S1093" t="s">
        <v>10263</v>
      </c>
      <c r="T1093" t="s">
        <v>10264</v>
      </c>
      <c r="U1093" t="s">
        <v>10265</v>
      </c>
      <c r="V1093" t="s">
        <v>10266</v>
      </c>
      <c r="W1093" t="s">
        <v>10267</v>
      </c>
    </row>
    <row r="1094" spans="1:23" hidden="1" x14ac:dyDescent="0.3">
      <c r="A1094" t="s">
        <v>10268</v>
      </c>
      <c r="B1094" t="s">
        <v>10269</v>
      </c>
      <c r="C1094" t="s">
        <v>8323</v>
      </c>
      <c r="D1094" t="s">
        <v>12924</v>
      </c>
      <c r="E1094" t="s">
        <v>12995</v>
      </c>
      <c r="F1094" t="s">
        <v>13002</v>
      </c>
      <c r="G1094" t="s">
        <v>13003</v>
      </c>
      <c r="H1094" s="14">
        <v>12499</v>
      </c>
      <c r="I1094" s="13" t="str">
        <f t="shared" si="34"/>
        <v>&gt;₹500</v>
      </c>
      <c r="J1094" s="14">
        <v>19825</v>
      </c>
      <c r="K1094" s="1">
        <v>0.5</v>
      </c>
      <c r="L1094" s="4" t="str">
        <f t="shared" si="35"/>
        <v>50% or More</v>
      </c>
      <c r="M1094">
        <v>4.5999999999999996</v>
      </c>
      <c r="N1094" s="2">
        <v>79</v>
      </c>
      <c r="O1094" s="11">
        <f>Table2[[#This Row],[Actual Price (₹)]]*N1094</f>
        <v>1566175</v>
      </c>
      <c r="P1094" t="s">
        <v>10270</v>
      </c>
      <c r="Q1094" t="s">
        <v>10271</v>
      </c>
      <c r="R1094" t="str">
        <f>PROPER(Sheet2!H1102)</f>
        <v>S.Saravanan,Mukesh,Sanjay Kumar,Khadar Badha,Mahender,Balvan Singh,Sathish Annabathula,Ajmat</v>
      </c>
      <c r="S1094" t="s">
        <v>10273</v>
      </c>
      <c r="T1094" t="s">
        <v>10274</v>
      </c>
      <c r="U1094" t="s">
        <v>10275</v>
      </c>
      <c r="V1094" t="s">
        <v>10276</v>
      </c>
      <c r="W1094" t="s">
        <v>10277</v>
      </c>
    </row>
    <row r="1095" spans="1:23" x14ac:dyDescent="0.3">
      <c r="A1095" t="s">
        <v>10278</v>
      </c>
      <c r="B1095" t="s">
        <v>10279</v>
      </c>
      <c r="C1095" t="s">
        <v>9832</v>
      </c>
      <c r="D1095" t="s">
        <v>12924</v>
      </c>
      <c r="E1095" t="s">
        <v>12998</v>
      </c>
      <c r="F1095" t="s">
        <v>13043</v>
      </c>
      <c r="G1095" t="s">
        <v>13044</v>
      </c>
      <c r="H1095" s="17">
        <v>1099</v>
      </c>
      <c r="I1095" s="13" t="str">
        <f t="shared" si="34"/>
        <v>&gt;₹500</v>
      </c>
      <c r="J1095" s="17">
        <v>1920</v>
      </c>
      <c r="K1095">
        <v>0.27</v>
      </c>
      <c r="L1095" s="4" t="str">
        <f t="shared" si="35"/>
        <v>&lt;50%</v>
      </c>
      <c r="M1095">
        <v>4.0999999999999996</v>
      </c>
      <c r="N1095" s="2">
        <v>4157</v>
      </c>
      <c r="O1095" s="11">
        <f>Table2[[#This Row],[Actual Price (₹)]]*N1095</f>
        <v>7981440</v>
      </c>
      <c r="P1095" t="s">
        <v>10280</v>
      </c>
      <c r="Q1095" t="s">
        <v>10281</v>
      </c>
      <c r="R1095" t="str">
        <f>PROPER(Sheet2!H1103)</f>
        <v>Vikram Das,Sanjay,Sanjeev,Neelu Srivastava,Amazon Customer,Flora.Bebo.Vidyarthi,Azhaan Khan,Amazon Customer</v>
      </c>
      <c r="S1095" t="s">
        <v>10283</v>
      </c>
      <c r="T1095" t="s">
        <v>10284</v>
      </c>
      <c r="U1095" t="s">
        <v>10285</v>
      </c>
      <c r="V1095" t="s">
        <v>10286</v>
      </c>
      <c r="W1095" t="s">
        <v>10287</v>
      </c>
    </row>
    <row r="1096" spans="1:23" hidden="1" x14ac:dyDescent="0.3">
      <c r="A1096" t="s">
        <v>10288</v>
      </c>
      <c r="B1096" t="s">
        <v>10289</v>
      </c>
      <c r="C1096" t="s">
        <v>8301</v>
      </c>
      <c r="D1096" t="s">
        <v>12924</v>
      </c>
      <c r="E1096" t="s">
        <v>12998</v>
      </c>
      <c r="F1096" t="s">
        <v>12999</v>
      </c>
      <c r="G1096" t="s">
        <v>13000</v>
      </c>
      <c r="H1096" s="14">
        <v>8199</v>
      </c>
      <c r="I1096" s="13" t="str">
        <f t="shared" si="34"/>
        <v>&gt;₹500</v>
      </c>
      <c r="J1096" s="14">
        <v>16000</v>
      </c>
      <c r="K1096" s="1">
        <v>0.49</v>
      </c>
      <c r="L1096" s="4" t="str">
        <f t="shared" si="35"/>
        <v>&lt;50%</v>
      </c>
      <c r="M1096">
        <v>3.3</v>
      </c>
      <c r="N1096" s="2">
        <v>29</v>
      </c>
      <c r="O1096" s="11">
        <f>Table2[[#This Row],[Actual Price (₹)]]*N1096</f>
        <v>464000</v>
      </c>
      <c r="P1096" t="s">
        <v>10290</v>
      </c>
      <c r="Q1096" t="s">
        <v>10291</v>
      </c>
      <c r="R1096" t="str">
        <f>PROPER(Sheet2!H1104)</f>
        <v>Kindle Customer,Naval Kishor Rustagi,Sudha,Sajal,Prabhleen Loyal,Satyam Bansal,Prabhjot,Rajesh Maurya</v>
      </c>
      <c r="S1096" t="s">
        <v>10293</v>
      </c>
      <c r="T1096" t="s">
        <v>10294</v>
      </c>
      <c r="U1096" t="s">
        <v>10295</v>
      </c>
      <c r="V1096" t="s">
        <v>10296</v>
      </c>
      <c r="W1096" t="s">
        <v>10297</v>
      </c>
    </row>
    <row r="1097" spans="1:23" x14ac:dyDescent="0.3">
      <c r="A1097" t="s">
        <v>10298</v>
      </c>
      <c r="B1097" t="s">
        <v>10299</v>
      </c>
      <c r="C1097" t="s">
        <v>8448</v>
      </c>
      <c r="D1097" t="s">
        <v>12924</v>
      </c>
      <c r="E1097" t="s">
        <v>12995</v>
      </c>
      <c r="F1097" t="s">
        <v>13002</v>
      </c>
      <c r="G1097" t="s">
        <v>13003</v>
      </c>
      <c r="H1097" s="17">
        <v>499</v>
      </c>
      <c r="I1097" s="13" t="str">
        <f t="shared" si="34"/>
        <v>₹200 - ₹500</v>
      </c>
      <c r="J1097" s="17">
        <v>2199</v>
      </c>
      <c r="K1097">
        <v>0.28999999999999998</v>
      </c>
      <c r="L1097" s="4" t="str">
        <f t="shared" si="35"/>
        <v>&lt;50%</v>
      </c>
      <c r="M1097">
        <v>4.2</v>
      </c>
      <c r="N1097" s="2">
        <v>4580</v>
      </c>
      <c r="O1097" s="11">
        <f>Table2[[#This Row],[Actual Price (₹)]]*N1097</f>
        <v>10071420</v>
      </c>
      <c r="P1097" t="s">
        <v>10300</v>
      </c>
      <c r="Q1097" t="s">
        <v>10301</v>
      </c>
      <c r="R1097" t="str">
        <f>PROPER(Sheet2!H1105)</f>
        <v>Tushar A.,Indu Bala,Partho,T. Saiprasad,Rva,Abhijeet Kumar,Yogesh Sansanwal,Rajeshwari Dhanabalan</v>
      </c>
      <c r="S1097" t="s">
        <v>10303</v>
      </c>
      <c r="T1097" t="s">
        <v>10304</v>
      </c>
      <c r="U1097" t="s">
        <v>10305</v>
      </c>
      <c r="V1097" t="s">
        <v>10306</v>
      </c>
      <c r="W1097" t="s">
        <v>10307</v>
      </c>
    </row>
    <row r="1098" spans="1:23" x14ac:dyDescent="0.3">
      <c r="A1098" t="s">
        <v>10308</v>
      </c>
      <c r="B1098" t="s">
        <v>10309</v>
      </c>
      <c r="C1098" t="s">
        <v>8779</v>
      </c>
      <c r="D1098" t="s">
        <v>12924</v>
      </c>
      <c r="E1098" t="s">
        <v>12995</v>
      </c>
      <c r="F1098" t="s">
        <v>12996</v>
      </c>
      <c r="G1098" t="s">
        <v>13021</v>
      </c>
      <c r="H1098" s="17">
        <v>6999</v>
      </c>
      <c r="I1098" s="13" t="str">
        <f t="shared" si="34"/>
        <v>&gt;₹500</v>
      </c>
      <c r="J1098" s="17">
        <v>14999</v>
      </c>
      <c r="K1098">
        <v>0.41</v>
      </c>
      <c r="L1098" s="4" t="str">
        <f t="shared" si="35"/>
        <v>&lt;50%</v>
      </c>
      <c r="M1098">
        <v>4.3</v>
      </c>
      <c r="N1098" s="2">
        <v>1404</v>
      </c>
      <c r="O1098" s="11">
        <f>Table2[[#This Row],[Actual Price (₹)]]*N1098</f>
        <v>21058596</v>
      </c>
      <c r="P1098" t="s">
        <v>10310</v>
      </c>
      <c r="Q1098" t="s">
        <v>10311</v>
      </c>
      <c r="R1098" t="str">
        <f>PROPER(Sheet2!H1106)</f>
        <v>Alok Tripathi,Ashish Thakur,Yash Gupta,Arun Sharma,Zoeena D.,Naveen Sharma,Dr. Kakati,Dc Tiwari</v>
      </c>
      <c r="S1098" t="s">
        <v>10313</v>
      </c>
      <c r="T1098" t="s">
        <v>10314</v>
      </c>
      <c r="U1098" t="s">
        <v>10315</v>
      </c>
      <c r="V1098" t="s">
        <v>10316</v>
      </c>
      <c r="W1098" t="s">
        <v>10317</v>
      </c>
    </row>
    <row r="1099" spans="1:23" x14ac:dyDescent="0.3">
      <c r="A1099" t="s">
        <v>10318</v>
      </c>
      <c r="B1099" t="s">
        <v>10319</v>
      </c>
      <c r="C1099" t="s">
        <v>10320</v>
      </c>
      <c r="D1099" t="s">
        <v>12924</v>
      </c>
      <c r="E1099" t="s">
        <v>12995</v>
      </c>
      <c r="F1099" t="s">
        <v>12996</v>
      </c>
      <c r="G1099" t="s">
        <v>13053</v>
      </c>
      <c r="H1099" s="17">
        <v>1595</v>
      </c>
      <c r="I1099" s="13" t="str">
        <f t="shared" si="34"/>
        <v>&gt;₹500</v>
      </c>
      <c r="J1099" s="17">
        <v>1799</v>
      </c>
      <c r="K1099">
        <v>0.28000000000000003</v>
      </c>
      <c r="L1099" s="4" t="str">
        <f t="shared" si="35"/>
        <v>&lt;50%</v>
      </c>
      <c r="M1099">
        <v>4.3</v>
      </c>
      <c r="N1099" s="2">
        <v>2810</v>
      </c>
      <c r="O1099" s="11">
        <f>Table2[[#This Row],[Actual Price (₹)]]*N1099</f>
        <v>5055190</v>
      </c>
      <c r="P1099" t="s">
        <v>10321</v>
      </c>
      <c r="Q1099" t="s">
        <v>10322</v>
      </c>
      <c r="R1099" t="str">
        <f>PROPER(Sheet2!H1107)</f>
        <v>Subanathan,Vaibhav.Vichare,Naveen Kumar,Prosanta Das,Sudarshan Singh Rawat,Periyasamy,Raju,Prashanth Gangula</v>
      </c>
      <c r="S1099" t="s">
        <v>10324</v>
      </c>
      <c r="T1099" t="s">
        <v>10325</v>
      </c>
      <c r="U1099" t="s">
        <v>10326</v>
      </c>
      <c r="V1099" t="s">
        <v>10327</v>
      </c>
      <c r="W1099" t="s">
        <v>10328</v>
      </c>
    </row>
    <row r="1100" spans="1:23" x14ac:dyDescent="0.3">
      <c r="A1100" t="s">
        <v>10329</v>
      </c>
      <c r="B1100" t="s">
        <v>10330</v>
      </c>
      <c r="C1100" t="s">
        <v>8992</v>
      </c>
      <c r="D1100" t="s">
        <v>12924</v>
      </c>
      <c r="E1100" t="s">
        <v>12995</v>
      </c>
      <c r="F1100" t="s">
        <v>12996</v>
      </c>
      <c r="G1100" t="s">
        <v>13004</v>
      </c>
      <c r="H1100" s="17">
        <v>1049</v>
      </c>
      <c r="I1100" s="13" t="str">
        <f t="shared" si="34"/>
        <v>&gt;₹500</v>
      </c>
      <c r="J1100" s="17">
        <v>1950</v>
      </c>
      <c r="K1100">
        <v>0</v>
      </c>
      <c r="L1100" s="4" t="str">
        <f t="shared" si="35"/>
        <v>&lt;50%</v>
      </c>
      <c r="M1100">
        <v>4.3</v>
      </c>
      <c r="N1100" s="2">
        <v>7</v>
      </c>
      <c r="O1100" s="11">
        <f>Table2[[#This Row],[Actual Price (₹)]]*N1100</f>
        <v>13650</v>
      </c>
      <c r="P1100" t="s">
        <v>10331</v>
      </c>
      <c r="Q1100" t="s">
        <v>10332</v>
      </c>
      <c r="R1100" t="str">
        <f>PROPER(Sheet2!H1108)</f>
        <v>Adwait Kulkarni,Divya Singh,The Best Bike,Deepak Suryavanshi,Sonu Kholiya,Likhitha,Mukesh Sharma,Maddy</v>
      </c>
      <c r="S1100" t="s">
        <v>10334</v>
      </c>
      <c r="T1100" t="s">
        <v>10335</v>
      </c>
      <c r="U1100" t="s">
        <v>10336</v>
      </c>
      <c r="V1100" t="s">
        <v>10337</v>
      </c>
      <c r="W1100" t="s">
        <v>10338</v>
      </c>
    </row>
    <row r="1101" spans="1:23" hidden="1" x14ac:dyDescent="0.3">
      <c r="A1101" t="s">
        <v>10339</v>
      </c>
      <c r="B1101" t="s">
        <v>10340</v>
      </c>
      <c r="C1101" t="s">
        <v>8437</v>
      </c>
      <c r="D1101" t="s">
        <v>12924</v>
      </c>
      <c r="E1101" t="s">
        <v>12995</v>
      </c>
      <c r="F1101" t="s">
        <v>12996</v>
      </c>
      <c r="G1101" t="s">
        <v>13009</v>
      </c>
      <c r="H1101" s="14">
        <v>1182</v>
      </c>
      <c r="I1101" s="13" t="str">
        <f t="shared" si="34"/>
        <v>&gt;₹500</v>
      </c>
      <c r="J1101" s="14">
        <v>2995</v>
      </c>
      <c r="K1101" s="1">
        <v>0.56000000000000005</v>
      </c>
      <c r="L1101" s="4" t="str">
        <f t="shared" si="35"/>
        <v>50% or More</v>
      </c>
      <c r="M1101">
        <v>4.7</v>
      </c>
      <c r="N1101" s="2">
        <v>1729</v>
      </c>
      <c r="O1101" s="11">
        <f>Table2[[#This Row],[Actual Price (₹)]]*N1101</f>
        <v>5178355</v>
      </c>
      <c r="P1101" t="s">
        <v>10341</v>
      </c>
      <c r="Q1101" t="s">
        <v>10342</v>
      </c>
      <c r="R1101" t="str">
        <f>PROPER(Sheet2!H1109)</f>
        <v>Manian,Surjeet,Anupam Bhasin,Capt Milind Kumar,Swordfish,Kunal Lalit Kaistha,Vinay,Razat</v>
      </c>
      <c r="S1101" t="s">
        <v>10344</v>
      </c>
      <c r="T1101" t="s">
        <v>10345</v>
      </c>
      <c r="U1101" t="s">
        <v>10346</v>
      </c>
      <c r="V1101" t="s">
        <v>10347</v>
      </c>
      <c r="W1101" t="s">
        <v>10348</v>
      </c>
    </row>
    <row r="1102" spans="1:23" x14ac:dyDescent="0.3">
      <c r="A1102" t="s">
        <v>10349</v>
      </c>
      <c r="B1102" t="s">
        <v>10350</v>
      </c>
      <c r="C1102" t="s">
        <v>10351</v>
      </c>
      <c r="D1102" t="s">
        <v>12924</v>
      </c>
      <c r="E1102" t="s">
        <v>12995</v>
      </c>
      <c r="F1102" t="s">
        <v>12996</v>
      </c>
      <c r="H1102" s="17">
        <v>499</v>
      </c>
      <c r="I1102" s="13" t="str">
        <f t="shared" si="34"/>
        <v>₹200 - ₹500</v>
      </c>
      <c r="J1102" s="17">
        <v>999</v>
      </c>
      <c r="K1102">
        <v>0.39</v>
      </c>
      <c r="L1102" s="4" t="str">
        <f t="shared" si="35"/>
        <v>&lt;50%</v>
      </c>
      <c r="M1102">
        <v>4.4000000000000004</v>
      </c>
      <c r="N1102" s="2">
        <v>2116</v>
      </c>
      <c r="O1102" s="11">
        <f>Table2[[#This Row],[Actual Price (₹)]]*N1102</f>
        <v>2113884</v>
      </c>
      <c r="P1102" t="s">
        <v>10352</v>
      </c>
      <c r="Q1102" t="s">
        <v>10353</v>
      </c>
      <c r="R1102" t="str">
        <f>PROPER(Sheet2!H1110)</f>
        <v>Dinesh,Rajesh Thakur,Kiran Chaudhary,Shyam Kotecha,Bhupender,Evangeline Lydia</v>
      </c>
      <c r="S1102" t="s">
        <v>10355</v>
      </c>
      <c r="T1102" t="s">
        <v>10356</v>
      </c>
      <c r="U1102" t="s">
        <v>10357</v>
      </c>
      <c r="V1102" t="s">
        <v>10358</v>
      </c>
      <c r="W1102" t="s">
        <v>10359</v>
      </c>
    </row>
    <row r="1103" spans="1:23" hidden="1" x14ac:dyDescent="0.3">
      <c r="A1103" t="s">
        <v>10360</v>
      </c>
      <c r="B1103" t="s">
        <v>10361</v>
      </c>
      <c r="C1103" t="s">
        <v>8718</v>
      </c>
      <c r="D1103" t="s">
        <v>12924</v>
      </c>
      <c r="E1103" t="s">
        <v>12995</v>
      </c>
      <c r="F1103" t="s">
        <v>13002</v>
      </c>
      <c r="G1103" t="s">
        <v>13020</v>
      </c>
      <c r="H1103" s="14">
        <v>8799</v>
      </c>
      <c r="I1103" s="13" t="str">
        <f t="shared" si="34"/>
        <v>&gt;₹500</v>
      </c>
      <c r="J1103" s="14">
        <v>11995</v>
      </c>
      <c r="K1103" s="1">
        <v>0.46</v>
      </c>
      <c r="L1103" s="4" t="str">
        <f t="shared" si="35"/>
        <v>&lt;50%</v>
      </c>
      <c r="M1103">
        <v>3.9</v>
      </c>
      <c r="N1103" s="2">
        <v>463</v>
      </c>
      <c r="O1103" s="11">
        <f>Table2[[#This Row],[Actual Price (₹)]]*N1103</f>
        <v>5553685</v>
      </c>
      <c r="P1103" t="s">
        <v>10362</v>
      </c>
      <c r="Q1103" t="s">
        <v>10363</v>
      </c>
      <c r="R1103" t="str">
        <f>PROPER(Sheet2!H1111)</f>
        <v>123Movietime,Ravneet S.,Akash,Mohd Amaan,Pankaj,Sajan</v>
      </c>
      <c r="S1103" t="s">
        <v>10365</v>
      </c>
      <c r="T1103" t="s">
        <v>10366</v>
      </c>
      <c r="U1103" t="s">
        <v>10367</v>
      </c>
      <c r="V1103" t="s">
        <v>10368</v>
      </c>
      <c r="W1103" t="s">
        <v>10369</v>
      </c>
    </row>
    <row r="1104" spans="1:23" hidden="1" x14ac:dyDescent="0.3">
      <c r="A1104" t="s">
        <v>10370</v>
      </c>
      <c r="B1104" t="s">
        <v>10371</v>
      </c>
      <c r="C1104" t="s">
        <v>8437</v>
      </c>
      <c r="D1104" t="s">
        <v>12924</v>
      </c>
      <c r="E1104" t="s">
        <v>12995</v>
      </c>
      <c r="F1104" t="s">
        <v>12996</v>
      </c>
      <c r="G1104" t="s">
        <v>13009</v>
      </c>
      <c r="H1104" s="14">
        <v>1529</v>
      </c>
      <c r="I1104" s="13" t="str">
        <f t="shared" si="34"/>
        <v>&gt;₹500</v>
      </c>
      <c r="J1104" s="14">
        <v>2999</v>
      </c>
      <c r="K1104" s="1">
        <v>0.62</v>
      </c>
      <c r="L1104" s="4" t="str">
        <f t="shared" si="35"/>
        <v>50% or More</v>
      </c>
      <c r="M1104">
        <v>4.7</v>
      </c>
      <c r="N1104" s="2">
        <v>54</v>
      </c>
      <c r="O1104" s="11">
        <f>Table2[[#This Row],[Actual Price (₹)]]*N1104</f>
        <v>161946</v>
      </c>
      <c r="P1104" t="s">
        <v>10372</v>
      </c>
      <c r="Q1104" t="s">
        <v>10373</v>
      </c>
      <c r="R1104" t="str">
        <f>PROPER(Sheet2!H1112)</f>
        <v>Trusted User,Pardeep Singh,Captain Retail,Siddhartha Goel,Basa Sd,Srini,C R Prabu,Karthikeyan N</v>
      </c>
      <c r="S1104" t="s">
        <v>10375</v>
      </c>
      <c r="T1104" t="s">
        <v>10376</v>
      </c>
      <c r="U1104" t="s">
        <v>10377</v>
      </c>
      <c r="V1104" t="s">
        <v>10378</v>
      </c>
      <c r="W1104" t="s">
        <v>10379</v>
      </c>
    </row>
    <row r="1105" spans="1:23" x14ac:dyDescent="0.3">
      <c r="A1105" t="s">
        <v>10380</v>
      </c>
      <c r="B1105" t="s">
        <v>10381</v>
      </c>
      <c r="C1105" t="s">
        <v>8593</v>
      </c>
      <c r="D1105" t="s">
        <v>12924</v>
      </c>
      <c r="E1105" t="s">
        <v>12998</v>
      </c>
      <c r="F1105" t="s">
        <v>13011</v>
      </c>
      <c r="G1105" t="s">
        <v>13014</v>
      </c>
      <c r="H1105" s="17">
        <v>1199</v>
      </c>
      <c r="I1105" s="13" t="str">
        <f t="shared" si="34"/>
        <v>&gt;₹500</v>
      </c>
      <c r="J1105" s="17">
        <v>1690</v>
      </c>
      <c r="K1105">
        <v>0.2</v>
      </c>
      <c r="L1105" s="4" t="str">
        <f t="shared" si="35"/>
        <v>&lt;50%</v>
      </c>
      <c r="M1105">
        <v>4.0999999999999996</v>
      </c>
      <c r="N1105" s="2">
        <v>7229</v>
      </c>
      <c r="O1105" s="11">
        <f>Table2[[#This Row],[Actual Price (₹)]]*N1105</f>
        <v>12217010</v>
      </c>
      <c r="P1105" t="s">
        <v>10382</v>
      </c>
      <c r="Q1105" t="s">
        <v>10383</v>
      </c>
      <c r="R1105" t="str">
        <f>PROPER(Sheet2!H1113)</f>
        <v>Axis Web Art Private Limited,Lily Shaw,Madhab,Ncr,Ganesh,Deb,Mona,Naveen</v>
      </c>
      <c r="S1105" t="s">
        <v>10385</v>
      </c>
      <c r="T1105" t="s">
        <v>10386</v>
      </c>
      <c r="U1105" t="s">
        <v>10387</v>
      </c>
      <c r="V1105" t="s">
        <v>10388</v>
      </c>
      <c r="W1105" t="s">
        <v>10389</v>
      </c>
    </row>
    <row r="1106" spans="1:23" hidden="1" x14ac:dyDescent="0.3">
      <c r="A1106" t="s">
        <v>10390</v>
      </c>
      <c r="B1106" t="s">
        <v>10391</v>
      </c>
      <c r="C1106" t="s">
        <v>8470</v>
      </c>
      <c r="D1106" t="s">
        <v>12924</v>
      </c>
      <c r="E1106" t="s">
        <v>12998</v>
      </c>
      <c r="F1106" t="s">
        <v>13011</v>
      </c>
      <c r="G1106" t="s">
        <v>13012</v>
      </c>
      <c r="H1106" s="14">
        <v>1052</v>
      </c>
      <c r="I1106" s="13" t="str">
        <f t="shared" si="34"/>
        <v>&gt;₹500</v>
      </c>
      <c r="J1106" s="14">
        <v>1790</v>
      </c>
      <c r="K1106" s="1">
        <v>0.5</v>
      </c>
      <c r="L1106" s="4" t="str">
        <f t="shared" si="35"/>
        <v>50% or More</v>
      </c>
      <c r="M1106">
        <v>3.8</v>
      </c>
      <c r="N1106" s="2">
        <v>3842</v>
      </c>
      <c r="O1106" s="11">
        <f>Table2[[#This Row],[Actual Price (₹)]]*N1106</f>
        <v>6877180</v>
      </c>
      <c r="P1106" t="s">
        <v>10392</v>
      </c>
      <c r="Q1106" t="s">
        <v>10393</v>
      </c>
      <c r="R1106" t="str">
        <f>PROPER(Sheet2!H1114)</f>
        <v>Shammi,Rippy Mittal,Kabeer,Kush,Vani Prabha,Neha,Reena Chahar,Rameshwar</v>
      </c>
      <c r="S1106" t="s">
        <v>10395</v>
      </c>
      <c r="T1106" t="s">
        <v>10396</v>
      </c>
      <c r="U1106" t="s">
        <v>10397</v>
      </c>
      <c r="V1106" t="s">
        <v>10398</v>
      </c>
      <c r="W1106" t="s">
        <v>10399</v>
      </c>
    </row>
    <row r="1107" spans="1:23" x14ac:dyDescent="0.3">
      <c r="A1107" t="s">
        <v>10400</v>
      </c>
      <c r="B1107" t="s">
        <v>10401</v>
      </c>
      <c r="C1107" t="s">
        <v>8470</v>
      </c>
      <c r="D1107" t="s">
        <v>12924</v>
      </c>
      <c r="E1107" t="s">
        <v>12998</v>
      </c>
      <c r="F1107" t="s">
        <v>13011</v>
      </c>
      <c r="G1107" t="s">
        <v>13012</v>
      </c>
      <c r="H1107" s="17">
        <v>6499</v>
      </c>
      <c r="I1107" s="13" t="str">
        <f t="shared" si="34"/>
        <v>&gt;₹500</v>
      </c>
      <c r="J1107" s="17">
        <v>8995</v>
      </c>
      <c r="K1107">
        <v>0.43</v>
      </c>
      <c r="L1107" s="4" t="str">
        <f t="shared" si="35"/>
        <v>&lt;50%</v>
      </c>
      <c r="M1107">
        <v>4.4000000000000004</v>
      </c>
      <c r="N1107" s="2">
        <v>646</v>
      </c>
      <c r="O1107" s="11">
        <f>Table2[[#This Row],[Actual Price (₹)]]*N1107</f>
        <v>5810770</v>
      </c>
      <c r="P1107" t="s">
        <v>10402</v>
      </c>
      <c r="Q1107" t="s">
        <v>10403</v>
      </c>
      <c r="R1107" t="str">
        <f>PROPER(Sheet2!H1115)</f>
        <v>Durgaprasad G.,S K Hazra,Niraj K.,Sapan,Amazon Customer,Ulavappa S Asundi,Hitesh Nayak,Lakshmi S</v>
      </c>
      <c r="S1107" t="s">
        <v>10405</v>
      </c>
      <c r="T1107" t="s">
        <v>10406</v>
      </c>
      <c r="U1107" t="s">
        <v>10407</v>
      </c>
      <c r="V1107" t="s">
        <v>8477</v>
      </c>
      <c r="W1107" t="s">
        <v>10408</v>
      </c>
    </row>
    <row r="1108" spans="1:23" x14ac:dyDescent="0.3">
      <c r="A1108" t="s">
        <v>10409</v>
      </c>
      <c r="B1108" t="s">
        <v>10410</v>
      </c>
      <c r="C1108" t="s">
        <v>8779</v>
      </c>
      <c r="D1108" t="s">
        <v>12924</v>
      </c>
      <c r="E1108" t="s">
        <v>12995</v>
      </c>
      <c r="F1108" t="s">
        <v>12996</v>
      </c>
      <c r="G1108" t="s">
        <v>13021</v>
      </c>
      <c r="H1108" s="17">
        <v>239</v>
      </c>
      <c r="I1108" s="13" t="str">
        <f t="shared" si="34"/>
        <v>₹200 - ₹500</v>
      </c>
      <c r="J1108" s="17">
        <v>239</v>
      </c>
      <c r="K1108">
        <v>0.66</v>
      </c>
      <c r="L1108" s="4" t="str">
        <f t="shared" si="35"/>
        <v>50% or More</v>
      </c>
      <c r="M1108">
        <v>4.3</v>
      </c>
      <c r="N1108" s="2">
        <v>1802</v>
      </c>
      <c r="O1108" s="11">
        <f>Table2[[#This Row],[Actual Price (₹)]]*N1108</f>
        <v>430678</v>
      </c>
      <c r="P1108" t="s">
        <v>10411</v>
      </c>
      <c r="Q1108" t="s">
        <v>10412</v>
      </c>
      <c r="R1108" t="str">
        <f>PROPER(Sheet2!H1116)</f>
        <v>Gajendra Kumar Sharma,Gagan,Lavi,Priyesh,Suketu Bhatt,Krish,Varsha Pandey,Prabhakar Desai</v>
      </c>
      <c r="S1108" t="s">
        <v>10414</v>
      </c>
      <c r="T1108" t="s">
        <v>10415</v>
      </c>
      <c r="U1108" t="s">
        <v>10416</v>
      </c>
      <c r="V1108" t="s">
        <v>10417</v>
      </c>
      <c r="W1108" t="s">
        <v>10418</v>
      </c>
    </row>
    <row r="1109" spans="1:23" hidden="1" x14ac:dyDescent="0.3">
      <c r="A1109" t="s">
        <v>10419</v>
      </c>
      <c r="B1109" t="s">
        <v>10420</v>
      </c>
      <c r="C1109" t="s">
        <v>8470</v>
      </c>
      <c r="D1109" t="s">
        <v>12924</v>
      </c>
      <c r="E1109" t="s">
        <v>12998</v>
      </c>
      <c r="F1109" t="s">
        <v>13011</v>
      </c>
      <c r="G1109" t="s">
        <v>13012</v>
      </c>
      <c r="H1109" s="14">
        <v>699</v>
      </c>
      <c r="I1109" s="13" t="str">
        <f t="shared" si="34"/>
        <v>&gt;₹500</v>
      </c>
      <c r="J1109" s="14">
        <v>1599</v>
      </c>
      <c r="K1109" s="1">
        <v>0.62</v>
      </c>
      <c r="L1109" s="4" t="str">
        <f t="shared" si="35"/>
        <v>50% or More</v>
      </c>
      <c r="M1109">
        <v>3.4</v>
      </c>
      <c r="N1109" s="2">
        <v>252</v>
      </c>
      <c r="O1109" s="11">
        <f>Table2[[#This Row],[Actual Price (₹)]]*N1109</f>
        <v>402948</v>
      </c>
      <c r="P1109" t="s">
        <v>10421</v>
      </c>
      <c r="Q1109" t="s">
        <v>10422</v>
      </c>
      <c r="R1109" t="str">
        <f>PROPER(Sheet2!H1117)</f>
        <v>Dev Shah,Amazon Customer,Nidhi Sharma,Amazon Customer,Kushal,I Wish I Was,Ranjeet S.,Amazon Customer</v>
      </c>
      <c r="S1109" t="s">
        <v>10424</v>
      </c>
      <c r="T1109" t="s">
        <v>10425</v>
      </c>
      <c r="U1109" t="s">
        <v>10426</v>
      </c>
      <c r="V1109" t="s">
        <v>10427</v>
      </c>
      <c r="W1109" t="s">
        <v>10428</v>
      </c>
    </row>
    <row r="1110" spans="1:23" x14ac:dyDescent="0.3">
      <c r="A1110" t="s">
        <v>10429</v>
      </c>
      <c r="B1110" t="s">
        <v>10430</v>
      </c>
      <c r="C1110" t="s">
        <v>8396</v>
      </c>
      <c r="D1110" t="s">
        <v>12924</v>
      </c>
      <c r="E1110" t="s">
        <v>12995</v>
      </c>
      <c r="F1110" t="s">
        <v>12996</v>
      </c>
      <c r="G1110" t="s">
        <v>13008</v>
      </c>
      <c r="H1110" s="17">
        <v>2599</v>
      </c>
      <c r="I1110" s="13" t="str">
        <f t="shared" si="34"/>
        <v>&gt;₹500</v>
      </c>
      <c r="J1110" s="17">
        <v>4290</v>
      </c>
      <c r="K1110">
        <v>0.39</v>
      </c>
      <c r="L1110" s="4" t="str">
        <f t="shared" si="35"/>
        <v>&lt;50%</v>
      </c>
      <c r="M1110">
        <v>4.2</v>
      </c>
      <c r="N1110" s="2">
        <v>780</v>
      </c>
      <c r="O1110" s="11">
        <f>Table2[[#This Row],[Actual Price (₹)]]*N1110</f>
        <v>3346200</v>
      </c>
      <c r="P1110" t="s">
        <v>10431</v>
      </c>
      <c r="Q1110" t="s">
        <v>10432</v>
      </c>
      <c r="R1110" t="str">
        <f>PROPER(Sheet2!H1118)</f>
        <v>Virjesh,Manish Soni,Mukesh Thakur,Abhijit Walvatkar,Indrajeet Chauhan,Ashok Abraham,Anushruti,Sravya</v>
      </c>
      <c r="S1110" t="s">
        <v>10434</v>
      </c>
      <c r="T1110" t="s">
        <v>10435</v>
      </c>
      <c r="U1110" t="s">
        <v>10436</v>
      </c>
      <c r="V1110" t="s">
        <v>10437</v>
      </c>
      <c r="W1110" t="s">
        <v>10438</v>
      </c>
    </row>
    <row r="1111" spans="1:23" hidden="1" x14ac:dyDescent="0.3">
      <c r="A1111" t="s">
        <v>10439</v>
      </c>
      <c r="B1111" t="s">
        <v>10440</v>
      </c>
      <c r="C1111" t="s">
        <v>8437</v>
      </c>
      <c r="D1111" t="s">
        <v>12924</v>
      </c>
      <c r="E1111" t="s">
        <v>12995</v>
      </c>
      <c r="F1111" t="s">
        <v>12996</v>
      </c>
      <c r="G1111" t="s">
        <v>13009</v>
      </c>
      <c r="H1111" s="14">
        <v>1547</v>
      </c>
      <c r="I1111" s="13" t="str">
        <f t="shared" si="34"/>
        <v>&gt;₹500</v>
      </c>
      <c r="J1111" s="14">
        <v>2890</v>
      </c>
      <c r="K1111" s="1">
        <v>0.7</v>
      </c>
      <c r="L1111" s="4" t="str">
        <f t="shared" si="35"/>
        <v>50% or More</v>
      </c>
      <c r="M1111">
        <v>3.7</v>
      </c>
      <c r="N1111" s="2">
        <v>74</v>
      </c>
      <c r="O1111" s="11">
        <f>Table2[[#This Row],[Actual Price (₹)]]*N1111</f>
        <v>213860</v>
      </c>
      <c r="P1111" t="s">
        <v>10441</v>
      </c>
      <c r="Q1111" t="s">
        <v>10442</v>
      </c>
      <c r="R1111" t="str">
        <f>PROPER(Sheet2!H1119)</f>
        <v>Satendra Saini,Akshay Khowal,Daksh,Amar,Veera,Nand Kishore Sharma,Tanvir,Rajesh Kumar</v>
      </c>
      <c r="S1111" t="s">
        <v>10444</v>
      </c>
      <c r="T1111" t="s">
        <v>10445</v>
      </c>
      <c r="U1111" t="s">
        <v>10446</v>
      </c>
      <c r="V1111" t="s">
        <v>10447</v>
      </c>
      <c r="W1111" t="s">
        <v>10448</v>
      </c>
    </row>
    <row r="1112" spans="1:23" x14ac:dyDescent="0.3">
      <c r="A1112" t="s">
        <v>10449</v>
      </c>
      <c r="B1112" t="s">
        <v>10450</v>
      </c>
      <c r="C1112" t="s">
        <v>9832</v>
      </c>
      <c r="D1112" t="s">
        <v>12924</v>
      </c>
      <c r="E1112" t="s">
        <v>12998</v>
      </c>
      <c r="F1112" t="s">
        <v>13043</v>
      </c>
      <c r="G1112" t="s">
        <v>13044</v>
      </c>
      <c r="H1112" s="17">
        <v>499</v>
      </c>
      <c r="I1112" s="13" t="str">
        <f t="shared" si="34"/>
        <v>₹200 - ₹500</v>
      </c>
      <c r="J1112" s="17">
        <v>1299</v>
      </c>
      <c r="K1112">
        <v>0.38</v>
      </c>
      <c r="L1112" s="4" t="str">
        <f t="shared" si="35"/>
        <v>&lt;50%</v>
      </c>
      <c r="M1112">
        <v>4.3</v>
      </c>
      <c r="N1112" s="2">
        <v>2026</v>
      </c>
      <c r="O1112" s="11">
        <f>Table2[[#This Row],[Actual Price (₹)]]*N1112</f>
        <v>2631774</v>
      </c>
      <c r="P1112" t="s">
        <v>10451</v>
      </c>
      <c r="Q1112" t="s">
        <v>10452</v>
      </c>
      <c r="R1112" t="str">
        <f>PROPER(Sheet2!H1120)</f>
        <v>Amazon Customer,Ishtiyaq Ahamd,Roy Tom,Thangavelu,Gopinath Behera,Souravv Garnaik,Nc Mistry,Mohammad I.</v>
      </c>
      <c r="S1112" t="s">
        <v>10454</v>
      </c>
      <c r="T1112" t="s">
        <v>10455</v>
      </c>
      <c r="U1112" t="s">
        <v>10456</v>
      </c>
      <c r="V1112" t="s">
        <v>10457</v>
      </c>
      <c r="W1112" t="s">
        <v>10458</v>
      </c>
    </row>
    <row r="1113" spans="1:23" x14ac:dyDescent="0.3">
      <c r="A1113" t="s">
        <v>10459</v>
      </c>
      <c r="B1113" t="s">
        <v>10460</v>
      </c>
      <c r="C1113" t="s">
        <v>8635</v>
      </c>
      <c r="D1113" t="s">
        <v>12924</v>
      </c>
      <c r="E1113" t="s">
        <v>13016</v>
      </c>
      <c r="F1113" t="s">
        <v>13017</v>
      </c>
      <c r="G1113" t="s">
        <v>13018</v>
      </c>
      <c r="H1113" s="17">
        <v>510</v>
      </c>
      <c r="I1113" s="13" t="str">
        <f t="shared" si="34"/>
        <v>&gt;₹500</v>
      </c>
      <c r="J1113" s="17">
        <v>640</v>
      </c>
      <c r="K1113">
        <v>0.41</v>
      </c>
      <c r="L1113" s="4" t="str">
        <f t="shared" si="35"/>
        <v>&lt;50%</v>
      </c>
      <c r="M1113">
        <v>4.3</v>
      </c>
      <c r="N1113" s="2">
        <v>5911</v>
      </c>
      <c r="O1113" s="11">
        <f>Table2[[#This Row],[Actual Price (₹)]]*N1113</f>
        <v>3783040</v>
      </c>
      <c r="P1113" t="s">
        <v>10461</v>
      </c>
      <c r="Q1113" t="s">
        <v>10462</v>
      </c>
      <c r="R1113" t="str">
        <f>PROPER(Sheet2!H1121)</f>
        <v>Syed Sarfarazuddin,Chetanya Arora,Taniya Baidya,Priyanka Jaisal,Gagan,Govind Tyagi,Rahul,Manju Sharma</v>
      </c>
      <c r="S1113" t="s">
        <v>10464</v>
      </c>
      <c r="T1113" t="s">
        <v>10465</v>
      </c>
      <c r="U1113" t="s">
        <v>10466</v>
      </c>
      <c r="V1113" t="s">
        <v>10467</v>
      </c>
      <c r="W1113" t="s">
        <v>10468</v>
      </c>
    </row>
    <row r="1114" spans="1:23" x14ac:dyDescent="0.3">
      <c r="A1114" t="s">
        <v>10469</v>
      </c>
      <c r="B1114" t="s">
        <v>10470</v>
      </c>
      <c r="C1114" t="s">
        <v>8624</v>
      </c>
      <c r="D1114" t="s">
        <v>12924</v>
      </c>
      <c r="E1114" t="s">
        <v>12995</v>
      </c>
      <c r="F1114" t="s">
        <v>12996</v>
      </c>
      <c r="G1114" t="s">
        <v>13015</v>
      </c>
      <c r="H1114" s="17">
        <v>1899</v>
      </c>
      <c r="I1114" s="13" t="str">
        <f t="shared" si="34"/>
        <v>&gt;₹500</v>
      </c>
      <c r="J1114" s="17">
        <v>3790</v>
      </c>
      <c r="K1114">
        <v>0.28000000000000003</v>
      </c>
      <c r="L1114" s="4" t="str">
        <f t="shared" si="35"/>
        <v>&lt;50%</v>
      </c>
      <c r="M1114">
        <v>4.4000000000000004</v>
      </c>
      <c r="N1114" s="2">
        <v>1964</v>
      </c>
      <c r="O1114" s="11">
        <f>Table2[[#This Row],[Actual Price (₹)]]*N1114</f>
        <v>7443560</v>
      </c>
      <c r="P1114" t="s">
        <v>10471</v>
      </c>
      <c r="Q1114" t="s">
        <v>10472</v>
      </c>
      <c r="R1114" t="str">
        <f>PROPER(Sheet2!H1122)</f>
        <v>Prasad Kulasekar,Griswold,Balasubramanyam,Akshay,Amazon Customer,Anup,Shekhar,Baldev Dudani</v>
      </c>
      <c r="S1114" t="s">
        <v>10474</v>
      </c>
      <c r="T1114" t="s">
        <v>10475</v>
      </c>
      <c r="U1114" t="s">
        <v>10476</v>
      </c>
      <c r="V1114" t="s">
        <v>10477</v>
      </c>
      <c r="W1114" t="s">
        <v>10478</v>
      </c>
    </row>
    <row r="1115" spans="1:23" x14ac:dyDescent="0.3">
      <c r="A1115" t="s">
        <v>10479</v>
      </c>
      <c r="B1115" t="s">
        <v>10480</v>
      </c>
      <c r="C1115" t="s">
        <v>8301</v>
      </c>
      <c r="D1115" t="s">
        <v>12924</v>
      </c>
      <c r="E1115" t="s">
        <v>12998</v>
      </c>
      <c r="F1115" t="s">
        <v>12999</v>
      </c>
      <c r="G1115" t="s">
        <v>13000</v>
      </c>
      <c r="H1115" s="17">
        <v>2599</v>
      </c>
      <c r="I1115" s="13" t="str">
        <f t="shared" si="34"/>
        <v>&gt;₹500</v>
      </c>
      <c r="J1115" s="17">
        <v>4560</v>
      </c>
      <c r="K1115">
        <v>0.04</v>
      </c>
      <c r="L1115" s="4" t="str">
        <f t="shared" si="35"/>
        <v>&lt;50%</v>
      </c>
      <c r="M1115">
        <v>4.0999999999999996</v>
      </c>
      <c r="N1115" s="2">
        <v>25</v>
      </c>
      <c r="O1115" s="11">
        <f>Table2[[#This Row],[Actual Price (₹)]]*N1115</f>
        <v>114000</v>
      </c>
      <c r="P1115" t="s">
        <v>10481</v>
      </c>
      <c r="Q1115" t="s">
        <v>10482</v>
      </c>
      <c r="R1115" t="str">
        <f>PROPER(Sheet2!H1123)</f>
        <v>Vysh,Suryakanth Raju,Vp,Ashi,Amazon Customer,Nishu Bharti,Aish,Sarita Verma</v>
      </c>
      <c r="S1115" t="s">
        <v>10484</v>
      </c>
      <c r="T1115" t="s">
        <v>10485</v>
      </c>
      <c r="U1115" t="s">
        <v>10486</v>
      </c>
      <c r="V1115" t="s">
        <v>10487</v>
      </c>
      <c r="W1115" t="s">
        <v>10488</v>
      </c>
    </row>
    <row r="1116" spans="1:23" x14ac:dyDescent="0.3">
      <c r="A1116" t="s">
        <v>10489</v>
      </c>
      <c r="B1116" t="s">
        <v>10490</v>
      </c>
      <c r="C1116" t="s">
        <v>8646</v>
      </c>
      <c r="D1116" t="s">
        <v>12924</v>
      </c>
      <c r="E1116" t="s">
        <v>12995</v>
      </c>
      <c r="F1116" t="s">
        <v>13002</v>
      </c>
      <c r="G1116" t="s">
        <v>13003</v>
      </c>
      <c r="H1116" s="17">
        <v>1199</v>
      </c>
      <c r="I1116" s="13" t="str">
        <f t="shared" si="34"/>
        <v>&gt;₹500</v>
      </c>
      <c r="J1116" s="17">
        <v>3500</v>
      </c>
      <c r="K1116">
        <v>0.13</v>
      </c>
      <c r="L1116" s="4" t="str">
        <f t="shared" si="35"/>
        <v>&lt;50%</v>
      </c>
      <c r="M1116">
        <v>4</v>
      </c>
      <c r="N1116" s="2">
        <v>3160</v>
      </c>
      <c r="O1116" s="11">
        <f>Table2[[#This Row],[Actual Price (₹)]]*N1116</f>
        <v>11060000</v>
      </c>
      <c r="P1116" t="s">
        <v>10491</v>
      </c>
      <c r="Q1116" t="s">
        <v>10492</v>
      </c>
      <c r="R1116" t="str">
        <f>PROPER(Sheet2!H1124)</f>
        <v>Gopal Krishan,Mubarak,Don Quixote,Aman Agarwal,Gopalbhaduri,Neetesh Singh,Rajdeep R.,K Ramesh</v>
      </c>
      <c r="S1116" t="s">
        <v>10494</v>
      </c>
      <c r="T1116" t="s">
        <v>10495</v>
      </c>
      <c r="U1116" t="s">
        <v>10496</v>
      </c>
      <c r="V1116" t="s">
        <v>10497</v>
      </c>
      <c r="W1116" t="s">
        <v>10498</v>
      </c>
    </row>
    <row r="1117" spans="1:23" x14ac:dyDescent="0.3">
      <c r="A1117" t="s">
        <v>10499</v>
      </c>
      <c r="B1117" t="s">
        <v>10500</v>
      </c>
      <c r="C1117" t="s">
        <v>8941</v>
      </c>
      <c r="D1117" t="s">
        <v>12924</v>
      </c>
      <c r="E1117" t="s">
        <v>12995</v>
      </c>
      <c r="F1117" t="s">
        <v>12996</v>
      </c>
      <c r="G1117" t="s">
        <v>13023</v>
      </c>
      <c r="H1117" s="17">
        <v>999</v>
      </c>
      <c r="I1117" s="13" t="str">
        <f t="shared" si="34"/>
        <v>&gt;₹500</v>
      </c>
      <c r="J1117" s="17">
        <v>2600</v>
      </c>
      <c r="K1117">
        <v>0.2</v>
      </c>
      <c r="L1117" s="4" t="str">
        <f t="shared" si="35"/>
        <v>&lt;50%</v>
      </c>
      <c r="M1117">
        <v>4.4000000000000004</v>
      </c>
      <c r="N1117" s="2">
        <v>1558</v>
      </c>
      <c r="O1117" s="11">
        <f>Table2[[#This Row],[Actual Price (₹)]]*N1117</f>
        <v>4050800</v>
      </c>
      <c r="P1117" t="s">
        <v>10501</v>
      </c>
      <c r="Q1117" t="s">
        <v>10502</v>
      </c>
      <c r="R1117" t="str">
        <f>PROPER(Sheet2!H1125)</f>
        <v>Amit Sood,Tarun Mohan,Shravani Raj</v>
      </c>
      <c r="S1117" t="s">
        <v>10504</v>
      </c>
      <c r="T1117" t="s">
        <v>10505</v>
      </c>
      <c r="U1117" t="s">
        <v>10506</v>
      </c>
      <c r="V1117" t="s">
        <v>10507</v>
      </c>
      <c r="W1117" t="s">
        <v>10508</v>
      </c>
    </row>
    <row r="1118" spans="1:23" hidden="1" x14ac:dyDescent="0.3">
      <c r="A1118" t="s">
        <v>10509</v>
      </c>
      <c r="B1118" t="s">
        <v>10510</v>
      </c>
      <c r="C1118" t="s">
        <v>8459</v>
      </c>
      <c r="D1118" t="s">
        <v>12924</v>
      </c>
      <c r="E1118" t="s">
        <v>12995</v>
      </c>
      <c r="F1118" t="s">
        <v>12996</v>
      </c>
      <c r="G1118" t="s">
        <v>13010</v>
      </c>
      <c r="H1118" s="14">
        <v>1999</v>
      </c>
      <c r="I1118" s="13" t="str">
        <f t="shared" si="34"/>
        <v>&gt;₹500</v>
      </c>
      <c r="J1118" s="14">
        <v>3300</v>
      </c>
      <c r="K1118" s="1">
        <v>0.47</v>
      </c>
      <c r="L1118" s="4" t="str">
        <f t="shared" si="35"/>
        <v>&lt;50%</v>
      </c>
      <c r="M1118">
        <v>3.8</v>
      </c>
      <c r="N1118" s="2">
        <v>8958</v>
      </c>
      <c r="O1118" s="11">
        <f>Table2[[#This Row],[Actual Price (₹)]]*N1118</f>
        <v>29561400</v>
      </c>
      <c r="P1118" t="s">
        <v>10511</v>
      </c>
      <c r="Q1118" t="s">
        <v>10512</v>
      </c>
      <c r="R1118" t="str">
        <f>PROPER(Sheet2!H1126)</f>
        <v>Q,Vinu R.,Biswajit Choudhury,Nishi B.,Dr Kushal Mital,P Yadav,Kindle Customer,Umashankar</v>
      </c>
      <c r="S1118" t="s">
        <v>10514</v>
      </c>
      <c r="T1118" t="s">
        <v>10515</v>
      </c>
      <c r="U1118" t="s">
        <v>10516</v>
      </c>
      <c r="V1118" t="s">
        <v>10517</v>
      </c>
      <c r="W1118" t="s">
        <v>10518</v>
      </c>
    </row>
    <row r="1119" spans="1:23" x14ac:dyDescent="0.3">
      <c r="A1119" t="s">
        <v>10519</v>
      </c>
      <c r="B1119" t="s">
        <v>10520</v>
      </c>
      <c r="C1119" t="s">
        <v>10015</v>
      </c>
      <c r="D1119" t="s">
        <v>12924</v>
      </c>
      <c r="E1119" t="s">
        <v>12995</v>
      </c>
      <c r="F1119" t="s">
        <v>13047</v>
      </c>
      <c r="G1119" t="s">
        <v>13048</v>
      </c>
      <c r="H1119" s="17">
        <v>210</v>
      </c>
      <c r="I1119" s="13" t="str">
        <f t="shared" si="34"/>
        <v>₹200 - ₹500</v>
      </c>
      <c r="J1119" s="17">
        <v>699</v>
      </c>
      <c r="K1119">
        <v>0.19</v>
      </c>
      <c r="L1119" s="4" t="str">
        <f t="shared" si="35"/>
        <v>&lt;50%</v>
      </c>
      <c r="M1119">
        <v>4.3</v>
      </c>
      <c r="N1119" s="2">
        <v>13251</v>
      </c>
      <c r="O1119" s="11">
        <f>Table2[[#This Row],[Actual Price (₹)]]*N1119</f>
        <v>9262449</v>
      </c>
      <c r="P1119" t="s">
        <v>12818</v>
      </c>
      <c r="Q1119" t="s">
        <v>10521</v>
      </c>
      <c r="R1119" t="str">
        <f>PROPER(Sheet2!H1127)</f>
        <v>Sri,Abhijith Prasanna,Sandeep,Amazon Customer,Amazon Customer,Tanvi,Deepa,Tina Suman</v>
      </c>
      <c r="S1119" t="s">
        <v>10523</v>
      </c>
      <c r="T1119" t="s">
        <v>10524</v>
      </c>
      <c r="U1119" t="s">
        <v>10525</v>
      </c>
      <c r="V1119" t="s">
        <v>10526</v>
      </c>
      <c r="W1119" t="s">
        <v>10527</v>
      </c>
    </row>
    <row r="1120" spans="1:23" hidden="1" x14ac:dyDescent="0.3">
      <c r="A1120" t="s">
        <v>10528</v>
      </c>
      <c r="B1120" t="s">
        <v>10529</v>
      </c>
      <c r="C1120" t="s">
        <v>8646</v>
      </c>
      <c r="D1120" t="s">
        <v>12924</v>
      </c>
      <c r="E1120" t="s">
        <v>12995</v>
      </c>
      <c r="F1120" t="s">
        <v>13002</v>
      </c>
      <c r="G1120" t="s">
        <v>13003</v>
      </c>
      <c r="H1120" s="14">
        <v>14499</v>
      </c>
      <c r="I1120" s="13" t="str">
        <f t="shared" si="34"/>
        <v>&gt;₹500</v>
      </c>
      <c r="J1120" s="14">
        <v>23559</v>
      </c>
      <c r="K1120" s="1">
        <v>0.34</v>
      </c>
      <c r="L1120" s="4" t="str">
        <f t="shared" si="35"/>
        <v>&lt;50%</v>
      </c>
      <c r="M1120">
        <v>3.8</v>
      </c>
      <c r="N1120" s="2">
        <v>1393</v>
      </c>
      <c r="O1120" s="11">
        <f>Table2[[#This Row],[Actual Price (₹)]]*N1120</f>
        <v>32817687</v>
      </c>
      <c r="P1120" t="s">
        <v>10530</v>
      </c>
      <c r="Q1120" t="s">
        <v>10531</v>
      </c>
      <c r="R1120" t="str">
        <f>PROPER(Sheet2!H1128)</f>
        <v>Rachna,Kailash Mandal,Jasmeen Syan,Amazon Customer,Periasamy,Balamurugan,Vipul Mori,Durga</v>
      </c>
      <c r="S1120" t="s">
        <v>10533</v>
      </c>
      <c r="T1120" t="s">
        <v>10534</v>
      </c>
      <c r="U1120" t="s">
        <v>10535</v>
      </c>
      <c r="V1120" t="s">
        <v>10536</v>
      </c>
      <c r="W1120" t="s">
        <v>10537</v>
      </c>
    </row>
    <row r="1121" spans="1:23" hidden="1" x14ac:dyDescent="0.3">
      <c r="A1121" t="s">
        <v>10538</v>
      </c>
      <c r="B1121" t="s">
        <v>10539</v>
      </c>
      <c r="C1121" t="s">
        <v>8437</v>
      </c>
      <c r="D1121" t="s">
        <v>12924</v>
      </c>
      <c r="E1121" t="s">
        <v>12995</v>
      </c>
      <c r="F1121" t="s">
        <v>12996</v>
      </c>
      <c r="G1121" t="s">
        <v>13009</v>
      </c>
      <c r="H1121" s="14">
        <v>950</v>
      </c>
      <c r="I1121" s="13" t="str">
        <f t="shared" si="34"/>
        <v>&gt;₹500</v>
      </c>
      <c r="J1121" s="14">
        <v>1599</v>
      </c>
      <c r="K1121" s="1">
        <v>0.55000000000000004</v>
      </c>
      <c r="L1121" s="4" t="str">
        <f t="shared" si="35"/>
        <v>50% or More</v>
      </c>
      <c r="M1121">
        <v>2.2999999999999998</v>
      </c>
      <c r="N1121" s="2">
        <v>13</v>
      </c>
      <c r="O1121" s="11">
        <f>Table2[[#This Row],[Actual Price (₹)]]*N1121</f>
        <v>20787</v>
      </c>
      <c r="P1121" t="s">
        <v>10540</v>
      </c>
      <c r="Q1121" t="s">
        <v>10541</v>
      </c>
      <c r="R1121" t="str">
        <f>PROPER(Sheet2!H1129)</f>
        <v>S K Thakur,Sritee Bharti,Mounika K,Kannan Itz_Sk,Shaikh Nadeem,Raviyathul Basariya,Lathabaskaran,Reshma</v>
      </c>
      <c r="S1121" t="s">
        <v>10543</v>
      </c>
      <c r="T1121" t="s">
        <v>10544</v>
      </c>
      <c r="U1121" t="s">
        <v>10545</v>
      </c>
      <c r="V1121" t="s">
        <v>10546</v>
      </c>
      <c r="W1121" t="s">
        <v>10547</v>
      </c>
    </row>
    <row r="1122" spans="1:23" x14ac:dyDescent="0.3">
      <c r="A1122" t="s">
        <v>10548</v>
      </c>
      <c r="B1122" t="s">
        <v>10549</v>
      </c>
      <c r="C1122" t="s">
        <v>8687</v>
      </c>
      <c r="D1122" t="s">
        <v>12924</v>
      </c>
      <c r="E1122" t="s">
        <v>12995</v>
      </c>
      <c r="F1122" t="s">
        <v>12996</v>
      </c>
      <c r="G1122" t="s">
        <v>13019</v>
      </c>
      <c r="H1122" s="17">
        <v>7199</v>
      </c>
      <c r="I1122" s="13" t="str">
        <f t="shared" si="34"/>
        <v>&gt;₹500</v>
      </c>
      <c r="J1122" s="17">
        <v>9995</v>
      </c>
      <c r="K1122">
        <v>0.22</v>
      </c>
      <c r="L1122" s="4" t="str">
        <f t="shared" si="35"/>
        <v>&lt;50%</v>
      </c>
      <c r="M1122">
        <v>4.5</v>
      </c>
      <c r="N1122" s="2">
        <v>7241</v>
      </c>
      <c r="O1122" s="11">
        <f>Table2[[#This Row],[Actual Price (₹)]]*N1122</f>
        <v>72373795</v>
      </c>
      <c r="P1122" t="s">
        <v>10550</v>
      </c>
      <c r="Q1122" t="s">
        <v>10551</v>
      </c>
      <c r="R1122" t="str">
        <f>PROPER(Sheet2!H1130)</f>
        <v>Nadeem,Viral,Ankit Agarwal,Amazon Customer,Vimala Vishwanath,Azra,Fouzia Kalim,Samrat Kar Bhowmik</v>
      </c>
      <c r="S1122" t="s">
        <v>10553</v>
      </c>
      <c r="T1122" t="s">
        <v>10554</v>
      </c>
      <c r="U1122" t="s">
        <v>10555</v>
      </c>
      <c r="V1122" t="s">
        <v>10556</v>
      </c>
      <c r="W1122" t="s">
        <v>10557</v>
      </c>
    </row>
    <row r="1123" spans="1:23" x14ac:dyDescent="0.3">
      <c r="A1123" t="s">
        <v>10558</v>
      </c>
      <c r="B1123" t="s">
        <v>10559</v>
      </c>
      <c r="C1123" t="s">
        <v>9843</v>
      </c>
      <c r="D1123" t="s">
        <v>12924</v>
      </c>
      <c r="E1123" t="s">
        <v>12995</v>
      </c>
      <c r="F1123" t="s">
        <v>13035</v>
      </c>
      <c r="G1123" t="s">
        <v>13045</v>
      </c>
      <c r="H1123" s="17">
        <v>2439</v>
      </c>
      <c r="I1123" s="13" t="str">
        <f t="shared" si="34"/>
        <v>&gt;₹500</v>
      </c>
      <c r="J1123" s="17">
        <v>2545</v>
      </c>
      <c r="K1123">
        <v>0.49</v>
      </c>
      <c r="L1123" s="4" t="str">
        <f t="shared" si="35"/>
        <v>&lt;50%</v>
      </c>
      <c r="M1123">
        <v>4</v>
      </c>
      <c r="N1123" s="2">
        <v>16020</v>
      </c>
      <c r="O1123" s="11">
        <f>Table2[[#This Row],[Actual Price (₹)]]*N1123</f>
        <v>40770900</v>
      </c>
      <c r="P1123" t="s">
        <v>10560</v>
      </c>
      <c r="Q1123" t="s">
        <v>10561</v>
      </c>
      <c r="R1123" t="str">
        <f>PROPER(Sheet2!H1131)</f>
        <v>Manya,Been,Podili Parasuram,Rejoy Jacob,Priya</v>
      </c>
      <c r="S1123" t="s">
        <v>10563</v>
      </c>
      <c r="T1123" t="s">
        <v>10564</v>
      </c>
      <c r="U1123" t="s">
        <v>10565</v>
      </c>
      <c r="V1123" t="s">
        <v>10566</v>
      </c>
      <c r="W1123" t="s">
        <v>10567</v>
      </c>
    </row>
    <row r="1124" spans="1:23" hidden="1" x14ac:dyDescent="0.3">
      <c r="A1124" t="s">
        <v>10568</v>
      </c>
      <c r="B1124" t="s">
        <v>10569</v>
      </c>
      <c r="C1124" t="s">
        <v>8635</v>
      </c>
      <c r="D1124" t="s">
        <v>12924</v>
      </c>
      <c r="E1124" t="s">
        <v>13016</v>
      </c>
      <c r="F1124" t="s">
        <v>13017</v>
      </c>
      <c r="G1124" t="s">
        <v>13018</v>
      </c>
      <c r="H1124" s="14">
        <v>7799</v>
      </c>
      <c r="I1124" s="13" t="str">
        <f t="shared" si="34"/>
        <v>&gt;₹500</v>
      </c>
      <c r="J1124" s="14">
        <v>8995</v>
      </c>
      <c r="K1124" s="1">
        <v>0.68</v>
      </c>
      <c r="L1124" s="4" t="str">
        <f t="shared" si="35"/>
        <v>50% or More</v>
      </c>
      <c r="M1124">
        <v>3.7</v>
      </c>
      <c r="N1124" s="2">
        <v>1470</v>
      </c>
      <c r="O1124" s="11">
        <f>Table2[[#This Row],[Actual Price (₹)]]*N1124</f>
        <v>13222650</v>
      </c>
      <c r="P1124" t="s">
        <v>10570</v>
      </c>
      <c r="Q1124" t="s">
        <v>10571</v>
      </c>
      <c r="R1124" t="str">
        <f>PROPER(Sheet2!H1132)</f>
        <v>Nadia,Narinder Kumar,Rakesh Prasad Sah,Manidhar Sambhanu,Pankaj Pal,A,Ravi Verma,Vineet Kumar Agarwal</v>
      </c>
      <c r="S1124" t="s">
        <v>10573</v>
      </c>
      <c r="T1124" t="s">
        <v>10574</v>
      </c>
      <c r="U1124" t="s">
        <v>10575</v>
      </c>
      <c r="V1124" t="s">
        <v>10576</v>
      </c>
      <c r="W1124" t="s">
        <v>10577</v>
      </c>
    </row>
    <row r="1125" spans="1:23" x14ac:dyDescent="0.3">
      <c r="A1125" t="s">
        <v>10578</v>
      </c>
      <c r="B1125" t="s">
        <v>10579</v>
      </c>
      <c r="C1125" t="s">
        <v>10580</v>
      </c>
      <c r="D1125" t="s">
        <v>13054</v>
      </c>
      <c r="E1125" t="s">
        <v>13055</v>
      </c>
      <c r="F1125" t="s">
        <v>13056</v>
      </c>
      <c r="G1125" t="s">
        <v>13057</v>
      </c>
      <c r="H1125" s="17">
        <v>1599</v>
      </c>
      <c r="I1125" s="13" t="str">
        <f t="shared" si="34"/>
        <v>&gt;₹500</v>
      </c>
      <c r="J1125" s="17">
        <v>1999</v>
      </c>
      <c r="K1125">
        <v>0.53</v>
      </c>
      <c r="L1125" s="4" t="str">
        <f t="shared" si="35"/>
        <v>50% or More</v>
      </c>
      <c r="M1125">
        <v>4</v>
      </c>
      <c r="N1125" s="2">
        <v>3663</v>
      </c>
      <c r="O1125" s="11">
        <f>Table2[[#This Row],[Actual Price (₹)]]*N1125</f>
        <v>7322337</v>
      </c>
      <c r="P1125" t="s">
        <v>10581</v>
      </c>
      <c r="Q1125" t="s">
        <v>10582</v>
      </c>
      <c r="R1125" t="str">
        <f>PROPER(Sheet2!H1133)</f>
        <v>Sharfuddin Baba Mohammed,Rohit Khuswaha,Mansi Shelar,Anish Prasad,Backpack Nirvana,Nitin,Rajeev,Sajiedhi Bamon</v>
      </c>
      <c r="S1125" t="s">
        <v>10584</v>
      </c>
      <c r="T1125" t="s">
        <v>10585</v>
      </c>
      <c r="U1125" t="s">
        <v>10586</v>
      </c>
      <c r="V1125" t="s">
        <v>10587</v>
      </c>
      <c r="W1125" t="s">
        <v>10588</v>
      </c>
    </row>
    <row r="1126" spans="1:23" x14ac:dyDescent="0.3">
      <c r="A1126" t="s">
        <v>10589</v>
      </c>
      <c r="B1126" t="s">
        <v>10590</v>
      </c>
      <c r="C1126" t="s">
        <v>8511</v>
      </c>
      <c r="D1126" t="s">
        <v>12924</v>
      </c>
      <c r="E1126" t="s">
        <v>12995</v>
      </c>
      <c r="F1126" t="s">
        <v>12996</v>
      </c>
      <c r="G1126" t="s">
        <v>12997</v>
      </c>
      <c r="H1126" s="17">
        <v>2899</v>
      </c>
      <c r="I1126" s="13" t="str">
        <f t="shared" si="34"/>
        <v>&gt;₹500</v>
      </c>
      <c r="J1126" s="17">
        <v>5500</v>
      </c>
      <c r="K1126">
        <v>0.27</v>
      </c>
      <c r="L1126" s="4" t="str">
        <f t="shared" si="35"/>
        <v>&lt;50%</v>
      </c>
      <c r="M1126">
        <v>4.4000000000000004</v>
      </c>
      <c r="N1126" s="2">
        <v>638</v>
      </c>
      <c r="O1126" s="11">
        <f>Table2[[#This Row],[Actual Price (₹)]]*N1126</f>
        <v>3509000</v>
      </c>
      <c r="P1126" t="s">
        <v>10591</v>
      </c>
      <c r="Q1126" t="s">
        <v>10592</v>
      </c>
      <c r="R1126" t="str">
        <f>PROPER(Sheet2!H1134)</f>
        <v>Xyz,Bhanu,Lalitha,Alex Christopher,Jeet,Wendy,Dkthr3,Vidya Bhandary</v>
      </c>
      <c r="S1126" t="s">
        <v>10594</v>
      </c>
      <c r="T1126" t="s">
        <v>10595</v>
      </c>
      <c r="U1126" t="s">
        <v>10596</v>
      </c>
      <c r="V1126" t="s">
        <v>10597</v>
      </c>
      <c r="W1126" t="s">
        <v>10598</v>
      </c>
    </row>
    <row r="1127" spans="1:23" x14ac:dyDescent="0.3">
      <c r="A1127" t="s">
        <v>10599</v>
      </c>
      <c r="B1127" t="s">
        <v>10600</v>
      </c>
      <c r="C1127" t="s">
        <v>9693</v>
      </c>
      <c r="D1127" t="s">
        <v>12924</v>
      </c>
      <c r="E1127" t="s">
        <v>12995</v>
      </c>
      <c r="F1127" t="s">
        <v>13002</v>
      </c>
      <c r="G1127" t="s">
        <v>13020</v>
      </c>
      <c r="H1127" s="17">
        <v>9799</v>
      </c>
      <c r="I1127" s="13" t="str">
        <f t="shared" si="34"/>
        <v>&gt;₹500</v>
      </c>
      <c r="J1127" s="17">
        <v>12150</v>
      </c>
      <c r="K1127">
        <v>0.38</v>
      </c>
      <c r="L1127" s="4" t="str">
        <f t="shared" si="35"/>
        <v>&lt;50%</v>
      </c>
      <c r="M1127">
        <v>4.0999999999999996</v>
      </c>
      <c r="N1127" s="2">
        <v>3552</v>
      </c>
      <c r="O1127" s="11">
        <f>Table2[[#This Row],[Actual Price (₹)]]*N1127</f>
        <v>43156800</v>
      </c>
      <c r="P1127" t="s">
        <v>10601</v>
      </c>
      <c r="Q1127" t="s">
        <v>10602</v>
      </c>
      <c r="R1127" t="str">
        <f>PROPER(Sheet2!H1135)</f>
        <v>Jagdeep,Imtiaz Dhalech,Simple Person,Neha Naik</v>
      </c>
      <c r="S1127" t="s">
        <v>10604</v>
      </c>
      <c r="T1127" t="s">
        <v>10605</v>
      </c>
      <c r="U1127" t="s">
        <v>10606</v>
      </c>
      <c r="V1127" t="s">
        <v>10607</v>
      </c>
      <c r="W1127" t="s">
        <v>10608</v>
      </c>
    </row>
    <row r="1128" spans="1:23" x14ac:dyDescent="0.3">
      <c r="A1128" t="s">
        <v>10609</v>
      </c>
      <c r="B1128" t="s">
        <v>10610</v>
      </c>
      <c r="C1128" t="s">
        <v>8437</v>
      </c>
      <c r="D1128" t="s">
        <v>12924</v>
      </c>
      <c r="E1128" t="s">
        <v>12995</v>
      </c>
      <c r="F1128" t="s">
        <v>12996</v>
      </c>
      <c r="G1128" t="s">
        <v>13009</v>
      </c>
      <c r="H1128" s="17">
        <v>3299</v>
      </c>
      <c r="I1128" s="13" t="str">
        <f t="shared" si="34"/>
        <v>&gt;₹500</v>
      </c>
      <c r="J1128" s="17">
        <v>4995</v>
      </c>
      <c r="K1128">
        <v>0.31</v>
      </c>
      <c r="L1128" s="4" t="str">
        <f t="shared" si="35"/>
        <v>&lt;50%</v>
      </c>
      <c r="M1128">
        <v>4.4000000000000004</v>
      </c>
      <c r="N1128" s="2">
        <v>11148</v>
      </c>
      <c r="O1128" s="11">
        <f>Table2[[#This Row],[Actual Price (₹)]]*N1128</f>
        <v>55684260</v>
      </c>
      <c r="P1128" t="s">
        <v>10611</v>
      </c>
      <c r="Q1128" t="s">
        <v>10612</v>
      </c>
      <c r="R1128" t="str">
        <f>PROPER(Sheet2!H1136)</f>
        <v>Aliahmed Khan,Pankaj Tiwari,Placeholder,Tanmoy,Sumayya Shireen,Lovi Swu,Santosh,Deep Raj</v>
      </c>
      <c r="S1128" t="s">
        <v>10614</v>
      </c>
      <c r="T1128" t="s">
        <v>10615</v>
      </c>
      <c r="U1128" t="s">
        <v>10616</v>
      </c>
      <c r="V1128" t="s">
        <v>10617</v>
      </c>
      <c r="W1128" t="s">
        <v>10618</v>
      </c>
    </row>
    <row r="1129" spans="1:23" hidden="1" x14ac:dyDescent="0.3">
      <c r="A1129" t="s">
        <v>10619</v>
      </c>
      <c r="B1129" t="s">
        <v>10620</v>
      </c>
      <c r="C1129" t="s">
        <v>10015</v>
      </c>
      <c r="D1129" t="s">
        <v>12924</v>
      </c>
      <c r="E1129" t="s">
        <v>12995</v>
      </c>
      <c r="F1129" t="s">
        <v>13047</v>
      </c>
      <c r="G1129" t="s">
        <v>13048</v>
      </c>
      <c r="H1129" s="14">
        <v>669</v>
      </c>
      <c r="I1129" s="13" t="str">
        <f t="shared" si="34"/>
        <v>&gt;₹500</v>
      </c>
      <c r="J1129" s="14">
        <v>1499</v>
      </c>
      <c r="K1129" s="1">
        <v>0.52</v>
      </c>
      <c r="L1129" s="4" t="str">
        <f t="shared" si="35"/>
        <v>50% or More</v>
      </c>
      <c r="M1129">
        <v>3.1</v>
      </c>
      <c r="N1129" s="2">
        <v>2449</v>
      </c>
      <c r="O1129" s="11">
        <f>Table2[[#This Row],[Actual Price (₹)]]*N1129</f>
        <v>3671051</v>
      </c>
      <c r="P1129" t="s">
        <v>10621</v>
      </c>
      <c r="Q1129" t="s">
        <v>10622</v>
      </c>
      <c r="R1129" t="str">
        <f>PROPER(Sheet2!H1137)</f>
        <v>Devadas,Dharmesh Soneta,Raghu Hs,Buyer,Ankita,Lalit B.,Shafeek,P Gourav Kumar Patro</v>
      </c>
      <c r="S1129" t="s">
        <v>10624</v>
      </c>
      <c r="T1129" t="s">
        <v>10625</v>
      </c>
      <c r="U1129" t="s">
        <v>10626</v>
      </c>
      <c r="V1129" t="s">
        <v>10627</v>
      </c>
      <c r="W1129" t="s">
        <v>10628</v>
      </c>
    </row>
    <row r="1130" spans="1:23" x14ac:dyDescent="0.3">
      <c r="A1130" t="s">
        <v>10629</v>
      </c>
      <c r="B1130" t="s">
        <v>10630</v>
      </c>
      <c r="C1130" t="s">
        <v>8646</v>
      </c>
      <c r="D1130" t="s">
        <v>12924</v>
      </c>
      <c r="E1130" t="s">
        <v>12995</v>
      </c>
      <c r="F1130" t="s">
        <v>13002</v>
      </c>
      <c r="G1130" t="s">
        <v>13003</v>
      </c>
      <c r="H1130" s="17">
        <v>5890</v>
      </c>
      <c r="I1130" s="13" t="str">
        <f t="shared" si="34"/>
        <v>&gt;₹500</v>
      </c>
      <c r="J1130" s="17">
        <v>7506</v>
      </c>
      <c r="K1130">
        <v>0.12</v>
      </c>
      <c r="L1130" s="4" t="str">
        <f t="shared" si="35"/>
        <v>&lt;50%</v>
      </c>
      <c r="M1130">
        <v>4.3</v>
      </c>
      <c r="N1130" s="2">
        <v>2299</v>
      </c>
      <c r="O1130" s="11">
        <f>Table2[[#This Row],[Actual Price (₹)]]*N1130</f>
        <v>17256294</v>
      </c>
      <c r="P1130" t="s">
        <v>10631</v>
      </c>
      <c r="Q1130" t="s">
        <v>10632</v>
      </c>
      <c r="R1130" t="str">
        <f>PROPER(Sheet2!H1138)</f>
        <v>AngelÜëº,Neha Faizee,Amazon Customer,Vipin V.,Kanwal Jit Singh,Alpa Dwivedi,Suman Sarkar,Virendra Kumar Dube</v>
      </c>
      <c r="S1130" t="s">
        <v>10634</v>
      </c>
      <c r="T1130" t="s">
        <v>10635</v>
      </c>
      <c r="U1130" t="s">
        <v>10636</v>
      </c>
      <c r="V1130" t="s">
        <v>10637</v>
      </c>
      <c r="W1130" t="s">
        <v>10638</v>
      </c>
    </row>
    <row r="1131" spans="1:23" x14ac:dyDescent="0.3">
      <c r="A1131" t="s">
        <v>10639</v>
      </c>
      <c r="B1131" t="s">
        <v>10640</v>
      </c>
      <c r="C1131" t="s">
        <v>8941</v>
      </c>
      <c r="D1131" t="s">
        <v>12924</v>
      </c>
      <c r="E1131" t="s">
        <v>12995</v>
      </c>
      <c r="F1131" t="s">
        <v>12996</v>
      </c>
      <c r="G1131" t="s">
        <v>13023</v>
      </c>
      <c r="H1131" s="17">
        <v>9199</v>
      </c>
      <c r="I1131" s="13" t="str">
        <f t="shared" si="34"/>
        <v>&gt;₹500</v>
      </c>
      <c r="J1131" s="17">
        <v>18000</v>
      </c>
      <c r="K1131">
        <v>0.39</v>
      </c>
      <c r="L1131" s="4" t="str">
        <f t="shared" si="35"/>
        <v>&lt;50%</v>
      </c>
      <c r="M1131">
        <v>4.4000000000000004</v>
      </c>
      <c r="N1131" s="2">
        <v>6027</v>
      </c>
      <c r="O1131" s="11">
        <f>Table2[[#This Row],[Actual Price (₹)]]*N1131</f>
        <v>108486000</v>
      </c>
      <c r="P1131" t="s">
        <v>10641</v>
      </c>
      <c r="Q1131" t="s">
        <v>10642</v>
      </c>
      <c r="R1131" t="str">
        <f>PROPER(Sheet2!H1139)</f>
        <v>Kavya Jain,Divya,Anushree,User,Rahul Raghav,Raj,Abhijit E.,Revs</v>
      </c>
      <c r="S1131" t="s">
        <v>10644</v>
      </c>
      <c r="T1131" t="s">
        <v>10645</v>
      </c>
      <c r="U1131" t="s">
        <v>10646</v>
      </c>
      <c r="V1131" t="s">
        <v>10647</v>
      </c>
      <c r="W1131" t="s">
        <v>10648</v>
      </c>
    </row>
    <row r="1132" spans="1:23" x14ac:dyDescent="0.3">
      <c r="A1132" t="s">
        <v>10649</v>
      </c>
      <c r="B1132" t="s">
        <v>10650</v>
      </c>
      <c r="C1132" t="s">
        <v>8779</v>
      </c>
      <c r="D1132" t="s">
        <v>12924</v>
      </c>
      <c r="E1132" t="s">
        <v>12995</v>
      </c>
      <c r="F1132" t="s">
        <v>12996</v>
      </c>
      <c r="G1132" t="s">
        <v>13021</v>
      </c>
      <c r="H1132" s="17">
        <v>351</v>
      </c>
      <c r="I1132" s="13" t="str">
        <f t="shared" si="34"/>
        <v>₹200 - ₹500</v>
      </c>
      <c r="J1132" s="17">
        <v>1099</v>
      </c>
      <c r="K1132">
        <v>0.39</v>
      </c>
      <c r="L1132" s="4" t="str">
        <f t="shared" si="35"/>
        <v>&lt;50%</v>
      </c>
      <c r="M1132">
        <v>4.4000000000000004</v>
      </c>
      <c r="N1132" s="2">
        <v>461</v>
      </c>
      <c r="O1132" s="11">
        <f>Table2[[#This Row],[Actual Price (₹)]]*N1132</f>
        <v>506639</v>
      </c>
      <c r="P1132" t="s">
        <v>10651</v>
      </c>
      <c r="Q1132" t="s">
        <v>10652</v>
      </c>
      <c r="R1132" t="str">
        <f>PROPER(Sheet2!H1140)</f>
        <v>M L.,Sivakumar,Sriram,Kalpana Singh,Shaikh Noorulain,Divya Seshan,Nikunj Mehta,Padmanabha Lingaiah</v>
      </c>
      <c r="S1132" t="s">
        <v>10654</v>
      </c>
      <c r="T1132" t="s">
        <v>10655</v>
      </c>
      <c r="U1132" t="s">
        <v>10656</v>
      </c>
      <c r="V1132" t="s">
        <v>10657</v>
      </c>
      <c r="W1132" t="s">
        <v>10658</v>
      </c>
    </row>
    <row r="1133" spans="1:23" x14ac:dyDescent="0.3">
      <c r="A1133" t="s">
        <v>10659</v>
      </c>
      <c r="B1133" t="s">
        <v>10660</v>
      </c>
      <c r="C1133" t="s">
        <v>8810</v>
      </c>
      <c r="D1133" t="s">
        <v>12924</v>
      </c>
      <c r="E1133" t="s">
        <v>12995</v>
      </c>
      <c r="F1133" t="s">
        <v>12996</v>
      </c>
      <c r="G1133" t="s">
        <v>13022</v>
      </c>
      <c r="H1133" s="17">
        <v>899</v>
      </c>
      <c r="I1133" s="13" t="str">
        <f t="shared" si="34"/>
        <v>&gt;₹500</v>
      </c>
      <c r="J1133" s="17">
        <v>1900</v>
      </c>
      <c r="K1133">
        <v>0.33</v>
      </c>
      <c r="L1133" s="4" t="str">
        <f t="shared" si="35"/>
        <v>&lt;50%</v>
      </c>
      <c r="M1133">
        <v>4.0999999999999996</v>
      </c>
      <c r="N1133" s="2">
        <v>282</v>
      </c>
      <c r="O1133" s="11">
        <f>Table2[[#This Row],[Actual Price (₹)]]*N1133</f>
        <v>535800</v>
      </c>
      <c r="P1133" t="s">
        <v>10661</v>
      </c>
      <c r="Q1133" t="s">
        <v>10662</v>
      </c>
      <c r="R1133" t="str">
        <f>PROPER(Sheet2!H1141)</f>
        <v>Ajaydreamer,Tinu Ravi Abraham,Niteesh,Niraj Agrawal,Gopi,Sammy,Anshul,Amazon Customer</v>
      </c>
      <c r="S1133" t="s">
        <v>10664</v>
      </c>
      <c r="T1133" t="s">
        <v>10665</v>
      </c>
      <c r="U1133" t="s">
        <v>10666</v>
      </c>
      <c r="V1133" t="s">
        <v>10667</v>
      </c>
      <c r="W1133" t="s">
        <v>10668</v>
      </c>
    </row>
    <row r="1134" spans="1:23" x14ac:dyDescent="0.3">
      <c r="A1134" t="s">
        <v>10669</v>
      </c>
      <c r="B1134" t="s">
        <v>10670</v>
      </c>
      <c r="C1134" t="s">
        <v>8593</v>
      </c>
      <c r="D1134" t="s">
        <v>12924</v>
      </c>
      <c r="E1134" t="s">
        <v>12998</v>
      </c>
      <c r="F1134" t="s">
        <v>13011</v>
      </c>
      <c r="G1134" t="s">
        <v>13014</v>
      </c>
      <c r="H1134" s="17">
        <v>1349</v>
      </c>
      <c r="I1134" s="13" t="str">
        <f t="shared" si="34"/>
        <v>&gt;₹500</v>
      </c>
      <c r="J1134" s="17">
        <v>1850</v>
      </c>
      <c r="K1134">
        <v>7.0000000000000007E-2</v>
      </c>
      <c r="L1134" s="4" t="str">
        <f t="shared" si="35"/>
        <v>&lt;50%</v>
      </c>
      <c r="M1134">
        <v>4.0999999999999996</v>
      </c>
      <c r="N1134" s="2">
        <v>9275</v>
      </c>
      <c r="O1134" s="11">
        <f>Table2[[#This Row],[Actual Price (₹)]]*N1134</f>
        <v>17158750</v>
      </c>
      <c r="P1134" t="s">
        <v>10671</v>
      </c>
      <c r="Q1134" t="s">
        <v>10672</v>
      </c>
      <c r="R1134" t="str">
        <f>PROPER(Sheet2!H1142)</f>
        <v>Renu,Matthew Thomas,Chandrakanth Ksheersagar,Amazon Customer,Unnikrishnan Pillai,Shreyoshi Halder,Vijeta,Amit Mukhedkar</v>
      </c>
      <c r="S1134" t="s">
        <v>10674</v>
      </c>
      <c r="T1134" t="s">
        <v>10675</v>
      </c>
      <c r="U1134" t="s">
        <v>10676</v>
      </c>
      <c r="V1134" t="s">
        <v>10677</v>
      </c>
      <c r="W1134" t="s">
        <v>10678</v>
      </c>
    </row>
    <row r="1135" spans="1:23" x14ac:dyDescent="0.3">
      <c r="A1135" t="s">
        <v>10679</v>
      </c>
      <c r="B1135" t="s">
        <v>10680</v>
      </c>
      <c r="C1135" t="s">
        <v>8718</v>
      </c>
      <c r="D1135" t="s">
        <v>12924</v>
      </c>
      <c r="E1135" t="s">
        <v>12995</v>
      </c>
      <c r="F1135" t="s">
        <v>13002</v>
      </c>
      <c r="G1135" t="s">
        <v>13020</v>
      </c>
      <c r="H1135" s="17">
        <v>6236</v>
      </c>
      <c r="I1135" s="13" t="str">
        <f t="shared" si="34"/>
        <v>&gt;₹500</v>
      </c>
      <c r="J1135" s="17">
        <v>9999</v>
      </c>
      <c r="K1135">
        <v>0.55000000000000004</v>
      </c>
      <c r="L1135" s="4" t="str">
        <f t="shared" si="35"/>
        <v>50% or More</v>
      </c>
      <c r="M1135">
        <v>4</v>
      </c>
      <c r="N1135" s="2">
        <v>743</v>
      </c>
      <c r="O1135" s="11">
        <f>Table2[[#This Row],[Actual Price (₹)]]*N1135</f>
        <v>7429257</v>
      </c>
      <c r="P1135" t="s">
        <v>10681</v>
      </c>
      <c r="Q1135" t="s">
        <v>10682</v>
      </c>
      <c r="R1135" t="str">
        <f>PROPER(Sheet2!H1143)</f>
        <v>Vaibhav G.,Archana A.,Tech &amp; Iot Savvy,Sm Hussain,Varinder Singh,Amazon Customer,Ayushi Jain Bansal,Nikhil H Swadas</v>
      </c>
      <c r="S1135" t="s">
        <v>10684</v>
      </c>
      <c r="T1135" t="s">
        <v>10685</v>
      </c>
      <c r="U1135" t="s">
        <v>10686</v>
      </c>
      <c r="V1135" t="s">
        <v>10687</v>
      </c>
      <c r="W1135" t="s">
        <v>10688</v>
      </c>
    </row>
    <row r="1136" spans="1:23" hidden="1" x14ac:dyDescent="0.3">
      <c r="A1136" t="s">
        <v>10689</v>
      </c>
      <c r="B1136" t="s">
        <v>10690</v>
      </c>
      <c r="C1136" t="s">
        <v>8470</v>
      </c>
      <c r="D1136" t="s">
        <v>12924</v>
      </c>
      <c r="E1136" t="s">
        <v>12998</v>
      </c>
      <c r="F1136" t="s">
        <v>13011</v>
      </c>
      <c r="G1136" t="s">
        <v>13012</v>
      </c>
      <c r="H1136" s="14">
        <v>2742</v>
      </c>
      <c r="I1136" s="13" t="str">
        <f t="shared" si="34"/>
        <v>&gt;₹500</v>
      </c>
      <c r="J1136" s="14">
        <v>3995</v>
      </c>
      <c r="K1136" s="1">
        <v>0.57999999999999996</v>
      </c>
      <c r="L1136" s="4" t="str">
        <f t="shared" si="35"/>
        <v>50% or More</v>
      </c>
      <c r="M1136">
        <v>3.6</v>
      </c>
      <c r="N1136" s="2">
        <v>328</v>
      </c>
      <c r="O1136" s="11">
        <f>Table2[[#This Row],[Actual Price (₹)]]*N1136</f>
        <v>1310360</v>
      </c>
      <c r="P1136" t="s">
        <v>10691</v>
      </c>
      <c r="Q1136" t="s">
        <v>10692</v>
      </c>
      <c r="R1136" t="str">
        <f>PROPER(Sheet2!H1144)</f>
        <v>Maneesh Jaggari,Vishal Dhan,K. Chandrababu,Md Javeed,Suyash Phapale,Amit Garg,Kiran Nelakuditi,Rajasekaran</v>
      </c>
      <c r="S1136" t="s">
        <v>10694</v>
      </c>
      <c r="T1136" t="s">
        <v>10695</v>
      </c>
      <c r="U1136" t="s">
        <v>10696</v>
      </c>
      <c r="V1136" t="s">
        <v>10697</v>
      </c>
      <c r="W1136" t="s">
        <v>10698</v>
      </c>
    </row>
    <row r="1137" spans="1:23" hidden="1" x14ac:dyDescent="0.3">
      <c r="A1137" t="s">
        <v>10699</v>
      </c>
      <c r="B1137" t="s">
        <v>10700</v>
      </c>
      <c r="C1137" t="s">
        <v>8470</v>
      </c>
      <c r="D1137" t="s">
        <v>12924</v>
      </c>
      <c r="E1137" t="s">
        <v>12998</v>
      </c>
      <c r="F1137" t="s">
        <v>13011</v>
      </c>
      <c r="G1137" t="s">
        <v>13012</v>
      </c>
      <c r="H1137" s="14">
        <v>721</v>
      </c>
      <c r="I1137" s="13" t="str">
        <f t="shared" si="34"/>
        <v>&gt;₹500</v>
      </c>
      <c r="J1137" s="14">
        <v>1499</v>
      </c>
      <c r="K1137" s="1">
        <v>0.51</v>
      </c>
      <c r="L1137" s="4" t="str">
        <f t="shared" si="35"/>
        <v>50% or More</v>
      </c>
      <c r="M1137">
        <v>3.9</v>
      </c>
      <c r="N1137" s="2">
        <v>942</v>
      </c>
      <c r="O1137" s="11">
        <f>Table2[[#This Row],[Actual Price (₹)]]*N1137</f>
        <v>1412058</v>
      </c>
      <c r="P1137" t="s">
        <v>10701</v>
      </c>
      <c r="Q1137" t="s">
        <v>10702</v>
      </c>
      <c r="R1137" t="str">
        <f>PROPER(Sheet2!H1145)</f>
        <v>Shiny,Placeholder,Karunakar,Veena Rastogi,Chetan Lad,E V Krishana Reddy,Amazon Customer,Nishant R.</v>
      </c>
      <c r="S1137" t="s">
        <v>10704</v>
      </c>
      <c r="T1137" t="s">
        <v>10705</v>
      </c>
      <c r="U1137" t="s">
        <v>10706</v>
      </c>
      <c r="V1137" t="s">
        <v>10707</v>
      </c>
      <c r="W1137" t="s">
        <v>10708</v>
      </c>
    </row>
    <row r="1138" spans="1:23" hidden="1" x14ac:dyDescent="0.3">
      <c r="A1138" t="s">
        <v>10709</v>
      </c>
      <c r="B1138" t="s">
        <v>10710</v>
      </c>
      <c r="C1138" t="s">
        <v>10711</v>
      </c>
      <c r="D1138" t="s">
        <v>12924</v>
      </c>
      <c r="E1138" t="s">
        <v>12995</v>
      </c>
      <c r="F1138" t="s">
        <v>13031</v>
      </c>
      <c r="G1138" t="s">
        <v>13058</v>
      </c>
      <c r="H1138" s="14">
        <v>2903</v>
      </c>
      <c r="I1138" s="13" t="str">
        <f t="shared" si="34"/>
        <v>&gt;₹500</v>
      </c>
      <c r="J1138" s="14">
        <v>3295</v>
      </c>
      <c r="K1138" s="1">
        <v>0.17</v>
      </c>
      <c r="L1138" s="4" t="str">
        <f t="shared" si="35"/>
        <v>&lt;50%</v>
      </c>
      <c r="M1138">
        <v>3.9</v>
      </c>
      <c r="N1138" s="2">
        <v>3815</v>
      </c>
      <c r="O1138" s="11">
        <f>Table2[[#This Row],[Actual Price (₹)]]*N1138</f>
        <v>12570425</v>
      </c>
      <c r="P1138" t="s">
        <v>10712</v>
      </c>
      <c r="Q1138" t="s">
        <v>10713</v>
      </c>
      <c r="R1138" t="str">
        <f>PROPER(Sheet2!H1146)</f>
        <v>Customer,Krishnendu Halder,Product User,Seena Geetha,Veerendra Sahu,Ajeet Singh,Philip Alat,Ranvir Singh</v>
      </c>
      <c r="S1138" t="s">
        <v>10715</v>
      </c>
      <c r="T1138" t="s">
        <v>10716</v>
      </c>
      <c r="U1138" t="s">
        <v>10717</v>
      </c>
      <c r="V1138" t="s">
        <v>10718</v>
      </c>
      <c r="W1138" t="s">
        <v>10719</v>
      </c>
    </row>
    <row r="1139" spans="1:23" hidden="1" x14ac:dyDescent="0.3">
      <c r="A1139" t="s">
        <v>10720</v>
      </c>
      <c r="B1139" t="s">
        <v>10721</v>
      </c>
      <c r="C1139" t="s">
        <v>8459</v>
      </c>
      <c r="D1139" t="s">
        <v>12924</v>
      </c>
      <c r="E1139" t="s">
        <v>12995</v>
      </c>
      <c r="F1139" t="s">
        <v>12996</v>
      </c>
      <c r="G1139" t="s">
        <v>13010</v>
      </c>
      <c r="H1139" s="14">
        <v>1656</v>
      </c>
      <c r="I1139" s="13" t="str">
        <f t="shared" si="34"/>
        <v>&gt;₹500</v>
      </c>
      <c r="J1139" s="14">
        <v>2695</v>
      </c>
      <c r="K1139" s="1">
        <v>0.5</v>
      </c>
      <c r="L1139" s="4" t="str">
        <f t="shared" si="35"/>
        <v>50% or More</v>
      </c>
      <c r="M1139">
        <v>3.8</v>
      </c>
      <c r="N1139" s="2">
        <v>7988</v>
      </c>
      <c r="O1139" s="11">
        <f>Table2[[#This Row],[Actual Price (₹)]]*N1139</f>
        <v>21527660</v>
      </c>
      <c r="P1139" t="s">
        <v>10722</v>
      </c>
      <c r="Q1139" t="s">
        <v>10723</v>
      </c>
      <c r="R1139" t="str">
        <f>PROPER(Sheet2!H1147)</f>
        <v>Abc User,Abhishek Kumar,Rajasekar K,Anil .P,Neel Sarsij,Akash Pundir,Suman Jana,Saurabh Kumar</v>
      </c>
      <c r="S1139" t="s">
        <v>10725</v>
      </c>
      <c r="T1139" t="s">
        <v>10726</v>
      </c>
      <c r="U1139" t="s">
        <v>10727</v>
      </c>
      <c r="V1139" t="s">
        <v>10728</v>
      </c>
      <c r="W1139" t="s">
        <v>10729</v>
      </c>
    </row>
    <row r="1140" spans="1:23" x14ac:dyDescent="0.3">
      <c r="A1140" t="s">
        <v>10730</v>
      </c>
      <c r="B1140" t="s">
        <v>10731</v>
      </c>
      <c r="C1140" t="s">
        <v>8511</v>
      </c>
      <c r="D1140" t="s">
        <v>12924</v>
      </c>
      <c r="E1140" t="s">
        <v>12995</v>
      </c>
      <c r="F1140" t="s">
        <v>12996</v>
      </c>
      <c r="G1140" t="s">
        <v>12997</v>
      </c>
      <c r="H1140" s="17">
        <v>1399</v>
      </c>
      <c r="I1140" s="13" t="str">
        <f t="shared" si="34"/>
        <v>&gt;₹500</v>
      </c>
      <c r="J1140" s="17">
        <v>2290</v>
      </c>
      <c r="K1140">
        <v>0.55000000000000004</v>
      </c>
      <c r="L1140" s="4" t="str">
        <f t="shared" si="35"/>
        <v>50% or More</v>
      </c>
      <c r="M1140">
        <v>4.0999999999999996</v>
      </c>
      <c r="N1140" s="2">
        <v>925</v>
      </c>
      <c r="O1140" s="11">
        <f>Table2[[#This Row],[Actual Price (₹)]]*N1140</f>
        <v>2118250</v>
      </c>
      <c r="P1140" t="s">
        <v>10732</v>
      </c>
      <c r="Q1140" t="s">
        <v>10733</v>
      </c>
      <c r="R1140" t="str">
        <f>PROPER(Sheet2!H1148)</f>
        <v>Manish Holla,Superplayer117,Sudeepmirza,Amba Vasantha Lashmi,Swati,Damaitre,Amazon Customer,Amazon Customer</v>
      </c>
      <c r="S1140" t="s">
        <v>10735</v>
      </c>
      <c r="T1140" t="s">
        <v>10736</v>
      </c>
      <c r="U1140" t="s">
        <v>10737</v>
      </c>
      <c r="V1140" t="s">
        <v>10738</v>
      </c>
      <c r="W1140" t="s">
        <v>10739</v>
      </c>
    </row>
    <row r="1141" spans="1:23" x14ac:dyDescent="0.3">
      <c r="A1141" t="s">
        <v>10740</v>
      </c>
      <c r="B1141" t="s">
        <v>10741</v>
      </c>
      <c r="C1141" t="s">
        <v>10742</v>
      </c>
      <c r="D1141" t="s">
        <v>12924</v>
      </c>
      <c r="E1141" t="s">
        <v>12998</v>
      </c>
      <c r="F1141" t="s">
        <v>13025</v>
      </c>
      <c r="G1141" t="s">
        <v>13059</v>
      </c>
      <c r="H1141" s="17">
        <v>2079</v>
      </c>
      <c r="I1141" s="13" t="str">
        <f t="shared" si="34"/>
        <v>&gt;₹500</v>
      </c>
      <c r="J1141" s="17">
        <v>3099</v>
      </c>
      <c r="K1141">
        <v>0.41</v>
      </c>
      <c r="L1141" s="4" t="str">
        <f t="shared" si="35"/>
        <v>&lt;50%</v>
      </c>
      <c r="M1141">
        <v>4.0999999999999996</v>
      </c>
      <c r="N1141" s="2">
        <v>4370</v>
      </c>
      <c r="O1141" s="11">
        <f>Table2[[#This Row],[Actual Price (₹)]]*N1141</f>
        <v>13542630</v>
      </c>
      <c r="P1141" t="s">
        <v>10743</v>
      </c>
      <c r="Q1141" t="s">
        <v>10744</v>
      </c>
      <c r="R1141" t="str">
        <f>PROPER(Sheet2!H1149)</f>
        <v>Lachhu Tejwani,Suaeb Ansari,Aditya Upadhyay,Kartar Singh,Jameel Ansari,Yaeo Verma,Alice Dsouza,Pooja Bhilare</v>
      </c>
      <c r="S1141" t="s">
        <v>10746</v>
      </c>
      <c r="T1141" t="s">
        <v>10747</v>
      </c>
      <c r="U1141" t="s">
        <v>10748</v>
      </c>
      <c r="V1141" t="s">
        <v>10749</v>
      </c>
      <c r="W1141" t="s">
        <v>10750</v>
      </c>
    </row>
    <row r="1142" spans="1:23" x14ac:dyDescent="0.3">
      <c r="A1142" t="s">
        <v>10751</v>
      </c>
      <c r="B1142" t="s">
        <v>10752</v>
      </c>
      <c r="C1142" t="s">
        <v>8448</v>
      </c>
      <c r="D1142" t="s">
        <v>12924</v>
      </c>
      <c r="E1142" t="s">
        <v>12995</v>
      </c>
      <c r="F1142" t="s">
        <v>13002</v>
      </c>
      <c r="G1142" t="s">
        <v>13003</v>
      </c>
      <c r="H1142" s="17">
        <v>999</v>
      </c>
      <c r="I1142" s="13" t="str">
        <f t="shared" si="34"/>
        <v>&gt;₹500</v>
      </c>
      <c r="J1142" s="17">
        <v>1075</v>
      </c>
      <c r="K1142">
        <v>0.15</v>
      </c>
      <c r="L1142" s="4" t="str">
        <f t="shared" si="35"/>
        <v>&lt;50%</v>
      </c>
      <c r="M1142">
        <v>4.0999999999999996</v>
      </c>
      <c r="N1142" s="2">
        <v>7619</v>
      </c>
      <c r="O1142" s="11">
        <f>Table2[[#This Row],[Actual Price (₹)]]*N1142</f>
        <v>8190425</v>
      </c>
      <c r="P1142" t="s">
        <v>10753</v>
      </c>
      <c r="Q1142" t="s">
        <v>10754</v>
      </c>
      <c r="R1142" t="str">
        <f>PROPER(Sheet2!H1150)</f>
        <v>Rahul Chauhan,Satyam Singh,Kiran K.,Arun,Ram E Singh,Noorudheen,Raghuram Venkatesan,Suhel Basha</v>
      </c>
      <c r="S1142" t="s">
        <v>10756</v>
      </c>
      <c r="T1142" t="s">
        <v>10757</v>
      </c>
      <c r="U1142" t="s">
        <v>10758</v>
      </c>
      <c r="V1142" t="s">
        <v>10759</v>
      </c>
      <c r="W1142" t="s">
        <v>10760</v>
      </c>
    </row>
    <row r="1143" spans="1:23" hidden="1" x14ac:dyDescent="0.3">
      <c r="A1143" t="s">
        <v>10761</v>
      </c>
      <c r="B1143" t="s">
        <v>10762</v>
      </c>
      <c r="C1143" t="s">
        <v>9393</v>
      </c>
      <c r="D1143" t="s">
        <v>12924</v>
      </c>
      <c r="E1143" t="s">
        <v>12995</v>
      </c>
      <c r="F1143" t="s">
        <v>13035</v>
      </c>
      <c r="G1143" t="s">
        <v>13037</v>
      </c>
      <c r="H1143" s="14">
        <v>3179</v>
      </c>
      <c r="I1143" s="13" t="str">
        <f t="shared" si="34"/>
        <v>&gt;₹500</v>
      </c>
      <c r="J1143" s="14">
        <v>6999</v>
      </c>
      <c r="K1143" s="1">
        <v>0.06</v>
      </c>
      <c r="L1143" s="4" t="str">
        <f t="shared" si="35"/>
        <v>&lt;50%</v>
      </c>
      <c r="M1143">
        <v>3.8</v>
      </c>
      <c r="N1143" s="2">
        <v>2593</v>
      </c>
      <c r="O1143" s="11">
        <f>Table2[[#This Row],[Actual Price (₹)]]*N1143</f>
        <v>18148407</v>
      </c>
      <c r="P1143" t="s">
        <v>10763</v>
      </c>
      <c r="Q1143" t="s">
        <v>10764</v>
      </c>
      <c r="R1143" t="str">
        <f>PROPER(Sheet2!H1151)</f>
        <v>Chesin Cherian,Sheela K.,Siddharth,Manish Yadav,Michel Raj,Mnp,Dhruba Bakshi,Raghvi</v>
      </c>
      <c r="S1143" t="s">
        <v>10766</v>
      </c>
      <c r="T1143" t="s">
        <v>10767</v>
      </c>
      <c r="U1143" t="s">
        <v>10768</v>
      </c>
      <c r="V1143" t="s">
        <v>10769</v>
      </c>
      <c r="W1143" t="s">
        <v>10770</v>
      </c>
    </row>
    <row r="1144" spans="1:23" x14ac:dyDescent="0.3">
      <c r="A1144" t="s">
        <v>10771</v>
      </c>
      <c r="B1144" t="s">
        <v>10772</v>
      </c>
      <c r="C1144" t="s">
        <v>8301</v>
      </c>
      <c r="D1144" t="s">
        <v>12924</v>
      </c>
      <c r="E1144" t="s">
        <v>12998</v>
      </c>
      <c r="F1144" t="s">
        <v>12999</v>
      </c>
      <c r="G1144" t="s">
        <v>13000</v>
      </c>
      <c r="H1144" s="17">
        <v>1049</v>
      </c>
      <c r="I1144" s="13" t="str">
        <f t="shared" si="34"/>
        <v>&gt;₹500</v>
      </c>
      <c r="J1144" s="17">
        <v>2499</v>
      </c>
      <c r="K1144">
        <v>0.17</v>
      </c>
      <c r="L1144" s="4" t="str">
        <f t="shared" si="35"/>
        <v>&lt;50%</v>
      </c>
      <c r="M1144">
        <v>4.3</v>
      </c>
      <c r="N1144" s="2">
        <v>356</v>
      </c>
      <c r="O1144" s="11">
        <f>Table2[[#This Row],[Actual Price (₹)]]*N1144</f>
        <v>889644</v>
      </c>
      <c r="P1144" t="s">
        <v>10773</v>
      </c>
      <c r="Q1144" t="s">
        <v>10774</v>
      </c>
      <c r="R1144" t="str">
        <f>PROPER(Sheet2!H1152)</f>
        <v>Yogesh,Ashok,Raja,Debabrata Das,Pushkar Gade,Shaheed,Charafoudine,Gopal Samanta</v>
      </c>
      <c r="S1144" t="s">
        <v>10776</v>
      </c>
      <c r="T1144" t="s">
        <v>10777</v>
      </c>
      <c r="U1144" t="s">
        <v>10778</v>
      </c>
      <c r="V1144" t="s">
        <v>10779</v>
      </c>
      <c r="W1144" t="s">
        <v>10780</v>
      </c>
    </row>
    <row r="1145" spans="1:23" x14ac:dyDescent="0.3">
      <c r="A1145" t="s">
        <v>10781</v>
      </c>
      <c r="B1145" t="s">
        <v>10782</v>
      </c>
      <c r="C1145" t="s">
        <v>8334</v>
      </c>
      <c r="D1145" t="s">
        <v>12924</v>
      </c>
      <c r="E1145" t="s">
        <v>12995</v>
      </c>
      <c r="F1145" t="s">
        <v>12996</v>
      </c>
      <c r="G1145" t="s">
        <v>13004</v>
      </c>
      <c r="H1145" s="17">
        <v>3599</v>
      </c>
      <c r="I1145" s="13" t="str">
        <f t="shared" si="34"/>
        <v>&gt;₹500</v>
      </c>
      <c r="J1145" s="17">
        <v>7290</v>
      </c>
      <c r="K1145">
        <v>0.73</v>
      </c>
      <c r="L1145" s="4" t="str">
        <f t="shared" si="35"/>
        <v>50% or More</v>
      </c>
      <c r="M1145">
        <v>4.5</v>
      </c>
      <c r="N1145" s="2">
        <v>63</v>
      </c>
      <c r="O1145" s="11">
        <f>Table2[[#This Row],[Actual Price (₹)]]*N1145</f>
        <v>459270</v>
      </c>
      <c r="P1145" t="s">
        <v>10783</v>
      </c>
      <c r="Q1145" t="s">
        <v>10784</v>
      </c>
      <c r="R1145" t="str">
        <f>PROPER(Sheet2!H1153)</f>
        <v>Chittaranjan Gantayat,Raja Laxman,Tomichan Matheikal,Amazon Customer,Suyash Gupta,C Balasubramanian,Shonjana,Anshuman Panda</v>
      </c>
      <c r="S1145" t="s">
        <v>10786</v>
      </c>
      <c r="T1145" t="s">
        <v>10787</v>
      </c>
      <c r="U1145" t="s">
        <v>10788</v>
      </c>
      <c r="V1145" t="s">
        <v>10789</v>
      </c>
      <c r="W1145" t="s">
        <v>10790</v>
      </c>
    </row>
    <row r="1146" spans="1:23" x14ac:dyDescent="0.3">
      <c r="A1146" t="s">
        <v>10791</v>
      </c>
      <c r="B1146" t="s">
        <v>10792</v>
      </c>
      <c r="C1146" t="s">
        <v>9382</v>
      </c>
      <c r="D1146" t="s">
        <v>12924</v>
      </c>
      <c r="E1146" t="s">
        <v>12995</v>
      </c>
      <c r="F1146" t="s">
        <v>13035</v>
      </c>
      <c r="G1146" t="s">
        <v>13036</v>
      </c>
      <c r="H1146" s="17">
        <v>4799</v>
      </c>
      <c r="I1146" s="13" t="str">
        <f t="shared" si="34"/>
        <v>&gt;₹500</v>
      </c>
      <c r="J1146" s="17">
        <v>5795</v>
      </c>
      <c r="K1146">
        <v>0</v>
      </c>
      <c r="L1146" s="4" t="str">
        <f t="shared" si="35"/>
        <v>&lt;50%</v>
      </c>
      <c r="M1146">
        <v>4.2</v>
      </c>
      <c r="N1146" s="2">
        <v>4740</v>
      </c>
      <c r="O1146" s="11">
        <f>Table2[[#This Row],[Actual Price (₹)]]*N1146</f>
        <v>27468300</v>
      </c>
      <c r="P1146" t="s">
        <v>10793</v>
      </c>
      <c r="Q1146" t="s">
        <v>10794</v>
      </c>
      <c r="R1146" t="str">
        <f>PROPER(Sheet2!H1154)</f>
        <v>Rajeev M,Lakhan Singh Kushwaha,Ashish Parikh,Amit,Kalc,Joshi Shrikant M,Bhanu Pratap Phulwaria,Db11</v>
      </c>
      <c r="S1146" t="s">
        <v>10796</v>
      </c>
      <c r="T1146" t="s">
        <v>10797</v>
      </c>
      <c r="U1146" t="s">
        <v>10798</v>
      </c>
      <c r="V1146" t="s">
        <v>10799</v>
      </c>
      <c r="W1146" t="s">
        <v>10800</v>
      </c>
    </row>
    <row r="1147" spans="1:23" hidden="1" x14ac:dyDescent="0.3">
      <c r="A1147" t="s">
        <v>10801</v>
      </c>
      <c r="B1147" t="s">
        <v>10802</v>
      </c>
      <c r="C1147" t="s">
        <v>8635</v>
      </c>
      <c r="D1147" t="s">
        <v>12924</v>
      </c>
      <c r="E1147" t="s">
        <v>13016</v>
      </c>
      <c r="F1147" t="s">
        <v>13017</v>
      </c>
      <c r="G1147" t="s">
        <v>13018</v>
      </c>
      <c r="H1147" s="14">
        <v>1699</v>
      </c>
      <c r="I1147" s="13" t="str">
        <f t="shared" si="34"/>
        <v>&gt;₹500</v>
      </c>
      <c r="J1147" s="14">
        <v>3398</v>
      </c>
      <c r="K1147" s="1">
        <v>0.61</v>
      </c>
      <c r="L1147" s="4" t="str">
        <f t="shared" si="35"/>
        <v>50% or More</v>
      </c>
      <c r="M1147">
        <v>3.9</v>
      </c>
      <c r="N1147" s="2">
        <v>296</v>
      </c>
      <c r="O1147" s="11">
        <f>Table2[[#This Row],[Actual Price (₹)]]*N1147</f>
        <v>1005808</v>
      </c>
      <c r="P1147" t="s">
        <v>10803</v>
      </c>
      <c r="Q1147" t="s">
        <v>10804</v>
      </c>
      <c r="R1147" t="str">
        <f>PROPER(Sheet2!H1155)</f>
        <v>Reena Rodrigues.,Placeholder,Adil,Srinath P.,Gulam,Harish Thakkar,Velu,Sanjeev Rawal</v>
      </c>
      <c r="S1147" t="s">
        <v>10806</v>
      </c>
      <c r="T1147" t="s">
        <v>10807</v>
      </c>
      <c r="U1147" t="s">
        <v>10808</v>
      </c>
      <c r="V1147" t="s">
        <v>10809</v>
      </c>
      <c r="W1147" t="s">
        <v>10810</v>
      </c>
    </row>
    <row r="1148" spans="1:23" hidden="1" x14ac:dyDescent="0.3">
      <c r="A1148" t="s">
        <v>10811</v>
      </c>
      <c r="B1148" t="s">
        <v>10812</v>
      </c>
      <c r="C1148" t="s">
        <v>10813</v>
      </c>
      <c r="D1148" t="s">
        <v>12924</v>
      </c>
      <c r="E1148" t="s">
        <v>12995</v>
      </c>
      <c r="F1148" t="s">
        <v>13031</v>
      </c>
      <c r="G1148" t="s">
        <v>13060</v>
      </c>
      <c r="H1148" s="14">
        <v>664</v>
      </c>
      <c r="I1148" s="13" t="str">
        <f t="shared" si="34"/>
        <v>&gt;₹500</v>
      </c>
      <c r="J1148" s="14">
        <v>1490</v>
      </c>
      <c r="K1148" s="1">
        <v>0.54</v>
      </c>
      <c r="L1148" s="4" t="str">
        <f t="shared" si="35"/>
        <v>50% or More</v>
      </c>
      <c r="M1148">
        <v>3.5</v>
      </c>
      <c r="N1148" s="2">
        <v>185</v>
      </c>
      <c r="O1148" s="11">
        <f>Table2[[#This Row],[Actual Price (₹)]]*N1148</f>
        <v>275650</v>
      </c>
      <c r="P1148" t="s">
        <v>10814</v>
      </c>
      <c r="Q1148" t="s">
        <v>10815</v>
      </c>
      <c r="R1148" t="str">
        <f>PROPER(Sheet2!H1156)</f>
        <v>Amazon Customer,James K Joseph,Shri,Devraj Nikumbh,Rupali Lakhera,Palash Seth,Venkatram Rao K,Dipika S.</v>
      </c>
      <c r="S1148" t="s">
        <v>10817</v>
      </c>
      <c r="T1148" t="s">
        <v>10818</v>
      </c>
      <c r="U1148" t="s">
        <v>10819</v>
      </c>
      <c r="V1148" t="s">
        <v>10820</v>
      </c>
      <c r="W1148" t="s">
        <v>10821</v>
      </c>
    </row>
    <row r="1149" spans="1:23" x14ac:dyDescent="0.3">
      <c r="A1149" t="s">
        <v>10822</v>
      </c>
      <c r="B1149" t="s">
        <v>10823</v>
      </c>
      <c r="C1149" t="s">
        <v>8646</v>
      </c>
      <c r="D1149" t="s">
        <v>12924</v>
      </c>
      <c r="E1149" t="s">
        <v>12995</v>
      </c>
      <c r="F1149" t="s">
        <v>13002</v>
      </c>
      <c r="G1149" t="s">
        <v>13003</v>
      </c>
      <c r="H1149" s="17">
        <v>948</v>
      </c>
      <c r="I1149" s="13" t="str">
        <f t="shared" si="34"/>
        <v>&gt;₹500</v>
      </c>
      <c r="J1149" s="17">
        <v>1620</v>
      </c>
      <c r="K1149">
        <v>0.16</v>
      </c>
      <c r="L1149" s="4" t="str">
        <f t="shared" si="35"/>
        <v>&lt;50%</v>
      </c>
      <c r="M1149">
        <v>4.3</v>
      </c>
      <c r="N1149" s="2">
        <v>1954</v>
      </c>
      <c r="O1149" s="11">
        <f>Table2[[#This Row],[Actual Price (₹)]]*N1149</f>
        <v>3165480</v>
      </c>
      <c r="P1149" t="s">
        <v>10824</v>
      </c>
      <c r="Q1149" t="s">
        <v>10825</v>
      </c>
      <c r="R1149" t="str">
        <f>PROPER(Sheet2!H1157)</f>
        <v>Asha Chatri,Amazon Customer,Mahlaqa,Shashi Gupta,Pavit,Satish Kumar,Lalit Patil,Indhu</v>
      </c>
      <c r="S1149" t="s">
        <v>10827</v>
      </c>
      <c r="T1149" t="s">
        <v>10828</v>
      </c>
      <c r="U1149" t="s">
        <v>10829</v>
      </c>
      <c r="V1149" t="s">
        <v>10830</v>
      </c>
      <c r="W1149" t="s">
        <v>10831</v>
      </c>
    </row>
    <row r="1150" spans="1:23" hidden="1" x14ac:dyDescent="0.3">
      <c r="A1150" t="s">
        <v>10832</v>
      </c>
      <c r="B1150" t="s">
        <v>10833</v>
      </c>
      <c r="C1150" t="s">
        <v>8522</v>
      </c>
      <c r="D1150" t="s">
        <v>12924</v>
      </c>
      <c r="E1150" t="s">
        <v>12998</v>
      </c>
      <c r="F1150" t="s">
        <v>13011</v>
      </c>
      <c r="G1150" t="s">
        <v>13013</v>
      </c>
      <c r="H1150" s="14">
        <v>850</v>
      </c>
      <c r="I1150" s="13" t="str">
        <f t="shared" si="34"/>
        <v>&gt;₹500</v>
      </c>
      <c r="J1150" s="14">
        <v>1000</v>
      </c>
      <c r="K1150" s="1">
        <v>0.52</v>
      </c>
      <c r="L1150" s="4" t="str">
        <f t="shared" si="35"/>
        <v>50% or More</v>
      </c>
      <c r="M1150">
        <v>3.9</v>
      </c>
      <c r="N1150" s="2">
        <v>959</v>
      </c>
      <c r="O1150" s="11">
        <f>Table2[[#This Row],[Actual Price (₹)]]*N1150</f>
        <v>959000</v>
      </c>
      <c r="P1150" t="s">
        <v>10834</v>
      </c>
      <c r="Q1150" t="s">
        <v>10835</v>
      </c>
      <c r="R1150" t="str">
        <f>PROPER(Sheet2!H1158)</f>
        <v>Bharath,Naveen Manikandan,Garima Katarya,Sadum Yeshwanth,Raynold Mathew,Namrata,Siva Pidugu,Consumer</v>
      </c>
      <c r="S1150" t="s">
        <v>10837</v>
      </c>
      <c r="T1150" t="s">
        <v>10838</v>
      </c>
      <c r="U1150" t="s">
        <v>10839</v>
      </c>
      <c r="V1150" t="s">
        <v>10840</v>
      </c>
      <c r="W1150" t="s">
        <v>10841</v>
      </c>
    </row>
    <row r="1151" spans="1:23" hidden="1" x14ac:dyDescent="0.3">
      <c r="A1151" t="s">
        <v>10842</v>
      </c>
      <c r="B1151" t="s">
        <v>10843</v>
      </c>
      <c r="C1151" t="s">
        <v>8323</v>
      </c>
      <c r="D1151" t="s">
        <v>12924</v>
      </c>
      <c r="E1151" t="s">
        <v>12995</v>
      </c>
      <c r="F1151" t="s">
        <v>13002</v>
      </c>
      <c r="G1151" t="s">
        <v>13003</v>
      </c>
      <c r="H1151" s="14">
        <v>600</v>
      </c>
      <c r="I1151" s="13" t="str">
        <f t="shared" si="34"/>
        <v>&gt;₹500</v>
      </c>
      <c r="J1151" s="14">
        <v>640</v>
      </c>
      <c r="K1151" s="1">
        <v>0.4</v>
      </c>
      <c r="L1151" s="4" t="str">
        <f t="shared" si="35"/>
        <v>&lt;50%</v>
      </c>
      <c r="M1151">
        <v>3.9</v>
      </c>
      <c r="N1151" s="2">
        <v>1015</v>
      </c>
      <c r="O1151" s="11">
        <f>Table2[[#This Row],[Actual Price (₹)]]*N1151</f>
        <v>649600</v>
      </c>
      <c r="P1151" t="s">
        <v>10844</v>
      </c>
      <c r="Q1151" t="s">
        <v>10845</v>
      </c>
      <c r="R1151" t="str">
        <f>PROPER(Sheet2!H1159)</f>
        <v>Khush,Vivek Chengappa Kodira,Chenna Rao,Nazia Ahmed,Sankar N,Cma,Sanjay M.,Sandeep Yadav</v>
      </c>
      <c r="S1151" t="s">
        <v>10847</v>
      </c>
      <c r="T1151" t="s">
        <v>10848</v>
      </c>
      <c r="U1151" t="s">
        <v>10849</v>
      </c>
      <c r="V1151" t="s">
        <v>10850</v>
      </c>
      <c r="W1151" t="s">
        <v>10851</v>
      </c>
    </row>
    <row r="1152" spans="1:23" x14ac:dyDescent="0.3">
      <c r="A1152" t="s">
        <v>10852</v>
      </c>
      <c r="B1152" t="s">
        <v>10853</v>
      </c>
      <c r="C1152" t="s">
        <v>10854</v>
      </c>
      <c r="D1152" t="s">
        <v>12924</v>
      </c>
      <c r="E1152" t="s">
        <v>12998</v>
      </c>
      <c r="F1152" t="s">
        <v>13061</v>
      </c>
      <c r="H1152" s="17">
        <v>3711</v>
      </c>
      <c r="I1152" s="13" t="str">
        <f t="shared" si="34"/>
        <v>&gt;₹500</v>
      </c>
      <c r="J1152" s="17">
        <v>4495</v>
      </c>
      <c r="K1152">
        <v>0.37</v>
      </c>
      <c r="L1152" s="4" t="str">
        <f t="shared" si="35"/>
        <v>&lt;50%</v>
      </c>
      <c r="M1152">
        <v>4</v>
      </c>
      <c r="N1152" s="2">
        <v>3973</v>
      </c>
      <c r="O1152" s="11">
        <f>Table2[[#This Row],[Actual Price (₹)]]*N1152</f>
        <v>17858635</v>
      </c>
      <c r="P1152" t="s">
        <v>10855</v>
      </c>
      <c r="Q1152" t="s">
        <v>10856</v>
      </c>
      <c r="R1152" t="str">
        <f>PROPER(Sheet2!H1160)</f>
        <v>Lokesh Shukla,Srini D,Hari Prasad Reddy,Gajendra,Balbir Singh,Arnab Samanta,Dulam Harish Goud,Priy Ranjan</v>
      </c>
      <c r="S1152" t="s">
        <v>10858</v>
      </c>
      <c r="T1152" t="s">
        <v>10859</v>
      </c>
      <c r="U1152" t="s">
        <v>10860</v>
      </c>
      <c r="V1152" t="s">
        <v>10861</v>
      </c>
      <c r="W1152" t="s">
        <v>10862</v>
      </c>
    </row>
    <row r="1153" spans="1:23" hidden="1" x14ac:dyDescent="0.3">
      <c r="A1153" t="s">
        <v>10863</v>
      </c>
      <c r="B1153" t="s">
        <v>10864</v>
      </c>
      <c r="C1153" t="s">
        <v>8779</v>
      </c>
      <c r="D1153" t="s">
        <v>12924</v>
      </c>
      <c r="E1153" t="s">
        <v>12995</v>
      </c>
      <c r="F1153" t="s">
        <v>12996</v>
      </c>
      <c r="G1153" t="s">
        <v>13021</v>
      </c>
      <c r="H1153" s="14">
        <v>799</v>
      </c>
      <c r="I1153" s="13" t="str">
        <f t="shared" si="34"/>
        <v>&gt;₹500</v>
      </c>
      <c r="J1153" s="14">
        <v>2999</v>
      </c>
      <c r="K1153" s="1">
        <v>0.56000000000000005</v>
      </c>
      <c r="L1153" s="4" t="str">
        <f t="shared" si="35"/>
        <v>50% or More</v>
      </c>
      <c r="M1153">
        <v>4.7</v>
      </c>
      <c r="N1153" s="2">
        <v>2300</v>
      </c>
      <c r="O1153" s="11">
        <f>Table2[[#This Row],[Actual Price (₹)]]*N1153</f>
        <v>6897700</v>
      </c>
      <c r="P1153" t="s">
        <v>10865</v>
      </c>
      <c r="Q1153" t="s">
        <v>10866</v>
      </c>
      <c r="R1153" t="str">
        <f>PROPER(Sheet2!H1161)</f>
        <v>Anilkumar,Sudeep Jain,Siri Srujana,Dipankar Paul,Anshula @Thebookishlawyer,Amrit Kaur,Mini,Shaila</v>
      </c>
      <c r="S1153" t="s">
        <v>10868</v>
      </c>
      <c r="T1153" t="s">
        <v>10869</v>
      </c>
      <c r="U1153" t="s">
        <v>10870</v>
      </c>
      <c r="V1153" t="s">
        <v>10871</v>
      </c>
      <c r="W1153" t="s">
        <v>10872</v>
      </c>
    </row>
    <row r="1154" spans="1:23" x14ac:dyDescent="0.3">
      <c r="A1154" t="s">
        <v>10873</v>
      </c>
      <c r="B1154" t="s">
        <v>10874</v>
      </c>
      <c r="C1154" t="s">
        <v>8301</v>
      </c>
      <c r="D1154" t="s">
        <v>12924</v>
      </c>
      <c r="E1154" t="s">
        <v>12998</v>
      </c>
      <c r="F1154" t="s">
        <v>12999</v>
      </c>
      <c r="G1154" t="s">
        <v>13000</v>
      </c>
      <c r="H1154" s="17">
        <v>980</v>
      </c>
      <c r="I1154" s="13" t="str">
        <f t="shared" ref="I1154:I1217" si="36">IF(H1154&lt;200,"&lt;₹200", IF(OR(H1154=200, H1154&lt;=500),"₹200 - ₹500","&gt;₹500"))</f>
        <v>&gt;₹500</v>
      </c>
      <c r="J1154" s="17">
        <v>980</v>
      </c>
      <c r="K1154">
        <v>0.18</v>
      </c>
      <c r="L1154" s="4" t="str">
        <f t="shared" ref="L1154:L1217" si="37">IF(K1154&gt;=50%,"50% or More","&lt;50%")</f>
        <v>&lt;50%</v>
      </c>
      <c r="M1154">
        <v>4.0999999999999996</v>
      </c>
      <c r="N1154" s="2">
        <v>203</v>
      </c>
      <c r="O1154" s="11">
        <f>Table2[[#This Row],[Actual Price (₹)]]*N1154</f>
        <v>198940</v>
      </c>
      <c r="P1154" t="s">
        <v>10875</v>
      </c>
      <c r="Q1154" t="s">
        <v>10876</v>
      </c>
      <c r="R1154" t="str">
        <f>PROPER(Sheet2!H1162)</f>
        <v>Anshuk Pani,Sujit,Neeraj,M Sajan,Gabs,Kishore Bandi,Molly Papachan,Shrinidhi</v>
      </c>
      <c r="S1154" t="s">
        <v>10878</v>
      </c>
      <c r="T1154" t="s">
        <v>10879</v>
      </c>
      <c r="U1154" t="s">
        <v>10880</v>
      </c>
      <c r="V1154" t="s">
        <v>10881</v>
      </c>
      <c r="W1154" t="s">
        <v>10882</v>
      </c>
    </row>
    <row r="1155" spans="1:23" hidden="1" x14ac:dyDescent="0.3">
      <c r="A1155" t="s">
        <v>10883</v>
      </c>
      <c r="B1155" t="s">
        <v>10884</v>
      </c>
      <c r="C1155" t="s">
        <v>8941</v>
      </c>
      <c r="D1155" t="s">
        <v>12924</v>
      </c>
      <c r="E1155" t="s">
        <v>12995</v>
      </c>
      <c r="F1155" t="s">
        <v>12996</v>
      </c>
      <c r="G1155" t="s">
        <v>13023</v>
      </c>
      <c r="H1155" s="14">
        <v>351</v>
      </c>
      <c r="I1155" s="13" t="str">
        <f t="shared" si="36"/>
        <v>₹200 - ₹500</v>
      </c>
      <c r="J1155" s="14">
        <v>899</v>
      </c>
      <c r="K1155" s="1">
        <v>0.55000000000000004</v>
      </c>
      <c r="L1155" s="4" t="str">
        <f t="shared" si="37"/>
        <v>50% or More</v>
      </c>
      <c r="M1155">
        <v>3.8</v>
      </c>
      <c r="N1155" s="2">
        <v>441</v>
      </c>
      <c r="O1155" s="11">
        <f>Table2[[#This Row],[Actual Price (₹)]]*N1155</f>
        <v>396459</v>
      </c>
      <c r="P1155" t="s">
        <v>10885</v>
      </c>
      <c r="Q1155" t="s">
        <v>10886</v>
      </c>
      <c r="R1155" t="str">
        <f>PROPER(Sheet2!H1163)</f>
        <v>Nitin G.,Veerasomachary,Roshan,Kunwar Indranshu Singh,Suresh,Prerna,Arjun Kr. Sah,Jagadeesan</v>
      </c>
      <c r="S1155" t="s">
        <v>10888</v>
      </c>
      <c r="T1155" t="s">
        <v>10889</v>
      </c>
      <c r="U1155" t="s">
        <v>10890</v>
      </c>
      <c r="V1155" t="s">
        <v>10891</v>
      </c>
      <c r="W1155" t="s">
        <v>10892</v>
      </c>
    </row>
    <row r="1156" spans="1:23" x14ac:dyDescent="0.3">
      <c r="A1156" t="s">
        <v>10893</v>
      </c>
      <c r="B1156" t="s">
        <v>10894</v>
      </c>
      <c r="C1156" t="s">
        <v>8522</v>
      </c>
      <c r="D1156" t="s">
        <v>12924</v>
      </c>
      <c r="E1156" t="s">
        <v>12998</v>
      </c>
      <c r="F1156" t="s">
        <v>13011</v>
      </c>
      <c r="G1156" t="s">
        <v>13013</v>
      </c>
      <c r="H1156" s="17">
        <v>229</v>
      </c>
      <c r="I1156" s="13" t="str">
        <f t="shared" si="36"/>
        <v>₹200 - ₹500</v>
      </c>
      <c r="J1156" s="17">
        <v>499</v>
      </c>
      <c r="K1156">
        <v>0.41</v>
      </c>
      <c r="L1156" s="4" t="str">
        <f t="shared" si="37"/>
        <v>&lt;50%</v>
      </c>
      <c r="M1156">
        <v>4.0999999999999996</v>
      </c>
      <c r="N1156" s="2">
        <v>10308</v>
      </c>
      <c r="O1156" s="11">
        <f>Table2[[#This Row],[Actual Price (₹)]]*N1156</f>
        <v>5143692</v>
      </c>
      <c r="P1156" t="s">
        <v>10895</v>
      </c>
      <c r="Q1156" t="s">
        <v>10896</v>
      </c>
      <c r="R1156" t="str">
        <f>PROPER(Sheet2!H1164)</f>
        <v>Av,Amazon Customer,Navneet Raj,Vijay Pratap,Farid Kapasi,Vishwa Vijay,Yogendra Kumar,A.M.</v>
      </c>
      <c r="S1156" t="s">
        <v>10898</v>
      </c>
      <c r="T1156" t="s">
        <v>10899</v>
      </c>
      <c r="U1156" t="s">
        <v>10900</v>
      </c>
      <c r="V1156" t="s">
        <v>10901</v>
      </c>
      <c r="W1156" t="s">
        <v>10902</v>
      </c>
    </row>
    <row r="1157" spans="1:23" x14ac:dyDescent="0.3">
      <c r="A1157" t="s">
        <v>10914</v>
      </c>
      <c r="B1157" t="s">
        <v>10915</v>
      </c>
      <c r="C1157" t="s">
        <v>8810</v>
      </c>
      <c r="D1157" t="s">
        <v>12924</v>
      </c>
      <c r="E1157" t="s">
        <v>12995</v>
      </c>
      <c r="F1157" t="s">
        <v>12996</v>
      </c>
      <c r="G1157" t="s">
        <v>13022</v>
      </c>
      <c r="H1157" s="17">
        <v>3349</v>
      </c>
      <c r="I1157" s="13" t="str">
        <f t="shared" si="36"/>
        <v>&gt;₹500</v>
      </c>
      <c r="J1157" s="17">
        <v>3995</v>
      </c>
      <c r="K1157">
        <v>0.14000000000000001</v>
      </c>
      <c r="L1157" s="4" t="str">
        <f t="shared" si="37"/>
        <v>&lt;50%</v>
      </c>
      <c r="M1157">
        <v>4.0999999999999996</v>
      </c>
      <c r="N1157" s="2">
        <v>4716</v>
      </c>
      <c r="O1157" s="11">
        <f>Table2[[#This Row],[Actual Price (₹)]]*N1157</f>
        <v>18840420</v>
      </c>
      <c r="P1157" t="s">
        <v>10916</v>
      </c>
      <c r="Q1157" t="s">
        <v>10917</v>
      </c>
      <c r="R1157" t="str">
        <f>PROPER(Sheet2!H1165)</f>
        <v>Amazon Customer,Anurag Singh,Ss Batra,Swati B.,Anil,M S P,Reena Rawat,Subhendu D.</v>
      </c>
      <c r="S1157" t="s">
        <v>10919</v>
      </c>
      <c r="T1157" t="s">
        <v>10920</v>
      </c>
      <c r="U1157" t="s">
        <v>10921</v>
      </c>
      <c r="V1157" t="s">
        <v>10922</v>
      </c>
      <c r="W1157" t="s">
        <v>10923</v>
      </c>
    </row>
    <row r="1158" spans="1:23" hidden="1" x14ac:dyDescent="0.3">
      <c r="A1158" t="s">
        <v>10924</v>
      </c>
      <c r="B1158" t="s">
        <v>10925</v>
      </c>
      <c r="C1158" t="s">
        <v>8312</v>
      </c>
      <c r="D1158" t="s">
        <v>12924</v>
      </c>
      <c r="E1158" t="s">
        <v>12998</v>
      </c>
      <c r="F1158" t="s">
        <v>12999</v>
      </c>
      <c r="G1158" t="s">
        <v>13001</v>
      </c>
      <c r="H1158" s="14">
        <v>5499</v>
      </c>
      <c r="I1158" s="13" t="str">
        <f t="shared" si="36"/>
        <v>&gt;₹500</v>
      </c>
      <c r="J1158" s="14">
        <v>11500</v>
      </c>
      <c r="K1158" s="1">
        <v>0.37</v>
      </c>
      <c r="L1158" s="4" t="str">
        <f t="shared" si="37"/>
        <v>&lt;50%</v>
      </c>
      <c r="M1158">
        <v>3.9</v>
      </c>
      <c r="N1158" s="2">
        <v>313</v>
      </c>
      <c r="O1158" s="11">
        <f>Table2[[#This Row],[Actual Price (₹)]]*N1158</f>
        <v>3599500</v>
      </c>
      <c r="P1158" t="s">
        <v>10926</v>
      </c>
      <c r="Q1158" t="s">
        <v>10927</v>
      </c>
      <c r="R1158" t="str">
        <f>PROPER(Sheet2!H1166)</f>
        <v>Aryan Raj Singh,Akash Saini,Shalini Rani,Sayan Roy,Vivek Vishwakarma,Nitin,Mahesh Singh,Krishnareddy</v>
      </c>
      <c r="S1158" t="s">
        <v>10929</v>
      </c>
      <c r="T1158" t="s">
        <v>10930</v>
      </c>
      <c r="U1158" t="s">
        <v>10931</v>
      </c>
      <c r="V1158" t="s">
        <v>10932</v>
      </c>
      <c r="W1158" t="s">
        <v>10933</v>
      </c>
    </row>
    <row r="1159" spans="1:23" hidden="1" x14ac:dyDescent="0.3">
      <c r="A1159" t="s">
        <v>10934</v>
      </c>
      <c r="B1159" t="s">
        <v>10935</v>
      </c>
      <c r="C1159" t="s">
        <v>8312</v>
      </c>
      <c r="D1159" t="s">
        <v>12924</v>
      </c>
      <c r="E1159" t="s">
        <v>12998</v>
      </c>
      <c r="F1159" t="s">
        <v>12999</v>
      </c>
      <c r="G1159" t="s">
        <v>13001</v>
      </c>
      <c r="H1159" s="14">
        <v>299</v>
      </c>
      <c r="I1159" s="13" t="str">
        <f t="shared" si="36"/>
        <v>₹200 - ₹500</v>
      </c>
      <c r="J1159" s="14">
        <v>499</v>
      </c>
      <c r="K1159" s="1">
        <v>0.46</v>
      </c>
      <c r="L1159" s="4" t="str">
        <f t="shared" si="37"/>
        <v>&lt;50%</v>
      </c>
      <c r="M1159">
        <v>3.8</v>
      </c>
      <c r="N1159" s="2">
        <v>166</v>
      </c>
      <c r="O1159" s="11">
        <f>Table2[[#This Row],[Actual Price (₹)]]*N1159</f>
        <v>82834</v>
      </c>
      <c r="P1159" t="s">
        <v>10936</v>
      </c>
      <c r="Q1159" t="s">
        <v>10937</v>
      </c>
      <c r="R1159" t="str">
        <f>PROPER(Sheet2!H1167)</f>
        <v>Divya,Dr Nefario,Deekshith,Preeti,Prasanth R,Pradeep Kashiram Tetgure.,Abhijin Janardhan,Prashant</v>
      </c>
      <c r="S1159" t="s">
        <v>10939</v>
      </c>
      <c r="T1159" t="s">
        <v>10940</v>
      </c>
      <c r="U1159" t="s">
        <v>10941</v>
      </c>
      <c r="V1159" t="s">
        <v>10942</v>
      </c>
      <c r="W1159" t="s">
        <v>10943</v>
      </c>
    </row>
    <row r="1160" spans="1:23" x14ac:dyDescent="0.3">
      <c r="A1160" t="s">
        <v>10944</v>
      </c>
      <c r="B1160" t="s">
        <v>10945</v>
      </c>
      <c r="C1160" t="s">
        <v>8593</v>
      </c>
      <c r="D1160" t="s">
        <v>12924</v>
      </c>
      <c r="E1160" t="s">
        <v>12998</v>
      </c>
      <c r="F1160" t="s">
        <v>13011</v>
      </c>
      <c r="G1160" t="s">
        <v>13014</v>
      </c>
      <c r="H1160" s="17">
        <v>2249</v>
      </c>
      <c r="I1160" s="13" t="str">
        <f t="shared" si="36"/>
        <v>&gt;₹500</v>
      </c>
      <c r="J1160" s="17">
        <v>3550</v>
      </c>
      <c r="K1160">
        <v>0.56999999999999995</v>
      </c>
      <c r="L1160" s="4" t="str">
        <f t="shared" si="37"/>
        <v>50% or More</v>
      </c>
      <c r="M1160">
        <v>4.0999999999999996</v>
      </c>
      <c r="N1160" s="2">
        <v>303</v>
      </c>
      <c r="O1160" s="11">
        <f>Table2[[#This Row],[Actual Price (₹)]]*N1160</f>
        <v>1075650</v>
      </c>
      <c r="P1160" t="s">
        <v>10946</v>
      </c>
      <c r="Q1160" t="s">
        <v>10947</v>
      </c>
      <c r="R1160" t="str">
        <f>PROPER(Sheet2!H1168)</f>
        <v>Tabassum,Ark,Amit Grover,-,Deshraj S.,Ankisha Mishra,Nitin,Jai Goyal</v>
      </c>
      <c r="S1160" t="s">
        <v>10949</v>
      </c>
      <c r="T1160" t="s">
        <v>10950</v>
      </c>
      <c r="U1160" t="s">
        <v>10951</v>
      </c>
      <c r="V1160" t="s">
        <v>10952</v>
      </c>
      <c r="W1160" t="s">
        <v>10953</v>
      </c>
    </row>
    <row r="1161" spans="1:23" x14ac:dyDescent="0.3">
      <c r="A1161" t="s">
        <v>10954</v>
      </c>
      <c r="B1161" t="s">
        <v>10955</v>
      </c>
      <c r="C1161" t="s">
        <v>8810</v>
      </c>
      <c r="D1161" t="s">
        <v>12924</v>
      </c>
      <c r="E1161" t="s">
        <v>12995</v>
      </c>
      <c r="F1161" t="s">
        <v>12996</v>
      </c>
      <c r="G1161" t="s">
        <v>13022</v>
      </c>
      <c r="H1161" s="17">
        <v>699</v>
      </c>
      <c r="I1161" s="13" t="str">
        <f t="shared" si="36"/>
        <v>&gt;₹500</v>
      </c>
      <c r="J1161" s="17">
        <v>1599</v>
      </c>
      <c r="K1161">
        <v>0.55000000000000004</v>
      </c>
      <c r="L1161" s="4" t="str">
        <f t="shared" si="37"/>
        <v>50% or More</v>
      </c>
      <c r="M1161">
        <v>4.3</v>
      </c>
      <c r="N1161" s="2">
        <v>562</v>
      </c>
      <c r="O1161" s="11">
        <f>Table2[[#This Row],[Actual Price (₹)]]*N1161</f>
        <v>898638</v>
      </c>
      <c r="P1161" t="s">
        <v>10956</v>
      </c>
      <c r="Q1161" t="s">
        <v>10957</v>
      </c>
      <c r="R1161" t="str">
        <f>PROPER(Sheet2!H1169)</f>
        <v>Asif Ansari,Amazon Customer,Shashank,P K Kishen Pejathaya,Rohit,Deepak Sarkar,Sudhananda,Rahul Sharma</v>
      </c>
      <c r="S1161" t="s">
        <v>10959</v>
      </c>
      <c r="T1161" t="s">
        <v>10960</v>
      </c>
      <c r="U1161" t="s">
        <v>10961</v>
      </c>
      <c r="V1161" t="s">
        <v>10962</v>
      </c>
      <c r="W1161" t="s">
        <v>10963</v>
      </c>
    </row>
    <row r="1162" spans="1:23" hidden="1" x14ac:dyDescent="0.3">
      <c r="A1162" t="s">
        <v>10964</v>
      </c>
      <c r="B1162" t="s">
        <v>10965</v>
      </c>
      <c r="C1162" t="s">
        <v>9693</v>
      </c>
      <c r="D1162" t="s">
        <v>12924</v>
      </c>
      <c r="E1162" t="s">
        <v>12995</v>
      </c>
      <c r="F1162" t="s">
        <v>13002</v>
      </c>
      <c r="G1162" t="s">
        <v>13020</v>
      </c>
      <c r="H1162" s="14">
        <v>1235</v>
      </c>
      <c r="I1162" s="13" t="str">
        <f t="shared" si="36"/>
        <v>&gt;₹500</v>
      </c>
      <c r="J1162" s="14">
        <v>1499</v>
      </c>
      <c r="K1162" s="1">
        <v>0.63</v>
      </c>
      <c r="L1162" s="4" t="str">
        <f t="shared" si="37"/>
        <v>50% or More</v>
      </c>
      <c r="M1162">
        <v>3.9</v>
      </c>
      <c r="N1162" s="2">
        <v>8095</v>
      </c>
      <c r="O1162" s="11">
        <f>Table2[[#This Row],[Actual Price (₹)]]*N1162</f>
        <v>12134405</v>
      </c>
      <c r="P1162" t="s">
        <v>10966</v>
      </c>
      <c r="Q1162" t="s">
        <v>10967</v>
      </c>
      <c r="R1162" t="str">
        <f>PROPER(Sheet2!H1170)</f>
        <v>Alok Vajpayee,Amazon Customer,Pilot Muhammed M Khan,Pradeep Verma,Rnmishra,Takshak Tathagat,Amazon Customer,Anamika Nagpal</v>
      </c>
      <c r="S1162" t="s">
        <v>10969</v>
      </c>
      <c r="T1162" t="s">
        <v>10970</v>
      </c>
      <c r="U1162" t="s">
        <v>10971</v>
      </c>
      <c r="V1162" t="s">
        <v>10972</v>
      </c>
      <c r="W1162" t="s">
        <v>10973</v>
      </c>
    </row>
    <row r="1163" spans="1:23" hidden="1" x14ac:dyDescent="0.3">
      <c r="A1163" t="s">
        <v>10974</v>
      </c>
      <c r="B1163" t="s">
        <v>10975</v>
      </c>
      <c r="C1163" t="s">
        <v>8687</v>
      </c>
      <c r="D1163" t="s">
        <v>12924</v>
      </c>
      <c r="E1163" t="s">
        <v>12995</v>
      </c>
      <c r="F1163" t="s">
        <v>12996</v>
      </c>
      <c r="G1163" t="s">
        <v>13019</v>
      </c>
      <c r="H1163" s="14">
        <v>1349</v>
      </c>
      <c r="I1163" s="13" t="str">
        <f t="shared" si="36"/>
        <v>&gt;₹500</v>
      </c>
      <c r="J1163" s="14">
        <v>2999</v>
      </c>
      <c r="K1163" s="1">
        <v>0.77</v>
      </c>
      <c r="L1163" s="4" t="str">
        <f t="shared" si="37"/>
        <v>50% or More</v>
      </c>
      <c r="M1163">
        <v>2.8</v>
      </c>
      <c r="N1163" s="2">
        <v>109</v>
      </c>
      <c r="O1163" s="11">
        <f>Table2[[#This Row],[Actual Price (₹)]]*N1163</f>
        <v>326891</v>
      </c>
      <c r="P1163" t="s">
        <v>10976</v>
      </c>
      <c r="Q1163" t="s">
        <v>10977</v>
      </c>
      <c r="R1163" t="str">
        <f>PROPER(Sheet2!H1171)</f>
        <v>Jignesh Malvi,Garry,Sonu,Amazon Customer,Sanjay Patel,Sanjiv Kumar,Md Nafis Ansari,Subhash Kushwaha</v>
      </c>
      <c r="S1163" t="s">
        <v>10979</v>
      </c>
      <c r="T1163" t="s">
        <v>10980</v>
      </c>
      <c r="U1163" t="s">
        <v>10981</v>
      </c>
      <c r="V1163" t="s">
        <v>10982</v>
      </c>
      <c r="W1163" t="s">
        <v>10983</v>
      </c>
    </row>
    <row r="1164" spans="1:23" x14ac:dyDescent="0.3">
      <c r="A1164" t="s">
        <v>10984</v>
      </c>
      <c r="B1164" t="s">
        <v>10985</v>
      </c>
      <c r="C1164" t="s">
        <v>9044</v>
      </c>
      <c r="D1164" t="s">
        <v>12924</v>
      </c>
      <c r="E1164" t="s">
        <v>12998</v>
      </c>
      <c r="F1164" t="s">
        <v>13025</v>
      </c>
      <c r="G1164" t="s">
        <v>13026</v>
      </c>
      <c r="H1164" s="17">
        <v>6800</v>
      </c>
      <c r="I1164" s="13" t="str">
        <f t="shared" si="36"/>
        <v>&gt;₹500</v>
      </c>
      <c r="J1164" s="17">
        <v>11500</v>
      </c>
      <c r="K1164">
        <v>0.24</v>
      </c>
      <c r="L1164" s="4" t="str">
        <f t="shared" si="37"/>
        <v>&lt;50%</v>
      </c>
      <c r="M1164">
        <v>4</v>
      </c>
      <c r="N1164" s="2">
        <v>15382</v>
      </c>
      <c r="O1164" s="11">
        <f>Table2[[#This Row],[Actual Price (₹)]]*N1164</f>
        <v>176893000</v>
      </c>
      <c r="P1164" t="s">
        <v>10986</v>
      </c>
      <c r="Q1164" t="s">
        <v>10987</v>
      </c>
      <c r="R1164" t="str">
        <f>PROPER(Sheet2!H1172)</f>
        <v>Srishty,Somesh Bandopadhyay,Sowjanya,Pritamsharma,Jaseyfiroz,Basanth Balram,Prem,Ritesh Mehta</v>
      </c>
      <c r="S1164" t="s">
        <v>10989</v>
      </c>
      <c r="T1164" t="s">
        <v>10990</v>
      </c>
      <c r="U1164" t="s">
        <v>10991</v>
      </c>
      <c r="V1164" t="s">
        <v>10992</v>
      </c>
      <c r="W1164" t="s">
        <v>10993</v>
      </c>
    </row>
    <row r="1165" spans="1:23" x14ac:dyDescent="0.3">
      <c r="A1165" t="s">
        <v>10994</v>
      </c>
      <c r="B1165" t="s">
        <v>10995</v>
      </c>
      <c r="C1165" t="s">
        <v>8687</v>
      </c>
      <c r="D1165" t="s">
        <v>12924</v>
      </c>
      <c r="E1165" t="s">
        <v>12995</v>
      </c>
      <c r="F1165" t="s">
        <v>12996</v>
      </c>
      <c r="G1165" t="s">
        <v>13019</v>
      </c>
      <c r="H1165" s="17">
        <v>1699</v>
      </c>
      <c r="I1165" s="13" t="str">
        <f t="shared" si="36"/>
        <v>&gt;₹500</v>
      </c>
      <c r="J1165" s="17">
        <v>1975</v>
      </c>
      <c r="K1165">
        <v>0.26</v>
      </c>
      <c r="L1165" s="4" t="str">
        <f t="shared" si="37"/>
        <v>&lt;50%</v>
      </c>
      <c r="M1165">
        <v>4.5</v>
      </c>
      <c r="N1165" s="2">
        <v>5137</v>
      </c>
      <c r="O1165" s="11">
        <f>Table2[[#This Row],[Actual Price (₹)]]*N1165</f>
        <v>10145575</v>
      </c>
      <c r="P1165" t="s">
        <v>10996</v>
      </c>
      <c r="Q1165" t="s">
        <v>10997</v>
      </c>
      <c r="R1165" t="str">
        <f>PROPER(Sheet2!H1173)</f>
        <v>Sunny Senpai,Prashant,Chetna,Surendran,Harisha,Raju Gupta,Shabazuddin,Defence Aspirant</v>
      </c>
      <c r="S1165" t="s">
        <v>10999</v>
      </c>
      <c r="T1165" t="s">
        <v>11000</v>
      </c>
      <c r="U1165" t="s">
        <v>11001</v>
      </c>
      <c r="V1165" t="s">
        <v>11002</v>
      </c>
      <c r="W1165" t="s">
        <v>11003</v>
      </c>
    </row>
    <row r="1166" spans="1:23" hidden="1" x14ac:dyDescent="0.3">
      <c r="A1166" t="s">
        <v>11004</v>
      </c>
      <c r="B1166" t="s">
        <v>11005</v>
      </c>
      <c r="C1166" t="s">
        <v>9843</v>
      </c>
      <c r="D1166" t="s">
        <v>12924</v>
      </c>
      <c r="E1166" t="s">
        <v>12995</v>
      </c>
      <c r="F1166" t="s">
        <v>13035</v>
      </c>
      <c r="G1166" t="s">
        <v>13045</v>
      </c>
      <c r="H1166" s="14">
        <v>1069</v>
      </c>
      <c r="I1166" s="13" t="str">
        <f t="shared" si="36"/>
        <v>&gt;₹500</v>
      </c>
      <c r="J1166" s="14">
        <v>1699</v>
      </c>
      <c r="K1166" s="1">
        <v>0.8</v>
      </c>
      <c r="L1166" s="4" t="str">
        <f t="shared" si="37"/>
        <v>50% or More</v>
      </c>
      <c r="M1166">
        <v>4.5999999999999996</v>
      </c>
      <c r="N1166" s="2">
        <v>124</v>
      </c>
      <c r="O1166" s="11">
        <f>Table2[[#This Row],[Actual Price (₹)]]*N1166</f>
        <v>210676</v>
      </c>
      <c r="P1166" t="s">
        <v>11006</v>
      </c>
      <c r="Q1166" t="s">
        <v>11007</v>
      </c>
      <c r="R1166" t="str">
        <f>PROPER(Sheet2!H1174)</f>
        <v>Yashvant Gote,Nargis Sultana,S.I.Kumar,Ravi,Lokesh Hegde,Abhinav Anand,Any Babar,Sarada Peram</v>
      </c>
      <c r="S1166" t="s">
        <v>11009</v>
      </c>
      <c r="T1166" t="s">
        <v>11010</v>
      </c>
      <c r="U1166" t="s">
        <v>11011</v>
      </c>
      <c r="V1166" t="s">
        <v>11012</v>
      </c>
      <c r="W1166" t="s">
        <v>11013</v>
      </c>
    </row>
    <row r="1167" spans="1:23" x14ac:dyDescent="0.3">
      <c r="A1167" t="s">
        <v>11014</v>
      </c>
      <c r="B1167" t="s">
        <v>11015</v>
      </c>
      <c r="C1167" t="s">
        <v>9361</v>
      </c>
      <c r="D1167" t="s">
        <v>12924</v>
      </c>
      <c r="E1167" t="s">
        <v>12995</v>
      </c>
      <c r="F1167" t="s">
        <v>13031</v>
      </c>
      <c r="G1167" t="s">
        <v>13034</v>
      </c>
      <c r="H1167" s="17">
        <v>1349</v>
      </c>
      <c r="I1167" s="13" t="str">
        <f t="shared" si="36"/>
        <v>&gt;₹500</v>
      </c>
      <c r="J1167" s="17">
        <v>2495</v>
      </c>
      <c r="K1167">
        <v>0.5</v>
      </c>
      <c r="L1167" s="4" t="str">
        <f t="shared" si="37"/>
        <v>50% or More</v>
      </c>
      <c r="M1167">
        <v>4.0999999999999996</v>
      </c>
      <c r="N1167" s="2">
        <v>618</v>
      </c>
      <c r="O1167" s="11">
        <f>Table2[[#This Row],[Actual Price (₹)]]*N1167</f>
        <v>1541910</v>
      </c>
      <c r="P1167" t="s">
        <v>11016</v>
      </c>
      <c r="Q1167" t="s">
        <v>11017</v>
      </c>
      <c r="R1167" t="str">
        <f>PROPER(Sheet2!H1175)</f>
        <v>David,Pujeshwar Sharma,Abhishek,U Can Buy,Ravinder Singh,Gururaj B.,Suresh,Jaswalshashi</v>
      </c>
      <c r="S1167" t="s">
        <v>11019</v>
      </c>
      <c r="T1167" t="s">
        <v>11020</v>
      </c>
      <c r="U1167" t="s">
        <v>11021</v>
      </c>
      <c r="V1167" t="s">
        <v>11022</v>
      </c>
      <c r="W1167" t="s">
        <v>11023</v>
      </c>
    </row>
    <row r="1168" spans="1:23" x14ac:dyDescent="0.3">
      <c r="A1168" t="s">
        <v>11024</v>
      </c>
      <c r="B1168" t="s">
        <v>11025</v>
      </c>
      <c r="C1168" t="s">
        <v>8312</v>
      </c>
      <c r="D1168" t="s">
        <v>12924</v>
      </c>
      <c r="E1168" t="s">
        <v>12998</v>
      </c>
      <c r="F1168" t="s">
        <v>12999</v>
      </c>
      <c r="G1168" t="s">
        <v>13001</v>
      </c>
      <c r="H1168" s="17">
        <v>1499</v>
      </c>
      <c r="I1168" s="13" t="str">
        <f t="shared" si="36"/>
        <v>&gt;₹500</v>
      </c>
      <c r="J1168" s="17">
        <v>3500</v>
      </c>
      <c r="K1168">
        <v>0.38</v>
      </c>
      <c r="L1168" s="4" t="str">
        <f t="shared" si="37"/>
        <v>&lt;50%</v>
      </c>
      <c r="M1168">
        <v>4.0999999999999996</v>
      </c>
      <c r="N1168" s="2">
        <v>63</v>
      </c>
      <c r="O1168" s="11">
        <f>Table2[[#This Row],[Actual Price (₹)]]*N1168</f>
        <v>220500</v>
      </c>
      <c r="P1168" t="s">
        <v>11026</v>
      </c>
      <c r="Q1168" t="s">
        <v>11027</v>
      </c>
      <c r="R1168" t="str">
        <f>PROPER(Sheet2!H1176)</f>
        <v>Arjun A,Shwetha Murthy,Rahul,Jubaida H.,Hemali Thacker,Amazon Customer,Alexis Engg And Mktg Pvt Ltd,Amazon Customer</v>
      </c>
      <c r="S1168" t="s">
        <v>11029</v>
      </c>
      <c r="T1168" t="s">
        <v>11030</v>
      </c>
      <c r="U1168" t="s">
        <v>11031</v>
      </c>
      <c r="V1168" t="s">
        <v>11032</v>
      </c>
      <c r="W1168" t="s">
        <v>11033</v>
      </c>
    </row>
    <row r="1169" spans="1:23" hidden="1" x14ac:dyDescent="0.3">
      <c r="A1169" t="s">
        <v>11034</v>
      </c>
      <c r="B1169" t="s">
        <v>11035</v>
      </c>
      <c r="C1169" t="s">
        <v>8312</v>
      </c>
      <c r="D1169" t="s">
        <v>12924</v>
      </c>
      <c r="E1169" t="s">
        <v>12998</v>
      </c>
      <c r="F1169" t="s">
        <v>12999</v>
      </c>
      <c r="G1169" t="s">
        <v>13001</v>
      </c>
      <c r="H1169" s="14">
        <v>2092</v>
      </c>
      <c r="I1169" s="13" t="str">
        <f t="shared" si="36"/>
        <v>&gt;₹500</v>
      </c>
      <c r="J1169" s="14">
        <v>4600</v>
      </c>
      <c r="K1169" s="1">
        <v>0.44</v>
      </c>
      <c r="L1169" s="4" t="str">
        <f t="shared" si="37"/>
        <v>&lt;50%</v>
      </c>
      <c r="M1169">
        <v>3.4</v>
      </c>
      <c r="N1169" s="2">
        <v>15</v>
      </c>
      <c r="O1169" s="11">
        <f>Table2[[#This Row],[Actual Price (₹)]]*N1169</f>
        <v>69000</v>
      </c>
      <c r="P1169" t="s">
        <v>11036</v>
      </c>
      <c r="Q1169" t="s">
        <v>11037</v>
      </c>
      <c r="R1169" t="str">
        <f>PROPER(Sheet2!H1177)</f>
        <v>Manish Mehekare,Rajesh,Nitesh Singh,Lalit,Prathamesh Poojari,Charan,Santhakumar,Nikhil Bhagat</v>
      </c>
      <c r="S1169" t="s">
        <v>11039</v>
      </c>
      <c r="T1169" t="s">
        <v>11040</v>
      </c>
      <c r="U1169" t="s">
        <v>11041</v>
      </c>
      <c r="V1169" t="s">
        <v>11042</v>
      </c>
      <c r="W1169" t="s">
        <v>11043</v>
      </c>
    </row>
    <row r="1170" spans="1:23" hidden="1" x14ac:dyDescent="0.3">
      <c r="A1170" t="s">
        <v>11044</v>
      </c>
      <c r="B1170" t="s">
        <v>11045</v>
      </c>
      <c r="C1170" t="s">
        <v>8312</v>
      </c>
      <c r="D1170" t="s">
        <v>12924</v>
      </c>
      <c r="E1170" t="s">
        <v>12998</v>
      </c>
      <c r="F1170" t="s">
        <v>12999</v>
      </c>
      <c r="G1170" t="s">
        <v>13001</v>
      </c>
      <c r="H1170" s="14">
        <v>3859</v>
      </c>
      <c r="I1170" s="13" t="str">
        <f t="shared" si="36"/>
        <v>&gt;₹500</v>
      </c>
      <c r="J1170" s="14">
        <v>10295</v>
      </c>
      <c r="K1170" s="1">
        <v>0.67</v>
      </c>
      <c r="L1170" s="4" t="str">
        <f t="shared" si="37"/>
        <v>50% or More</v>
      </c>
      <c r="M1170">
        <v>4.5999999999999996</v>
      </c>
      <c r="N1170" s="2">
        <v>9</v>
      </c>
      <c r="O1170" s="11">
        <f>Table2[[#This Row],[Actual Price (₹)]]*N1170</f>
        <v>92655</v>
      </c>
      <c r="P1170" t="s">
        <v>11046</v>
      </c>
      <c r="Q1170" t="s">
        <v>11047</v>
      </c>
      <c r="R1170" t="str">
        <f>PROPER(Sheet2!H1178)</f>
        <v>Subhajit Sadhu,Indrajit Sarkar,Ashwath,Dorje,Harish R.,Jana,Amazon Customer,Viknesh Harren</v>
      </c>
      <c r="S1170" t="s">
        <v>11049</v>
      </c>
      <c r="T1170" t="s">
        <v>11050</v>
      </c>
      <c r="U1170" t="s">
        <v>11051</v>
      </c>
      <c r="V1170" t="s">
        <v>11052</v>
      </c>
      <c r="W1170" t="s">
        <v>11053</v>
      </c>
    </row>
    <row r="1171" spans="1:23" x14ac:dyDescent="0.3">
      <c r="A1171" t="s">
        <v>11054</v>
      </c>
      <c r="B1171" t="s">
        <v>11055</v>
      </c>
      <c r="C1171" t="s">
        <v>8635</v>
      </c>
      <c r="D1171" t="s">
        <v>12924</v>
      </c>
      <c r="E1171" t="s">
        <v>13016</v>
      </c>
      <c r="F1171" t="s">
        <v>13017</v>
      </c>
      <c r="G1171" t="s">
        <v>13018</v>
      </c>
      <c r="H1171" s="17">
        <v>499</v>
      </c>
      <c r="I1171" s="13" t="str">
        <f t="shared" si="36"/>
        <v>₹200 - ₹500</v>
      </c>
      <c r="J1171" s="17">
        <v>2199</v>
      </c>
      <c r="K1171">
        <v>0.22</v>
      </c>
      <c r="L1171" s="4" t="str">
        <f t="shared" si="37"/>
        <v>&lt;50%</v>
      </c>
      <c r="M1171">
        <v>4.2</v>
      </c>
      <c r="N1171" s="2">
        <v>7274</v>
      </c>
      <c r="O1171" s="11">
        <f>Table2[[#This Row],[Actual Price (₹)]]*N1171</f>
        <v>15995526</v>
      </c>
      <c r="P1171" t="s">
        <v>11056</v>
      </c>
      <c r="Q1171" t="s">
        <v>11057</v>
      </c>
      <c r="R1171" t="str">
        <f>PROPER(Sheet2!H1179)</f>
        <v>Kanwar Singh,Mukesh Bajpai,Deepak Kumar,Sreekanth Veerla,Divyesh Patel,Jitendra Kumar Singh,Mahesh L,Amazon Customer</v>
      </c>
      <c r="S1171" t="s">
        <v>11059</v>
      </c>
      <c r="T1171" t="s">
        <v>11060</v>
      </c>
      <c r="U1171" t="s">
        <v>11061</v>
      </c>
      <c r="V1171" t="s">
        <v>11062</v>
      </c>
      <c r="W1171" t="s">
        <v>11063</v>
      </c>
    </row>
    <row r="1172" spans="1:23" hidden="1" x14ac:dyDescent="0.3">
      <c r="A1172" t="s">
        <v>11064</v>
      </c>
      <c r="B1172" t="s">
        <v>11065</v>
      </c>
      <c r="C1172" t="s">
        <v>9044</v>
      </c>
      <c r="D1172" t="s">
        <v>12924</v>
      </c>
      <c r="E1172" t="s">
        <v>12998</v>
      </c>
      <c r="F1172" t="s">
        <v>13025</v>
      </c>
      <c r="G1172" t="s">
        <v>13026</v>
      </c>
      <c r="H1172" s="14">
        <v>1804</v>
      </c>
      <c r="I1172" s="13" t="str">
        <f t="shared" si="36"/>
        <v>&gt;₹500</v>
      </c>
      <c r="J1172" s="14">
        <v>2380</v>
      </c>
      <c r="K1172" s="1">
        <v>0.45</v>
      </c>
      <c r="L1172" s="4" t="str">
        <f t="shared" si="37"/>
        <v>&lt;50%</v>
      </c>
      <c r="M1172">
        <v>3.9</v>
      </c>
      <c r="N1172" s="2">
        <v>5911</v>
      </c>
      <c r="O1172" s="11">
        <f>Table2[[#This Row],[Actual Price (₹)]]*N1172</f>
        <v>14068180</v>
      </c>
      <c r="P1172" t="s">
        <v>11066</v>
      </c>
      <c r="Q1172" t="s">
        <v>11067</v>
      </c>
      <c r="R1172" t="str">
        <f>PROPER(Sheet2!H1180)</f>
        <v>Vivek,Amazon Customer,Kundan,Rajan Kumar,Chaman Prakash,Amazon Customer,Chinna,Dhaval</v>
      </c>
      <c r="S1172" t="s">
        <v>11069</v>
      </c>
      <c r="T1172" t="s">
        <v>11070</v>
      </c>
      <c r="U1172" t="s">
        <v>11071</v>
      </c>
      <c r="V1172" t="s">
        <v>11072</v>
      </c>
      <c r="W1172" t="s">
        <v>11073</v>
      </c>
    </row>
    <row r="1173" spans="1:23" x14ac:dyDescent="0.3">
      <c r="A1173" t="s">
        <v>11074</v>
      </c>
      <c r="B1173" t="s">
        <v>11075</v>
      </c>
      <c r="C1173" t="s">
        <v>9135</v>
      </c>
      <c r="D1173" t="s">
        <v>12924</v>
      </c>
      <c r="E1173" t="s">
        <v>12995</v>
      </c>
      <c r="F1173" t="s">
        <v>13002</v>
      </c>
      <c r="G1173" t="s">
        <v>13027</v>
      </c>
      <c r="H1173" s="17">
        <v>6525</v>
      </c>
      <c r="I1173" s="13" t="str">
        <f t="shared" si="36"/>
        <v>&gt;₹500</v>
      </c>
      <c r="J1173" s="17">
        <v>8820</v>
      </c>
      <c r="K1173">
        <v>0.4</v>
      </c>
      <c r="L1173" s="4" t="str">
        <f t="shared" si="37"/>
        <v>&lt;50%</v>
      </c>
      <c r="M1173">
        <v>4.2</v>
      </c>
      <c r="N1173" s="2">
        <v>170</v>
      </c>
      <c r="O1173" s="11">
        <f>Table2[[#This Row],[Actual Price (₹)]]*N1173</f>
        <v>1499400</v>
      </c>
      <c r="P1173" t="s">
        <v>11076</v>
      </c>
      <c r="Q1173" t="s">
        <v>11077</v>
      </c>
      <c r="R1173" t="str">
        <f>PROPER(Sheet2!H1181)</f>
        <v>Chanchal Gurjar,Shyam,Lalit Garg,Anil Kumar,Prem Nath,Suresh,Vijay K.</v>
      </c>
      <c r="S1173" t="s">
        <v>11079</v>
      </c>
      <c r="T1173" t="s">
        <v>11080</v>
      </c>
      <c r="U1173" t="s">
        <v>11081</v>
      </c>
      <c r="V1173" t="s">
        <v>11082</v>
      </c>
      <c r="W1173" t="s">
        <v>11083</v>
      </c>
    </row>
    <row r="1174" spans="1:23" x14ac:dyDescent="0.3">
      <c r="A1174" t="s">
        <v>11084</v>
      </c>
      <c r="B1174" t="s">
        <v>11085</v>
      </c>
      <c r="C1174" t="s">
        <v>9693</v>
      </c>
      <c r="D1174" t="s">
        <v>12924</v>
      </c>
      <c r="E1174" t="s">
        <v>12995</v>
      </c>
      <c r="F1174" t="s">
        <v>13002</v>
      </c>
      <c r="G1174" t="s">
        <v>13020</v>
      </c>
      <c r="H1174" s="17">
        <v>4999</v>
      </c>
      <c r="I1174" s="13" t="str">
        <f t="shared" si="36"/>
        <v>&gt;₹500</v>
      </c>
      <c r="J1174" s="17">
        <v>24999</v>
      </c>
      <c r="K1174">
        <v>0.25</v>
      </c>
      <c r="L1174" s="4" t="str">
        <f t="shared" si="37"/>
        <v>&lt;50%</v>
      </c>
      <c r="M1174">
        <v>4.2</v>
      </c>
      <c r="N1174" s="2">
        <v>3065</v>
      </c>
      <c r="O1174" s="11">
        <f>Table2[[#This Row],[Actual Price (₹)]]*N1174</f>
        <v>76621935</v>
      </c>
      <c r="P1174" t="s">
        <v>11086</v>
      </c>
      <c r="Q1174" t="s">
        <v>11087</v>
      </c>
      <c r="R1174" t="str">
        <f>PROPER(Sheet2!H1182)</f>
        <v>Amit Singh,Rn,Madhuri,Shukdeb P.,Mano,Harsha,Mahamod Sharif,Bhavesh Soni</v>
      </c>
      <c r="S1174" t="s">
        <v>11089</v>
      </c>
      <c r="T1174" t="s">
        <v>11090</v>
      </c>
      <c r="U1174" t="s">
        <v>11091</v>
      </c>
      <c r="V1174" t="s">
        <v>11092</v>
      </c>
      <c r="W1174" t="s">
        <v>11093</v>
      </c>
    </row>
    <row r="1175" spans="1:23" x14ac:dyDescent="0.3">
      <c r="A1175" t="s">
        <v>11094</v>
      </c>
      <c r="B1175" t="s">
        <v>11095</v>
      </c>
      <c r="C1175" t="s">
        <v>8323</v>
      </c>
      <c r="D1175" t="s">
        <v>12924</v>
      </c>
      <c r="E1175" t="s">
        <v>12995</v>
      </c>
      <c r="F1175" t="s">
        <v>13002</v>
      </c>
      <c r="G1175" t="s">
        <v>13003</v>
      </c>
      <c r="H1175" s="17">
        <v>1189</v>
      </c>
      <c r="I1175" s="13" t="str">
        <f t="shared" si="36"/>
        <v>&gt;₹500</v>
      </c>
      <c r="J1175" s="17">
        <v>2400</v>
      </c>
      <c r="K1175">
        <v>0.52</v>
      </c>
      <c r="L1175" s="4" t="str">
        <f t="shared" si="37"/>
        <v>50% or More</v>
      </c>
      <c r="M1175">
        <v>4.0999999999999996</v>
      </c>
      <c r="N1175" s="2">
        <v>1021</v>
      </c>
      <c r="O1175" s="11">
        <f>Table2[[#This Row],[Actual Price (₹)]]*N1175</f>
        <v>2450400</v>
      </c>
      <c r="P1175" t="s">
        <v>11096</v>
      </c>
      <c r="Q1175" t="s">
        <v>11097</v>
      </c>
      <c r="R1175" t="str">
        <f>PROPER(Sheet2!H1183)</f>
        <v>Ravi,Pasala Eswararao,Verified User,Azarudeen,Shubham,Venkatesh,Velmurugan,Kutty</v>
      </c>
      <c r="S1175" t="s">
        <v>11099</v>
      </c>
      <c r="T1175" t="s">
        <v>11100</v>
      </c>
      <c r="U1175" t="s">
        <v>11101</v>
      </c>
      <c r="V1175" t="s">
        <v>11102</v>
      </c>
      <c r="W1175" t="s">
        <v>11103</v>
      </c>
    </row>
    <row r="1176" spans="1:23" hidden="1" x14ac:dyDescent="0.3">
      <c r="A1176" t="s">
        <v>11104</v>
      </c>
      <c r="B1176" t="s">
        <v>11105</v>
      </c>
      <c r="C1176" t="s">
        <v>8624</v>
      </c>
      <c r="D1176" t="s">
        <v>12924</v>
      </c>
      <c r="E1176" t="s">
        <v>12995</v>
      </c>
      <c r="F1176" t="s">
        <v>12996</v>
      </c>
      <c r="G1176" t="s">
        <v>13015</v>
      </c>
      <c r="H1176" s="14">
        <v>2590</v>
      </c>
      <c r="I1176" s="13" t="str">
        <f t="shared" si="36"/>
        <v>&gt;₹500</v>
      </c>
      <c r="J1176" s="14">
        <v>4200</v>
      </c>
      <c r="K1176" s="1">
        <v>0.75</v>
      </c>
      <c r="L1176" s="4" t="str">
        <f t="shared" si="37"/>
        <v>50% or More</v>
      </c>
      <c r="M1176">
        <v>4.8</v>
      </c>
      <c r="N1176" s="2">
        <v>3964</v>
      </c>
      <c r="O1176" s="11">
        <f>Table2[[#This Row],[Actual Price (₹)]]*N1176</f>
        <v>16648800</v>
      </c>
      <c r="P1176" t="s">
        <v>11106</v>
      </c>
      <c r="Q1176" t="s">
        <v>11107</v>
      </c>
      <c r="R1176" t="str">
        <f>PROPER(Sheet2!H1184)</f>
        <v>Ravinder Kumar,Ashok,Tejas,Seema,Harshvardhan,Shubham Kushwah,Saurabh Patwa,Shreyans Jain</v>
      </c>
      <c r="S1176" t="s">
        <v>11109</v>
      </c>
      <c r="T1176" t="s">
        <v>11110</v>
      </c>
      <c r="U1176" t="s">
        <v>11111</v>
      </c>
      <c r="V1176" t="s">
        <v>11112</v>
      </c>
      <c r="W1176" t="s">
        <v>11113</v>
      </c>
    </row>
    <row r="1177" spans="1:23" x14ac:dyDescent="0.3">
      <c r="A1177" t="s">
        <v>11114</v>
      </c>
      <c r="B1177" t="s">
        <v>11115</v>
      </c>
      <c r="C1177" t="s">
        <v>9843</v>
      </c>
      <c r="D1177" t="s">
        <v>12924</v>
      </c>
      <c r="E1177" t="s">
        <v>12995</v>
      </c>
      <c r="F1177" t="s">
        <v>13035</v>
      </c>
      <c r="G1177" t="s">
        <v>13045</v>
      </c>
      <c r="H1177" s="17">
        <v>899</v>
      </c>
      <c r="I1177" s="13" t="str">
        <f t="shared" si="36"/>
        <v>&gt;₹500</v>
      </c>
      <c r="J1177" s="17">
        <v>1599</v>
      </c>
      <c r="K1177">
        <v>0.44</v>
      </c>
      <c r="L1177" s="4" t="str">
        <f t="shared" si="37"/>
        <v>&lt;50%</v>
      </c>
      <c r="M1177">
        <v>4.4000000000000004</v>
      </c>
      <c r="N1177" s="2">
        <v>8948</v>
      </c>
      <c r="O1177" s="11">
        <f>Table2[[#This Row],[Actual Price (₹)]]*N1177</f>
        <v>14307852</v>
      </c>
      <c r="P1177" t="s">
        <v>11116</v>
      </c>
      <c r="Q1177" t="s">
        <v>11117</v>
      </c>
      <c r="R1177" t="str">
        <f>PROPER(Sheet2!H1185)</f>
        <v>A.Sh,Jp,Junaid Yaseen,Maya Sutar,Andrabi,Praveen Elangovan,Satpreet Singh,Amazon Customer</v>
      </c>
      <c r="S1177" t="s">
        <v>11119</v>
      </c>
      <c r="T1177" t="s">
        <v>11120</v>
      </c>
      <c r="U1177" t="s">
        <v>11121</v>
      </c>
      <c r="V1177" t="s">
        <v>11122</v>
      </c>
      <c r="W1177" t="s">
        <v>11123</v>
      </c>
    </row>
    <row r="1178" spans="1:23" x14ac:dyDescent="0.3">
      <c r="A1178" t="s">
        <v>11124</v>
      </c>
      <c r="B1178" t="s">
        <v>11125</v>
      </c>
      <c r="C1178" t="s">
        <v>9843</v>
      </c>
      <c r="D1178" t="s">
        <v>12924</v>
      </c>
      <c r="E1178" t="s">
        <v>12995</v>
      </c>
      <c r="F1178" t="s">
        <v>13035</v>
      </c>
      <c r="G1178" t="s">
        <v>13045</v>
      </c>
      <c r="H1178" s="17">
        <v>998</v>
      </c>
      <c r="I1178" s="13" t="str">
        <f t="shared" si="36"/>
        <v>&gt;₹500</v>
      </c>
      <c r="J1178" s="17">
        <v>2999</v>
      </c>
      <c r="K1178">
        <v>0.48</v>
      </c>
      <c r="L1178" s="4" t="str">
        <f t="shared" si="37"/>
        <v>&lt;50%</v>
      </c>
      <c r="M1178">
        <v>4.3</v>
      </c>
      <c r="N1178" s="2">
        <v>97</v>
      </c>
      <c r="O1178" s="11">
        <f>Table2[[#This Row],[Actual Price (₹)]]*N1178</f>
        <v>290903</v>
      </c>
      <c r="P1178" t="s">
        <v>11126</v>
      </c>
      <c r="Q1178" t="s">
        <v>11127</v>
      </c>
      <c r="R1178" t="str">
        <f>PROPER(Sheet2!H1186)</f>
        <v>Vipin,Bhavana Rangarajan,Raj,Dimple Aggarwal,Jaidev,Harsh Pandit,Mahesh Choudhary,Sheetal Pandita</v>
      </c>
      <c r="S1178" t="s">
        <v>11129</v>
      </c>
      <c r="T1178" t="s">
        <v>11130</v>
      </c>
      <c r="U1178" t="s">
        <v>11131</v>
      </c>
      <c r="V1178" t="s">
        <v>11132</v>
      </c>
      <c r="W1178" t="s">
        <v>11133</v>
      </c>
    </row>
    <row r="1179" spans="1:23" x14ac:dyDescent="0.3">
      <c r="A1179" t="s">
        <v>11134</v>
      </c>
      <c r="B1179" t="s">
        <v>11135</v>
      </c>
      <c r="C1179" t="s">
        <v>8448</v>
      </c>
      <c r="D1179" t="s">
        <v>12924</v>
      </c>
      <c r="E1179" t="s">
        <v>12995</v>
      </c>
      <c r="F1179" t="s">
        <v>13002</v>
      </c>
      <c r="G1179" t="s">
        <v>13003</v>
      </c>
      <c r="H1179" s="17">
        <v>998.06</v>
      </c>
      <c r="I1179" s="13" t="str">
        <f t="shared" si="36"/>
        <v>&gt;₹500</v>
      </c>
      <c r="J1179" s="17">
        <v>1282</v>
      </c>
      <c r="K1179">
        <v>0.03</v>
      </c>
      <c r="L1179" s="4" t="str">
        <f t="shared" si="37"/>
        <v>&lt;50%</v>
      </c>
      <c r="M1179">
        <v>4.3</v>
      </c>
      <c r="N1179" s="2">
        <v>7223</v>
      </c>
      <c r="O1179" s="11">
        <f>Table2[[#This Row],[Actual Price (₹)]]*N1179</f>
        <v>9259886</v>
      </c>
      <c r="P1179" t="s">
        <v>11136</v>
      </c>
      <c r="Q1179" t="s">
        <v>11137</v>
      </c>
      <c r="R1179" t="str">
        <f>PROPER(Sheet2!H1187)</f>
        <v>Nikhil,Rituja Ray,Prasan Krishnan Karthikeyan,Amazon Customer,Georgy Mathew,Vikas Kakkar,Kannan P,Placeholder</v>
      </c>
      <c r="S1179" t="s">
        <v>11139</v>
      </c>
      <c r="T1179" t="s">
        <v>11140</v>
      </c>
      <c r="U1179" t="s">
        <v>11141</v>
      </c>
      <c r="V1179" t="s">
        <v>11142</v>
      </c>
      <c r="W1179" t="s">
        <v>11143</v>
      </c>
    </row>
    <row r="1180" spans="1:23" x14ac:dyDescent="0.3">
      <c r="A1180" t="s">
        <v>11144</v>
      </c>
      <c r="B1180" t="s">
        <v>11145</v>
      </c>
      <c r="C1180" t="s">
        <v>8635</v>
      </c>
      <c r="D1180" t="s">
        <v>12924</v>
      </c>
      <c r="E1180" t="s">
        <v>13016</v>
      </c>
      <c r="F1180" t="s">
        <v>13017</v>
      </c>
      <c r="G1180" t="s">
        <v>13018</v>
      </c>
      <c r="H1180" s="17">
        <v>1099</v>
      </c>
      <c r="I1180" s="13" t="str">
        <f t="shared" si="36"/>
        <v>&gt;₹500</v>
      </c>
      <c r="J1180" s="17">
        <v>1990</v>
      </c>
      <c r="K1180">
        <v>0.21</v>
      </c>
      <c r="L1180" s="4" t="str">
        <f t="shared" si="37"/>
        <v>&lt;50%</v>
      </c>
      <c r="M1180">
        <v>4</v>
      </c>
      <c r="N1180" s="2">
        <v>330</v>
      </c>
      <c r="O1180" s="11">
        <f>Table2[[#This Row],[Actual Price (₹)]]*N1180</f>
        <v>656700</v>
      </c>
      <c r="P1180" t="s">
        <v>11146</v>
      </c>
      <c r="Q1180" t="s">
        <v>11147</v>
      </c>
      <c r="R1180" t="str">
        <f>PROPER(Sheet2!H1188)</f>
        <v>Vaibhav Anand,Debendra Nath Ghosh,Gtnishanth,Sk Rahil,Sunder S.,Rajesh Aswasthan,Sudeshna Aguan,Bhanu Yadav</v>
      </c>
      <c r="S1180" t="s">
        <v>11149</v>
      </c>
      <c r="T1180" t="s">
        <v>11150</v>
      </c>
      <c r="U1180" t="s">
        <v>11151</v>
      </c>
      <c r="V1180" t="s">
        <v>11152</v>
      </c>
      <c r="W1180" t="s">
        <v>11153</v>
      </c>
    </row>
    <row r="1181" spans="1:23" x14ac:dyDescent="0.3">
      <c r="A1181" t="s">
        <v>11154</v>
      </c>
      <c r="B1181" t="s">
        <v>11155</v>
      </c>
      <c r="C1181" t="s">
        <v>11156</v>
      </c>
      <c r="D1181" t="s">
        <v>12924</v>
      </c>
      <c r="E1181" t="s">
        <v>12995</v>
      </c>
      <c r="F1181" t="s">
        <v>12996</v>
      </c>
      <c r="G1181" t="s">
        <v>13062</v>
      </c>
      <c r="H1181" s="17">
        <v>5999</v>
      </c>
      <c r="I1181" s="13" t="str">
        <f t="shared" si="36"/>
        <v>&gt;₹500</v>
      </c>
      <c r="J1181" s="17">
        <v>9999</v>
      </c>
      <c r="K1181">
        <v>0</v>
      </c>
      <c r="L1181" s="4" t="str">
        <f t="shared" si="37"/>
        <v>&lt;50%</v>
      </c>
      <c r="M1181">
        <v>4.3</v>
      </c>
      <c r="N1181" s="2">
        <v>4570</v>
      </c>
      <c r="O1181" s="11">
        <f>Table2[[#This Row],[Actual Price (₹)]]*N1181</f>
        <v>45695430</v>
      </c>
      <c r="P1181" t="s">
        <v>11157</v>
      </c>
      <c r="Q1181" t="s">
        <v>11158</v>
      </c>
      <c r="R1181" t="str">
        <f>PROPER(Sheet2!H1189)</f>
        <v>Amazon Customer,Ushanandhini M,Dgs Engineering Solutions,Indrajeet Ghosh,Aa,Himanshu Madhani,Ankit Gupta,Avinash Singh</v>
      </c>
      <c r="S1181" t="s">
        <v>11160</v>
      </c>
      <c r="T1181" t="s">
        <v>11161</v>
      </c>
      <c r="U1181" t="s">
        <v>11162</v>
      </c>
      <c r="V1181" t="s">
        <v>11163</v>
      </c>
      <c r="W1181" t="s">
        <v>11164</v>
      </c>
    </row>
    <row r="1182" spans="1:23" x14ac:dyDescent="0.3">
      <c r="A1182" t="s">
        <v>11165</v>
      </c>
      <c r="B1182" t="s">
        <v>11166</v>
      </c>
      <c r="C1182" t="s">
        <v>8448</v>
      </c>
      <c r="D1182" t="s">
        <v>12924</v>
      </c>
      <c r="E1182" t="s">
        <v>12995</v>
      </c>
      <c r="F1182" t="s">
        <v>13002</v>
      </c>
      <c r="G1182" t="s">
        <v>13003</v>
      </c>
      <c r="H1182" s="17">
        <v>8886</v>
      </c>
      <c r="I1182" s="13" t="str">
        <f t="shared" si="36"/>
        <v>&gt;₹500</v>
      </c>
      <c r="J1182" s="17">
        <v>11850</v>
      </c>
      <c r="K1182">
        <v>0.48</v>
      </c>
      <c r="L1182" s="4" t="str">
        <f t="shared" si="37"/>
        <v>&lt;50%</v>
      </c>
      <c r="M1182">
        <v>4</v>
      </c>
      <c r="N1182" s="2">
        <v>4867</v>
      </c>
      <c r="O1182" s="11">
        <f>Table2[[#This Row],[Actual Price (₹)]]*N1182</f>
        <v>57673950</v>
      </c>
      <c r="P1182" t="s">
        <v>11167</v>
      </c>
      <c r="Q1182" t="s">
        <v>11168</v>
      </c>
      <c r="R1182" t="str">
        <f>PROPER(Sheet2!H1190)</f>
        <v>Bharath,Yuvraj Mane,Aruna Kumari,Kalpesh Rampariya,Rohini,Vinod,Dinesh C Dwivedi,Prabhat Sharma</v>
      </c>
      <c r="S1182" t="s">
        <v>11170</v>
      </c>
      <c r="T1182" t="s">
        <v>11171</v>
      </c>
      <c r="U1182" t="s">
        <v>11172</v>
      </c>
      <c r="V1182" t="s">
        <v>11173</v>
      </c>
      <c r="W1182" t="s">
        <v>11174</v>
      </c>
    </row>
    <row r="1183" spans="1:23" x14ac:dyDescent="0.3">
      <c r="A1183" t="s">
        <v>11175</v>
      </c>
      <c r="B1183" t="s">
        <v>11176</v>
      </c>
      <c r="C1183" t="s">
        <v>11177</v>
      </c>
      <c r="D1183" t="s">
        <v>12924</v>
      </c>
      <c r="E1183" t="s">
        <v>12995</v>
      </c>
      <c r="F1183" t="s">
        <v>13002</v>
      </c>
      <c r="G1183" t="s">
        <v>13020</v>
      </c>
      <c r="H1183" s="17">
        <v>475</v>
      </c>
      <c r="I1183" s="13" t="str">
        <f t="shared" si="36"/>
        <v>₹200 - ₹500</v>
      </c>
      <c r="J1183" s="17">
        <v>999</v>
      </c>
      <c r="K1183">
        <v>0.53</v>
      </c>
      <c r="L1183" s="4" t="str">
        <f t="shared" si="37"/>
        <v>50% or More</v>
      </c>
      <c r="M1183">
        <v>4.4000000000000004</v>
      </c>
      <c r="N1183" s="2">
        <v>5298</v>
      </c>
      <c r="O1183" s="11">
        <f>Table2[[#This Row],[Actual Price (₹)]]*N1183</f>
        <v>5292702</v>
      </c>
      <c r="P1183" t="s">
        <v>11178</v>
      </c>
      <c r="Q1183" t="s">
        <v>11179</v>
      </c>
      <c r="R1183" t="str">
        <f>PROPER(Sheet2!H1191)</f>
        <v>9640185788,Piyush Mishra,Vickie,Sakshi Gupta,Srinivas,Lovraj V.,Rakshitha,Sandeep Kumar Yadav</v>
      </c>
      <c r="S1183" t="s">
        <v>11181</v>
      </c>
      <c r="T1183" t="s">
        <v>11182</v>
      </c>
      <c r="U1183" t="s">
        <v>11183</v>
      </c>
      <c r="V1183" t="s">
        <v>11184</v>
      </c>
      <c r="W1183" t="s">
        <v>11185</v>
      </c>
    </row>
    <row r="1184" spans="1:23" x14ac:dyDescent="0.3">
      <c r="A1184" t="s">
        <v>11186</v>
      </c>
      <c r="B1184" t="s">
        <v>11187</v>
      </c>
      <c r="C1184" t="s">
        <v>9393</v>
      </c>
      <c r="D1184" t="s">
        <v>12924</v>
      </c>
      <c r="E1184" t="s">
        <v>12995</v>
      </c>
      <c r="F1184" t="s">
        <v>13035</v>
      </c>
      <c r="G1184" t="s">
        <v>13037</v>
      </c>
      <c r="H1184" s="17">
        <v>4995</v>
      </c>
      <c r="I1184" s="13" t="str">
        <f t="shared" si="36"/>
        <v>&gt;₹500</v>
      </c>
      <c r="J1184" s="17">
        <v>20049</v>
      </c>
      <c r="K1184">
        <v>0.03</v>
      </c>
      <c r="L1184" s="4" t="str">
        <f t="shared" si="37"/>
        <v>&lt;50%</v>
      </c>
      <c r="M1184">
        <v>4.0999999999999996</v>
      </c>
      <c r="N1184" s="2">
        <v>7786</v>
      </c>
      <c r="O1184" s="11">
        <f>Table2[[#This Row],[Actual Price (₹)]]*N1184</f>
        <v>156101514</v>
      </c>
      <c r="P1184" t="s">
        <v>11188</v>
      </c>
      <c r="Q1184" t="s">
        <v>11189</v>
      </c>
      <c r="R1184" t="str">
        <f>PROPER(Sheet2!H1192)</f>
        <v>Sunil Khandagale,Shamim,Hari.M,Malini,Kusal Srinivas,Mkrishnanpillai,Suresh Babu,Poongodi</v>
      </c>
      <c r="S1184" t="s">
        <v>11191</v>
      </c>
      <c r="T1184" t="s">
        <v>11192</v>
      </c>
      <c r="U1184" t="s">
        <v>11193</v>
      </c>
      <c r="V1184" t="s">
        <v>11194</v>
      </c>
      <c r="W1184" t="s">
        <v>11195</v>
      </c>
    </row>
    <row r="1185" spans="1:23" hidden="1" x14ac:dyDescent="0.3">
      <c r="A1185" t="s">
        <v>11196</v>
      </c>
      <c r="B1185" t="s">
        <v>11197</v>
      </c>
      <c r="C1185" t="s">
        <v>9382</v>
      </c>
      <c r="D1185" t="s">
        <v>12924</v>
      </c>
      <c r="E1185" t="s">
        <v>12995</v>
      </c>
      <c r="F1185" t="s">
        <v>13035</v>
      </c>
      <c r="G1185" t="s">
        <v>13036</v>
      </c>
      <c r="H1185" s="14">
        <v>13999</v>
      </c>
      <c r="I1185" s="13" t="str">
        <f t="shared" si="36"/>
        <v>&gt;₹500</v>
      </c>
      <c r="J1185" s="14">
        <v>24850</v>
      </c>
      <c r="K1185" s="1">
        <v>0.52</v>
      </c>
      <c r="L1185" s="4" t="str">
        <f t="shared" si="37"/>
        <v>50% or More</v>
      </c>
      <c r="M1185">
        <v>3.6</v>
      </c>
      <c r="N1185" s="2">
        <v>37</v>
      </c>
      <c r="O1185" s="11">
        <f>Table2[[#This Row],[Actual Price (₹)]]*N1185</f>
        <v>919450</v>
      </c>
      <c r="P1185" t="s">
        <v>11198</v>
      </c>
      <c r="Q1185" t="s">
        <v>11199</v>
      </c>
      <c r="R1185" t="str">
        <f>PROPER(Sheet2!H1193)</f>
        <v>Sachin Sahu,Arpita Panja,Rajesh Verma,Mr. Girish Merwade,Ravindra Kr Nayak,Venky,Aashish,Gyar Singh</v>
      </c>
      <c r="S1185" t="s">
        <v>11201</v>
      </c>
      <c r="T1185" t="s">
        <v>11202</v>
      </c>
      <c r="U1185" t="s">
        <v>11203</v>
      </c>
      <c r="V1185" t="s">
        <v>11204</v>
      </c>
      <c r="W1185" t="s">
        <v>11205</v>
      </c>
    </row>
    <row r="1186" spans="1:23" hidden="1" x14ac:dyDescent="0.3">
      <c r="A1186" t="s">
        <v>11206</v>
      </c>
      <c r="B1186" t="s">
        <v>11207</v>
      </c>
      <c r="C1186" t="s">
        <v>8312</v>
      </c>
      <c r="D1186" t="s">
        <v>12924</v>
      </c>
      <c r="E1186" t="s">
        <v>12998</v>
      </c>
      <c r="F1186" t="s">
        <v>12999</v>
      </c>
      <c r="G1186" t="s">
        <v>13001</v>
      </c>
      <c r="H1186" s="14">
        <v>8499</v>
      </c>
      <c r="I1186" s="13" t="str">
        <f t="shared" si="36"/>
        <v>&gt;₹500</v>
      </c>
      <c r="J1186" s="14">
        <v>16490</v>
      </c>
      <c r="K1186" s="1">
        <v>0.48</v>
      </c>
      <c r="L1186" s="4" t="str">
        <f t="shared" si="37"/>
        <v>&lt;50%</v>
      </c>
      <c r="M1186">
        <v>2</v>
      </c>
      <c r="N1186" s="2">
        <v>2</v>
      </c>
      <c r="O1186" s="11">
        <f>Table2[[#This Row],[Actual Price (₹)]]*N1186</f>
        <v>32980</v>
      </c>
      <c r="P1186" t="s">
        <v>11208</v>
      </c>
      <c r="Q1186" t="s">
        <v>11209</v>
      </c>
      <c r="R1186" t="str">
        <f>PROPER(Sheet2!H1194)</f>
        <v>Jaydeep,Jayakrishnan R</v>
      </c>
      <c r="S1186" t="s">
        <v>11211</v>
      </c>
      <c r="T1186" t="s">
        <v>11212</v>
      </c>
      <c r="U1186" t="s">
        <v>11213</v>
      </c>
      <c r="V1186" t="s">
        <v>11214</v>
      </c>
      <c r="W1186" t="s">
        <v>11215</v>
      </c>
    </row>
    <row r="1187" spans="1:23" x14ac:dyDescent="0.3">
      <c r="A1187" t="s">
        <v>11216</v>
      </c>
      <c r="B1187" t="s">
        <v>11217</v>
      </c>
      <c r="C1187" t="s">
        <v>8459</v>
      </c>
      <c r="D1187" t="s">
        <v>12924</v>
      </c>
      <c r="E1187" t="s">
        <v>12995</v>
      </c>
      <c r="F1187" t="s">
        <v>12996</v>
      </c>
      <c r="G1187" t="s">
        <v>13010</v>
      </c>
      <c r="H1187" s="17">
        <v>949</v>
      </c>
      <c r="I1187" s="13" t="str">
        <f t="shared" si="36"/>
        <v>&gt;₹500</v>
      </c>
      <c r="J1187" s="17">
        <v>975</v>
      </c>
      <c r="K1187">
        <v>0.28000000000000003</v>
      </c>
      <c r="L1187" s="4" t="str">
        <f t="shared" si="37"/>
        <v>&lt;50%</v>
      </c>
      <c r="M1187">
        <v>4</v>
      </c>
      <c r="N1187" s="2">
        <v>5206</v>
      </c>
      <c r="O1187" s="11">
        <f>Table2[[#This Row],[Actual Price (₹)]]*N1187</f>
        <v>5075850</v>
      </c>
      <c r="P1187" t="s">
        <v>11218</v>
      </c>
      <c r="Q1187" t="s">
        <v>11219</v>
      </c>
      <c r="R1187" t="str">
        <f>PROPER(Sheet2!H1195)</f>
        <v>Shivraj,Subham,Yedukondalu,Mohd Mohsin,Jagdish Joshi,Sam,M.Bharadwaj Phani Datta,Bharamappa</v>
      </c>
      <c r="S1187" t="s">
        <v>11221</v>
      </c>
      <c r="T1187" t="s">
        <v>11222</v>
      </c>
      <c r="U1187" t="s">
        <v>11223</v>
      </c>
      <c r="V1187" t="s">
        <v>11224</v>
      </c>
      <c r="W1187" t="s">
        <v>11225</v>
      </c>
    </row>
    <row r="1188" spans="1:23" hidden="1" x14ac:dyDescent="0.3">
      <c r="A1188" t="s">
        <v>11226</v>
      </c>
      <c r="B1188" t="s">
        <v>11227</v>
      </c>
      <c r="C1188" t="s">
        <v>8470</v>
      </c>
      <c r="D1188" t="s">
        <v>12924</v>
      </c>
      <c r="E1188" t="s">
        <v>12998</v>
      </c>
      <c r="F1188" t="s">
        <v>13011</v>
      </c>
      <c r="G1188" t="s">
        <v>13012</v>
      </c>
      <c r="H1188" s="14">
        <v>395</v>
      </c>
      <c r="I1188" s="13" t="str">
        <f t="shared" si="36"/>
        <v>₹200 - ₹500</v>
      </c>
      <c r="J1188" s="14">
        <v>499</v>
      </c>
      <c r="K1188" s="1">
        <v>0.57999999999999996</v>
      </c>
      <c r="L1188" s="4" t="str">
        <f t="shared" si="37"/>
        <v>50% or More</v>
      </c>
      <c r="M1188">
        <v>3.7</v>
      </c>
      <c r="N1188" s="2">
        <v>638</v>
      </c>
      <c r="O1188" s="11">
        <f>Table2[[#This Row],[Actual Price (₹)]]*N1188</f>
        <v>318362</v>
      </c>
      <c r="P1188" t="s">
        <v>10691</v>
      </c>
      <c r="Q1188" t="s">
        <v>11228</v>
      </c>
      <c r="R1188" t="str">
        <f>PROPER(Sheet2!H1196)</f>
        <v>Vasanta Koli,Vaibhav Baid,Sanjana,Ajay Singh,Rama Krishna T K,Dr.Vishwanath Akku,Ujjwal Kumar Banerjee,Basu Gk</v>
      </c>
      <c r="S1188" t="s">
        <v>11230</v>
      </c>
      <c r="T1188" t="s">
        <v>11231</v>
      </c>
      <c r="U1188" t="s">
        <v>11232</v>
      </c>
      <c r="V1188" t="s">
        <v>11233</v>
      </c>
      <c r="W1188" t="s">
        <v>11234</v>
      </c>
    </row>
    <row r="1189" spans="1:23" hidden="1" x14ac:dyDescent="0.3">
      <c r="A1189" t="s">
        <v>11235</v>
      </c>
      <c r="B1189" t="s">
        <v>11236</v>
      </c>
      <c r="C1189" t="s">
        <v>10742</v>
      </c>
      <c r="D1189" t="s">
        <v>12924</v>
      </c>
      <c r="E1189" t="s">
        <v>12998</v>
      </c>
      <c r="F1189" t="s">
        <v>13025</v>
      </c>
      <c r="G1189" t="s">
        <v>13059</v>
      </c>
      <c r="H1189" s="14">
        <v>635</v>
      </c>
      <c r="I1189" s="13" t="str">
        <f t="shared" si="36"/>
        <v>&gt;₹500</v>
      </c>
      <c r="J1189" s="14">
        <v>635</v>
      </c>
      <c r="K1189" s="1">
        <v>0.43</v>
      </c>
      <c r="L1189" s="4" t="str">
        <f t="shared" si="37"/>
        <v>&lt;50%</v>
      </c>
      <c r="M1189">
        <v>3.8</v>
      </c>
      <c r="N1189" s="2">
        <v>397</v>
      </c>
      <c r="O1189" s="11">
        <f>Table2[[#This Row],[Actual Price (₹)]]*N1189</f>
        <v>252095</v>
      </c>
      <c r="P1189" t="s">
        <v>11237</v>
      </c>
      <c r="Q1189" t="s">
        <v>11238</v>
      </c>
      <c r="R1189" t="str">
        <f>PROPER(Sheet2!H1197)</f>
        <v>Manidipa Sengupta,Vidisha</v>
      </c>
      <c r="S1189" t="s">
        <v>11240</v>
      </c>
      <c r="T1189" t="s">
        <v>11241</v>
      </c>
      <c r="U1189" t="s">
        <v>11242</v>
      </c>
      <c r="V1189" t="s">
        <v>11243</v>
      </c>
      <c r="W1189" t="s">
        <v>11244</v>
      </c>
    </row>
    <row r="1190" spans="1:23" hidden="1" x14ac:dyDescent="0.3">
      <c r="A1190" t="s">
        <v>11245</v>
      </c>
      <c r="B1190" t="s">
        <v>11246</v>
      </c>
      <c r="C1190" t="s">
        <v>8718</v>
      </c>
      <c r="D1190" t="s">
        <v>12924</v>
      </c>
      <c r="E1190" t="s">
        <v>12995</v>
      </c>
      <c r="F1190" t="s">
        <v>13002</v>
      </c>
      <c r="G1190" t="s">
        <v>13020</v>
      </c>
      <c r="H1190" s="14">
        <v>717</v>
      </c>
      <c r="I1190" s="13" t="str">
        <f t="shared" si="36"/>
        <v>&gt;₹500</v>
      </c>
      <c r="J1190" s="14">
        <v>1390</v>
      </c>
      <c r="K1190" s="1">
        <v>0.49</v>
      </c>
      <c r="L1190" s="4" t="str">
        <f t="shared" si="37"/>
        <v>&lt;50%</v>
      </c>
      <c r="M1190">
        <v>3.9</v>
      </c>
      <c r="N1190" s="2">
        <v>326</v>
      </c>
      <c r="O1190" s="11">
        <f>Table2[[#This Row],[Actual Price (₹)]]*N1190</f>
        <v>453140</v>
      </c>
      <c r="P1190" t="s">
        <v>11247</v>
      </c>
      <c r="Q1190" t="s">
        <v>11248</v>
      </c>
      <c r="R1190" t="str">
        <f>PROPER(Sheet2!H1198)</f>
        <v>Pk,Manigandan K,Monu Khan,Manohar,Saroj Kumar Das,Dev Tripathi,Anish Reddy,Ankit Raj</v>
      </c>
      <c r="S1190" t="s">
        <v>11250</v>
      </c>
      <c r="T1190" t="s">
        <v>11251</v>
      </c>
      <c r="U1190" t="s">
        <v>11252</v>
      </c>
      <c r="V1190" t="s">
        <v>11253</v>
      </c>
      <c r="W1190" t="s">
        <v>11254</v>
      </c>
    </row>
    <row r="1191" spans="1:23" hidden="1" x14ac:dyDescent="0.3">
      <c r="A1191" t="s">
        <v>11255</v>
      </c>
      <c r="B1191" t="s">
        <v>11256</v>
      </c>
      <c r="C1191" t="s">
        <v>10320</v>
      </c>
      <c r="D1191" t="s">
        <v>12924</v>
      </c>
      <c r="E1191" t="s">
        <v>12995</v>
      </c>
      <c r="F1191" t="s">
        <v>12996</v>
      </c>
      <c r="G1191" t="s">
        <v>13053</v>
      </c>
      <c r="H1191" s="14">
        <v>27900</v>
      </c>
      <c r="I1191" s="13" t="str">
        <f t="shared" si="36"/>
        <v>&gt;₹500</v>
      </c>
      <c r="J1191" s="14">
        <v>59900</v>
      </c>
      <c r="K1191" s="1">
        <v>0.77</v>
      </c>
      <c r="L1191" s="4" t="str">
        <f t="shared" si="37"/>
        <v>50% or More</v>
      </c>
      <c r="M1191">
        <v>3.1</v>
      </c>
      <c r="N1191" s="2">
        <v>3527</v>
      </c>
      <c r="O1191" s="11">
        <f>Table2[[#This Row],[Actual Price (₹)]]*N1191</f>
        <v>211267300</v>
      </c>
      <c r="P1191" t="s">
        <v>11257</v>
      </c>
      <c r="Q1191" t="s">
        <v>11258</v>
      </c>
      <c r="R1191" t="str">
        <f>PROPER(Sheet2!H1199)</f>
        <v>Dhamotharan,Sheik Umar Farook.G,Amazon Customer,Chandhana,Vasanth,Siva,Md. Aftab Alam,Subhani</v>
      </c>
      <c r="S1191" t="s">
        <v>11260</v>
      </c>
      <c r="T1191" t="s">
        <v>11261</v>
      </c>
      <c r="U1191" t="s">
        <v>11262</v>
      </c>
      <c r="V1191" t="s">
        <v>11263</v>
      </c>
      <c r="W1191" t="s">
        <v>11264</v>
      </c>
    </row>
    <row r="1192" spans="1:23" hidden="1" x14ac:dyDescent="0.3">
      <c r="A1192" t="s">
        <v>11265</v>
      </c>
      <c r="B1192" t="s">
        <v>11266</v>
      </c>
      <c r="C1192" t="s">
        <v>9033</v>
      </c>
      <c r="D1192" t="s">
        <v>12924</v>
      </c>
      <c r="E1192" t="s">
        <v>12995</v>
      </c>
      <c r="F1192" t="s">
        <v>12996</v>
      </c>
      <c r="G1192" t="s">
        <v>13024</v>
      </c>
      <c r="H1192" s="14">
        <v>649</v>
      </c>
      <c r="I1192" s="13" t="str">
        <f t="shared" si="36"/>
        <v>&gt;₹500</v>
      </c>
      <c r="J1192" s="14">
        <v>670</v>
      </c>
      <c r="K1192" s="1">
        <v>0.56999999999999995</v>
      </c>
      <c r="L1192" s="4" t="str">
        <f t="shared" si="37"/>
        <v>50% or More</v>
      </c>
      <c r="M1192">
        <v>3</v>
      </c>
      <c r="N1192" s="2">
        <v>617</v>
      </c>
      <c r="O1192" s="11">
        <f>Table2[[#This Row],[Actual Price (₹)]]*N1192</f>
        <v>413390</v>
      </c>
      <c r="P1192" t="s">
        <v>11267</v>
      </c>
      <c r="Q1192" t="s">
        <v>11268</v>
      </c>
      <c r="R1192" t="str">
        <f>PROPER(Sheet2!H1200)</f>
        <v>Surya,Amazon Customer,Amazgon Customer,Satyajit Mitra,Mohana Lonkar,Tony,Amazon Customer,Kothapalli Subramanyam</v>
      </c>
      <c r="S1192" t="s">
        <v>11270</v>
      </c>
      <c r="T1192" t="s">
        <v>11271</v>
      </c>
      <c r="U1192" t="s">
        <v>11272</v>
      </c>
      <c r="V1192" t="s">
        <v>11273</v>
      </c>
      <c r="W1192" t="s">
        <v>11274</v>
      </c>
    </row>
    <row r="1193" spans="1:23" x14ac:dyDescent="0.3">
      <c r="A1193" t="s">
        <v>11275</v>
      </c>
      <c r="B1193" t="s">
        <v>11276</v>
      </c>
      <c r="C1193" t="s">
        <v>8810</v>
      </c>
      <c r="D1193" t="s">
        <v>12924</v>
      </c>
      <c r="E1193" t="s">
        <v>12995</v>
      </c>
      <c r="F1193" t="s">
        <v>12996</v>
      </c>
      <c r="G1193" t="s">
        <v>13022</v>
      </c>
      <c r="H1193" s="17">
        <v>193</v>
      </c>
      <c r="I1193" s="13" t="str">
        <f t="shared" si="36"/>
        <v>&lt;₹200</v>
      </c>
      <c r="J1193" s="17">
        <v>399</v>
      </c>
      <c r="K1193">
        <v>0.5</v>
      </c>
      <c r="L1193" s="4" t="str">
        <f t="shared" si="37"/>
        <v>50% or More</v>
      </c>
      <c r="M1193">
        <v>4</v>
      </c>
      <c r="N1193" s="2">
        <v>314</v>
      </c>
      <c r="O1193" s="11">
        <f>Table2[[#This Row],[Actual Price (₹)]]*N1193</f>
        <v>125286</v>
      </c>
      <c r="P1193" t="s">
        <v>11277</v>
      </c>
      <c r="Q1193" t="s">
        <v>11278</v>
      </c>
      <c r="R1193" t="str">
        <f>PROPER(Sheet2!H1201)</f>
        <v>Vishnu S. Mishra,Amazon Customer,Rhymerium,Raman Deep,Vishal,Utsav Ghosh.,Ashutosh,Amazon Customer</v>
      </c>
      <c r="S1193" t="s">
        <v>11280</v>
      </c>
      <c r="T1193" t="s">
        <v>11281</v>
      </c>
      <c r="U1193" t="s">
        <v>11282</v>
      </c>
      <c r="V1193" t="s">
        <v>11283</v>
      </c>
      <c r="W1193" t="s">
        <v>11284</v>
      </c>
    </row>
    <row r="1194" spans="1:23" x14ac:dyDescent="0.3">
      <c r="A1194" t="s">
        <v>11285</v>
      </c>
      <c r="B1194" t="s">
        <v>11286</v>
      </c>
      <c r="C1194" t="s">
        <v>9843</v>
      </c>
      <c r="D1194" t="s">
        <v>12924</v>
      </c>
      <c r="E1194" t="s">
        <v>12995</v>
      </c>
      <c r="F1194" t="s">
        <v>13035</v>
      </c>
      <c r="G1194" t="s">
        <v>13045</v>
      </c>
      <c r="H1194" s="17">
        <v>1299</v>
      </c>
      <c r="I1194" s="13" t="str">
        <f t="shared" si="36"/>
        <v>&gt;₹500</v>
      </c>
      <c r="J1194" s="17">
        <v>2495</v>
      </c>
      <c r="K1194">
        <v>0.73</v>
      </c>
      <c r="L1194" s="4" t="str">
        <f t="shared" si="37"/>
        <v>50% or More</v>
      </c>
      <c r="M1194">
        <v>4.4000000000000004</v>
      </c>
      <c r="N1194" s="2">
        <v>535</v>
      </c>
      <c r="O1194" s="11">
        <f>Table2[[#This Row],[Actual Price (₹)]]*N1194</f>
        <v>1334825</v>
      </c>
      <c r="P1194" t="s">
        <v>11287</v>
      </c>
      <c r="Q1194" t="s">
        <v>11288</v>
      </c>
      <c r="R1194" t="str">
        <f>PROPER(Sheet2!H1202)</f>
        <v>Amazon Customer,Amazon Customer,Farhana Sherin K,Srinivaas,Avik Bandyopadhyay,Aseesjot Kaur Bhullar,Sameer,Ammu</v>
      </c>
      <c r="S1194" t="s">
        <v>11290</v>
      </c>
      <c r="T1194" t="s">
        <v>11291</v>
      </c>
      <c r="U1194" t="s">
        <v>11292</v>
      </c>
      <c r="V1194" t="s">
        <v>11293</v>
      </c>
      <c r="W1194" t="s">
        <v>11294</v>
      </c>
    </row>
    <row r="1195" spans="1:23" x14ac:dyDescent="0.3">
      <c r="A1195" t="s">
        <v>11295</v>
      </c>
      <c r="B1195" t="s">
        <v>11296</v>
      </c>
      <c r="C1195" t="s">
        <v>8448</v>
      </c>
      <c r="D1195" t="s">
        <v>12924</v>
      </c>
      <c r="E1195" t="s">
        <v>12995</v>
      </c>
      <c r="F1195" t="s">
        <v>13002</v>
      </c>
      <c r="G1195" t="s">
        <v>13003</v>
      </c>
      <c r="H1195" s="17">
        <v>2449</v>
      </c>
      <c r="I1195" s="13" t="str">
        <f t="shared" si="36"/>
        <v>&gt;₹500</v>
      </c>
      <c r="J1195" s="17">
        <v>3390</v>
      </c>
      <c r="K1195">
        <v>0.45</v>
      </c>
      <c r="L1195" s="4" t="str">
        <f t="shared" si="37"/>
        <v>&lt;50%</v>
      </c>
      <c r="M1195">
        <v>4.0999999999999996</v>
      </c>
      <c r="N1195" s="2">
        <v>17325</v>
      </c>
      <c r="O1195" s="11">
        <f>Table2[[#This Row],[Actual Price (₹)]]*N1195</f>
        <v>58731750</v>
      </c>
      <c r="P1195" t="s">
        <v>11297</v>
      </c>
      <c r="Q1195" t="s">
        <v>11298</v>
      </c>
      <c r="R1195" t="str">
        <f>PROPER(Sheet2!H1203)</f>
        <v>Ritika,Abhishek U.,Bhavika,Rekha Rana,Balamurugan A,Dhiren Shah,Mrs. Imran Khan,Anusree</v>
      </c>
      <c r="S1195" t="s">
        <v>11300</v>
      </c>
      <c r="T1195" t="s">
        <v>11301</v>
      </c>
      <c r="U1195" t="s">
        <v>11302</v>
      </c>
      <c r="V1195" t="s">
        <v>11303</v>
      </c>
      <c r="W1195" t="s">
        <v>11304</v>
      </c>
    </row>
    <row r="1196" spans="1:23" hidden="1" x14ac:dyDescent="0.3">
      <c r="A1196" t="s">
        <v>11305</v>
      </c>
      <c r="B1196" t="s">
        <v>11306</v>
      </c>
      <c r="C1196" t="s">
        <v>8448</v>
      </c>
      <c r="D1196" t="s">
        <v>12924</v>
      </c>
      <c r="E1196" t="s">
        <v>12995</v>
      </c>
      <c r="F1196" t="s">
        <v>13002</v>
      </c>
      <c r="G1196" t="s">
        <v>13003</v>
      </c>
      <c r="H1196" s="14">
        <v>1049</v>
      </c>
      <c r="I1196" s="13" t="str">
        <f t="shared" si="36"/>
        <v>&gt;₹500</v>
      </c>
      <c r="J1196" s="14">
        <v>2499</v>
      </c>
      <c r="K1196" s="1">
        <v>0.4</v>
      </c>
      <c r="L1196" s="4" t="str">
        <f t="shared" si="37"/>
        <v>&lt;50%</v>
      </c>
      <c r="M1196">
        <v>3.6</v>
      </c>
      <c r="N1196" s="2">
        <v>91</v>
      </c>
      <c r="O1196" s="11">
        <f>Table2[[#This Row],[Actual Price (₹)]]*N1196</f>
        <v>227409</v>
      </c>
      <c r="P1196" t="s">
        <v>11307</v>
      </c>
      <c r="Q1196" t="s">
        <v>11308</v>
      </c>
      <c r="R1196" t="str">
        <f>PROPER(Sheet2!H1204)</f>
        <v>Deepika Chaturvedi,Rishu,Skg,Sachin Agarwal,Ashutosh Malik,Amazon Customer,Shallu Malik,Amann</v>
      </c>
      <c r="S1196" t="s">
        <v>11310</v>
      </c>
      <c r="T1196" t="s">
        <v>11311</v>
      </c>
      <c r="U1196" t="s">
        <v>11312</v>
      </c>
      <c r="V1196" t="s">
        <v>11313</v>
      </c>
      <c r="W1196" t="s">
        <v>11314</v>
      </c>
    </row>
    <row r="1197" spans="1:23" x14ac:dyDescent="0.3">
      <c r="A1197" t="s">
        <v>11315</v>
      </c>
      <c r="B1197" t="s">
        <v>11316</v>
      </c>
      <c r="C1197" t="s">
        <v>8779</v>
      </c>
      <c r="D1197" t="s">
        <v>12924</v>
      </c>
      <c r="E1197" t="s">
        <v>12995</v>
      </c>
      <c r="F1197" t="s">
        <v>12996</v>
      </c>
      <c r="G1197" t="s">
        <v>13021</v>
      </c>
      <c r="H1197" s="17">
        <v>2399</v>
      </c>
      <c r="I1197" s="13" t="str">
        <f t="shared" si="36"/>
        <v>&gt;₹500</v>
      </c>
      <c r="J1197" s="17">
        <v>4200</v>
      </c>
      <c r="K1197">
        <v>0.57999999999999996</v>
      </c>
      <c r="L1197" s="4" t="str">
        <f t="shared" si="37"/>
        <v>50% or More</v>
      </c>
      <c r="M1197">
        <v>4.4000000000000004</v>
      </c>
      <c r="N1197" s="2">
        <v>227</v>
      </c>
      <c r="O1197" s="11">
        <f>Table2[[#This Row],[Actual Price (₹)]]*N1197</f>
        <v>953400</v>
      </c>
      <c r="P1197" t="s">
        <v>11317</v>
      </c>
      <c r="Q1197" t="s">
        <v>11318</v>
      </c>
      <c r="R1197" t="str">
        <f>PROPER(Sheet2!H1205)</f>
        <v>Bobby,Arunkumar,Aditya,Sanket,Srinivasa M,Sandy,Pradeep Maroo,Pravin P</v>
      </c>
      <c r="S1197" t="s">
        <v>11320</v>
      </c>
      <c r="T1197" t="s">
        <v>11321</v>
      </c>
      <c r="U1197" t="s">
        <v>11322</v>
      </c>
      <c r="V1197" t="s">
        <v>11323</v>
      </c>
      <c r="W1197" t="s">
        <v>11324</v>
      </c>
    </row>
    <row r="1198" spans="1:23" x14ac:dyDescent="0.3">
      <c r="A1198" t="s">
        <v>11325</v>
      </c>
      <c r="B1198" t="s">
        <v>11326</v>
      </c>
      <c r="C1198" t="s">
        <v>8522</v>
      </c>
      <c r="D1198" t="s">
        <v>12924</v>
      </c>
      <c r="E1198" t="s">
        <v>12998</v>
      </c>
      <c r="F1198" t="s">
        <v>13011</v>
      </c>
      <c r="G1198" t="s">
        <v>13013</v>
      </c>
      <c r="H1198" s="17">
        <v>2286</v>
      </c>
      <c r="I1198" s="13" t="str">
        <f t="shared" si="36"/>
        <v>&gt;₹500</v>
      </c>
      <c r="J1198" s="17">
        <v>4495</v>
      </c>
      <c r="K1198">
        <v>0.33</v>
      </c>
      <c r="L1198" s="4" t="str">
        <f t="shared" si="37"/>
        <v>&lt;50%</v>
      </c>
      <c r="M1198">
        <v>4.2</v>
      </c>
      <c r="N1198" s="2">
        <v>11957</v>
      </c>
      <c r="O1198" s="11">
        <f>Table2[[#This Row],[Actual Price (₹)]]*N1198</f>
        <v>53746715</v>
      </c>
      <c r="P1198" t="s">
        <v>11327</v>
      </c>
      <c r="Q1198" t="s">
        <v>11328</v>
      </c>
      <c r="R1198" t="str">
        <f>PROPER(Sheet2!H1206)</f>
        <v>Gopal   Bhakat,Ajit Pal Singh,Ishfaq Sheikh,Rakesh Kumar Pujari,G10,Aleeza,Farheen,Balkrishnan</v>
      </c>
      <c r="S1198" t="s">
        <v>11330</v>
      </c>
      <c r="T1198" t="s">
        <v>11331</v>
      </c>
      <c r="U1198" t="s">
        <v>11332</v>
      </c>
      <c r="V1198" t="s">
        <v>11333</v>
      </c>
      <c r="W1198" t="s">
        <v>11334</v>
      </c>
    </row>
    <row r="1199" spans="1:23" x14ac:dyDescent="0.3">
      <c r="A1199" t="s">
        <v>11335</v>
      </c>
      <c r="B1199" t="s">
        <v>11336</v>
      </c>
      <c r="C1199" t="s">
        <v>9044</v>
      </c>
      <c r="D1199" t="s">
        <v>12924</v>
      </c>
      <c r="E1199" t="s">
        <v>12998</v>
      </c>
      <c r="F1199" t="s">
        <v>13025</v>
      </c>
      <c r="G1199" t="s">
        <v>13026</v>
      </c>
      <c r="H1199" s="17">
        <v>499</v>
      </c>
      <c r="I1199" s="13" t="str">
        <f t="shared" si="36"/>
        <v>₹200 - ₹500</v>
      </c>
      <c r="J1199" s="17">
        <v>2199</v>
      </c>
      <c r="K1199">
        <v>0.28000000000000003</v>
      </c>
      <c r="L1199" s="4" t="str">
        <f t="shared" si="37"/>
        <v>&lt;50%</v>
      </c>
      <c r="M1199">
        <v>4.3</v>
      </c>
      <c r="N1199" s="2">
        <v>7140</v>
      </c>
      <c r="O1199" s="11">
        <f>Table2[[#This Row],[Actual Price (₹)]]*N1199</f>
        <v>15700860</v>
      </c>
      <c r="P1199" t="s">
        <v>11337</v>
      </c>
      <c r="Q1199" t="s">
        <v>11338</v>
      </c>
      <c r="R1199" t="str">
        <f>PROPER(Sheet2!H1207)</f>
        <v>Aniket Chudnaik,Wasimraja,Rahul Mallah,Inderjit Singh,Shivhari,Vishbhav Poojary,Pawar,Balasubramaniam R</v>
      </c>
      <c r="S1199" t="s">
        <v>11340</v>
      </c>
      <c r="T1199" t="s">
        <v>11341</v>
      </c>
      <c r="U1199" t="s">
        <v>11342</v>
      </c>
      <c r="V1199" t="s">
        <v>11343</v>
      </c>
      <c r="W1199" t="s">
        <v>11344</v>
      </c>
    </row>
    <row r="1200" spans="1:23" hidden="1" x14ac:dyDescent="0.3">
      <c r="A1200" t="s">
        <v>11345</v>
      </c>
      <c r="B1200" t="s">
        <v>11346</v>
      </c>
      <c r="C1200" t="s">
        <v>8718</v>
      </c>
      <c r="D1200" t="s">
        <v>12924</v>
      </c>
      <c r="E1200" t="s">
        <v>12995</v>
      </c>
      <c r="F1200" t="s">
        <v>13002</v>
      </c>
      <c r="G1200" t="s">
        <v>13020</v>
      </c>
      <c r="H1200" s="14">
        <v>429</v>
      </c>
      <c r="I1200" s="13" t="str">
        <f t="shared" si="36"/>
        <v>₹200 - ₹500</v>
      </c>
      <c r="J1200" s="14">
        <v>999</v>
      </c>
      <c r="K1200" s="1">
        <v>0.45</v>
      </c>
      <c r="L1200" s="4" t="str">
        <f t="shared" si="37"/>
        <v>&lt;50%</v>
      </c>
      <c r="M1200">
        <v>3.8</v>
      </c>
      <c r="N1200" s="2">
        <v>687</v>
      </c>
      <c r="O1200" s="11">
        <f>Table2[[#This Row],[Actual Price (₹)]]*N1200</f>
        <v>686313</v>
      </c>
      <c r="P1200" t="s">
        <v>11347</v>
      </c>
      <c r="Q1200" t="s">
        <v>11348</v>
      </c>
      <c r="R1200" t="str">
        <f>PROPER(Sheet2!H1208)</f>
        <v>Nishant Sharma,E Veeresh,Nimish Sharma,Chandrasekhar K.,Nilofer A.,Ilavarasi,Vijay Naiknaware,Harshavardhan</v>
      </c>
      <c r="S1200" t="s">
        <v>11350</v>
      </c>
      <c r="T1200" t="s">
        <v>11351</v>
      </c>
      <c r="U1200" t="s">
        <v>11352</v>
      </c>
      <c r="V1200" t="s">
        <v>11353</v>
      </c>
      <c r="W1200" t="s">
        <v>11354</v>
      </c>
    </row>
    <row r="1201" spans="1:23" x14ac:dyDescent="0.3">
      <c r="A1201" t="s">
        <v>11355</v>
      </c>
      <c r="B1201" t="s">
        <v>11356</v>
      </c>
      <c r="C1201" t="s">
        <v>8810</v>
      </c>
      <c r="D1201" t="s">
        <v>12924</v>
      </c>
      <c r="E1201" t="s">
        <v>12995</v>
      </c>
      <c r="F1201" t="s">
        <v>12996</v>
      </c>
      <c r="G1201" t="s">
        <v>13022</v>
      </c>
      <c r="H1201" s="17">
        <v>299</v>
      </c>
      <c r="I1201" s="13" t="str">
        <f t="shared" si="36"/>
        <v>₹200 - ₹500</v>
      </c>
      <c r="J1201" s="17">
        <v>595</v>
      </c>
      <c r="K1201">
        <v>0.68</v>
      </c>
      <c r="L1201" s="4" t="str">
        <f t="shared" si="37"/>
        <v>50% or More</v>
      </c>
      <c r="M1201">
        <v>4.0999999999999996</v>
      </c>
      <c r="N1201" s="2">
        <v>1045</v>
      </c>
      <c r="O1201" s="11">
        <f>Table2[[#This Row],[Actual Price (₹)]]*N1201</f>
        <v>621775</v>
      </c>
      <c r="P1201" t="s">
        <v>11357</v>
      </c>
      <c r="Q1201" t="s">
        <v>11358</v>
      </c>
      <c r="R1201" t="str">
        <f>PROPER(Sheet2!H1209)</f>
        <v>Vinay,Uday Patil,Amazon Customer,Giri Raj Singh,Patel P.,Amazon Customer,Mukhtyar Singh,Jayendra Chauhan</v>
      </c>
      <c r="S1201" t="s">
        <v>11360</v>
      </c>
      <c r="T1201" t="s">
        <v>11361</v>
      </c>
      <c r="U1201" t="s">
        <v>11362</v>
      </c>
      <c r="V1201" t="s">
        <v>11363</v>
      </c>
      <c r="W1201" t="s">
        <v>11364</v>
      </c>
    </row>
    <row r="1202" spans="1:23" x14ac:dyDescent="0.3">
      <c r="A1202" t="s">
        <v>11365</v>
      </c>
      <c r="B1202" t="s">
        <v>11366</v>
      </c>
      <c r="C1202" t="s">
        <v>9843</v>
      </c>
      <c r="D1202" t="s">
        <v>12924</v>
      </c>
      <c r="E1202" t="s">
        <v>12995</v>
      </c>
      <c r="F1202" t="s">
        <v>13035</v>
      </c>
      <c r="G1202" t="s">
        <v>13045</v>
      </c>
      <c r="H1202" s="17">
        <v>5395</v>
      </c>
      <c r="I1202" s="13" t="str">
        <f t="shared" si="36"/>
        <v>&gt;₹500</v>
      </c>
      <c r="J1202" s="17">
        <v>19990</v>
      </c>
      <c r="K1202">
        <v>0.35</v>
      </c>
      <c r="L1202" s="4" t="str">
        <f t="shared" si="37"/>
        <v>&lt;50%</v>
      </c>
      <c r="M1202">
        <v>4</v>
      </c>
      <c r="N1202" s="2">
        <v>11206</v>
      </c>
      <c r="O1202" s="11">
        <f>Table2[[#This Row],[Actual Price (₹)]]*N1202</f>
        <v>224007940</v>
      </c>
      <c r="P1202" t="s">
        <v>11367</v>
      </c>
      <c r="Q1202" t="s">
        <v>11368</v>
      </c>
      <c r="R1202" t="str">
        <f>PROPER(Sheet2!H1210)</f>
        <v>Sheetal Satish,Vipul Vora,Naresh Kumar,Rahul Jain,Amazon Customer,Qadri Yaseen,Amazon Customer,Rohit Prajapati</v>
      </c>
      <c r="S1202" t="s">
        <v>11370</v>
      </c>
      <c r="T1202" t="s">
        <v>11371</v>
      </c>
      <c r="U1202" t="s">
        <v>11372</v>
      </c>
      <c r="V1202" t="s">
        <v>11373</v>
      </c>
      <c r="W1202" t="s">
        <v>11374</v>
      </c>
    </row>
    <row r="1203" spans="1:23" x14ac:dyDescent="0.3">
      <c r="A1203" t="s">
        <v>11375</v>
      </c>
      <c r="B1203" t="s">
        <v>11376</v>
      </c>
      <c r="C1203" t="s">
        <v>8470</v>
      </c>
      <c r="D1203" t="s">
        <v>12924</v>
      </c>
      <c r="E1203" t="s">
        <v>12998</v>
      </c>
      <c r="F1203" t="s">
        <v>13011</v>
      </c>
      <c r="G1203" t="s">
        <v>13012</v>
      </c>
      <c r="H1203" s="17">
        <v>559</v>
      </c>
      <c r="I1203" s="13" t="str">
        <f t="shared" si="36"/>
        <v>&gt;₹500</v>
      </c>
      <c r="J1203" s="17">
        <v>1010</v>
      </c>
      <c r="K1203">
        <v>0.4</v>
      </c>
      <c r="L1203" s="4" t="str">
        <f t="shared" si="37"/>
        <v>&lt;50%</v>
      </c>
      <c r="M1203">
        <v>4.2</v>
      </c>
      <c r="N1203" s="2">
        <v>561</v>
      </c>
      <c r="O1203" s="11">
        <f>Table2[[#This Row],[Actual Price (₹)]]*N1203</f>
        <v>566610</v>
      </c>
      <c r="P1203" t="s">
        <v>11377</v>
      </c>
      <c r="Q1203" t="s">
        <v>11378</v>
      </c>
      <c r="R1203" t="str">
        <f>PROPER(Sheet2!H1211)</f>
        <v>Prem Chand,Avishek Saha Chowdhury,Tanvi Chadha,Sashi G.,Shailesh Patel,Cynthia Andrew,Shijo Mathew Abraham,Anoop Sharma</v>
      </c>
      <c r="S1203" t="s">
        <v>11380</v>
      </c>
      <c r="T1203" t="s">
        <v>11381</v>
      </c>
      <c r="U1203" t="s">
        <v>11382</v>
      </c>
      <c r="V1203" t="s">
        <v>11383</v>
      </c>
      <c r="W1203" t="s">
        <v>11384</v>
      </c>
    </row>
    <row r="1204" spans="1:23" hidden="1" x14ac:dyDescent="0.3">
      <c r="A1204" t="s">
        <v>11385</v>
      </c>
      <c r="B1204" t="s">
        <v>11386</v>
      </c>
      <c r="C1204" t="s">
        <v>8437</v>
      </c>
      <c r="D1204" t="s">
        <v>12924</v>
      </c>
      <c r="E1204" t="s">
        <v>12995</v>
      </c>
      <c r="F1204" t="s">
        <v>12996</v>
      </c>
      <c r="G1204" t="s">
        <v>13009</v>
      </c>
      <c r="H1204" s="14">
        <v>660</v>
      </c>
      <c r="I1204" s="13" t="str">
        <f t="shared" si="36"/>
        <v>&gt;₹500</v>
      </c>
      <c r="J1204" s="14">
        <v>1100</v>
      </c>
      <c r="K1204" s="1">
        <v>0.62</v>
      </c>
      <c r="L1204" s="4" t="str">
        <f t="shared" si="37"/>
        <v>50% or More</v>
      </c>
      <c r="M1204">
        <v>3.6</v>
      </c>
      <c r="N1204" s="2">
        <v>1988</v>
      </c>
      <c r="O1204" s="11">
        <f>Table2[[#This Row],[Actual Price (₹)]]*N1204</f>
        <v>2186800</v>
      </c>
      <c r="P1204" t="s">
        <v>11387</v>
      </c>
      <c r="Q1204" t="s">
        <v>11388</v>
      </c>
      <c r="R1204" t="str">
        <f>PROPER(Sheet2!H1212)</f>
        <v>Shiva,Saurabh Vats,Gaurav Thapa,Ash Sharma,Chandraprakash Mohata,Saleha,Sanyam Singhi,Bharti</v>
      </c>
      <c r="S1204" t="s">
        <v>11390</v>
      </c>
      <c r="T1204" t="s">
        <v>11391</v>
      </c>
      <c r="U1204" t="s">
        <v>11392</v>
      </c>
      <c r="V1204" t="s">
        <v>11393</v>
      </c>
      <c r="W1204" t="s">
        <v>11394</v>
      </c>
    </row>
    <row r="1205" spans="1:23" x14ac:dyDescent="0.3">
      <c r="A1205" t="s">
        <v>11395</v>
      </c>
      <c r="B1205" t="s">
        <v>11396</v>
      </c>
      <c r="C1205" t="s">
        <v>9444</v>
      </c>
      <c r="D1205" t="s">
        <v>12924</v>
      </c>
      <c r="E1205" t="s">
        <v>12995</v>
      </c>
      <c r="F1205" t="s">
        <v>12996</v>
      </c>
      <c r="G1205" t="s">
        <v>13038</v>
      </c>
      <c r="H1205" s="17">
        <v>419</v>
      </c>
      <c r="I1205" s="13" t="str">
        <f t="shared" si="36"/>
        <v>₹200 - ₹500</v>
      </c>
      <c r="J1205" s="17">
        <v>999</v>
      </c>
      <c r="K1205">
        <v>0.25</v>
      </c>
      <c r="L1205" s="4" t="str">
        <f t="shared" si="37"/>
        <v>&lt;50%</v>
      </c>
      <c r="M1205">
        <v>4.2</v>
      </c>
      <c r="N1205" s="2">
        <v>3740</v>
      </c>
      <c r="O1205" s="11">
        <f>Table2[[#This Row],[Actual Price (₹)]]*N1205</f>
        <v>3736260</v>
      </c>
      <c r="P1205" t="s">
        <v>11397</v>
      </c>
      <c r="Q1205" t="s">
        <v>11398</v>
      </c>
      <c r="R1205" t="str">
        <f>PROPER(Sheet2!H1213)</f>
        <v>Shivang,Renu S,Balaram Sharma,Pbt,Srikanth Aakula,Anupam,Dipu Choudhury,Ashraf K</v>
      </c>
      <c r="S1205" t="s">
        <v>11400</v>
      </c>
      <c r="T1205" t="s">
        <v>11401</v>
      </c>
      <c r="U1205" t="s">
        <v>11402</v>
      </c>
      <c r="V1205" t="s">
        <v>11403</v>
      </c>
      <c r="W1205" t="s">
        <v>11404</v>
      </c>
    </row>
    <row r="1206" spans="1:23" x14ac:dyDescent="0.3">
      <c r="A1206" t="s">
        <v>11405</v>
      </c>
      <c r="B1206" t="s">
        <v>11406</v>
      </c>
      <c r="C1206" t="s">
        <v>10813</v>
      </c>
      <c r="D1206" t="s">
        <v>12924</v>
      </c>
      <c r="E1206" t="s">
        <v>12995</v>
      </c>
      <c r="F1206" t="s">
        <v>13031</v>
      </c>
      <c r="G1206" t="s">
        <v>13060</v>
      </c>
      <c r="H1206" s="17">
        <v>7349</v>
      </c>
      <c r="I1206" s="13" t="str">
        <f t="shared" si="36"/>
        <v>&gt;₹500</v>
      </c>
      <c r="J1206" s="17">
        <v>10900</v>
      </c>
      <c r="K1206">
        <v>0.27</v>
      </c>
      <c r="L1206" s="4" t="str">
        <f t="shared" si="37"/>
        <v>&lt;50%</v>
      </c>
      <c r="M1206">
        <v>4.0999999999999996</v>
      </c>
      <c r="N1206" s="2">
        <v>4401</v>
      </c>
      <c r="O1206" s="11">
        <f>Table2[[#This Row],[Actual Price (₹)]]*N1206</f>
        <v>47970900</v>
      </c>
      <c r="P1206" t="s">
        <v>11407</v>
      </c>
      <c r="Q1206" t="s">
        <v>11408</v>
      </c>
      <c r="R1206" t="str">
        <f>PROPER(Sheet2!H1214)</f>
        <v>Kindle Customer,Rajni,Jyoti Srivastava,Amazon Customer,Ankit Devidas Chavhan,Sayan Mandal,Amazon Customer,M Das</v>
      </c>
      <c r="S1206" t="s">
        <v>11410</v>
      </c>
      <c r="T1206" t="s">
        <v>11411</v>
      </c>
      <c r="U1206" t="s">
        <v>11412</v>
      </c>
      <c r="V1206" t="s">
        <v>11413</v>
      </c>
      <c r="W1206" t="s">
        <v>11414</v>
      </c>
    </row>
    <row r="1207" spans="1:23" x14ac:dyDescent="0.3">
      <c r="A1207" t="s">
        <v>11415</v>
      </c>
      <c r="B1207" t="s">
        <v>11416</v>
      </c>
      <c r="C1207" t="s">
        <v>8646</v>
      </c>
      <c r="D1207" t="s">
        <v>12924</v>
      </c>
      <c r="E1207" t="s">
        <v>12995</v>
      </c>
      <c r="F1207" t="s">
        <v>13002</v>
      </c>
      <c r="G1207" t="s">
        <v>13003</v>
      </c>
      <c r="H1207" s="17">
        <v>2899</v>
      </c>
      <c r="I1207" s="13" t="str">
        <f t="shared" si="36"/>
        <v>&gt;₹500</v>
      </c>
      <c r="J1207" s="17">
        <v>4005</v>
      </c>
      <c r="K1207">
        <v>0.62</v>
      </c>
      <c r="L1207" s="4" t="str">
        <f t="shared" si="37"/>
        <v>50% or More</v>
      </c>
      <c r="M1207">
        <v>4.2</v>
      </c>
      <c r="N1207" s="2">
        <v>611</v>
      </c>
      <c r="O1207" s="11">
        <f>Table2[[#This Row],[Actual Price (₹)]]*N1207</f>
        <v>2447055</v>
      </c>
      <c r="P1207" t="s">
        <v>11417</v>
      </c>
      <c r="Q1207" t="s">
        <v>11418</v>
      </c>
      <c r="R1207" t="str">
        <f>PROPER(Sheet2!H1215)</f>
        <v>Nipurn Ruhela,Shalini Kj,Aloke Kanoria,Ashish Sharma,Pankaj Chaudhary,Manish,Muskan Thakur,Balvinder</v>
      </c>
      <c r="S1207" t="s">
        <v>11420</v>
      </c>
      <c r="T1207" t="s">
        <v>11421</v>
      </c>
      <c r="U1207" t="s">
        <v>11422</v>
      </c>
      <c r="V1207" t="s">
        <v>11423</v>
      </c>
      <c r="W1207" t="s">
        <v>11424</v>
      </c>
    </row>
    <row r="1208" spans="1:23" hidden="1" x14ac:dyDescent="0.3">
      <c r="A1208" t="s">
        <v>11425</v>
      </c>
      <c r="B1208" t="s">
        <v>11426</v>
      </c>
      <c r="C1208" t="s">
        <v>8459</v>
      </c>
      <c r="D1208" t="s">
        <v>12924</v>
      </c>
      <c r="E1208" t="s">
        <v>12995</v>
      </c>
      <c r="F1208" t="s">
        <v>12996</v>
      </c>
      <c r="G1208" t="s">
        <v>13010</v>
      </c>
      <c r="H1208" s="14">
        <v>1799</v>
      </c>
      <c r="I1208" s="13" t="str">
        <f t="shared" si="36"/>
        <v>&gt;₹500</v>
      </c>
      <c r="J1208" s="14">
        <v>3295</v>
      </c>
      <c r="K1208" s="1">
        <v>0.41</v>
      </c>
      <c r="L1208" s="4" t="str">
        <f t="shared" si="37"/>
        <v>&lt;50%</v>
      </c>
      <c r="M1208">
        <v>3.9</v>
      </c>
      <c r="N1208" s="2">
        <v>2162</v>
      </c>
      <c r="O1208" s="11">
        <f>Table2[[#This Row],[Actual Price (₹)]]*N1208</f>
        <v>7123790</v>
      </c>
      <c r="P1208" t="s">
        <v>11427</v>
      </c>
      <c r="Q1208" t="s">
        <v>11428</v>
      </c>
      <c r="R1208" t="str">
        <f>PROPER(Sheet2!H1216)</f>
        <v>Aniruddha Biswas,Manoj S.,Gautham Panchavadi,Prashanth,Amazon Customer,Rejeesh N.C,Kishore Koilada,Ally</v>
      </c>
      <c r="S1208" t="s">
        <v>11430</v>
      </c>
      <c r="T1208" t="s">
        <v>11431</v>
      </c>
      <c r="U1208" t="s">
        <v>11432</v>
      </c>
      <c r="V1208" t="s">
        <v>11433</v>
      </c>
      <c r="W1208" t="s">
        <v>11434</v>
      </c>
    </row>
    <row r="1209" spans="1:23" x14ac:dyDescent="0.3">
      <c r="A1209" t="s">
        <v>11435</v>
      </c>
      <c r="B1209" t="s">
        <v>11436</v>
      </c>
      <c r="C1209" t="s">
        <v>8437</v>
      </c>
      <c r="D1209" t="s">
        <v>12924</v>
      </c>
      <c r="E1209" t="s">
        <v>12995</v>
      </c>
      <c r="F1209" t="s">
        <v>12996</v>
      </c>
      <c r="G1209" t="s">
        <v>13009</v>
      </c>
      <c r="H1209" s="17">
        <v>1474</v>
      </c>
      <c r="I1209" s="13" t="str">
        <f t="shared" si="36"/>
        <v>&gt;₹500</v>
      </c>
      <c r="J1209" s="17">
        <v>4650</v>
      </c>
      <c r="K1209">
        <v>0.53</v>
      </c>
      <c r="L1209" s="4" t="str">
        <f t="shared" si="37"/>
        <v>50% or More</v>
      </c>
      <c r="M1209">
        <v>4</v>
      </c>
      <c r="N1209" s="2">
        <v>97</v>
      </c>
      <c r="O1209" s="11">
        <f>Table2[[#This Row],[Actual Price (₹)]]*N1209</f>
        <v>451050</v>
      </c>
      <c r="P1209" t="s">
        <v>11437</v>
      </c>
      <c r="Q1209" t="s">
        <v>11438</v>
      </c>
      <c r="R1209" t="str">
        <f>PROPER(Sheet2!H1217)</f>
        <v>Anshika Verma,Dippy,Mitesh Mayavanshi,Pri,Arpit Agarwal,Chitra Jain,Jeevan Prakash,Shivangi Virdi</v>
      </c>
      <c r="S1209" t="s">
        <v>11440</v>
      </c>
      <c r="T1209" t="s">
        <v>11441</v>
      </c>
      <c r="U1209" t="s">
        <v>11442</v>
      </c>
      <c r="V1209" t="s">
        <v>11443</v>
      </c>
      <c r="W1209" t="s">
        <v>11444</v>
      </c>
    </row>
    <row r="1210" spans="1:23" x14ac:dyDescent="0.3">
      <c r="A1210" t="s">
        <v>11445</v>
      </c>
      <c r="B1210" t="s">
        <v>11446</v>
      </c>
      <c r="C1210" t="s">
        <v>8437</v>
      </c>
      <c r="D1210" t="s">
        <v>12924</v>
      </c>
      <c r="E1210" t="s">
        <v>12995</v>
      </c>
      <c r="F1210" t="s">
        <v>12996</v>
      </c>
      <c r="G1210" t="s">
        <v>13009</v>
      </c>
      <c r="H1210" s="17">
        <v>15999</v>
      </c>
      <c r="I1210" s="13" t="str">
        <f t="shared" si="36"/>
        <v>&gt;₹500</v>
      </c>
      <c r="J1210" s="17">
        <v>24500</v>
      </c>
      <c r="K1210">
        <v>0.21</v>
      </c>
      <c r="L1210" s="4" t="str">
        <f t="shared" si="37"/>
        <v>&lt;50%</v>
      </c>
      <c r="M1210">
        <v>4.2</v>
      </c>
      <c r="N1210" s="2">
        <v>6055</v>
      </c>
      <c r="O1210" s="11">
        <f>Table2[[#This Row],[Actual Price (₹)]]*N1210</f>
        <v>148347500</v>
      </c>
      <c r="P1210" t="s">
        <v>11447</v>
      </c>
      <c r="Q1210" t="s">
        <v>11448</v>
      </c>
      <c r="R1210" t="str">
        <f>PROPER(Sheet2!H1218)</f>
        <v>Nikita,Amazon Customer,Ankita D.,Purna,Sekhar,Santhi,S.K Thakur,Piyush P Satpathy</v>
      </c>
      <c r="S1210" t="s">
        <v>11450</v>
      </c>
      <c r="T1210" t="s">
        <v>11451</v>
      </c>
      <c r="U1210" t="s">
        <v>11452</v>
      </c>
      <c r="V1210" t="s">
        <v>11453</v>
      </c>
      <c r="W1210" t="s">
        <v>11454</v>
      </c>
    </row>
    <row r="1211" spans="1:23" x14ac:dyDescent="0.3">
      <c r="A1211" t="s">
        <v>11455</v>
      </c>
      <c r="B1211" t="s">
        <v>11456</v>
      </c>
      <c r="C1211" t="s">
        <v>8323</v>
      </c>
      <c r="D1211" t="s">
        <v>12924</v>
      </c>
      <c r="E1211" t="s">
        <v>12995</v>
      </c>
      <c r="F1211" t="s">
        <v>13002</v>
      </c>
      <c r="G1211" t="s">
        <v>13003</v>
      </c>
      <c r="H1211" s="17">
        <v>3645</v>
      </c>
      <c r="I1211" s="13" t="str">
        <f t="shared" si="36"/>
        <v>&gt;₹500</v>
      </c>
      <c r="J1211" s="17">
        <v>6070</v>
      </c>
      <c r="K1211">
        <v>0.33</v>
      </c>
      <c r="L1211" s="4" t="str">
        <f t="shared" si="37"/>
        <v>&lt;50%</v>
      </c>
      <c r="M1211">
        <v>4.2</v>
      </c>
      <c r="N1211" s="2">
        <v>386</v>
      </c>
      <c r="O1211" s="11">
        <f>Table2[[#This Row],[Actual Price (₹)]]*N1211</f>
        <v>2343020</v>
      </c>
      <c r="P1211" t="s">
        <v>11457</v>
      </c>
      <c r="Q1211" t="s">
        <v>11458</v>
      </c>
      <c r="R1211" t="str">
        <f>PROPER(Sheet2!H1219)</f>
        <v>Mukta Khan,Mal Kho,Apurba,Patel Kiran,Critical  Customer,Bhagyashree Chopade,Sandip Singh,Ramesh Kumar</v>
      </c>
      <c r="S1211" t="s">
        <v>11460</v>
      </c>
      <c r="T1211" t="s">
        <v>11461</v>
      </c>
      <c r="U1211" t="s">
        <v>11462</v>
      </c>
      <c r="V1211" t="s">
        <v>11463</v>
      </c>
      <c r="W1211" t="s">
        <v>11464</v>
      </c>
    </row>
    <row r="1212" spans="1:23" x14ac:dyDescent="0.3">
      <c r="A1212" t="s">
        <v>11465</v>
      </c>
      <c r="B1212" t="s">
        <v>11466</v>
      </c>
      <c r="C1212" t="s">
        <v>11467</v>
      </c>
      <c r="D1212" t="s">
        <v>12924</v>
      </c>
      <c r="E1212" t="s">
        <v>12995</v>
      </c>
      <c r="F1212" t="s">
        <v>12996</v>
      </c>
      <c r="G1212" t="s">
        <v>13063</v>
      </c>
      <c r="H1212" s="17">
        <v>375</v>
      </c>
      <c r="I1212" s="13" t="str">
        <f t="shared" si="36"/>
        <v>₹200 - ₹500</v>
      </c>
      <c r="J1212" s="17">
        <v>999</v>
      </c>
      <c r="K1212">
        <v>0.55000000000000004</v>
      </c>
      <c r="L1212" s="4" t="str">
        <f t="shared" si="37"/>
        <v>50% or More</v>
      </c>
      <c r="M1212">
        <v>4.0999999999999996</v>
      </c>
      <c r="N1212" s="2">
        <v>557</v>
      </c>
      <c r="O1212" s="11">
        <f>Table2[[#This Row],[Actual Price (₹)]]*N1212</f>
        <v>556443</v>
      </c>
      <c r="P1212" t="s">
        <v>11468</v>
      </c>
      <c r="Q1212" t="s">
        <v>11469</v>
      </c>
      <c r="R1212" t="str">
        <f>PROPER(Sheet2!H1220)</f>
        <v>Jaswantsingh,Vedant Joshi,Subanathan,Narendra  N,Aadesh,Amazon Customer,Monica,Aniketverma</v>
      </c>
      <c r="S1212" t="s">
        <v>11471</v>
      </c>
      <c r="T1212" t="s">
        <v>11472</v>
      </c>
      <c r="U1212" t="s">
        <v>11473</v>
      </c>
      <c r="V1212" t="s">
        <v>11474</v>
      </c>
      <c r="W1212" t="s">
        <v>11475</v>
      </c>
    </row>
    <row r="1213" spans="1:23" x14ac:dyDescent="0.3">
      <c r="A1213" t="s">
        <v>11476</v>
      </c>
      <c r="B1213" t="s">
        <v>11477</v>
      </c>
      <c r="C1213" t="s">
        <v>11478</v>
      </c>
      <c r="D1213" t="s">
        <v>12924</v>
      </c>
      <c r="E1213" t="s">
        <v>12995</v>
      </c>
      <c r="F1213" t="s">
        <v>12996</v>
      </c>
      <c r="G1213" t="s">
        <v>13053</v>
      </c>
      <c r="H1213" s="17">
        <v>2976</v>
      </c>
      <c r="I1213" s="13" t="str">
        <f t="shared" si="36"/>
        <v>&gt;₹500</v>
      </c>
      <c r="J1213" s="17">
        <v>3945</v>
      </c>
      <c r="K1213">
        <v>0.47</v>
      </c>
      <c r="L1213" s="4" t="str">
        <f t="shared" si="37"/>
        <v>&lt;50%</v>
      </c>
      <c r="M1213">
        <v>4.4000000000000004</v>
      </c>
      <c r="N1213" s="2">
        <v>2288</v>
      </c>
      <c r="O1213" s="11">
        <f>Table2[[#This Row],[Actual Price (₹)]]*N1213</f>
        <v>9026160</v>
      </c>
      <c r="P1213" t="s">
        <v>11479</v>
      </c>
      <c r="Q1213" t="s">
        <v>11480</v>
      </c>
      <c r="R1213" t="str">
        <f>PROPER(Sheet2!H1221)</f>
        <v>Boo,Jeevan Kumar,Shivam Jangra,Manzoor,Manish,Yashwant Panchal,Santosh Kumar Saini,Chandra  S  Sharma</v>
      </c>
      <c r="S1213" t="s">
        <v>11482</v>
      </c>
      <c r="T1213" t="s">
        <v>11483</v>
      </c>
      <c r="U1213" t="s">
        <v>11484</v>
      </c>
      <c r="V1213" t="s">
        <v>11485</v>
      </c>
      <c r="W1213" t="s">
        <v>11486</v>
      </c>
    </row>
    <row r="1214" spans="1:23" x14ac:dyDescent="0.3">
      <c r="A1214" t="s">
        <v>11487</v>
      </c>
      <c r="B1214" t="s">
        <v>11488</v>
      </c>
      <c r="C1214" t="s">
        <v>8448</v>
      </c>
      <c r="D1214" t="s">
        <v>12924</v>
      </c>
      <c r="E1214" t="s">
        <v>12995</v>
      </c>
      <c r="F1214" t="s">
        <v>13002</v>
      </c>
      <c r="G1214" t="s">
        <v>13003</v>
      </c>
      <c r="H1214" s="17">
        <v>1099</v>
      </c>
      <c r="I1214" s="13" t="str">
        <f t="shared" si="36"/>
        <v>&gt;₹500</v>
      </c>
      <c r="J1214" s="17">
        <v>1499</v>
      </c>
      <c r="K1214">
        <v>0.18</v>
      </c>
      <c r="L1214" s="4" t="str">
        <f t="shared" si="37"/>
        <v>&lt;50%</v>
      </c>
      <c r="M1214">
        <v>4.0999999999999996</v>
      </c>
      <c r="N1214" s="2">
        <v>1106</v>
      </c>
      <c r="O1214" s="11">
        <f>Table2[[#This Row],[Actual Price (₹)]]*N1214</f>
        <v>1657894</v>
      </c>
      <c r="P1214" t="s">
        <v>11489</v>
      </c>
      <c r="Q1214" t="s">
        <v>11490</v>
      </c>
      <c r="R1214" t="str">
        <f>PROPER(Sheet2!H1222)</f>
        <v>Gb Slg,Jemin,Ashwini Vetekar,Kusum,Sonu Ali,Amazon Customer,Amazon Customer,Rinku Singh</v>
      </c>
      <c r="S1214" t="s">
        <v>11492</v>
      </c>
      <c r="T1214" t="s">
        <v>12819</v>
      </c>
      <c r="U1214" t="s">
        <v>12820</v>
      </c>
      <c r="V1214" t="s">
        <v>11493</v>
      </c>
      <c r="W1214" t="s">
        <v>11494</v>
      </c>
    </row>
    <row r="1215" spans="1:23" x14ac:dyDescent="0.3">
      <c r="A1215" t="s">
        <v>11495</v>
      </c>
      <c r="B1215" t="s">
        <v>11496</v>
      </c>
      <c r="C1215" t="s">
        <v>9075</v>
      </c>
      <c r="D1215" t="s">
        <v>12924</v>
      </c>
      <c r="E1215" t="s">
        <v>12995</v>
      </c>
      <c r="F1215" t="s">
        <v>13002</v>
      </c>
      <c r="G1215" t="s">
        <v>13020</v>
      </c>
      <c r="H1215" s="17">
        <v>2575</v>
      </c>
      <c r="I1215" s="13" t="str">
        <f t="shared" si="36"/>
        <v>&gt;₹500</v>
      </c>
      <c r="J1215" s="17">
        <v>6700</v>
      </c>
      <c r="K1215">
        <v>0.37</v>
      </c>
      <c r="L1215" s="4" t="str">
        <f t="shared" si="37"/>
        <v>&lt;50%</v>
      </c>
      <c r="M1215">
        <v>4.2</v>
      </c>
      <c r="N1215" s="2">
        <v>11935</v>
      </c>
      <c r="O1215" s="11">
        <f>Table2[[#This Row],[Actual Price (₹)]]*N1215</f>
        <v>79964500</v>
      </c>
      <c r="P1215" t="s">
        <v>11497</v>
      </c>
      <c r="Q1215" t="s">
        <v>11498</v>
      </c>
      <c r="R1215" t="str">
        <f>PROPER(Sheet2!H1223)</f>
        <v>Hem,Anya,Deepak Roy,Ashutosh Pandey,Srinivas,Pj,9703041496,O N Misra</v>
      </c>
      <c r="S1215" t="s">
        <v>11500</v>
      </c>
      <c r="T1215" t="s">
        <v>11501</v>
      </c>
      <c r="U1215" t="s">
        <v>11502</v>
      </c>
      <c r="V1215" t="s">
        <v>11503</v>
      </c>
      <c r="W1215" t="s">
        <v>11504</v>
      </c>
    </row>
    <row r="1216" spans="1:23" x14ac:dyDescent="0.3">
      <c r="A1216" t="s">
        <v>11505</v>
      </c>
      <c r="B1216" t="s">
        <v>11506</v>
      </c>
      <c r="C1216" t="s">
        <v>8593</v>
      </c>
      <c r="D1216" t="s">
        <v>12924</v>
      </c>
      <c r="E1216" t="s">
        <v>12998</v>
      </c>
      <c r="F1216" t="s">
        <v>13011</v>
      </c>
      <c r="G1216" t="s">
        <v>13014</v>
      </c>
      <c r="H1216" s="17">
        <v>1649</v>
      </c>
      <c r="I1216" s="13" t="str">
        <f t="shared" si="36"/>
        <v>&gt;₹500</v>
      </c>
      <c r="J1216" s="17">
        <v>2800</v>
      </c>
      <c r="K1216">
        <v>0.37</v>
      </c>
      <c r="L1216" s="4" t="str">
        <f t="shared" si="37"/>
        <v>&lt;50%</v>
      </c>
      <c r="M1216">
        <v>4.0999999999999996</v>
      </c>
      <c r="N1216" s="2">
        <v>5059</v>
      </c>
      <c r="O1216" s="11">
        <f>Table2[[#This Row],[Actual Price (₹)]]*N1216</f>
        <v>14165200</v>
      </c>
      <c r="P1216" t="s">
        <v>11507</v>
      </c>
      <c r="Q1216" t="s">
        <v>11508</v>
      </c>
      <c r="R1216" t="str">
        <f>PROPER(Sheet2!H1224)</f>
        <v>Karan Singh,Sajan Gupta,Sandeep Saini,Tarun Kumar,Yanala Raghuvamshi Reddy,Sravani,Amazon Customer,Gaurav Rastogi</v>
      </c>
      <c r="S1216" t="s">
        <v>11510</v>
      </c>
      <c r="T1216" t="s">
        <v>11511</v>
      </c>
      <c r="U1216" t="s">
        <v>11512</v>
      </c>
      <c r="V1216" t="s">
        <v>11513</v>
      </c>
      <c r="W1216" t="s">
        <v>11514</v>
      </c>
    </row>
    <row r="1217" spans="1:23" hidden="1" x14ac:dyDescent="0.3">
      <c r="A1217" t="s">
        <v>11515</v>
      </c>
      <c r="B1217" t="s">
        <v>11516</v>
      </c>
      <c r="C1217" t="s">
        <v>8312</v>
      </c>
      <c r="D1217" t="s">
        <v>12924</v>
      </c>
      <c r="E1217" t="s">
        <v>12998</v>
      </c>
      <c r="F1217" t="s">
        <v>12999</v>
      </c>
      <c r="G1217" t="s">
        <v>13001</v>
      </c>
      <c r="H1217" s="14">
        <v>799</v>
      </c>
      <c r="I1217" s="13" t="str">
        <f t="shared" si="36"/>
        <v>&gt;₹500</v>
      </c>
      <c r="J1217" s="14">
        <v>1699</v>
      </c>
      <c r="K1217" s="1">
        <v>0.51</v>
      </c>
      <c r="L1217" s="4" t="str">
        <f t="shared" si="37"/>
        <v>50% or More</v>
      </c>
      <c r="M1217">
        <v>3.9</v>
      </c>
      <c r="N1217" s="2">
        <v>157</v>
      </c>
      <c r="O1217" s="11">
        <f>Table2[[#This Row],[Actual Price (₹)]]*N1217</f>
        <v>266743</v>
      </c>
      <c r="P1217" t="s">
        <v>11517</v>
      </c>
      <c r="Q1217" t="s">
        <v>11518</v>
      </c>
      <c r="R1217" t="str">
        <f>PROPER(Sheet2!H1225)</f>
        <v>Manjula,Rishi Kumar Mishra,Tankala Sushma,Sunil Kumar Rajak,Akshay,Umme Kulsum,Lx,Sangeeta Wandakar</v>
      </c>
      <c r="S1217" t="s">
        <v>11520</v>
      </c>
      <c r="T1217" t="s">
        <v>11521</v>
      </c>
      <c r="U1217" t="s">
        <v>11522</v>
      </c>
      <c r="V1217" t="s">
        <v>11523</v>
      </c>
      <c r="W1217" t="s">
        <v>11524</v>
      </c>
    </row>
    <row r="1218" spans="1:23" hidden="1" x14ac:dyDescent="0.3">
      <c r="A1218" t="s">
        <v>11525</v>
      </c>
      <c r="B1218" t="s">
        <v>11526</v>
      </c>
      <c r="C1218" t="s">
        <v>8470</v>
      </c>
      <c r="D1218" t="s">
        <v>12924</v>
      </c>
      <c r="E1218" t="s">
        <v>12998</v>
      </c>
      <c r="F1218" t="s">
        <v>13011</v>
      </c>
      <c r="G1218" t="s">
        <v>13012</v>
      </c>
      <c r="H1218" s="14">
        <v>765</v>
      </c>
      <c r="I1218" s="13" t="str">
        <f t="shared" ref="I1218:I1281" si="38">IF(H1218&lt;200,"&lt;₹200", IF(OR(H1218=200, H1218&lt;=500),"₹200 - ₹500","&gt;₹500"))</f>
        <v>&gt;₹500</v>
      </c>
      <c r="J1218" s="14">
        <v>970</v>
      </c>
      <c r="K1218" s="1">
        <v>0.28000000000000003</v>
      </c>
      <c r="L1218" s="4" t="str">
        <f t="shared" ref="L1218:L1281" si="39">IF(K1218&gt;=50%,"50% or More","&lt;50%")</f>
        <v>&lt;50%</v>
      </c>
      <c r="M1218">
        <v>3.9</v>
      </c>
      <c r="N1218" s="2">
        <v>3584</v>
      </c>
      <c r="O1218" s="11">
        <f>Table2[[#This Row],[Actual Price (₹)]]*N1218</f>
        <v>3476480</v>
      </c>
      <c r="P1218" t="s">
        <v>11527</v>
      </c>
      <c r="Q1218" t="s">
        <v>11528</v>
      </c>
      <c r="R1218" t="str">
        <f>PROPER(Sheet2!H1226)</f>
        <v>Liliput99,Umamaheswaran,Alina,Prasanthi,Amazon Customer,Nissam Kollam,Kaviya,Unknown</v>
      </c>
      <c r="S1218" t="s">
        <v>11530</v>
      </c>
      <c r="T1218" t="s">
        <v>11531</v>
      </c>
      <c r="U1218" t="s">
        <v>11532</v>
      </c>
      <c r="V1218" t="s">
        <v>11533</v>
      </c>
      <c r="W1218" t="s">
        <v>11534</v>
      </c>
    </row>
    <row r="1219" spans="1:23" x14ac:dyDescent="0.3">
      <c r="A1219" t="s">
        <v>11535</v>
      </c>
      <c r="B1219" t="s">
        <v>11536</v>
      </c>
      <c r="C1219" t="s">
        <v>8646</v>
      </c>
      <c r="D1219" t="s">
        <v>12924</v>
      </c>
      <c r="E1219" t="s">
        <v>12995</v>
      </c>
      <c r="F1219" t="s">
        <v>13002</v>
      </c>
      <c r="G1219" t="s">
        <v>13003</v>
      </c>
      <c r="H1219" s="17">
        <v>999</v>
      </c>
      <c r="I1219" s="13" t="str">
        <f t="shared" si="38"/>
        <v>&gt;₹500</v>
      </c>
      <c r="J1219" s="17">
        <v>1500</v>
      </c>
      <c r="K1219">
        <v>0.09</v>
      </c>
      <c r="L1219" s="4" t="str">
        <f t="shared" si="39"/>
        <v>&lt;50%</v>
      </c>
      <c r="M1219">
        <v>4.2</v>
      </c>
      <c r="N1219" s="2">
        <v>1899</v>
      </c>
      <c r="O1219" s="11">
        <f>Table2[[#This Row],[Actual Price (₹)]]*N1219</f>
        <v>2848500</v>
      </c>
      <c r="P1219" t="s">
        <v>11537</v>
      </c>
      <c r="Q1219" t="s">
        <v>11538</v>
      </c>
      <c r="R1219" t="str">
        <f>PROPER(Sheet2!H1227)</f>
        <v>Nikhil Kumar Singh,Bhanu,Mallikarjun G.,Rm,Deepak,Sayan Pal,Deepak,Chandan Jha</v>
      </c>
      <c r="S1219" t="s">
        <v>11540</v>
      </c>
      <c r="T1219" t="s">
        <v>11541</v>
      </c>
      <c r="U1219" t="s">
        <v>11542</v>
      </c>
      <c r="V1219" t="s">
        <v>11543</v>
      </c>
      <c r="W1219" t="s">
        <v>11544</v>
      </c>
    </row>
    <row r="1220" spans="1:23" x14ac:dyDescent="0.3">
      <c r="A1220" t="s">
        <v>11545</v>
      </c>
      <c r="B1220" t="s">
        <v>11546</v>
      </c>
      <c r="C1220" t="s">
        <v>10107</v>
      </c>
      <c r="D1220" t="s">
        <v>12924</v>
      </c>
      <c r="E1220" t="s">
        <v>12995</v>
      </c>
      <c r="F1220" t="s">
        <v>12996</v>
      </c>
      <c r="G1220" t="s">
        <v>13050</v>
      </c>
      <c r="H1220" s="17">
        <v>587</v>
      </c>
      <c r="I1220" s="13" t="str">
        <f t="shared" si="38"/>
        <v>&gt;₹500</v>
      </c>
      <c r="J1220" s="17">
        <v>1295</v>
      </c>
      <c r="K1220">
        <v>0.3</v>
      </c>
      <c r="L1220" s="4" t="str">
        <f t="shared" si="39"/>
        <v>&lt;50%</v>
      </c>
      <c r="M1220">
        <v>4.2</v>
      </c>
      <c r="N1220" s="2">
        <v>15252</v>
      </c>
      <c r="O1220" s="11">
        <f>Table2[[#This Row],[Actual Price (₹)]]*N1220</f>
        <v>19751340</v>
      </c>
      <c r="P1220" t="s">
        <v>11547</v>
      </c>
      <c r="Q1220" t="s">
        <v>11548</v>
      </c>
      <c r="R1220" t="str">
        <f>PROPER(Sheet2!H1228)</f>
        <v>Manish Kumar,Randh,Vijay Singh Negi,Lallan T.,Shubhangi Mehrotra,Rompy,Vipin,Kapish</v>
      </c>
      <c r="S1220" t="s">
        <v>11550</v>
      </c>
      <c r="T1220" t="s">
        <v>11551</v>
      </c>
      <c r="U1220" t="s">
        <v>11552</v>
      </c>
      <c r="V1220" t="s">
        <v>11553</v>
      </c>
      <c r="W1220" t="s">
        <v>11554</v>
      </c>
    </row>
    <row r="1221" spans="1:23" hidden="1" x14ac:dyDescent="0.3">
      <c r="A1221" t="s">
        <v>11555</v>
      </c>
      <c r="B1221" t="s">
        <v>11556</v>
      </c>
      <c r="C1221" t="s">
        <v>8301</v>
      </c>
      <c r="D1221" t="s">
        <v>12924</v>
      </c>
      <c r="E1221" t="s">
        <v>12998</v>
      </c>
      <c r="F1221" t="s">
        <v>12999</v>
      </c>
      <c r="G1221" t="s">
        <v>13000</v>
      </c>
      <c r="H1221" s="14">
        <v>12609</v>
      </c>
      <c r="I1221" s="13" t="str">
        <f t="shared" si="38"/>
        <v>&gt;₹500</v>
      </c>
      <c r="J1221" s="14">
        <v>23999</v>
      </c>
      <c r="K1221" s="1">
        <v>0.57999999999999996</v>
      </c>
      <c r="L1221" s="4" t="str">
        <f t="shared" si="39"/>
        <v>50% or More</v>
      </c>
      <c r="M1221">
        <v>3.7</v>
      </c>
      <c r="N1221" s="2">
        <v>4</v>
      </c>
      <c r="O1221" s="11">
        <f>Table2[[#This Row],[Actual Price (₹)]]*N1221</f>
        <v>95996</v>
      </c>
      <c r="P1221" t="s">
        <v>11557</v>
      </c>
      <c r="Q1221" t="s">
        <v>11558</v>
      </c>
      <c r="R1221" t="str">
        <f>PROPER(Sheet2!H1229)</f>
        <v>Jaydeep Barad,Amazon Customer,Mukesh,Mitesh Thakur,Tejas D.,Jeet Singh,Himanso,Mohit Goyal</v>
      </c>
      <c r="S1221" t="s">
        <v>11560</v>
      </c>
      <c r="T1221" t="s">
        <v>11561</v>
      </c>
      <c r="U1221" t="s">
        <v>11562</v>
      </c>
      <c r="V1221" t="s">
        <v>11563</v>
      </c>
      <c r="W1221" t="s">
        <v>11564</v>
      </c>
    </row>
    <row r="1222" spans="1:23" hidden="1" x14ac:dyDescent="0.3">
      <c r="A1222" t="s">
        <v>11565</v>
      </c>
      <c r="B1222" t="s">
        <v>11566</v>
      </c>
      <c r="C1222" t="s">
        <v>10158</v>
      </c>
      <c r="D1222" t="s">
        <v>12924</v>
      </c>
      <c r="E1222" t="s">
        <v>12995</v>
      </c>
      <c r="F1222" t="s">
        <v>12996</v>
      </c>
      <c r="G1222" t="s">
        <v>13051</v>
      </c>
      <c r="H1222" s="14">
        <v>699</v>
      </c>
      <c r="I1222" s="13" t="str">
        <f t="shared" si="38"/>
        <v>&gt;₹500</v>
      </c>
      <c r="J1222" s="14">
        <v>850</v>
      </c>
      <c r="K1222" s="1">
        <v>0.14000000000000001</v>
      </c>
      <c r="L1222" s="4" t="str">
        <f t="shared" si="39"/>
        <v>&lt;50%</v>
      </c>
      <c r="M1222">
        <v>3.7</v>
      </c>
      <c r="N1222" s="2">
        <v>1662</v>
      </c>
      <c r="O1222" s="11">
        <f>Table2[[#This Row],[Actual Price (₹)]]*N1222</f>
        <v>1412700</v>
      </c>
      <c r="P1222" t="s">
        <v>11567</v>
      </c>
      <c r="Q1222" t="s">
        <v>11568</v>
      </c>
      <c r="R1222" t="str">
        <f>PROPER(Sheet2!H1230)</f>
        <v>Sivaraman S,V Rajendra Kumar,Mrigank,Valmiki Sravani,Rahul Raj,Dr.Aasif,Kshitij Gupta,Melvyn Lobo</v>
      </c>
      <c r="S1222" t="s">
        <v>11570</v>
      </c>
      <c r="T1222" t="s">
        <v>11571</v>
      </c>
      <c r="U1222" t="s">
        <v>11572</v>
      </c>
      <c r="V1222" t="s">
        <v>11573</v>
      </c>
      <c r="W1222" t="s">
        <v>11574</v>
      </c>
    </row>
    <row r="1223" spans="1:23" hidden="1" x14ac:dyDescent="0.3">
      <c r="A1223" t="s">
        <v>11575</v>
      </c>
      <c r="B1223" t="s">
        <v>11576</v>
      </c>
      <c r="C1223" t="s">
        <v>8459</v>
      </c>
      <c r="D1223" t="s">
        <v>12924</v>
      </c>
      <c r="E1223" t="s">
        <v>12995</v>
      </c>
      <c r="F1223" t="s">
        <v>12996</v>
      </c>
      <c r="G1223" t="s">
        <v>13010</v>
      </c>
      <c r="H1223" s="14">
        <v>3799</v>
      </c>
      <c r="I1223" s="13" t="str">
        <f t="shared" si="38"/>
        <v>&gt;₹500</v>
      </c>
      <c r="J1223" s="14">
        <v>6000</v>
      </c>
      <c r="K1223" s="1">
        <v>0.53</v>
      </c>
      <c r="L1223" s="4" t="str">
        <f t="shared" si="39"/>
        <v>50% or More</v>
      </c>
      <c r="M1223">
        <v>3.4</v>
      </c>
      <c r="N1223" s="2">
        <v>422</v>
      </c>
      <c r="O1223" s="11">
        <f>Table2[[#This Row],[Actual Price (₹)]]*N1223</f>
        <v>2532000</v>
      </c>
      <c r="P1223" t="s">
        <v>11577</v>
      </c>
      <c r="Q1223" t="s">
        <v>11578</v>
      </c>
      <c r="R1223" t="str">
        <f>PROPER(Sheet2!H1231)</f>
        <v>Placeholder,V P.,Sanjay,Amazon Customer,Sweta,J K Bricks,Swapnil Patil,Kritika S.</v>
      </c>
      <c r="S1223" t="s">
        <v>11580</v>
      </c>
      <c r="T1223" t="s">
        <v>11581</v>
      </c>
      <c r="U1223" t="s">
        <v>11582</v>
      </c>
      <c r="V1223" t="s">
        <v>11583</v>
      </c>
      <c r="W1223" t="s">
        <v>11584</v>
      </c>
    </row>
    <row r="1224" spans="1:23" x14ac:dyDescent="0.3">
      <c r="A1224" t="s">
        <v>11585</v>
      </c>
      <c r="B1224" t="s">
        <v>11586</v>
      </c>
      <c r="C1224" t="s">
        <v>8301</v>
      </c>
      <c r="D1224" t="s">
        <v>12924</v>
      </c>
      <c r="E1224" t="s">
        <v>12998</v>
      </c>
      <c r="F1224" t="s">
        <v>12999</v>
      </c>
      <c r="G1224" t="s">
        <v>13000</v>
      </c>
      <c r="H1224" s="17">
        <v>640</v>
      </c>
      <c r="I1224" s="13" t="str">
        <f t="shared" si="38"/>
        <v>&gt;₹500</v>
      </c>
      <c r="J1224" s="17">
        <v>1020</v>
      </c>
      <c r="K1224">
        <v>0.5</v>
      </c>
      <c r="L1224" s="4" t="str">
        <f t="shared" si="39"/>
        <v>50% or More</v>
      </c>
      <c r="M1224">
        <v>4.2</v>
      </c>
      <c r="N1224" s="2">
        <v>79</v>
      </c>
      <c r="O1224" s="11">
        <f>Table2[[#This Row],[Actual Price (₹)]]*N1224</f>
        <v>80580</v>
      </c>
      <c r="P1224" t="s">
        <v>11587</v>
      </c>
      <c r="Q1224" t="s">
        <v>11588</v>
      </c>
      <c r="R1224" t="str">
        <f>PROPER(Sheet2!H1232)</f>
        <v>Amit,Chahat Goyal,Gurpiyar Singh</v>
      </c>
      <c r="S1224" t="s">
        <v>11590</v>
      </c>
      <c r="T1224" t="s">
        <v>11591</v>
      </c>
      <c r="U1224" t="s">
        <v>11592</v>
      </c>
      <c r="V1224" t="s">
        <v>11593</v>
      </c>
      <c r="W1224" t="s">
        <v>11594</v>
      </c>
    </row>
    <row r="1225" spans="1:23" x14ac:dyDescent="0.3">
      <c r="A1225" t="s">
        <v>11595</v>
      </c>
      <c r="B1225" t="s">
        <v>11596</v>
      </c>
      <c r="C1225" t="s">
        <v>8522</v>
      </c>
      <c r="D1225" t="s">
        <v>12924</v>
      </c>
      <c r="E1225" t="s">
        <v>12998</v>
      </c>
      <c r="F1225" t="s">
        <v>13011</v>
      </c>
      <c r="G1225" t="s">
        <v>13013</v>
      </c>
      <c r="H1225" s="17">
        <v>979</v>
      </c>
      <c r="I1225" s="13" t="str">
        <f t="shared" si="38"/>
        <v>&gt;₹500</v>
      </c>
      <c r="J1225" s="17">
        <v>1999</v>
      </c>
      <c r="K1225">
        <v>0.38</v>
      </c>
      <c r="L1225" s="4" t="str">
        <f t="shared" si="39"/>
        <v>&lt;50%</v>
      </c>
      <c r="M1225">
        <v>4</v>
      </c>
      <c r="N1225" s="2">
        <v>5160</v>
      </c>
      <c r="O1225" s="11">
        <f>Table2[[#This Row],[Actual Price (₹)]]*N1225</f>
        <v>10314840</v>
      </c>
      <c r="P1225" t="s">
        <v>11597</v>
      </c>
      <c r="Q1225" t="s">
        <v>11598</v>
      </c>
      <c r="R1225" t="str">
        <f>PROPER(Sheet2!H1233)</f>
        <v>Vinod,Gopinath,Ravi,Pooja,Kamlesh B.,Anand Rb,Mahendra Pandey,Sakthimurugan.M</v>
      </c>
      <c r="S1225" t="s">
        <v>11600</v>
      </c>
      <c r="T1225" t="s">
        <v>11601</v>
      </c>
      <c r="U1225" t="s">
        <v>11602</v>
      </c>
      <c r="V1225" t="s">
        <v>11603</v>
      </c>
      <c r="W1225" t="s">
        <v>11604</v>
      </c>
    </row>
    <row r="1226" spans="1:23" x14ac:dyDescent="0.3">
      <c r="A1226" t="s">
        <v>11605</v>
      </c>
      <c r="B1226" t="s">
        <v>11606</v>
      </c>
      <c r="C1226" t="s">
        <v>8290</v>
      </c>
      <c r="D1226" t="s">
        <v>12924</v>
      </c>
      <c r="E1226" t="s">
        <v>12995</v>
      </c>
      <c r="F1226" t="s">
        <v>12996</v>
      </c>
      <c r="G1226" t="s">
        <v>12997</v>
      </c>
      <c r="H1226" s="17">
        <v>5365</v>
      </c>
      <c r="I1226" s="13" t="str">
        <f t="shared" si="38"/>
        <v>&gt;₹500</v>
      </c>
      <c r="J1226" s="17">
        <v>7445</v>
      </c>
      <c r="K1226">
        <v>0.6</v>
      </c>
      <c r="L1226" s="4" t="str">
        <f t="shared" si="39"/>
        <v>50% or More</v>
      </c>
      <c r="M1226">
        <v>4.0999999999999996</v>
      </c>
      <c r="N1226" s="2">
        <v>2311</v>
      </c>
      <c r="O1226" s="11">
        <f>Table2[[#This Row],[Actual Price (₹)]]*N1226</f>
        <v>17205395</v>
      </c>
      <c r="P1226" t="s">
        <v>11607</v>
      </c>
      <c r="Q1226" t="s">
        <v>11608</v>
      </c>
      <c r="R1226" t="str">
        <f>PROPER(Sheet2!H1234)</f>
        <v>Srishti Agraharrie,Priya,Amazon Customer,Honest Reviewer,Pooja Parihar,Vikas,Amazon Customer,Yogesh R Jain</v>
      </c>
      <c r="S1226" t="s">
        <v>11610</v>
      </c>
      <c r="T1226" t="s">
        <v>11611</v>
      </c>
      <c r="U1226" t="s">
        <v>11612</v>
      </c>
      <c r="V1226" t="s">
        <v>11613</v>
      </c>
      <c r="W1226" t="s">
        <v>11614</v>
      </c>
    </row>
    <row r="1227" spans="1:23" hidden="1" x14ac:dyDescent="0.3">
      <c r="A1227" t="s">
        <v>11615</v>
      </c>
      <c r="B1227" t="s">
        <v>11616</v>
      </c>
      <c r="C1227" t="s">
        <v>8470</v>
      </c>
      <c r="D1227" t="s">
        <v>12924</v>
      </c>
      <c r="E1227" t="s">
        <v>12998</v>
      </c>
      <c r="F1227" t="s">
        <v>13011</v>
      </c>
      <c r="G1227" t="s">
        <v>13012</v>
      </c>
      <c r="H1227" s="14">
        <v>3199</v>
      </c>
      <c r="I1227" s="13" t="str">
        <f t="shared" si="38"/>
        <v>&gt;₹500</v>
      </c>
      <c r="J1227" s="14">
        <v>3500</v>
      </c>
      <c r="K1227" s="1">
        <v>0.43</v>
      </c>
      <c r="L1227" s="4" t="str">
        <f t="shared" si="39"/>
        <v>&lt;50%</v>
      </c>
      <c r="M1227">
        <v>3.9</v>
      </c>
      <c r="N1227" s="2">
        <v>588</v>
      </c>
      <c r="O1227" s="11">
        <f>Table2[[#This Row],[Actual Price (₹)]]*N1227</f>
        <v>2058000</v>
      </c>
      <c r="P1227" t="s">
        <v>11617</v>
      </c>
      <c r="Q1227" t="s">
        <v>11618</v>
      </c>
      <c r="R1227" t="str">
        <f>PROPER(Sheet2!H1235)</f>
        <v>Vivi Nyuthe,Amazon Customer,Bala Mahesh Yadav Thotakura,Sunil Singh,Thoughtful_User,Anuj,Mamta,Vikas</v>
      </c>
      <c r="S1227" t="s">
        <v>11620</v>
      </c>
      <c r="T1227" t="s">
        <v>11621</v>
      </c>
      <c r="U1227" t="s">
        <v>11622</v>
      </c>
      <c r="V1227" t="s">
        <v>11623</v>
      </c>
      <c r="W1227" t="s">
        <v>11624</v>
      </c>
    </row>
    <row r="1228" spans="1:23" x14ac:dyDescent="0.3">
      <c r="A1228" t="s">
        <v>11625</v>
      </c>
      <c r="B1228" t="s">
        <v>11626</v>
      </c>
      <c r="C1228" t="s">
        <v>8448</v>
      </c>
      <c r="D1228" t="s">
        <v>12924</v>
      </c>
      <c r="E1228" t="s">
        <v>12995</v>
      </c>
      <c r="F1228" t="s">
        <v>13002</v>
      </c>
      <c r="G1228" t="s">
        <v>13003</v>
      </c>
      <c r="H1228" s="17">
        <v>979</v>
      </c>
      <c r="I1228" s="13" t="str">
        <f t="shared" si="38"/>
        <v>&gt;₹500</v>
      </c>
      <c r="J1228" s="17">
        <v>1395</v>
      </c>
      <c r="K1228">
        <v>0.41</v>
      </c>
      <c r="L1228" s="4" t="str">
        <f t="shared" si="39"/>
        <v>&lt;50%</v>
      </c>
      <c r="M1228">
        <v>4</v>
      </c>
      <c r="N1228" s="2">
        <v>3271</v>
      </c>
      <c r="O1228" s="11">
        <f>Table2[[#This Row],[Actual Price (₹)]]*N1228</f>
        <v>4563045</v>
      </c>
      <c r="P1228" t="s">
        <v>11627</v>
      </c>
      <c r="Q1228" t="s">
        <v>11628</v>
      </c>
      <c r="R1228" t="str">
        <f>PROPER(Sheet2!H1236)</f>
        <v>Anuj Dhingra (Gadget Gig),Akshay Khowal,Kiran K.,Sai Deepak Velivela,Rajiv Das,Ashok Kumar,Vishal Kandare,Gaurav Pachauri</v>
      </c>
      <c r="S1228" t="s">
        <v>11630</v>
      </c>
      <c r="T1228" t="s">
        <v>11631</v>
      </c>
      <c r="U1228" t="s">
        <v>11632</v>
      </c>
      <c r="V1228" t="s">
        <v>11633</v>
      </c>
      <c r="W1228" t="s">
        <v>11634</v>
      </c>
    </row>
    <row r="1229" spans="1:23" hidden="1" x14ac:dyDescent="0.3">
      <c r="A1229" t="s">
        <v>11635</v>
      </c>
      <c r="B1229" t="s">
        <v>11636</v>
      </c>
      <c r="C1229" t="s">
        <v>8459</v>
      </c>
      <c r="D1229" t="s">
        <v>12924</v>
      </c>
      <c r="E1229" t="s">
        <v>12995</v>
      </c>
      <c r="F1229" t="s">
        <v>12996</v>
      </c>
      <c r="G1229" t="s">
        <v>13010</v>
      </c>
      <c r="H1229" s="14">
        <v>929</v>
      </c>
      <c r="I1229" s="13" t="str">
        <f t="shared" si="38"/>
        <v>&gt;₹500</v>
      </c>
      <c r="J1229" s="14">
        <v>2199</v>
      </c>
      <c r="K1229" s="1">
        <v>0.43</v>
      </c>
      <c r="L1229" s="4" t="str">
        <f t="shared" si="39"/>
        <v>&lt;50%</v>
      </c>
      <c r="M1229">
        <v>3.9</v>
      </c>
      <c r="N1229" s="2">
        <v>11004</v>
      </c>
      <c r="O1229" s="11">
        <f>Table2[[#This Row],[Actual Price (₹)]]*N1229</f>
        <v>24197796</v>
      </c>
      <c r="P1229" t="s">
        <v>11637</v>
      </c>
      <c r="Q1229" t="s">
        <v>11638</v>
      </c>
      <c r="R1229" t="str">
        <f>PROPER(Sheet2!H1237)</f>
        <v>S_Ray77,Sujan Mistry,Pankaj,Durga,Farooq,Jyoti Gole,Rohit,Amazon Customer</v>
      </c>
      <c r="S1229" t="s">
        <v>11640</v>
      </c>
      <c r="T1229" t="s">
        <v>11641</v>
      </c>
      <c r="U1229" t="s">
        <v>11642</v>
      </c>
      <c r="V1229" t="s">
        <v>11643</v>
      </c>
      <c r="W1229" t="s">
        <v>11644</v>
      </c>
    </row>
    <row r="1230" spans="1:23" x14ac:dyDescent="0.3">
      <c r="A1230" t="s">
        <v>11645</v>
      </c>
      <c r="B1230" t="s">
        <v>11646</v>
      </c>
      <c r="C1230" t="s">
        <v>8522</v>
      </c>
      <c r="D1230" t="s">
        <v>12924</v>
      </c>
      <c r="E1230" t="s">
        <v>12998</v>
      </c>
      <c r="F1230" t="s">
        <v>13011</v>
      </c>
      <c r="G1230" t="s">
        <v>13013</v>
      </c>
      <c r="H1230" s="17">
        <v>3710</v>
      </c>
      <c r="I1230" s="13" t="str">
        <f t="shared" si="38"/>
        <v>&gt;₹500</v>
      </c>
      <c r="J1230" s="17">
        <v>4330</v>
      </c>
      <c r="K1230">
        <v>0.49</v>
      </c>
      <c r="L1230" s="4" t="str">
        <f t="shared" si="39"/>
        <v>&lt;50%</v>
      </c>
      <c r="M1230">
        <v>4.2</v>
      </c>
      <c r="N1230" s="2">
        <v>3195</v>
      </c>
      <c r="O1230" s="11">
        <f>Table2[[#This Row],[Actual Price (₹)]]*N1230</f>
        <v>13834350</v>
      </c>
      <c r="P1230" t="s">
        <v>11647</v>
      </c>
      <c r="Q1230" t="s">
        <v>11648</v>
      </c>
      <c r="R1230" t="str">
        <f>PROPER(Sheet2!H1238)</f>
        <v>Srikanthmk,Prashant,Aashish M.,Pramesh,Prashantm777,Vajrapu Lakshmy Taruwn,Kish,Kusha Sahoo</v>
      </c>
      <c r="S1230" t="s">
        <v>11650</v>
      </c>
      <c r="T1230" t="s">
        <v>11651</v>
      </c>
      <c r="U1230" t="s">
        <v>11652</v>
      </c>
      <c r="V1230" t="s">
        <v>11653</v>
      </c>
      <c r="W1230" t="s">
        <v>11654</v>
      </c>
    </row>
    <row r="1231" spans="1:23" x14ac:dyDescent="0.3">
      <c r="A1231" t="s">
        <v>11655</v>
      </c>
      <c r="B1231" t="s">
        <v>11656</v>
      </c>
      <c r="C1231" t="s">
        <v>11657</v>
      </c>
      <c r="D1231" t="s">
        <v>12924</v>
      </c>
      <c r="E1231" t="s">
        <v>12998</v>
      </c>
      <c r="F1231" t="s">
        <v>13064</v>
      </c>
      <c r="G1231" t="s">
        <v>13065</v>
      </c>
      <c r="H1231" s="17">
        <v>2033</v>
      </c>
      <c r="I1231" s="13" t="str">
        <f t="shared" si="38"/>
        <v>&gt;₹500</v>
      </c>
      <c r="J1231" s="17">
        <v>4295</v>
      </c>
      <c r="K1231">
        <v>0.43</v>
      </c>
      <c r="L1231" s="4" t="str">
        <f t="shared" si="39"/>
        <v>&lt;50%</v>
      </c>
      <c r="M1231">
        <v>4.3</v>
      </c>
      <c r="N1231" s="2">
        <v>3231</v>
      </c>
      <c r="O1231" s="11">
        <f>Table2[[#This Row],[Actual Price (₹)]]*N1231</f>
        <v>13877145</v>
      </c>
      <c r="P1231" t="s">
        <v>11658</v>
      </c>
      <c r="Q1231" t="s">
        <v>11659</v>
      </c>
      <c r="R1231" t="str">
        <f>PROPER(Sheet2!H1239)</f>
        <v>Lakshmi D.,Vishal More,Vasanth Kumar,Naveen,Golu Verma,Abdul Arshad A H,Sundar T,Mahesha</v>
      </c>
      <c r="S1231" t="s">
        <v>11661</v>
      </c>
      <c r="T1231" t="s">
        <v>11662</v>
      </c>
      <c r="U1231" t="s">
        <v>11663</v>
      </c>
      <c r="V1231" t="s">
        <v>11664</v>
      </c>
      <c r="W1231" t="s">
        <v>11665</v>
      </c>
    </row>
    <row r="1232" spans="1:23" x14ac:dyDescent="0.3">
      <c r="A1232" t="s">
        <v>11666</v>
      </c>
      <c r="B1232" t="s">
        <v>11667</v>
      </c>
      <c r="C1232" t="s">
        <v>9382</v>
      </c>
      <c r="D1232" t="s">
        <v>12924</v>
      </c>
      <c r="E1232" t="s">
        <v>12995</v>
      </c>
      <c r="F1232" t="s">
        <v>13035</v>
      </c>
      <c r="G1232" t="s">
        <v>13036</v>
      </c>
      <c r="H1232" s="17">
        <v>9495</v>
      </c>
      <c r="I1232" s="13" t="str">
        <f t="shared" si="38"/>
        <v>&gt;₹500</v>
      </c>
      <c r="J1232" s="17">
        <v>18990</v>
      </c>
      <c r="K1232">
        <v>0</v>
      </c>
      <c r="L1232" s="4" t="str">
        <f t="shared" si="39"/>
        <v>&lt;50%</v>
      </c>
      <c r="M1232">
        <v>4</v>
      </c>
      <c r="N1232" s="2">
        <v>3246</v>
      </c>
      <c r="O1232" s="11">
        <f>Table2[[#This Row],[Actual Price (₹)]]*N1232</f>
        <v>61641540</v>
      </c>
      <c r="P1232" t="s">
        <v>11668</v>
      </c>
      <c r="Q1232" t="s">
        <v>11669</v>
      </c>
      <c r="R1232" t="str">
        <f>PROPER(Sheet2!H1240)</f>
        <v>E.Gurubaran,Hemanth Kumar,Rangaraj Sanjeevi,Kamala,Sivaranjani,Sundharan.A,Abhishek,Rangababu</v>
      </c>
      <c r="S1232" t="s">
        <v>11671</v>
      </c>
      <c r="T1232" t="s">
        <v>11672</v>
      </c>
      <c r="U1232" t="s">
        <v>11673</v>
      </c>
      <c r="V1232" t="s">
        <v>11674</v>
      </c>
      <c r="W1232" t="s">
        <v>11675</v>
      </c>
    </row>
    <row r="1233" spans="1:23" hidden="1" x14ac:dyDescent="0.3">
      <c r="A1233" t="s">
        <v>11676</v>
      </c>
      <c r="B1233" t="s">
        <v>11677</v>
      </c>
      <c r="C1233" t="s">
        <v>9033</v>
      </c>
      <c r="D1233" t="s">
        <v>12924</v>
      </c>
      <c r="E1233" t="s">
        <v>12995</v>
      </c>
      <c r="F1233" t="s">
        <v>12996</v>
      </c>
      <c r="G1233" t="s">
        <v>13024</v>
      </c>
      <c r="H1233" s="14">
        <v>7799</v>
      </c>
      <c r="I1233" s="13" t="str">
        <f t="shared" si="38"/>
        <v>&gt;₹500</v>
      </c>
      <c r="J1233" s="14">
        <v>12500</v>
      </c>
      <c r="K1233" s="1">
        <v>0.46</v>
      </c>
      <c r="L1233" s="4" t="str">
        <f t="shared" si="39"/>
        <v>&lt;50%</v>
      </c>
      <c r="M1233">
        <v>2.6</v>
      </c>
      <c r="N1233" s="2">
        <v>24</v>
      </c>
      <c r="O1233" s="11">
        <f>Table2[[#This Row],[Actual Price (₹)]]*N1233</f>
        <v>300000</v>
      </c>
      <c r="P1233" t="s">
        <v>11678</v>
      </c>
      <c r="Q1233" t="s">
        <v>11679</v>
      </c>
      <c r="R1233" t="str">
        <f>PROPER(Sheet2!H1241)</f>
        <v>Ritu,Sudhir Ranjan,Rashmi Kashyap,Arunabha Mukherjee,Ronnycrasto,Nani,Amazon Customer,Swarup Das</v>
      </c>
      <c r="S1233" t="s">
        <v>11681</v>
      </c>
      <c r="T1233" t="s">
        <v>11682</v>
      </c>
      <c r="U1233" t="s">
        <v>11683</v>
      </c>
      <c r="V1233" t="s">
        <v>11684</v>
      </c>
      <c r="W1233" t="s">
        <v>11685</v>
      </c>
    </row>
    <row r="1234" spans="1:23" hidden="1" x14ac:dyDescent="0.3">
      <c r="A1234" t="s">
        <v>11686</v>
      </c>
      <c r="B1234" t="s">
        <v>11687</v>
      </c>
      <c r="C1234" t="s">
        <v>8396</v>
      </c>
      <c r="D1234" t="s">
        <v>12924</v>
      </c>
      <c r="E1234" t="s">
        <v>12995</v>
      </c>
      <c r="F1234" t="s">
        <v>12996</v>
      </c>
      <c r="G1234" t="s">
        <v>13008</v>
      </c>
      <c r="H1234" s="14">
        <v>949</v>
      </c>
      <c r="I1234" s="13" t="str">
        <f t="shared" si="38"/>
        <v>&gt;₹500</v>
      </c>
      <c r="J1234" s="14">
        <v>2385</v>
      </c>
      <c r="K1234" s="1">
        <v>0.54</v>
      </c>
      <c r="L1234" s="4" t="str">
        <f t="shared" si="39"/>
        <v>50% or More</v>
      </c>
      <c r="M1234">
        <v>3.8</v>
      </c>
      <c r="N1234" s="2">
        <v>144</v>
      </c>
      <c r="O1234" s="11">
        <f>Table2[[#This Row],[Actual Price (₹)]]*N1234</f>
        <v>343440</v>
      </c>
      <c r="P1234" t="s">
        <v>11688</v>
      </c>
      <c r="Q1234" t="s">
        <v>11689</v>
      </c>
      <c r="R1234" t="str">
        <f>PROPER(Sheet2!H1242)</f>
        <v>Abhishek Kumar,Nageswar,Denzil,Krushna,Brijesh Chauhan,Amazon Customer,Kumar,V. T.</v>
      </c>
      <c r="S1234" t="s">
        <v>11691</v>
      </c>
      <c r="T1234" t="s">
        <v>11692</v>
      </c>
      <c r="U1234" t="s">
        <v>11693</v>
      </c>
      <c r="V1234" t="s">
        <v>11694</v>
      </c>
      <c r="W1234" t="s">
        <v>11695</v>
      </c>
    </row>
    <row r="1235" spans="1:23" x14ac:dyDescent="0.3">
      <c r="A1235" t="s">
        <v>11696</v>
      </c>
      <c r="B1235" t="s">
        <v>11697</v>
      </c>
      <c r="C1235" t="s">
        <v>11698</v>
      </c>
      <c r="D1235" t="s">
        <v>12924</v>
      </c>
      <c r="E1235" t="s">
        <v>12995</v>
      </c>
      <c r="F1235" t="s">
        <v>12996</v>
      </c>
      <c r="G1235" t="s">
        <v>13062</v>
      </c>
      <c r="H1235" s="17">
        <v>2790</v>
      </c>
      <c r="I1235" s="13" t="str">
        <f t="shared" si="38"/>
        <v>&gt;₹500</v>
      </c>
      <c r="J1235" s="17">
        <v>4890</v>
      </c>
      <c r="K1235">
        <v>0.08</v>
      </c>
      <c r="L1235" s="4" t="str">
        <f t="shared" si="39"/>
        <v>&lt;50%</v>
      </c>
      <c r="M1235">
        <v>4.5</v>
      </c>
      <c r="N1235" s="2">
        <v>2280</v>
      </c>
      <c r="O1235" s="11">
        <f>Table2[[#This Row],[Actual Price (₹)]]*N1235</f>
        <v>11149200</v>
      </c>
      <c r="P1235" t="s">
        <v>11699</v>
      </c>
      <c r="Q1235" t="s">
        <v>11700</v>
      </c>
      <c r="R1235" t="str">
        <f>PROPER(Sheet2!H1243)</f>
        <v>Dr. Sunil,Fayaz Ahmed,Rajesh A. Dhok,Sham S.,Shridhar,Prajwal Jagannath Shetty,Jayanth,Amazon Customer</v>
      </c>
      <c r="S1235" t="s">
        <v>11702</v>
      </c>
      <c r="T1235" t="s">
        <v>11703</v>
      </c>
      <c r="U1235" t="s">
        <v>11704</v>
      </c>
      <c r="V1235" t="s">
        <v>11705</v>
      </c>
      <c r="W1235" t="s">
        <v>11706</v>
      </c>
    </row>
    <row r="1236" spans="1:23" hidden="1" x14ac:dyDescent="0.3">
      <c r="A1236" t="s">
        <v>11707</v>
      </c>
      <c r="B1236" t="s">
        <v>11708</v>
      </c>
      <c r="C1236" t="s">
        <v>9146</v>
      </c>
      <c r="D1236" t="s">
        <v>12924</v>
      </c>
      <c r="E1236" t="s">
        <v>12998</v>
      </c>
      <c r="F1236" t="s">
        <v>12999</v>
      </c>
      <c r="G1236" t="s">
        <v>13028</v>
      </c>
      <c r="H1236" s="14">
        <v>645</v>
      </c>
      <c r="I1236" s="13" t="str">
        <f t="shared" si="38"/>
        <v>&gt;₹500</v>
      </c>
      <c r="J1236" s="14">
        <v>1100</v>
      </c>
      <c r="K1236" s="1">
        <v>0.45</v>
      </c>
      <c r="L1236" s="4" t="str">
        <f t="shared" si="39"/>
        <v>&lt;50%</v>
      </c>
      <c r="M1236">
        <v>3.5</v>
      </c>
      <c r="N1236" s="2">
        <v>340</v>
      </c>
      <c r="O1236" s="11">
        <f>Table2[[#This Row],[Actual Price (₹)]]*N1236</f>
        <v>374000</v>
      </c>
      <c r="P1236" t="s">
        <v>11709</v>
      </c>
      <c r="Q1236" t="s">
        <v>11710</v>
      </c>
      <c r="R1236" t="str">
        <f>PROPER(Sheet2!H1244)</f>
        <v>Navin Thawani,Amazon Customer,Jemiba Lawrence,Aditya,Kunal Kapur,Merugamala Suresh,Juhi Sharma,Tajis</v>
      </c>
      <c r="S1236" t="s">
        <v>11712</v>
      </c>
      <c r="T1236" t="s">
        <v>11713</v>
      </c>
      <c r="U1236" t="s">
        <v>11714</v>
      </c>
      <c r="V1236" t="s">
        <v>11715</v>
      </c>
      <c r="W1236" t="s">
        <v>11716</v>
      </c>
    </row>
    <row r="1237" spans="1:23" hidden="1" x14ac:dyDescent="0.3">
      <c r="A1237" t="s">
        <v>11717</v>
      </c>
      <c r="B1237" t="s">
        <v>11718</v>
      </c>
      <c r="C1237" t="s">
        <v>8312</v>
      </c>
      <c r="D1237" t="s">
        <v>12924</v>
      </c>
      <c r="E1237" t="s">
        <v>12998</v>
      </c>
      <c r="F1237" t="s">
        <v>12999</v>
      </c>
      <c r="G1237" t="s">
        <v>13001</v>
      </c>
      <c r="H1237" s="14">
        <v>2237.81</v>
      </c>
      <c r="I1237" s="13" t="str">
        <f t="shared" si="38"/>
        <v>&gt;₹500</v>
      </c>
      <c r="J1237" s="14">
        <v>3899</v>
      </c>
      <c r="K1237" s="1">
        <v>0.43</v>
      </c>
      <c r="L1237" s="4" t="str">
        <f t="shared" si="39"/>
        <v>&lt;50%</v>
      </c>
      <c r="M1237">
        <v>3.9</v>
      </c>
      <c r="N1237" s="2">
        <v>144</v>
      </c>
      <c r="O1237" s="11">
        <f>Table2[[#This Row],[Actual Price (₹)]]*N1237</f>
        <v>561456</v>
      </c>
      <c r="P1237" t="s">
        <v>11719</v>
      </c>
      <c r="Q1237" t="s">
        <v>11720</v>
      </c>
      <c r="R1237" t="str">
        <f>PROPER(Sheet2!H1245)</f>
        <v>Sheila Araujo,Rajeev. R,Atul Deshmukh,Atul Dhanorkar,Bhanu,Vishal,Tilak Upadhyaya,Himanshu Bhattacharjee</v>
      </c>
      <c r="S1237" t="s">
        <v>11722</v>
      </c>
      <c r="T1237" t="s">
        <v>11723</v>
      </c>
      <c r="U1237" t="s">
        <v>11724</v>
      </c>
      <c r="V1237" t="s">
        <v>11725</v>
      </c>
      <c r="W1237" t="s">
        <v>11726</v>
      </c>
    </row>
    <row r="1238" spans="1:23" x14ac:dyDescent="0.3">
      <c r="A1238" t="s">
        <v>11727</v>
      </c>
      <c r="B1238" t="s">
        <v>11728</v>
      </c>
      <c r="C1238" t="s">
        <v>8470</v>
      </c>
      <c r="D1238" t="s">
        <v>12924</v>
      </c>
      <c r="E1238" t="s">
        <v>12998</v>
      </c>
      <c r="F1238" t="s">
        <v>13011</v>
      </c>
      <c r="G1238" t="s">
        <v>13012</v>
      </c>
      <c r="H1238" s="17">
        <v>8699</v>
      </c>
      <c r="I1238" s="13" t="str">
        <f t="shared" si="38"/>
        <v>&gt;₹500</v>
      </c>
      <c r="J1238" s="17">
        <v>16899</v>
      </c>
      <c r="K1238">
        <v>0.28999999999999998</v>
      </c>
      <c r="L1238" s="4" t="str">
        <f t="shared" si="39"/>
        <v>&lt;50%</v>
      </c>
      <c r="M1238">
        <v>4</v>
      </c>
      <c r="N1238" s="2">
        <v>727</v>
      </c>
      <c r="O1238" s="11">
        <f>Table2[[#This Row],[Actual Price (₹)]]*N1238</f>
        <v>12285573</v>
      </c>
      <c r="P1238" t="s">
        <v>11729</v>
      </c>
      <c r="Q1238" t="s">
        <v>11730</v>
      </c>
      <c r="R1238" t="str">
        <f>PROPER(Sheet2!H1246)</f>
        <v>Amazon Customer,Neeraj Gola,Ignorant Nalayak,Siddamsetty Srinitha,Naveen,Vishakh,Uday Vir,Kirti Yadav</v>
      </c>
      <c r="S1238" t="s">
        <v>11732</v>
      </c>
      <c r="T1238" t="s">
        <v>11733</v>
      </c>
      <c r="U1238" t="s">
        <v>11734</v>
      </c>
      <c r="V1238" t="s">
        <v>11735</v>
      </c>
      <c r="W1238" t="s">
        <v>11736</v>
      </c>
    </row>
    <row r="1239" spans="1:23" x14ac:dyDescent="0.3">
      <c r="A1239" t="s">
        <v>11737</v>
      </c>
      <c r="B1239" t="s">
        <v>11738</v>
      </c>
      <c r="C1239" t="s">
        <v>11739</v>
      </c>
      <c r="D1239" t="s">
        <v>12924</v>
      </c>
      <c r="E1239" t="s">
        <v>12995</v>
      </c>
      <c r="F1239" t="s">
        <v>12996</v>
      </c>
      <c r="G1239" t="s">
        <v>13066</v>
      </c>
      <c r="H1239" s="17">
        <v>42990</v>
      </c>
      <c r="I1239" s="13" t="str">
        <f t="shared" si="38"/>
        <v>&gt;₹500</v>
      </c>
      <c r="J1239" s="17">
        <v>75990</v>
      </c>
      <c r="K1239">
        <v>0.55000000000000004</v>
      </c>
      <c r="L1239" s="4" t="str">
        <f t="shared" si="39"/>
        <v>50% or More</v>
      </c>
      <c r="M1239">
        <v>4</v>
      </c>
      <c r="N1239" s="2">
        <v>832</v>
      </c>
      <c r="O1239" s="11">
        <f>Table2[[#This Row],[Actual Price (₹)]]*N1239</f>
        <v>63223680</v>
      </c>
      <c r="P1239" t="s">
        <v>11740</v>
      </c>
      <c r="Q1239" t="s">
        <v>11741</v>
      </c>
      <c r="R1239" t="str">
        <f>PROPER(Sheet2!H1247)</f>
        <v>Amazon Customer,Sunil,Pankaj Kumar Gupta,Air Commodore Dk Bhatt.,Kf,Sundeep Kumar Sharma,Mukesh Arora,Abhi Jain</v>
      </c>
      <c r="S1239" t="s">
        <v>11743</v>
      </c>
      <c r="T1239" t="s">
        <v>11744</v>
      </c>
      <c r="U1239" t="s">
        <v>11745</v>
      </c>
      <c r="V1239" t="s">
        <v>11746</v>
      </c>
      <c r="W1239" t="s">
        <v>11747</v>
      </c>
    </row>
    <row r="1240" spans="1:23" hidden="1" x14ac:dyDescent="0.3">
      <c r="A1240" t="s">
        <v>11748</v>
      </c>
      <c r="B1240" t="s">
        <v>11749</v>
      </c>
      <c r="C1240" t="s">
        <v>8312</v>
      </c>
      <c r="D1240" t="s">
        <v>12924</v>
      </c>
      <c r="E1240" t="s">
        <v>12998</v>
      </c>
      <c r="F1240" t="s">
        <v>12999</v>
      </c>
      <c r="G1240" t="s">
        <v>13001</v>
      </c>
      <c r="H1240" s="14">
        <v>825</v>
      </c>
      <c r="I1240" s="13" t="str">
        <f t="shared" si="38"/>
        <v>&gt;₹500</v>
      </c>
      <c r="J1240" s="14">
        <v>825</v>
      </c>
      <c r="K1240" s="1">
        <v>0.64</v>
      </c>
      <c r="L1240" s="4" t="str">
        <f t="shared" si="39"/>
        <v>50% or More</v>
      </c>
      <c r="M1240">
        <v>3.5</v>
      </c>
      <c r="N1240" s="2">
        <v>57</v>
      </c>
      <c r="O1240" s="11">
        <f>Table2[[#This Row],[Actual Price (₹)]]*N1240</f>
        <v>47025</v>
      </c>
      <c r="P1240" t="s">
        <v>11750</v>
      </c>
      <c r="Q1240" t="s">
        <v>11751</v>
      </c>
      <c r="R1240" t="str">
        <f>PROPER(Sheet2!H1248)</f>
        <v>Svblue,Tushar Srivastava,Shreesh Mohan,Ashutosh,Harish,Kamal Kant Gupta,Shubhpreet Ubbi,Chandrasekhar</v>
      </c>
      <c r="S1240" t="s">
        <v>11753</v>
      </c>
      <c r="T1240" t="s">
        <v>11754</v>
      </c>
      <c r="U1240" t="s">
        <v>11755</v>
      </c>
      <c r="V1240" t="s">
        <v>11756</v>
      </c>
      <c r="W1240" t="s">
        <v>11757</v>
      </c>
    </row>
    <row r="1241" spans="1:23" x14ac:dyDescent="0.3">
      <c r="A1241" t="s">
        <v>11758</v>
      </c>
      <c r="B1241" t="s">
        <v>11759</v>
      </c>
      <c r="C1241" t="s">
        <v>8334</v>
      </c>
      <c r="D1241" t="s">
        <v>12924</v>
      </c>
      <c r="E1241" t="s">
        <v>12995</v>
      </c>
      <c r="F1241" t="s">
        <v>12996</v>
      </c>
      <c r="G1241" t="s">
        <v>13004</v>
      </c>
      <c r="H1241" s="17">
        <v>161</v>
      </c>
      <c r="I1241" s="13" t="str">
        <f t="shared" si="38"/>
        <v>&lt;₹200</v>
      </c>
      <c r="J1241" s="17">
        <v>300</v>
      </c>
      <c r="K1241">
        <v>0.51</v>
      </c>
      <c r="L1241" s="4" t="str">
        <f t="shared" si="39"/>
        <v>50% or More</v>
      </c>
      <c r="M1241">
        <v>4</v>
      </c>
      <c r="N1241" s="2">
        <v>1644</v>
      </c>
      <c r="O1241" s="11">
        <f>Table2[[#This Row],[Actual Price (₹)]]*N1241</f>
        <v>493200</v>
      </c>
      <c r="P1241" t="s">
        <v>11760</v>
      </c>
      <c r="Q1241" t="s">
        <v>11761</v>
      </c>
      <c r="R1241" t="str">
        <f>PROPER(Sheet2!H1249)</f>
        <v>Asha Saraswat,Gopal Bumtariya,Amazon Customer,Priyank,Soumyaprada Bishoyi,Devinder Singh,Ronald Stephen,Nabaroon</v>
      </c>
      <c r="S1241" t="s">
        <v>11763</v>
      </c>
      <c r="T1241" t="s">
        <v>11764</v>
      </c>
      <c r="U1241" t="s">
        <v>11765</v>
      </c>
      <c r="V1241" t="s">
        <v>11766</v>
      </c>
      <c r="W1241" t="s">
        <v>11767</v>
      </c>
    </row>
    <row r="1242" spans="1:23" hidden="1" x14ac:dyDescent="0.3">
      <c r="A1242" t="s">
        <v>11768</v>
      </c>
      <c r="B1242" t="s">
        <v>11769</v>
      </c>
      <c r="C1242" t="s">
        <v>8511</v>
      </c>
      <c r="D1242" t="s">
        <v>12924</v>
      </c>
      <c r="E1242" t="s">
        <v>12995</v>
      </c>
      <c r="F1242" t="s">
        <v>12996</v>
      </c>
      <c r="G1242" t="s">
        <v>12997</v>
      </c>
      <c r="H1242" s="14">
        <v>697</v>
      </c>
      <c r="I1242" s="13" t="str">
        <f t="shared" si="38"/>
        <v>&gt;₹500</v>
      </c>
      <c r="J1242" s="14">
        <v>1499</v>
      </c>
      <c r="K1242" s="1">
        <v>0.76</v>
      </c>
      <c r="L1242" s="4" t="str">
        <f t="shared" si="39"/>
        <v>50% or More</v>
      </c>
      <c r="M1242">
        <v>3.4</v>
      </c>
      <c r="N1242" s="2">
        <v>1066</v>
      </c>
      <c r="O1242" s="11">
        <f>Table2[[#This Row],[Actual Price (₹)]]*N1242</f>
        <v>1597934</v>
      </c>
      <c r="P1242" t="s">
        <v>11770</v>
      </c>
      <c r="Q1242" t="s">
        <v>11771</v>
      </c>
      <c r="R1242" t="str">
        <f>PROPER(Sheet2!H1250)</f>
        <v>Aftab Mulani,Chirag Panchal,Richa Jethani,N S,Dr Munmun Basu,Shikha Abrao,Amazon Customer,Ritesh Kumar</v>
      </c>
      <c r="S1242" t="s">
        <v>11773</v>
      </c>
      <c r="T1242" t="s">
        <v>11774</v>
      </c>
      <c r="U1242" t="s">
        <v>11775</v>
      </c>
      <c r="V1242" t="s">
        <v>11776</v>
      </c>
      <c r="W1242" t="s">
        <v>11777</v>
      </c>
    </row>
    <row r="1243" spans="1:23" x14ac:dyDescent="0.3">
      <c r="A1243" t="s">
        <v>11778</v>
      </c>
      <c r="B1243" t="s">
        <v>11779</v>
      </c>
      <c r="C1243" t="s">
        <v>8470</v>
      </c>
      <c r="D1243" t="s">
        <v>12924</v>
      </c>
      <c r="E1243" t="s">
        <v>12998</v>
      </c>
      <c r="F1243" t="s">
        <v>13011</v>
      </c>
      <c r="G1243" t="s">
        <v>13012</v>
      </c>
      <c r="H1243" s="17">
        <v>688</v>
      </c>
      <c r="I1243" s="13" t="str">
        <f t="shared" si="38"/>
        <v>&gt;₹500</v>
      </c>
      <c r="J1243" s="17">
        <v>747</v>
      </c>
      <c r="K1243">
        <v>0.39</v>
      </c>
      <c r="L1243" s="4" t="str">
        <f t="shared" si="39"/>
        <v>&lt;50%</v>
      </c>
      <c r="M1243">
        <v>4.2</v>
      </c>
      <c r="N1243" s="2">
        <v>7968</v>
      </c>
      <c r="O1243" s="11">
        <f>Table2[[#This Row],[Actual Price (₹)]]*N1243</f>
        <v>5952096</v>
      </c>
      <c r="P1243" t="s">
        <v>11780</v>
      </c>
      <c r="Q1243" t="s">
        <v>11781</v>
      </c>
      <c r="R1243" t="str">
        <f>PROPER(Sheet2!H1251)</f>
        <v>Akash Yadav,Philip Chacko,Sudheer Kumar Maurya,Jeenu Naresh,Rahul Pandey,Debabrata Bhowmick,Sanskar  Yadav</v>
      </c>
      <c r="S1243" t="s">
        <v>11783</v>
      </c>
      <c r="T1243" t="s">
        <v>11784</v>
      </c>
      <c r="U1243" t="s">
        <v>11785</v>
      </c>
      <c r="V1243" t="s">
        <v>11786</v>
      </c>
      <c r="W1243" t="s">
        <v>11787</v>
      </c>
    </row>
    <row r="1244" spans="1:23" hidden="1" x14ac:dyDescent="0.3">
      <c r="A1244" t="s">
        <v>11788</v>
      </c>
      <c r="B1244" t="s">
        <v>11789</v>
      </c>
      <c r="C1244" t="s">
        <v>8593</v>
      </c>
      <c r="D1244" t="s">
        <v>12924</v>
      </c>
      <c r="E1244" t="s">
        <v>12998</v>
      </c>
      <c r="F1244" t="s">
        <v>13011</v>
      </c>
      <c r="G1244" t="s">
        <v>13014</v>
      </c>
      <c r="H1244" s="14">
        <v>2199</v>
      </c>
      <c r="I1244" s="13" t="str">
        <f t="shared" si="38"/>
        <v>&gt;₹500</v>
      </c>
      <c r="J1244" s="14">
        <v>3999</v>
      </c>
      <c r="K1244" s="1">
        <v>0.34</v>
      </c>
      <c r="L1244" s="4" t="str">
        <f t="shared" si="39"/>
        <v>&lt;50%</v>
      </c>
      <c r="M1244">
        <v>3.8</v>
      </c>
      <c r="N1244" s="2">
        <v>3195</v>
      </c>
      <c r="O1244" s="11">
        <f>Table2[[#This Row],[Actual Price (₹)]]*N1244</f>
        <v>12776805</v>
      </c>
      <c r="P1244" t="s">
        <v>11790</v>
      </c>
      <c r="Q1244" t="s">
        <v>11791</v>
      </c>
      <c r="R1244" t="str">
        <f>PROPER(Sheet2!H1252)</f>
        <v>Vikas Kabra,Joel Joseph,Amazon,S√†√±K√™Th,Md Tanwir Hassan,Saurabh Gupta,Shobhit Gupta,Navin Jain</v>
      </c>
      <c r="S1244" t="s">
        <v>11793</v>
      </c>
      <c r="T1244" t="s">
        <v>11794</v>
      </c>
      <c r="U1244" t="s">
        <v>11795</v>
      </c>
      <c r="V1244" t="s">
        <v>11796</v>
      </c>
      <c r="W1244" t="s">
        <v>11797</v>
      </c>
    </row>
    <row r="1245" spans="1:23" x14ac:dyDescent="0.3">
      <c r="A1245" t="s">
        <v>11798</v>
      </c>
      <c r="B1245" t="s">
        <v>11799</v>
      </c>
      <c r="C1245" t="s">
        <v>9361</v>
      </c>
      <c r="D1245" t="s">
        <v>12924</v>
      </c>
      <c r="E1245" t="s">
        <v>12995</v>
      </c>
      <c r="F1245" t="s">
        <v>13031</v>
      </c>
      <c r="G1245" t="s">
        <v>13034</v>
      </c>
      <c r="H1245" s="17">
        <v>6850</v>
      </c>
      <c r="I1245" s="13" t="str">
        <f t="shared" si="38"/>
        <v>&gt;₹500</v>
      </c>
      <c r="J1245" s="17">
        <v>11990</v>
      </c>
      <c r="K1245">
        <v>0.41</v>
      </c>
      <c r="L1245" s="4" t="str">
        <f t="shared" si="39"/>
        <v>&lt;50%</v>
      </c>
      <c r="M1245">
        <v>4.0999999999999996</v>
      </c>
      <c r="N1245" s="2">
        <v>1456</v>
      </c>
      <c r="O1245" s="11">
        <f>Table2[[#This Row],[Actual Price (₹)]]*N1245</f>
        <v>17457440</v>
      </c>
      <c r="P1245" t="s">
        <v>11800</v>
      </c>
      <c r="Q1245" t="s">
        <v>11801</v>
      </c>
      <c r="R1245" t="str">
        <f>PROPER(Sheet2!H1253)</f>
        <v>Vijay Sharma,Jaidwal,Akshay Ahire,Bhuvana Shanmukhi,Sanjay A.,M Pushpa Kumar,Prospero,Syed Masroor Ahmed</v>
      </c>
      <c r="S1245" t="s">
        <v>11803</v>
      </c>
      <c r="T1245" t="s">
        <v>11804</v>
      </c>
      <c r="U1245" t="s">
        <v>11805</v>
      </c>
      <c r="V1245" t="s">
        <v>11806</v>
      </c>
      <c r="W1245" t="s">
        <v>11807</v>
      </c>
    </row>
    <row r="1246" spans="1:23" x14ac:dyDescent="0.3">
      <c r="A1246" t="s">
        <v>11808</v>
      </c>
      <c r="B1246" t="s">
        <v>11809</v>
      </c>
      <c r="C1246" t="s">
        <v>11810</v>
      </c>
      <c r="D1246" t="s">
        <v>12924</v>
      </c>
      <c r="E1246" t="s">
        <v>12995</v>
      </c>
      <c r="F1246" t="s">
        <v>13031</v>
      </c>
      <c r="G1246" t="s">
        <v>13067</v>
      </c>
      <c r="H1246" s="17">
        <v>2699</v>
      </c>
      <c r="I1246" s="13" t="str">
        <f t="shared" si="38"/>
        <v>&gt;₹500</v>
      </c>
      <c r="J1246" s="17">
        <v>3799</v>
      </c>
      <c r="K1246">
        <v>0.54</v>
      </c>
      <c r="L1246" s="4" t="str">
        <f t="shared" si="39"/>
        <v>50% or More</v>
      </c>
      <c r="M1246">
        <v>4.2</v>
      </c>
      <c r="N1246" s="2">
        <v>590</v>
      </c>
      <c r="O1246" s="11">
        <f>Table2[[#This Row],[Actual Price (₹)]]*N1246</f>
        <v>2241410</v>
      </c>
      <c r="P1246" t="s">
        <v>11811</v>
      </c>
      <c r="Q1246" t="s">
        <v>11812</v>
      </c>
      <c r="R1246" t="str">
        <f>PROPER(Sheet2!H1254)</f>
        <v>Dr Yashaswi Dalal,Aktharindia 20,Najib Khanche,Vipul Vora,Pranav Nirhali,Varghese Ms,Amazon Customer,Satyawan</v>
      </c>
      <c r="S1246" t="s">
        <v>11814</v>
      </c>
      <c r="T1246" t="s">
        <v>11815</v>
      </c>
      <c r="U1246" t="s">
        <v>11816</v>
      </c>
      <c r="V1246" t="s">
        <v>11817</v>
      </c>
      <c r="W1246" t="s">
        <v>11818</v>
      </c>
    </row>
    <row r="1247" spans="1:23" x14ac:dyDescent="0.3">
      <c r="A1247" t="s">
        <v>11819</v>
      </c>
      <c r="B1247" t="s">
        <v>11820</v>
      </c>
      <c r="C1247" t="s">
        <v>9382</v>
      </c>
      <c r="D1247" t="s">
        <v>12924</v>
      </c>
      <c r="E1247" t="s">
        <v>12995</v>
      </c>
      <c r="F1247" t="s">
        <v>13035</v>
      </c>
      <c r="G1247" t="s">
        <v>13036</v>
      </c>
      <c r="H1247" s="17">
        <v>899</v>
      </c>
      <c r="I1247" s="13" t="str">
        <f t="shared" si="38"/>
        <v>&gt;₹500</v>
      </c>
      <c r="J1247" s="17">
        <v>1999</v>
      </c>
      <c r="K1247">
        <v>0.5</v>
      </c>
      <c r="L1247" s="4" t="str">
        <f t="shared" si="39"/>
        <v>50% or More</v>
      </c>
      <c r="M1247">
        <v>4.3</v>
      </c>
      <c r="N1247" s="2">
        <v>1436</v>
      </c>
      <c r="O1247" s="11">
        <f>Table2[[#This Row],[Actual Price (₹)]]*N1247</f>
        <v>2870564</v>
      </c>
      <c r="P1247" t="s">
        <v>11821</v>
      </c>
      <c r="Q1247" t="s">
        <v>11822</v>
      </c>
      <c r="R1247" t="str">
        <f>PROPER(Sheet2!H1255)</f>
        <v>Amazon Customer,Kapil Kumar Sharma,Shilpi,Santosh Kumar Saini,Husna Khan,Gadde.Raghavender,Ajay Kumar,Annaram Vijith</v>
      </c>
      <c r="S1247" t="s">
        <v>11824</v>
      </c>
      <c r="T1247" t="s">
        <v>11825</v>
      </c>
      <c r="U1247" t="s">
        <v>11826</v>
      </c>
      <c r="V1247" t="s">
        <v>11827</v>
      </c>
      <c r="W1247" t="s">
        <v>11828</v>
      </c>
    </row>
    <row r="1248" spans="1:23" x14ac:dyDescent="0.3">
      <c r="A1248" t="s">
        <v>11829</v>
      </c>
      <c r="B1248" t="s">
        <v>11830</v>
      </c>
      <c r="C1248" t="s">
        <v>8448</v>
      </c>
      <c r="D1248" t="s">
        <v>12924</v>
      </c>
      <c r="E1248" t="s">
        <v>12995</v>
      </c>
      <c r="F1248" t="s">
        <v>13002</v>
      </c>
      <c r="G1248" t="s">
        <v>13003</v>
      </c>
      <c r="H1248" s="17">
        <v>1090</v>
      </c>
      <c r="I1248" s="13" t="str">
        <f t="shared" si="38"/>
        <v>&gt;₹500</v>
      </c>
      <c r="J1248" s="17">
        <v>2999</v>
      </c>
      <c r="K1248">
        <v>0.28999999999999998</v>
      </c>
      <c r="L1248" s="4" t="str">
        <f t="shared" si="39"/>
        <v>&lt;50%</v>
      </c>
      <c r="M1248">
        <v>4.2</v>
      </c>
      <c r="N1248" s="2">
        <v>4184</v>
      </c>
      <c r="O1248" s="11">
        <f>Table2[[#This Row],[Actual Price (₹)]]*N1248</f>
        <v>12547816</v>
      </c>
      <c r="P1248" t="s">
        <v>11831</v>
      </c>
      <c r="Q1248" t="s">
        <v>11832</v>
      </c>
      <c r="R1248" t="str">
        <f>PROPER(Sheet2!H1256)</f>
        <v>Rajnish Sood,Amazon Customer,Archie,7709220353,Customer,Mom Om Wom,Sukant,Santhoshvaricola</v>
      </c>
      <c r="S1248" t="s">
        <v>11834</v>
      </c>
      <c r="T1248" t="s">
        <v>11835</v>
      </c>
      <c r="U1248" t="s">
        <v>11836</v>
      </c>
      <c r="V1248" t="s">
        <v>11837</v>
      </c>
      <c r="W1248" t="s">
        <v>11838</v>
      </c>
    </row>
    <row r="1249" spans="1:23" x14ac:dyDescent="0.3">
      <c r="A1249" t="s">
        <v>11839</v>
      </c>
      <c r="B1249" t="s">
        <v>11840</v>
      </c>
      <c r="C1249" t="s">
        <v>9361</v>
      </c>
      <c r="D1249" t="s">
        <v>12924</v>
      </c>
      <c r="E1249" t="s">
        <v>12995</v>
      </c>
      <c r="F1249" t="s">
        <v>13031</v>
      </c>
      <c r="G1249" t="s">
        <v>13034</v>
      </c>
      <c r="H1249" s="17">
        <v>295</v>
      </c>
      <c r="I1249" s="13" t="str">
        <f t="shared" si="38"/>
        <v>₹200 - ₹500</v>
      </c>
      <c r="J1249" s="17">
        <v>599</v>
      </c>
      <c r="K1249">
        <v>0.38</v>
      </c>
      <c r="L1249" s="4" t="str">
        <f t="shared" si="39"/>
        <v>&lt;50%</v>
      </c>
      <c r="M1249">
        <v>4.0999999999999996</v>
      </c>
      <c r="N1249" s="2">
        <v>693</v>
      </c>
      <c r="O1249" s="11">
        <f>Table2[[#This Row],[Actual Price (₹)]]*N1249</f>
        <v>415107</v>
      </c>
      <c r="P1249" t="s">
        <v>11841</v>
      </c>
      <c r="Q1249" t="s">
        <v>11842</v>
      </c>
      <c r="R1249" t="str">
        <f>PROPER(Sheet2!H1257)</f>
        <v>Sudhirw,Seshu P,Sunil Sharma,Sara,Amazon Customer,Sidhant,Harika Mudhiraj,Ramesh Sivaraman</v>
      </c>
      <c r="S1249" t="s">
        <v>11844</v>
      </c>
      <c r="T1249" t="s">
        <v>11845</v>
      </c>
      <c r="U1249" t="s">
        <v>11846</v>
      </c>
      <c r="V1249" t="s">
        <v>11847</v>
      </c>
      <c r="W1249" t="s">
        <v>11848</v>
      </c>
    </row>
    <row r="1250" spans="1:23" hidden="1" x14ac:dyDescent="0.3">
      <c r="A1250" t="s">
        <v>11849</v>
      </c>
      <c r="B1250" t="s">
        <v>11850</v>
      </c>
      <c r="C1250" t="s">
        <v>9382</v>
      </c>
      <c r="D1250" t="s">
        <v>12924</v>
      </c>
      <c r="E1250" t="s">
        <v>12995</v>
      </c>
      <c r="F1250" t="s">
        <v>13035</v>
      </c>
      <c r="G1250" t="s">
        <v>13036</v>
      </c>
      <c r="H1250" s="14">
        <v>479</v>
      </c>
      <c r="I1250" s="13" t="str">
        <f t="shared" si="38"/>
        <v>₹200 - ₹500</v>
      </c>
      <c r="J1250" s="14">
        <v>1999</v>
      </c>
      <c r="K1250" s="1">
        <v>0.69</v>
      </c>
      <c r="L1250" s="4" t="str">
        <f t="shared" si="39"/>
        <v>50% or More</v>
      </c>
      <c r="M1250">
        <v>3.9</v>
      </c>
      <c r="N1250" s="2">
        <v>1306</v>
      </c>
      <c r="O1250" s="11">
        <f>Table2[[#This Row],[Actual Price (₹)]]*N1250</f>
        <v>2610694</v>
      </c>
      <c r="P1250" t="s">
        <v>11851</v>
      </c>
      <c r="Q1250" t="s">
        <v>11852</v>
      </c>
      <c r="R1250" t="str">
        <f>PROPER(Sheet2!H1258)</f>
        <v>Himasrivastava,Pawan Dalal,Yeshwant Singh,Amar D.,Tincy Thomas,Krishna Kishore,Vinay,Sachin Yadav</v>
      </c>
      <c r="S1250" t="s">
        <v>11854</v>
      </c>
      <c r="T1250" t="s">
        <v>11855</v>
      </c>
      <c r="U1250" t="s">
        <v>11856</v>
      </c>
      <c r="V1250" t="s">
        <v>11857</v>
      </c>
      <c r="W1250" t="s">
        <v>11858</v>
      </c>
    </row>
    <row r="1251" spans="1:23" hidden="1" x14ac:dyDescent="0.3">
      <c r="A1251" t="s">
        <v>11859</v>
      </c>
      <c r="B1251" t="s">
        <v>11860</v>
      </c>
      <c r="C1251" t="s">
        <v>8312</v>
      </c>
      <c r="D1251" t="s">
        <v>12924</v>
      </c>
      <c r="E1251" t="s">
        <v>12998</v>
      </c>
      <c r="F1251" t="s">
        <v>12999</v>
      </c>
      <c r="G1251" t="s">
        <v>13001</v>
      </c>
      <c r="H1251" s="14">
        <v>2949</v>
      </c>
      <c r="I1251" s="13" t="str">
        <f t="shared" si="38"/>
        <v>&gt;₹500</v>
      </c>
      <c r="J1251" s="14">
        <v>4849</v>
      </c>
      <c r="K1251" s="1">
        <v>0.22</v>
      </c>
      <c r="L1251" s="4" t="str">
        <f t="shared" si="39"/>
        <v>&lt;50%</v>
      </c>
      <c r="M1251">
        <v>3.3</v>
      </c>
      <c r="N1251" s="2">
        <v>8</v>
      </c>
      <c r="O1251" s="11">
        <f>Table2[[#This Row],[Actual Price (₹)]]*N1251</f>
        <v>38792</v>
      </c>
      <c r="P1251" t="s">
        <v>11861</v>
      </c>
      <c r="Q1251" t="s">
        <v>11862</v>
      </c>
      <c r="R1251" t="str">
        <f>PROPER(Sheet2!H1259)</f>
        <v>Swati Chaudhari,Anil Kumar,Dinesh Verma,Arvind Chaturvedi,Annapurna Metta Sarjare,Ramya,Indu Kumari,Irfan Khan</v>
      </c>
      <c r="S1251" t="s">
        <v>11864</v>
      </c>
      <c r="T1251" t="s">
        <v>11865</v>
      </c>
      <c r="U1251" t="s">
        <v>11866</v>
      </c>
      <c r="V1251" t="s">
        <v>11867</v>
      </c>
      <c r="W1251" t="s">
        <v>11868</v>
      </c>
    </row>
    <row r="1252" spans="1:23" x14ac:dyDescent="0.3">
      <c r="A1252" t="s">
        <v>11869</v>
      </c>
      <c r="B1252" t="s">
        <v>11870</v>
      </c>
      <c r="C1252" t="s">
        <v>11871</v>
      </c>
      <c r="D1252" t="s">
        <v>12924</v>
      </c>
      <c r="E1252" t="s">
        <v>12995</v>
      </c>
      <c r="F1252" t="s">
        <v>13031</v>
      </c>
      <c r="G1252" t="s">
        <v>13068</v>
      </c>
      <c r="H1252" s="17">
        <v>335</v>
      </c>
      <c r="I1252" s="13" t="str">
        <f t="shared" si="38"/>
        <v>₹200 - ₹500</v>
      </c>
      <c r="J1252" s="17">
        <v>510</v>
      </c>
      <c r="K1252">
        <v>0.6</v>
      </c>
      <c r="L1252" s="4" t="str">
        <f t="shared" si="39"/>
        <v>50% or More</v>
      </c>
      <c r="M1252">
        <v>4.3</v>
      </c>
      <c r="N1252" s="2">
        <v>2326</v>
      </c>
      <c r="O1252" s="11">
        <f>Table2[[#This Row],[Actual Price (₹)]]*N1252</f>
        <v>1186260</v>
      </c>
      <c r="P1252" t="s">
        <v>11872</v>
      </c>
      <c r="Q1252" t="s">
        <v>11873</v>
      </c>
      <c r="R1252" t="str">
        <f>PROPER(Sheet2!H1260)</f>
        <v>Gautam B.,Kabir Debbarma,Ms,Amazon Customer,P,Sourav Basu,Vikhyat G.,Viren Dhamaskar</v>
      </c>
      <c r="S1252" t="s">
        <v>11875</v>
      </c>
      <c r="T1252" t="s">
        <v>11876</v>
      </c>
      <c r="U1252" t="s">
        <v>11877</v>
      </c>
      <c r="V1252" t="s">
        <v>11878</v>
      </c>
      <c r="W1252" t="s">
        <v>11879</v>
      </c>
    </row>
    <row r="1253" spans="1:23" hidden="1" x14ac:dyDescent="0.3">
      <c r="A1253" t="s">
        <v>11880</v>
      </c>
      <c r="B1253" t="s">
        <v>11881</v>
      </c>
      <c r="C1253" t="s">
        <v>9382</v>
      </c>
      <c r="D1253" t="s">
        <v>12924</v>
      </c>
      <c r="E1253" t="s">
        <v>12995</v>
      </c>
      <c r="F1253" t="s">
        <v>13035</v>
      </c>
      <c r="G1253" t="s">
        <v>13036</v>
      </c>
      <c r="H1253" s="14">
        <v>293</v>
      </c>
      <c r="I1253" s="13" t="str">
        <f t="shared" si="38"/>
        <v>₹200 - ₹500</v>
      </c>
      <c r="J1253" s="14">
        <v>499</v>
      </c>
      <c r="K1253" s="1">
        <v>0.86</v>
      </c>
      <c r="L1253" s="4" t="str">
        <f t="shared" si="39"/>
        <v>50% or More</v>
      </c>
      <c r="M1253">
        <v>3.9</v>
      </c>
      <c r="N1253" s="2">
        <v>1004</v>
      </c>
      <c r="O1253" s="11">
        <f>Table2[[#This Row],[Actual Price (₹)]]*N1253</f>
        <v>500996</v>
      </c>
      <c r="P1253" t="s">
        <v>11882</v>
      </c>
      <c r="Q1253" t="s">
        <v>11883</v>
      </c>
      <c r="R1253" t="str">
        <f>PROPER(Sheet2!H1261)</f>
        <v>Buyer (Name Protected),Saurav Kumar Saha,Aditya Kumar,Priyanka,Vinod Reddy,Vijender Singh,Mohammad Azhar,Deepak Samson</v>
      </c>
      <c r="S1253" t="s">
        <v>11885</v>
      </c>
      <c r="T1253" t="s">
        <v>11886</v>
      </c>
      <c r="U1253" t="s">
        <v>11887</v>
      </c>
      <c r="V1253" t="s">
        <v>11888</v>
      </c>
      <c r="W1253" t="s">
        <v>11889</v>
      </c>
    </row>
    <row r="1254" spans="1:23" x14ac:dyDescent="0.3">
      <c r="A1254" t="s">
        <v>11890</v>
      </c>
      <c r="B1254" t="s">
        <v>11891</v>
      </c>
      <c r="C1254" t="s">
        <v>8448</v>
      </c>
      <c r="D1254" t="s">
        <v>12924</v>
      </c>
      <c r="E1254" t="s">
        <v>12995</v>
      </c>
      <c r="F1254" t="s">
        <v>13002</v>
      </c>
      <c r="G1254" t="s">
        <v>13003</v>
      </c>
      <c r="H1254" s="17">
        <v>599</v>
      </c>
      <c r="I1254" s="13" t="str">
        <f t="shared" si="38"/>
        <v>&gt;₹500</v>
      </c>
      <c r="J1254" s="17">
        <v>1299</v>
      </c>
      <c r="K1254">
        <v>0.31</v>
      </c>
      <c r="L1254" s="4" t="str">
        <f t="shared" si="39"/>
        <v>&lt;50%</v>
      </c>
      <c r="M1254">
        <v>4.3</v>
      </c>
      <c r="N1254" s="2">
        <v>6400</v>
      </c>
      <c r="O1254" s="11">
        <f>Table2[[#This Row],[Actual Price (₹)]]*N1254</f>
        <v>8313600</v>
      </c>
      <c r="P1254" t="s">
        <v>11892</v>
      </c>
      <c r="Q1254" t="s">
        <v>11893</v>
      </c>
      <c r="R1254" t="str">
        <f>PROPER(Sheet2!H1262)</f>
        <v>Karthikeyan J,Nitin Kshirsagar,N Adu N.,Manish Jain,Hitesh Mori</v>
      </c>
      <c r="S1254" t="s">
        <v>11895</v>
      </c>
      <c r="T1254" t="s">
        <v>11896</v>
      </c>
      <c r="U1254" t="s">
        <v>11897</v>
      </c>
      <c r="V1254" t="s">
        <v>11898</v>
      </c>
      <c r="W1254" t="s">
        <v>11899</v>
      </c>
    </row>
    <row r="1255" spans="1:23" hidden="1" x14ac:dyDescent="0.3">
      <c r="A1255" t="s">
        <v>11900</v>
      </c>
      <c r="B1255" t="s">
        <v>11901</v>
      </c>
      <c r="C1255" t="s">
        <v>8470</v>
      </c>
      <c r="D1255" t="s">
        <v>12924</v>
      </c>
      <c r="E1255" t="s">
        <v>12998</v>
      </c>
      <c r="F1255" t="s">
        <v>13011</v>
      </c>
      <c r="G1255" t="s">
        <v>13012</v>
      </c>
      <c r="H1255" s="14">
        <v>499</v>
      </c>
      <c r="I1255" s="13" t="str">
        <f t="shared" si="38"/>
        <v>₹200 - ₹500</v>
      </c>
      <c r="J1255" s="14">
        <v>999</v>
      </c>
      <c r="K1255" s="1">
        <v>0.71</v>
      </c>
      <c r="L1255" s="4" t="str">
        <f t="shared" si="39"/>
        <v>50% or More</v>
      </c>
      <c r="M1255">
        <v>3.6</v>
      </c>
      <c r="N1255" s="2">
        <v>63</v>
      </c>
      <c r="O1255" s="11">
        <f>Table2[[#This Row],[Actual Price (₹)]]*N1255</f>
        <v>62937</v>
      </c>
      <c r="P1255" t="s">
        <v>11902</v>
      </c>
      <c r="Q1255" t="s">
        <v>11903</v>
      </c>
      <c r="R1255" t="str">
        <f>PROPER(Sheet2!H1263)</f>
        <v>Naina,Supersandy,Ranjini K,Lalatendu,Deepak T.,Amazon Customer,Renju Mathew,Dhruv U Patel</v>
      </c>
      <c r="S1255" t="s">
        <v>11905</v>
      </c>
      <c r="T1255" t="s">
        <v>11906</v>
      </c>
      <c r="U1255" t="s">
        <v>11907</v>
      </c>
      <c r="V1255" t="s">
        <v>11908</v>
      </c>
      <c r="W1255" t="s">
        <v>11909</v>
      </c>
    </row>
    <row r="1256" spans="1:23" hidden="1" x14ac:dyDescent="0.3">
      <c r="A1256" t="s">
        <v>11910</v>
      </c>
      <c r="B1256" t="s">
        <v>11911</v>
      </c>
      <c r="C1256" t="s">
        <v>8470</v>
      </c>
      <c r="D1256" t="s">
        <v>12924</v>
      </c>
      <c r="E1256" t="s">
        <v>12998</v>
      </c>
      <c r="F1256" t="s">
        <v>13011</v>
      </c>
      <c r="G1256" t="s">
        <v>13012</v>
      </c>
      <c r="H1256" s="14">
        <v>849</v>
      </c>
      <c r="I1256" s="13" t="str">
        <f t="shared" si="38"/>
        <v>&gt;₹500</v>
      </c>
      <c r="J1256" s="14">
        <v>1190</v>
      </c>
      <c r="K1256" s="1">
        <v>0.53</v>
      </c>
      <c r="L1256" s="4" t="str">
        <f t="shared" si="39"/>
        <v>50% or More</v>
      </c>
      <c r="M1256">
        <v>3.8</v>
      </c>
      <c r="N1256" s="2">
        <v>1181</v>
      </c>
      <c r="O1256" s="11">
        <f>Table2[[#This Row],[Actual Price (₹)]]*N1256</f>
        <v>1405390</v>
      </c>
      <c r="P1256" t="s">
        <v>11912</v>
      </c>
      <c r="Q1256" t="s">
        <v>11913</v>
      </c>
      <c r="R1256" t="str">
        <f>PROPER(Sheet2!H1264)</f>
        <v>Sudhakar Samuel,Sandeep Shampur,Amazon Customer,Yakaiah Kadem,Jaspal Singh,Karthik Palani,Ss,Kautuk G. Tare</v>
      </c>
      <c r="S1256" t="s">
        <v>11915</v>
      </c>
      <c r="T1256" t="s">
        <v>11916</v>
      </c>
      <c r="U1256" t="s">
        <v>11917</v>
      </c>
      <c r="V1256" t="s">
        <v>11918</v>
      </c>
      <c r="W1256" t="s">
        <v>11919</v>
      </c>
    </row>
    <row r="1257" spans="1:23" hidden="1" x14ac:dyDescent="0.3">
      <c r="A1257" t="s">
        <v>11920</v>
      </c>
      <c r="B1257" t="s">
        <v>11921</v>
      </c>
      <c r="C1257" t="s">
        <v>9843</v>
      </c>
      <c r="D1257" t="s">
        <v>12924</v>
      </c>
      <c r="E1257" t="s">
        <v>12995</v>
      </c>
      <c r="F1257" t="s">
        <v>13035</v>
      </c>
      <c r="G1257" t="s">
        <v>13045</v>
      </c>
      <c r="H1257" s="14">
        <v>249</v>
      </c>
      <c r="I1257" s="13" t="str">
        <f t="shared" si="38"/>
        <v>₹200 - ₹500</v>
      </c>
      <c r="J1257" s="14">
        <v>400</v>
      </c>
      <c r="K1257" s="1">
        <v>0.08</v>
      </c>
      <c r="L1257" s="4" t="str">
        <f t="shared" si="39"/>
        <v>&lt;50%</v>
      </c>
      <c r="M1257">
        <v>3.9</v>
      </c>
      <c r="N1257" s="2">
        <v>1888</v>
      </c>
      <c r="O1257" s="11">
        <f>Table2[[#This Row],[Actual Price (₹)]]*N1257</f>
        <v>755200</v>
      </c>
      <c r="P1257" t="s">
        <v>11922</v>
      </c>
      <c r="Q1257" t="s">
        <v>11923</v>
      </c>
      <c r="R1257" t="str">
        <f>PROPER(Sheet2!H1265)</f>
        <v>Sumit,Paresh Narola,Azharuddin,Jasmail Singh,Suresh Prajapati,Alam Naushad,Dilip Rathore,Srinaath K</v>
      </c>
      <c r="S1257" t="s">
        <v>11925</v>
      </c>
      <c r="T1257" t="s">
        <v>11926</v>
      </c>
      <c r="U1257" t="s">
        <v>11927</v>
      </c>
      <c r="V1257" t="s">
        <v>11928</v>
      </c>
      <c r="W1257" t="s">
        <v>11929</v>
      </c>
    </row>
    <row r="1258" spans="1:23" hidden="1" x14ac:dyDescent="0.3">
      <c r="A1258" t="s">
        <v>11930</v>
      </c>
      <c r="B1258" t="s">
        <v>11931</v>
      </c>
      <c r="C1258" t="s">
        <v>8459</v>
      </c>
      <c r="D1258" t="s">
        <v>12924</v>
      </c>
      <c r="E1258" t="s">
        <v>12995</v>
      </c>
      <c r="F1258" t="s">
        <v>12996</v>
      </c>
      <c r="G1258" t="s">
        <v>13010</v>
      </c>
      <c r="H1258" s="14">
        <v>185</v>
      </c>
      <c r="I1258" s="13" t="str">
        <f t="shared" si="38"/>
        <v>&lt;₹200</v>
      </c>
      <c r="J1258" s="14">
        <v>599</v>
      </c>
      <c r="K1258" s="1">
        <v>0.28000000000000003</v>
      </c>
      <c r="L1258" s="4" t="str">
        <f t="shared" si="39"/>
        <v>&lt;50%</v>
      </c>
      <c r="M1258">
        <v>4.5999999999999996</v>
      </c>
      <c r="N1258" s="2">
        <v>6550</v>
      </c>
      <c r="O1258" s="11">
        <f>Table2[[#This Row],[Actual Price (₹)]]*N1258</f>
        <v>3923450</v>
      </c>
      <c r="P1258" t="s">
        <v>11932</v>
      </c>
      <c r="Q1258" t="s">
        <v>11933</v>
      </c>
      <c r="R1258" t="str">
        <f>PROPER(Sheet2!H1266)</f>
        <v>Amit,Vedantika,Gurpreet Kaur,Md Zafir Ahmad,Latika S.,Rahis Khan,Tanvi Seth,Samala Dayaker</v>
      </c>
      <c r="S1258" t="s">
        <v>11935</v>
      </c>
      <c r="T1258" t="s">
        <v>11936</v>
      </c>
      <c r="U1258" t="s">
        <v>11937</v>
      </c>
      <c r="V1258" t="s">
        <v>11938</v>
      </c>
      <c r="W1258" t="s">
        <v>11939</v>
      </c>
    </row>
    <row r="1259" spans="1:23" hidden="1" x14ac:dyDescent="0.3">
      <c r="A1259" t="s">
        <v>11940</v>
      </c>
      <c r="B1259" t="s">
        <v>11941</v>
      </c>
      <c r="C1259" t="s">
        <v>8459</v>
      </c>
      <c r="D1259" t="s">
        <v>12924</v>
      </c>
      <c r="E1259" t="s">
        <v>12995</v>
      </c>
      <c r="F1259" t="s">
        <v>12996</v>
      </c>
      <c r="G1259" t="s">
        <v>13010</v>
      </c>
      <c r="H1259" s="14">
        <v>778</v>
      </c>
      <c r="I1259" s="13" t="str">
        <f t="shared" si="38"/>
        <v>&gt;₹500</v>
      </c>
      <c r="J1259" s="14">
        <v>999</v>
      </c>
      <c r="K1259" s="1">
        <v>0.45</v>
      </c>
      <c r="L1259" s="4" t="str">
        <f t="shared" si="39"/>
        <v>&lt;50%</v>
      </c>
      <c r="M1259">
        <v>3.8</v>
      </c>
      <c r="N1259" s="2">
        <v>1846</v>
      </c>
      <c r="O1259" s="11">
        <f>Table2[[#This Row],[Actual Price (₹)]]*N1259</f>
        <v>1844154</v>
      </c>
      <c r="P1259" t="s">
        <v>11942</v>
      </c>
      <c r="Q1259" t="s">
        <v>11943</v>
      </c>
      <c r="R1259" t="str">
        <f>PROPER(Sheet2!H1267)</f>
        <v>Aashishnautiyal,Telangana Venkatesh,Abbas Tirupur,Jacobasha Mysore,Navneet,Atul Choudhary,Md Azhar,Prabu Doss</v>
      </c>
      <c r="S1259" t="s">
        <v>11945</v>
      </c>
      <c r="T1259" t="s">
        <v>11946</v>
      </c>
      <c r="U1259" t="s">
        <v>11947</v>
      </c>
      <c r="V1259" t="s">
        <v>11948</v>
      </c>
      <c r="W1259" t="s">
        <v>11949</v>
      </c>
    </row>
    <row r="1260" spans="1:23" hidden="1" x14ac:dyDescent="0.3">
      <c r="A1260" t="s">
        <v>11950</v>
      </c>
      <c r="B1260" t="s">
        <v>11951</v>
      </c>
      <c r="C1260" t="s">
        <v>8459</v>
      </c>
      <c r="D1260" t="s">
        <v>12924</v>
      </c>
      <c r="E1260" t="s">
        <v>12995</v>
      </c>
      <c r="F1260" t="s">
        <v>12996</v>
      </c>
      <c r="G1260" t="s">
        <v>13010</v>
      </c>
      <c r="H1260" s="14">
        <v>279</v>
      </c>
      <c r="I1260" s="13" t="str">
        <f t="shared" si="38"/>
        <v>₹200 - ₹500</v>
      </c>
      <c r="J1260" s="14">
        <v>699</v>
      </c>
      <c r="K1260" s="1">
        <v>0.44</v>
      </c>
      <c r="L1260" s="4" t="str">
        <f t="shared" si="39"/>
        <v>&lt;50%</v>
      </c>
      <c r="M1260">
        <v>3.9</v>
      </c>
      <c r="N1260" s="2">
        <v>1085</v>
      </c>
      <c r="O1260" s="11">
        <f>Table2[[#This Row],[Actual Price (₹)]]*N1260</f>
        <v>758415</v>
      </c>
      <c r="P1260" t="s">
        <v>11952</v>
      </c>
      <c r="Q1260" t="s">
        <v>11953</v>
      </c>
      <c r="R1260" t="str">
        <f>PROPER(Sheet2!H1268)</f>
        <v>Nikhilesh T.,Vishal Sharma,Milind Moon,Amandeep Thakur,Smsn,Manwinder Singh,Kindle Customer,Chakraborty A.-7001953481</v>
      </c>
      <c r="S1260" t="s">
        <v>11955</v>
      </c>
      <c r="T1260" t="s">
        <v>11956</v>
      </c>
      <c r="U1260" t="s">
        <v>11957</v>
      </c>
      <c r="V1260" t="s">
        <v>11958</v>
      </c>
      <c r="W1260" t="s">
        <v>11959</v>
      </c>
    </row>
    <row r="1261" spans="1:23" x14ac:dyDescent="0.3">
      <c r="A1261" t="s">
        <v>11960</v>
      </c>
      <c r="B1261" t="s">
        <v>11961</v>
      </c>
      <c r="C1261" t="s">
        <v>9444</v>
      </c>
      <c r="D1261" t="s">
        <v>12924</v>
      </c>
      <c r="E1261" t="s">
        <v>12995</v>
      </c>
      <c r="F1261" t="s">
        <v>12996</v>
      </c>
      <c r="G1261" t="s">
        <v>13038</v>
      </c>
      <c r="H1261" s="17">
        <v>215</v>
      </c>
      <c r="I1261" s="13" t="str">
        <f t="shared" si="38"/>
        <v>₹200 - ₹500</v>
      </c>
      <c r="J1261" s="17">
        <v>1499</v>
      </c>
      <c r="K1261">
        <v>0.33</v>
      </c>
      <c r="L1261" s="4" t="str">
        <f t="shared" si="39"/>
        <v>&lt;50%</v>
      </c>
      <c r="M1261">
        <v>4.0999999999999996</v>
      </c>
      <c r="N1261" s="2">
        <v>290</v>
      </c>
      <c r="O1261" s="11">
        <f>Table2[[#This Row],[Actual Price (₹)]]*N1261</f>
        <v>434710</v>
      </c>
      <c r="P1261" t="s">
        <v>11962</v>
      </c>
      <c r="Q1261" t="s">
        <v>11963</v>
      </c>
      <c r="R1261" t="str">
        <f>PROPER(Sheet2!H1269)</f>
        <v>Amazon Customer,Sai,Azim,John Prabhakar,Raja Samanta,Ravi,Radhe,Ram Kumar Mishra</v>
      </c>
      <c r="S1261" t="s">
        <v>11965</v>
      </c>
      <c r="T1261" t="s">
        <v>11966</v>
      </c>
      <c r="U1261" t="s">
        <v>11967</v>
      </c>
      <c r="V1261" t="s">
        <v>11968</v>
      </c>
      <c r="W1261" t="s">
        <v>11969</v>
      </c>
    </row>
    <row r="1262" spans="1:23" hidden="1" x14ac:dyDescent="0.3">
      <c r="A1262" t="s">
        <v>11970</v>
      </c>
      <c r="B1262" t="s">
        <v>11971</v>
      </c>
      <c r="C1262" t="s">
        <v>8687</v>
      </c>
      <c r="D1262" t="s">
        <v>12924</v>
      </c>
      <c r="E1262" t="s">
        <v>12995</v>
      </c>
      <c r="F1262" t="s">
        <v>12996</v>
      </c>
      <c r="G1262" t="s">
        <v>13019</v>
      </c>
      <c r="H1262" s="14">
        <v>889</v>
      </c>
      <c r="I1262" s="13" t="str">
        <f t="shared" si="38"/>
        <v>&gt;₹500</v>
      </c>
      <c r="J1262" s="14">
        <v>1295</v>
      </c>
      <c r="K1262" s="1">
        <v>0.35</v>
      </c>
      <c r="L1262" s="4" t="str">
        <f t="shared" si="39"/>
        <v>&lt;50%</v>
      </c>
      <c r="M1262">
        <v>3.6</v>
      </c>
      <c r="N1262" s="2">
        <v>4</v>
      </c>
      <c r="O1262" s="11">
        <f>Table2[[#This Row],[Actual Price (₹)]]*N1262</f>
        <v>5180</v>
      </c>
      <c r="P1262" t="s">
        <v>11972</v>
      </c>
      <c r="Q1262" t="s">
        <v>11973</v>
      </c>
      <c r="R1262" t="str">
        <f>PROPER(Sheet2!H1270)</f>
        <v>Mirza F.,P Naresh Kumar,Saurabh Kaushik,Siva Subramaniam,Nirmal,Asanka Wijesinghe,Mohammad Khubeb,Naveen Sahal</v>
      </c>
      <c r="S1262" t="s">
        <v>11975</v>
      </c>
      <c r="T1262" t="s">
        <v>11976</v>
      </c>
      <c r="U1262" t="s">
        <v>11977</v>
      </c>
      <c r="V1262" t="s">
        <v>11978</v>
      </c>
      <c r="W1262" t="s">
        <v>11979</v>
      </c>
    </row>
    <row r="1263" spans="1:23" x14ac:dyDescent="0.3">
      <c r="A1263" t="s">
        <v>11980</v>
      </c>
      <c r="B1263" t="s">
        <v>11981</v>
      </c>
      <c r="C1263" t="s">
        <v>10169</v>
      </c>
      <c r="D1263" t="s">
        <v>12924</v>
      </c>
      <c r="E1263" t="s">
        <v>12995</v>
      </c>
      <c r="F1263" t="s">
        <v>12996</v>
      </c>
      <c r="G1263" t="s">
        <v>13052</v>
      </c>
      <c r="H1263" s="17">
        <v>1449</v>
      </c>
      <c r="I1263" s="13" t="str">
        <f t="shared" si="38"/>
        <v>&gt;₹500</v>
      </c>
      <c r="J1263" s="17">
        <v>4999</v>
      </c>
      <c r="K1263">
        <v>0.04</v>
      </c>
      <c r="L1263" s="4" t="str">
        <f t="shared" si="39"/>
        <v>&lt;50%</v>
      </c>
      <c r="M1263">
        <v>4.4000000000000004</v>
      </c>
      <c r="N1263" s="2">
        <v>9734</v>
      </c>
      <c r="O1263" s="11">
        <f>Table2[[#This Row],[Actual Price (₹)]]*N1263</f>
        <v>48660266</v>
      </c>
      <c r="P1263" t="s">
        <v>11982</v>
      </c>
      <c r="Q1263" t="s">
        <v>11983</v>
      </c>
      <c r="R1263" t="str">
        <f>PROPER(Sheet2!H1271)</f>
        <v>Amazon Customer,Amazon Customer,Niranjan Niru,Vinay,Mini,Kapil Raibole,Kiran Hg,Mohithsai</v>
      </c>
      <c r="S1263" t="s">
        <v>11985</v>
      </c>
      <c r="T1263" t="s">
        <v>11986</v>
      </c>
      <c r="U1263" t="s">
        <v>11987</v>
      </c>
      <c r="V1263" t="s">
        <v>11988</v>
      </c>
      <c r="W1263" t="s">
        <v>11989</v>
      </c>
    </row>
    <row r="1264" spans="1:23" x14ac:dyDescent="0.3">
      <c r="A1264" t="s">
        <v>11990</v>
      </c>
      <c r="B1264" t="s">
        <v>11991</v>
      </c>
      <c r="C1264" t="s">
        <v>8448</v>
      </c>
      <c r="D1264" t="s">
        <v>12924</v>
      </c>
      <c r="E1264" t="s">
        <v>12995</v>
      </c>
      <c r="F1264" t="s">
        <v>13002</v>
      </c>
      <c r="G1264" t="s">
        <v>13003</v>
      </c>
      <c r="H1264" s="17">
        <v>1190</v>
      </c>
      <c r="I1264" s="13" t="str">
        <f t="shared" si="38"/>
        <v>&gt;₹500</v>
      </c>
      <c r="J1264" s="17">
        <v>2550</v>
      </c>
      <c r="K1264">
        <v>0.31</v>
      </c>
      <c r="L1264" s="4" t="str">
        <f t="shared" si="39"/>
        <v>&lt;50%</v>
      </c>
      <c r="M1264">
        <v>4.3</v>
      </c>
      <c r="N1264" s="2">
        <v>4022</v>
      </c>
      <c r="O1264" s="11">
        <f>Table2[[#This Row],[Actual Price (₹)]]*N1264</f>
        <v>10256100</v>
      </c>
      <c r="P1264" t="s">
        <v>11992</v>
      </c>
      <c r="Q1264" t="s">
        <v>11993</v>
      </c>
      <c r="R1264" t="str">
        <f>PROPER(Sheet2!H1272)</f>
        <v>Pratik Garg,Amazon Customer,Olivia Dutta,Raviteja Richard,Akr,Sandeep,Amazon Customer,Manisha</v>
      </c>
      <c r="S1264" t="s">
        <v>11995</v>
      </c>
      <c r="T1264" t="s">
        <v>11996</v>
      </c>
      <c r="U1264" t="s">
        <v>11997</v>
      </c>
      <c r="V1264" t="s">
        <v>11998</v>
      </c>
      <c r="W1264" t="s">
        <v>11999</v>
      </c>
    </row>
    <row r="1265" spans="1:23" hidden="1" x14ac:dyDescent="0.3">
      <c r="A1265" t="s">
        <v>12000</v>
      </c>
      <c r="B1265" t="s">
        <v>12001</v>
      </c>
      <c r="C1265" t="s">
        <v>8470</v>
      </c>
      <c r="D1265" t="s">
        <v>12924</v>
      </c>
      <c r="E1265" t="s">
        <v>12998</v>
      </c>
      <c r="F1265" t="s">
        <v>13011</v>
      </c>
      <c r="G1265" t="s">
        <v>13012</v>
      </c>
      <c r="H1265" s="14">
        <v>1799</v>
      </c>
      <c r="I1265" s="13" t="str">
        <f t="shared" si="38"/>
        <v>&gt;₹500</v>
      </c>
      <c r="J1265" s="14">
        <v>1950</v>
      </c>
      <c r="K1265" s="1">
        <v>0.56999999999999995</v>
      </c>
      <c r="L1265" s="4" t="str">
        <f t="shared" si="39"/>
        <v>50% or More</v>
      </c>
      <c r="M1265">
        <v>4.7</v>
      </c>
      <c r="N1265" s="2">
        <v>2591</v>
      </c>
      <c r="O1265" s="11">
        <f>Table2[[#This Row],[Actual Price (₹)]]*N1265</f>
        <v>5052450</v>
      </c>
      <c r="P1265" t="s">
        <v>12002</v>
      </c>
      <c r="Q1265" t="s">
        <v>12003</v>
      </c>
      <c r="R1265" t="str">
        <f>PROPER(Sheet2!H1273)</f>
        <v>Dinesh,Anshika</v>
      </c>
      <c r="S1265" t="s">
        <v>12005</v>
      </c>
      <c r="T1265" t="s">
        <v>12006</v>
      </c>
      <c r="U1265" t="s">
        <v>12007</v>
      </c>
      <c r="V1265" t="s">
        <v>12008</v>
      </c>
      <c r="W1265" t="s">
        <v>12009</v>
      </c>
    </row>
    <row r="1266" spans="1:23" x14ac:dyDescent="0.3">
      <c r="A1266" t="s">
        <v>12010</v>
      </c>
      <c r="B1266" t="s">
        <v>12011</v>
      </c>
      <c r="C1266" t="s">
        <v>8334</v>
      </c>
      <c r="D1266" t="s">
        <v>12924</v>
      </c>
      <c r="E1266" t="s">
        <v>12995</v>
      </c>
      <c r="F1266" t="s">
        <v>12996</v>
      </c>
      <c r="G1266" t="s">
        <v>13004</v>
      </c>
      <c r="H1266" s="17">
        <v>6120</v>
      </c>
      <c r="I1266" s="13" t="str">
        <f t="shared" si="38"/>
        <v>&gt;₹500</v>
      </c>
      <c r="J1266" s="17">
        <v>8478</v>
      </c>
      <c r="K1266">
        <v>0.62</v>
      </c>
      <c r="L1266" s="4" t="str">
        <f t="shared" si="39"/>
        <v>50% or More</v>
      </c>
      <c r="M1266">
        <v>4.3</v>
      </c>
      <c r="N1266" s="2">
        <v>532</v>
      </c>
      <c r="O1266" s="11">
        <f>Table2[[#This Row],[Actual Price (₹)]]*N1266</f>
        <v>4510296</v>
      </c>
      <c r="P1266" t="s">
        <v>12012</v>
      </c>
      <c r="Q1266" t="s">
        <v>12013</v>
      </c>
      <c r="R1266" t="str">
        <f>PROPER(Sheet2!H1274)</f>
        <v>Imran Ahmed K,Himanshu Kumar Sinha,Faizan-Ul Islam Salafi,Amazon Customer,Your Bro,Deepika Wilson,Abhishek Mathur,Arti</v>
      </c>
      <c r="S1266" t="s">
        <v>12015</v>
      </c>
      <c r="T1266" t="s">
        <v>12016</v>
      </c>
      <c r="U1266" t="s">
        <v>12017</v>
      </c>
      <c r="V1266" t="s">
        <v>12018</v>
      </c>
      <c r="W1266" t="s">
        <v>12019</v>
      </c>
    </row>
    <row r="1267" spans="1:23" hidden="1" x14ac:dyDescent="0.3">
      <c r="A1267" t="s">
        <v>12020</v>
      </c>
      <c r="B1267" t="s">
        <v>12021</v>
      </c>
      <c r="C1267" t="s">
        <v>8718</v>
      </c>
      <c r="D1267" t="s">
        <v>12924</v>
      </c>
      <c r="E1267" t="s">
        <v>12995</v>
      </c>
      <c r="F1267" t="s">
        <v>13002</v>
      </c>
      <c r="G1267" t="s">
        <v>13020</v>
      </c>
      <c r="H1267" s="14">
        <v>1799</v>
      </c>
      <c r="I1267" s="13" t="str">
        <f t="shared" si="38"/>
        <v>&gt;₹500</v>
      </c>
      <c r="J1267" s="14">
        <v>3299</v>
      </c>
      <c r="K1267" s="1">
        <v>0.17</v>
      </c>
      <c r="L1267" s="4" t="str">
        <f t="shared" si="39"/>
        <v>&lt;50%</v>
      </c>
      <c r="M1267">
        <v>3.9</v>
      </c>
      <c r="N1267" s="2">
        <v>260</v>
      </c>
      <c r="O1267" s="11">
        <f>Table2[[#This Row],[Actual Price (₹)]]*N1267</f>
        <v>857740</v>
      </c>
      <c r="P1267" t="s">
        <v>12022</v>
      </c>
      <c r="Q1267" t="s">
        <v>12023</v>
      </c>
      <c r="R1267" t="str">
        <f>PROPER(Sheet2!H1275)</f>
        <v>Gyani Baba,Sunil,Sakethram,Nagarajunuti,Nitin,Himanshu G.,Jayachandran Nair,Sam Rajiev A</v>
      </c>
      <c r="S1267" t="s">
        <v>12025</v>
      </c>
      <c r="T1267" t="s">
        <v>12026</v>
      </c>
      <c r="U1267" t="s">
        <v>12027</v>
      </c>
      <c r="V1267" t="s">
        <v>12028</v>
      </c>
      <c r="W1267" t="s">
        <v>12029</v>
      </c>
    </row>
    <row r="1268" spans="1:23" hidden="1" x14ac:dyDescent="0.3">
      <c r="A1268" t="s">
        <v>12030</v>
      </c>
      <c r="B1268" t="s">
        <v>12031</v>
      </c>
      <c r="C1268" t="s">
        <v>8810</v>
      </c>
      <c r="D1268" t="s">
        <v>12924</v>
      </c>
      <c r="E1268" t="s">
        <v>12995</v>
      </c>
      <c r="F1268" t="s">
        <v>12996</v>
      </c>
      <c r="G1268" t="s">
        <v>13022</v>
      </c>
      <c r="H1268" s="14">
        <v>2199</v>
      </c>
      <c r="I1268" s="13" t="str">
        <f t="shared" si="38"/>
        <v>&gt;₹500</v>
      </c>
      <c r="J1268" s="14">
        <v>3895</v>
      </c>
      <c r="K1268" s="1">
        <v>0.28999999999999998</v>
      </c>
      <c r="L1268" s="4" t="str">
        <f t="shared" si="39"/>
        <v>&lt;50%</v>
      </c>
      <c r="M1268">
        <v>3.9</v>
      </c>
      <c r="N1268" s="2">
        <v>1672</v>
      </c>
      <c r="O1268" s="11">
        <f>Table2[[#This Row],[Actual Price (₹)]]*N1268</f>
        <v>6512440</v>
      </c>
      <c r="P1268" t="s">
        <v>12032</v>
      </c>
      <c r="Q1268" t="s">
        <v>12033</v>
      </c>
      <c r="R1268" t="str">
        <f>PROPER(Sheet2!H1276)</f>
        <v>Srujan Kumar,Sadhu S.,Parveen Sharma,Patel Kaushikbhai. S,Vinoth,Ankita Gupta,Jignesh Lathiya</v>
      </c>
      <c r="S1268" t="s">
        <v>12035</v>
      </c>
      <c r="T1268" t="s">
        <v>12036</v>
      </c>
      <c r="U1268" t="s">
        <v>12037</v>
      </c>
      <c r="V1268" t="s">
        <v>12038</v>
      </c>
      <c r="W1268" t="s">
        <v>12039</v>
      </c>
    </row>
    <row r="1269" spans="1:23" hidden="1" x14ac:dyDescent="0.3">
      <c r="A1269" t="s">
        <v>12040</v>
      </c>
      <c r="B1269" t="s">
        <v>12041</v>
      </c>
      <c r="C1269" t="s">
        <v>8635</v>
      </c>
      <c r="D1269" t="s">
        <v>12924</v>
      </c>
      <c r="E1269" t="s">
        <v>13016</v>
      </c>
      <c r="F1269" t="s">
        <v>13017</v>
      </c>
      <c r="G1269" t="s">
        <v>13018</v>
      </c>
      <c r="H1269" s="14">
        <v>3685</v>
      </c>
      <c r="I1269" s="13" t="str">
        <f t="shared" si="38"/>
        <v>&gt;₹500</v>
      </c>
      <c r="J1269" s="14">
        <v>5495</v>
      </c>
      <c r="K1269" s="1">
        <v>0.5</v>
      </c>
      <c r="L1269" s="4" t="str">
        <f t="shared" si="39"/>
        <v>50% or More</v>
      </c>
      <c r="M1269">
        <v>3.7</v>
      </c>
      <c r="N1269" s="2">
        <v>7945</v>
      </c>
      <c r="O1269" s="11">
        <f>Table2[[#This Row],[Actual Price (₹)]]*N1269</f>
        <v>43657775</v>
      </c>
      <c r="P1269" t="s">
        <v>12042</v>
      </c>
      <c r="Q1269" t="s">
        <v>12043</v>
      </c>
      <c r="R1269" t="str">
        <f>PROPER(Sheet2!H1277)</f>
        <v>Pierre Francis,Amazon Customer,Ginger,Rajib,Hardik Tank,Sishir S.,Dhanish,Prodip Kumar Ghosh</v>
      </c>
      <c r="S1269" t="s">
        <v>12045</v>
      </c>
      <c r="T1269" t="s">
        <v>12046</v>
      </c>
      <c r="U1269" t="s">
        <v>12047</v>
      </c>
      <c r="V1269" t="s">
        <v>12048</v>
      </c>
      <c r="W1269" t="s">
        <v>12049</v>
      </c>
    </row>
    <row r="1270" spans="1:23" hidden="1" x14ac:dyDescent="0.3">
      <c r="A1270" t="s">
        <v>12050</v>
      </c>
      <c r="B1270" t="s">
        <v>12051</v>
      </c>
      <c r="C1270" t="s">
        <v>8323</v>
      </c>
      <c r="D1270" t="s">
        <v>12924</v>
      </c>
      <c r="E1270" t="s">
        <v>12995</v>
      </c>
      <c r="F1270" t="s">
        <v>13002</v>
      </c>
      <c r="G1270" t="s">
        <v>13003</v>
      </c>
      <c r="H1270" s="14">
        <v>649</v>
      </c>
      <c r="I1270" s="13" t="str">
        <f t="shared" si="38"/>
        <v>&gt;₹500</v>
      </c>
      <c r="J1270" s="14">
        <v>999</v>
      </c>
      <c r="K1270" s="1">
        <v>0.53</v>
      </c>
      <c r="L1270" s="4" t="str">
        <f t="shared" si="39"/>
        <v>50% or More</v>
      </c>
      <c r="M1270">
        <v>3.5</v>
      </c>
      <c r="N1270" s="2">
        <v>1367</v>
      </c>
      <c r="O1270" s="11">
        <f>Table2[[#This Row],[Actual Price (₹)]]*N1270</f>
        <v>1365633</v>
      </c>
      <c r="P1270" t="s">
        <v>12052</v>
      </c>
      <c r="Q1270" t="s">
        <v>12053</v>
      </c>
      <c r="R1270" t="str">
        <f>PROPER(Sheet2!H1278)</f>
        <v>Samsakthi2008,Hussain B.,Surendrasinh,Mitali Bhargava,Amazon Customer,Amarnath.S,Rajasekaran M.,Nupur Sharma</v>
      </c>
      <c r="S1270" t="s">
        <v>12055</v>
      </c>
      <c r="T1270" t="s">
        <v>12056</v>
      </c>
      <c r="U1270" t="s">
        <v>12057</v>
      </c>
      <c r="V1270" t="s">
        <v>12058</v>
      </c>
      <c r="W1270" t="s">
        <v>12059</v>
      </c>
    </row>
    <row r="1271" spans="1:23" x14ac:dyDescent="0.3">
      <c r="A1271" t="s">
        <v>12060</v>
      </c>
      <c r="B1271" t="s">
        <v>12061</v>
      </c>
      <c r="C1271" t="s">
        <v>8437</v>
      </c>
      <c r="D1271" t="s">
        <v>12924</v>
      </c>
      <c r="E1271" t="s">
        <v>12995</v>
      </c>
      <c r="F1271" t="s">
        <v>12996</v>
      </c>
      <c r="G1271" t="s">
        <v>13009</v>
      </c>
      <c r="H1271" s="17">
        <v>8599</v>
      </c>
      <c r="I1271" s="13" t="str">
        <f t="shared" si="38"/>
        <v>&gt;₹500</v>
      </c>
      <c r="J1271" s="17">
        <v>8995</v>
      </c>
      <c r="K1271">
        <v>0.45</v>
      </c>
      <c r="L1271" s="4" t="str">
        <f t="shared" si="39"/>
        <v>&lt;50%</v>
      </c>
      <c r="M1271">
        <v>4</v>
      </c>
      <c r="N1271" s="2">
        <v>1313</v>
      </c>
      <c r="O1271" s="11">
        <f>Table2[[#This Row],[Actual Price (₹)]]*N1271</f>
        <v>11810435</v>
      </c>
      <c r="P1271" t="s">
        <v>12062</v>
      </c>
      <c r="Q1271" t="s">
        <v>12063</v>
      </c>
      <c r="R1271" t="str">
        <f>PROPER(Sheet2!H1279)</f>
        <v>Vijay Patel,Gopal Pawar,Anish Negi,Amazon Customer,Dinakaran N.,Abhilasha,Amazon Customer,Seeker Seeking</v>
      </c>
      <c r="S1271" t="s">
        <v>12065</v>
      </c>
      <c r="T1271" t="s">
        <v>12066</v>
      </c>
      <c r="U1271" t="s">
        <v>12067</v>
      </c>
      <c r="V1271" t="s">
        <v>12068</v>
      </c>
      <c r="W1271" t="s">
        <v>12069</v>
      </c>
    </row>
    <row r="1272" spans="1:23" x14ac:dyDescent="0.3">
      <c r="A1272" t="s">
        <v>12070</v>
      </c>
      <c r="B1272" t="s">
        <v>12071</v>
      </c>
      <c r="C1272" t="s">
        <v>10076</v>
      </c>
      <c r="D1272" t="s">
        <v>12924</v>
      </c>
      <c r="E1272" t="s">
        <v>13016</v>
      </c>
      <c r="F1272" t="s">
        <v>13017</v>
      </c>
      <c r="G1272" t="s">
        <v>13049</v>
      </c>
      <c r="H1272" s="17">
        <v>1110</v>
      </c>
      <c r="I1272" s="13" t="str">
        <f t="shared" si="38"/>
        <v>&gt;₹500</v>
      </c>
      <c r="J1272" s="17">
        <v>1599</v>
      </c>
      <c r="K1272">
        <v>0.56999999999999995</v>
      </c>
      <c r="L1272" s="4" t="str">
        <f t="shared" si="39"/>
        <v>50% or More</v>
      </c>
      <c r="M1272">
        <v>4.0999999999999996</v>
      </c>
      <c r="N1272" s="2">
        <v>212</v>
      </c>
      <c r="O1272" s="11">
        <f>Table2[[#This Row],[Actual Price (₹)]]*N1272</f>
        <v>338988</v>
      </c>
      <c r="P1272" t="s">
        <v>12072</v>
      </c>
      <c r="Q1272" t="s">
        <v>12073</v>
      </c>
      <c r="R1272" t="str">
        <f>PROPER(Sheet2!H1280)</f>
        <v>Mm,Tony Augustine,Pradeep,Priyanka.S,Amazon Customer,Pragadhe,Gaikwad Pramodkumar Popat,Pratik Panchal</v>
      </c>
      <c r="S1272" t="s">
        <v>12075</v>
      </c>
      <c r="T1272" t="s">
        <v>12076</v>
      </c>
      <c r="U1272" t="s">
        <v>12077</v>
      </c>
      <c r="V1272" t="s">
        <v>12078</v>
      </c>
      <c r="W1272" t="s">
        <v>12079</v>
      </c>
    </row>
    <row r="1273" spans="1:23" hidden="1" x14ac:dyDescent="0.3">
      <c r="A1273" t="s">
        <v>12080</v>
      </c>
      <c r="B1273" t="s">
        <v>12081</v>
      </c>
      <c r="C1273" t="s">
        <v>8687</v>
      </c>
      <c r="D1273" t="s">
        <v>12924</v>
      </c>
      <c r="E1273" t="s">
        <v>12995</v>
      </c>
      <c r="F1273" t="s">
        <v>12996</v>
      </c>
      <c r="G1273" t="s">
        <v>13019</v>
      </c>
      <c r="H1273" s="14">
        <v>1499</v>
      </c>
      <c r="I1273" s="13" t="str">
        <f t="shared" si="38"/>
        <v>&gt;₹500</v>
      </c>
      <c r="J1273" s="14">
        <v>3500</v>
      </c>
      <c r="K1273" s="1">
        <v>0.62</v>
      </c>
      <c r="L1273" s="4" t="str">
        <f t="shared" si="39"/>
        <v>50% or More</v>
      </c>
      <c r="M1273">
        <v>3.9</v>
      </c>
      <c r="N1273" s="2">
        <v>65</v>
      </c>
      <c r="O1273" s="11">
        <f>Table2[[#This Row],[Actual Price (₹)]]*N1273</f>
        <v>227500</v>
      </c>
      <c r="P1273" t="s">
        <v>12082</v>
      </c>
      <c r="Q1273" t="s">
        <v>12083</v>
      </c>
      <c r="R1273" t="str">
        <f>PROPER(Sheet2!H1281)</f>
        <v>Rahul Todur,Mg,Geeta,Nawang,Saff,Philomon Kani,Rub,Manish P.</v>
      </c>
      <c r="S1273" t="s">
        <v>12085</v>
      </c>
      <c r="T1273" t="s">
        <v>12086</v>
      </c>
      <c r="U1273" t="s">
        <v>12087</v>
      </c>
      <c r="V1273" t="s">
        <v>12088</v>
      </c>
      <c r="W1273" t="s">
        <v>12089</v>
      </c>
    </row>
    <row r="1274" spans="1:23" x14ac:dyDescent="0.3">
      <c r="A1274" t="s">
        <v>12090</v>
      </c>
      <c r="B1274" t="s">
        <v>12091</v>
      </c>
      <c r="C1274" t="s">
        <v>8687</v>
      </c>
      <c r="D1274" t="s">
        <v>12924</v>
      </c>
      <c r="E1274" t="s">
        <v>12995</v>
      </c>
      <c r="F1274" t="s">
        <v>12996</v>
      </c>
      <c r="G1274" t="s">
        <v>13019</v>
      </c>
      <c r="H1274" s="17">
        <v>759</v>
      </c>
      <c r="I1274" s="13" t="str">
        <f t="shared" si="38"/>
        <v>&gt;₹500</v>
      </c>
      <c r="J1274" s="17">
        <v>1999</v>
      </c>
      <c r="K1274">
        <v>0.25</v>
      </c>
      <c r="L1274" s="4" t="str">
        <f t="shared" si="39"/>
        <v>&lt;50%</v>
      </c>
      <c r="M1274">
        <v>4.4000000000000004</v>
      </c>
      <c r="N1274" s="2">
        <v>2737</v>
      </c>
      <c r="O1274" s="11">
        <f>Table2[[#This Row],[Actual Price (₹)]]*N1274</f>
        <v>5471263</v>
      </c>
      <c r="P1274" t="s">
        <v>12092</v>
      </c>
      <c r="Q1274" t="s">
        <v>12093</v>
      </c>
      <c r="R1274" t="str">
        <f>PROPER(Sheet2!H1282)</f>
        <v>Sudesh H.,Debabrata P.,Zeba Basheer,Pk,Sunil,Saurabh Jha,Zafar Ahmad Farooqui,Mb</v>
      </c>
      <c r="S1274" t="s">
        <v>12095</v>
      </c>
      <c r="T1274" t="s">
        <v>12096</v>
      </c>
      <c r="U1274" t="s">
        <v>12097</v>
      </c>
      <c r="V1274" t="s">
        <v>12098</v>
      </c>
      <c r="W1274" t="s">
        <v>12099</v>
      </c>
    </row>
    <row r="1275" spans="1:23" x14ac:dyDescent="0.3">
      <c r="A1275" t="s">
        <v>12100</v>
      </c>
      <c r="B1275" t="s">
        <v>12101</v>
      </c>
      <c r="C1275" t="s">
        <v>8290</v>
      </c>
      <c r="D1275" t="s">
        <v>12924</v>
      </c>
      <c r="E1275" t="s">
        <v>12995</v>
      </c>
      <c r="F1275" t="s">
        <v>12996</v>
      </c>
      <c r="G1275" t="s">
        <v>12997</v>
      </c>
      <c r="H1275" s="17">
        <v>2669</v>
      </c>
      <c r="I1275" s="13" t="str">
        <f t="shared" si="38"/>
        <v>&gt;₹500</v>
      </c>
      <c r="J1275" s="17">
        <v>3199</v>
      </c>
      <c r="K1275">
        <v>0.45</v>
      </c>
      <c r="L1275" s="4" t="str">
        <f t="shared" si="39"/>
        <v>&lt;50%</v>
      </c>
      <c r="M1275">
        <v>4.3</v>
      </c>
      <c r="N1275" s="2">
        <v>55</v>
      </c>
      <c r="O1275" s="11">
        <f>Table2[[#This Row],[Actual Price (₹)]]*N1275</f>
        <v>175945</v>
      </c>
      <c r="P1275" t="s">
        <v>12102</v>
      </c>
      <c r="Q1275" t="s">
        <v>12103</v>
      </c>
      <c r="R1275" t="str">
        <f>PROPER(Sheet2!H1283)</f>
        <v>Aadhityaa,Arif H.,Rajesh,Priyanka Chauhan,Sudhendu,Dr. Ngemu,Saranya,Customer</v>
      </c>
      <c r="S1275" t="s">
        <v>12105</v>
      </c>
      <c r="T1275" t="s">
        <v>12106</v>
      </c>
      <c r="U1275" t="s">
        <v>12107</v>
      </c>
      <c r="V1275" t="s">
        <v>12108</v>
      </c>
      <c r="W1275" t="s">
        <v>12109</v>
      </c>
    </row>
    <row r="1276" spans="1:23" x14ac:dyDescent="0.3">
      <c r="A1276" t="s">
        <v>12110</v>
      </c>
      <c r="B1276" t="s">
        <v>12111</v>
      </c>
      <c r="C1276" t="s">
        <v>12112</v>
      </c>
      <c r="D1276" t="s">
        <v>12924</v>
      </c>
      <c r="E1276" t="s">
        <v>12995</v>
      </c>
      <c r="F1276" t="s">
        <v>13031</v>
      </c>
      <c r="G1276" t="s">
        <v>13069</v>
      </c>
      <c r="H1276" s="17">
        <v>929</v>
      </c>
      <c r="I1276" s="13" t="str">
        <f t="shared" si="38"/>
        <v>&gt;₹500</v>
      </c>
      <c r="J1276" s="17">
        <v>1300</v>
      </c>
      <c r="K1276">
        <v>0.27</v>
      </c>
      <c r="L1276" s="4" t="str">
        <f t="shared" si="39"/>
        <v>&lt;50%</v>
      </c>
      <c r="M1276">
        <v>4.5</v>
      </c>
      <c r="N1276" s="2">
        <v>1065</v>
      </c>
      <c r="O1276" s="11">
        <f>Table2[[#This Row],[Actual Price (₹)]]*N1276</f>
        <v>1384500</v>
      </c>
      <c r="P1276" t="s">
        <v>12113</v>
      </c>
      <c r="Q1276" t="s">
        <v>12114</v>
      </c>
      <c r="R1276" t="str">
        <f>PROPER(Sheet2!H1284)</f>
        <v>Bindu,Rajat Biswas,Mulleti O.,Kaushal Kumar,Chithra Suresh,Rathlavath Vani,Khamarunneesa,Ahmadullah</v>
      </c>
      <c r="S1276" t="s">
        <v>12116</v>
      </c>
      <c r="T1276" t="s">
        <v>12117</v>
      </c>
      <c r="U1276" t="s">
        <v>12118</v>
      </c>
      <c r="V1276" t="s">
        <v>12119</v>
      </c>
      <c r="W1276" t="s">
        <v>12120</v>
      </c>
    </row>
    <row r="1277" spans="1:23" x14ac:dyDescent="0.3">
      <c r="A1277" t="s">
        <v>12121</v>
      </c>
      <c r="B1277" t="s">
        <v>12122</v>
      </c>
      <c r="C1277" t="s">
        <v>8810</v>
      </c>
      <c r="D1277" t="s">
        <v>12924</v>
      </c>
      <c r="E1277" t="s">
        <v>12995</v>
      </c>
      <c r="F1277" t="s">
        <v>12996</v>
      </c>
      <c r="G1277" t="s">
        <v>13022</v>
      </c>
      <c r="H1277" s="17">
        <v>199</v>
      </c>
      <c r="I1277" s="13" t="str">
        <f t="shared" si="38"/>
        <v>&lt;₹200</v>
      </c>
      <c r="J1277" s="17">
        <v>399</v>
      </c>
      <c r="K1277">
        <v>0.26</v>
      </c>
      <c r="L1277" s="4" t="str">
        <f t="shared" si="39"/>
        <v>&lt;50%</v>
      </c>
      <c r="M1277">
        <v>4</v>
      </c>
      <c r="N1277" s="2">
        <v>2377</v>
      </c>
      <c r="O1277" s="11">
        <f>Table2[[#This Row],[Actual Price (₹)]]*N1277</f>
        <v>948423</v>
      </c>
      <c r="P1277" t="s">
        <v>12123</v>
      </c>
      <c r="Q1277" t="s">
        <v>12124</v>
      </c>
      <c r="R1277" t="str">
        <f>PROPER(Sheet2!H1285)</f>
        <v>Rajeev Lochan Brahman,Alok,Gauri Shanker Sharma,Mukesh,Deepak Kumar Patel,Ashish,John,Deepak Sarathy</v>
      </c>
      <c r="S1277" t="s">
        <v>12126</v>
      </c>
      <c r="T1277" t="s">
        <v>12127</v>
      </c>
      <c r="U1277" t="s">
        <v>12128</v>
      </c>
      <c r="V1277" t="s">
        <v>12129</v>
      </c>
      <c r="W1277" t="s">
        <v>12130</v>
      </c>
    </row>
    <row r="1278" spans="1:23" hidden="1" x14ac:dyDescent="0.3">
      <c r="A1278" t="s">
        <v>12131</v>
      </c>
      <c r="B1278" t="s">
        <v>12132</v>
      </c>
      <c r="C1278" t="s">
        <v>8522</v>
      </c>
      <c r="D1278" t="s">
        <v>12924</v>
      </c>
      <c r="E1278" t="s">
        <v>12998</v>
      </c>
      <c r="F1278" t="s">
        <v>13011</v>
      </c>
      <c r="G1278" t="s">
        <v>13013</v>
      </c>
      <c r="H1278" s="14">
        <v>279</v>
      </c>
      <c r="I1278" s="13" t="str">
        <f t="shared" si="38"/>
        <v>₹200 - ₹500</v>
      </c>
      <c r="J1278" s="14">
        <v>599</v>
      </c>
      <c r="K1278" s="1">
        <v>0.48</v>
      </c>
      <c r="L1278" s="4" t="str">
        <f t="shared" si="39"/>
        <v>&lt;50%</v>
      </c>
      <c r="M1278">
        <v>3.9</v>
      </c>
      <c r="N1278" s="2">
        <v>2569</v>
      </c>
      <c r="O1278" s="11">
        <f>Table2[[#This Row],[Actual Price (₹)]]*N1278</f>
        <v>1538831</v>
      </c>
      <c r="P1278" t="s">
        <v>12133</v>
      </c>
      <c r="Q1278" t="s">
        <v>12134</v>
      </c>
      <c r="R1278" t="str">
        <f>PROPER(Sheet2!H1286)</f>
        <v>Rhymerium,Samarjeet Kaur,Amazon Customer,K Koshy.,Shraddha Sarwade,Messssi,Vijay Ravindranath Sen,Amazon Customer</v>
      </c>
      <c r="S1278" t="s">
        <v>12136</v>
      </c>
      <c r="T1278" t="s">
        <v>12137</v>
      </c>
      <c r="U1278" t="s">
        <v>12138</v>
      </c>
      <c r="V1278" t="s">
        <v>12139</v>
      </c>
      <c r="W1278" t="s">
        <v>12140</v>
      </c>
    </row>
    <row r="1279" spans="1:23" x14ac:dyDescent="0.3">
      <c r="A1279" t="s">
        <v>12141</v>
      </c>
      <c r="B1279" t="s">
        <v>12142</v>
      </c>
      <c r="C1279" t="s">
        <v>8810</v>
      </c>
      <c r="D1279" t="s">
        <v>12924</v>
      </c>
      <c r="E1279" t="s">
        <v>12995</v>
      </c>
      <c r="F1279" t="s">
        <v>12996</v>
      </c>
      <c r="G1279" t="s">
        <v>13022</v>
      </c>
      <c r="H1279" s="17">
        <v>549</v>
      </c>
      <c r="I1279" s="13" t="str">
        <f t="shared" si="38"/>
        <v>&gt;₹500</v>
      </c>
      <c r="J1279" s="17">
        <v>999</v>
      </c>
      <c r="K1279">
        <v>0.33</v>
      </c>
      <c r="L1279" s="4" t="str">
        <f t="shared" si="39"/>
        <v>&lt;50%</v>
      </c>
      <c r="M1279">
        <v>4.2</v>
      </c>
      <c r="N1279" s="2">
        <v>5967</v>
      </c>
      <c r="O1279" s="11">
        <f>Table2[[#This Row],[Actual Price (₹)]]*N1279</f>
        <v>5961033</v>
      </c>
      <c r="P1279" t="s">
        <v>12143</v>
      </c>
      <c r="Q1279" t="s">
        <v>12144</v>
      </c>
      <c r="R1279" t="str">
        <f>PROPER(Sheet2!H1287)</f>
        <v>Deepak,Garuda,Shikha,Rajesh Manoharan,Gaurav,Chaitanya Konher,Seetha Lakshmi Rajeev,Haard Dave</v>
      </c>
      <c r="S1279" t="s">
        <v>12146</v>
      </c>
      <c r="T1279" t="s">
        <v>12147</v>
      </c>
      <c r="U1279" t="s">
        <v>12148</v>
      </c>
      <c r="V1279" t="s">
        <v>12149</v>
      </c>
      <c r="W1279" t="s">
        <v>12150</v>
      </c>
    </row>
    <row r="1280" spans="1:23" x14ac:dyDescent="0.3">
      <c r="A1280" t="s">
        <v>12151</v>
      </c>
      <c r="B1280" t="s">
        <v>12152</v>
      </c>
      <c r="C1280" t="s">
        <v>8290</v>
      </c>
      <c r="D1280" t="s">
        <v>12924</v>
      </c>
      <c r="E1280" t="s">
        <v>12995</v>
      </c>
      <c r="F1280" t="s">
        <v>12996</v>
      </c>
      <c r="G1280" t="s">
        <v>12997</v>
      </c>
      <c r="H1280" s="17">
        <v>85</v>
      </c>
      <c r="I1280" s="13" t="str">
        <f t="shared" si="38"/>
        <v>&lt;₹200</v>
      </c>
      <c r="J1280" s="17">
        <v>199</v>
      </c>
      <c r="K1280">
        <v>0.54</v>
      </c>
      <c r="L1280" s="4" t="str">
        <f t="shared" si="39"/>
        <v>50% or More</v>
      </c>
      <c r="M1280">
        <v>4.0999999999999996</v>
      </c>
      <c r="N1280" s="2">
        <v>1776</v>
      </c>
      <c r="O1280" s="11">
        <f>Table2[[#This Row],[Actual Price (₹)]]*N1280</f>
        <v>353424</v>
      </c>
      <c r="P1280" t="s">
        <v>12153</v>
      </c>
      <c r="Q1280" t="s">
        <v>12154</v>
      </c>
      <c r="R1280" t="str">
        <f>PROPER(Sheet2!H1288)</f>
        <v>Ronish,Man Mohan Gupta,Dr. Pvs Rao,Rajat Mandal,Neeti Khandelwal,Anil,Makwana Keval,Ajay Srinivasan</v>
      </c>
      <c r="S1280" t="s">
        <v>12156</v>
      </c>
      <c r="T1280" t="s">
        <v>12157</v>
      </c>
      <c r="U1280" t="s">
        <v>12158</v>
      </c>
      <c r="V1280" t="s">
        <v>12159</v>
      </c>
      <c r="W1280" t="s">
        <v>12160</v>
      </c>
    </row>
    <row r="1281" spans="1:23" hidden="1" x14ac:dyDescent="0.3">
      <c r="A1281" t="s">
        <v>12161</v>
      </c>
      <c r="B1281" t="s">
        <v>12162</v>
      </c>
      <c r="C1281" t="s">
        <v>8687</v>
      </c>
      <c r="D1281" t="s">
        <v>12924</v>
      </c>
      <c r="E1281" t="s">
        <v>12995</v>
      </c>
      <c r="F1281" t="s">
        <v>12996</v>
      </c>
      <c r="G1281" t="s">
        <v>13019</v>
      </c>
      <c r="H1281" s="14">
        <v>499</v>
      </c>
      <c r="I1281" s="13" t="str">
        <f t="shared" si="38"/>
        <v>₹200 - ₹500</v>
      </c>
      <c r="J1281" s="14">
        <v>1299</v>
      </c>
      <c r="K1281" s="1">
        <v>0.3</v>
      </c>
      <c r="L1281" s="4" t="str">
        <f t="shared" si="39"/>
        <v>&lt;50%</v>
      </c>
      <c r="M1281">
        <v>3.7</v>
      </c>
      <c r="N1281" s="2">
        <v>4200</v>
      </c>
      <c r="O1281" s="11">
        <f>Table2[[#This Row],[Actual Price (₹)]]*N1281</f>
        <v>5455800</v>
      </c>
      <c r="P1281" t="s">
        <v>12163</v>
      </c>
      <c r="Q1281" t="s">
        <v>12164</v>
      </c>
      <c r="R1281" t="str">
        <f>PROPER(Sheet2!H1289)</f>
        <v>A H.,Amazon Customer,Amazon Customer,Gajendra Kumar Sharma,Harpreet Kaur Sodhi,Shashi Ranjan Kumar,Chandan Kumar,Vikas Sharma</v>
      </c>
      <c r="S1281" t="s">
        <v>12166</v>
      </c>
      <c r="T1281" t="s">
        <v>12167</v>
      </c>
      <c r="U1281" t="s">
        <v>12168</v>
      </c>
      <c r="V1281" t="s">
        <v>12169</v>
      </c>
      <c r="W1281" t="s">
        <v>12170</v>
      </c>
    </row>
    <row r="1282" spans="1:23" x14ac:dyDescent="0.3">
      <c r="A1282" t="s">
        <v>12171</v>
      </c>
      <c r="B1282" t="s">
        <v>12172</v>
      </c>
      <c r="C1282" t="s">
        <v>9135</v>
      </c>
      <c r="D1282" t="s">
        <v>12924</v>
      </c>
      <c r="E1282" t="s">
        <v>12995</v>
      </c>
      <c r="F1282" t="s">
        <v>13002</v>
      </c>
      <c r="G1282" t="s">
        <v>13027</v>
      </c>
      <c r="H1282" s="17">
        <v>5865</v>
      </c>
      <c r="I1282" s="13" t="str">
        <f t="shared" ref="I1282:I1345" si="40">IF(H1282&lt;200,"&lt;₹200", IF(OR(H1282=200, H1282&lt;=500),"₹200 - ₹500","&gt;₹500"))</f>
        <v>&gt;₹500</v>
      </c>
      <c r="J1282" s="17">
        <v>7776</v>
      </c>
      <c r="K1282">
        <v>0.46</v>
      </c>
      <c r="L1282" s="4" t="str">
        <f t="shared" ref="L1282:L1341" si="41">IF(K1282&gt;=50%,"50% or More","&lt;50%")</f>
        <v>&lt;50%</v>
      </c>
      <c r="M1282">
        <v>4.0999999999999996</v>
      </c>
      <c r="N1282" s="2">
        <v>297</v>
      </c>
      <c r="O1282" s="11">
        <f>Table2[[#This Row],[Actual Price (₹)]]*N1282</f>
        <v>2309472</v>
      </c>
      <c r="P1282" t="s">
        <v>12173</v>
      </c>
      <c r="Q1282" t="s">
        <v>12174</v>
      </c>
      <c r="R1282" t="str">
        <f>PROPER(Sheet2!H1290)</f>
        <v>Jasmin Azzuhoor,Shreya,Avninder Singh,Namita Singh Panwar,Vilas A.,Ramesh Kumar,Rajnish Kumar,Disha</v>
      </c>
      <c r="S1282" t="s">
        <v>12176</v>
      </c>
      <c r="T1282" t="s">
        <v>12177</v>
      </c>
      <c r="U1282" t="s">
        <v>12178</v>
      </c>
      <c r="V1282" t="s">
        <v>12179</v>
      </c>
      <c r="W1282" t="s">
        <v>12180</v>
      </c>
    </row>
    <row r="1283" spans="1:23" x14ac:dyDescent="0.3">
      <c r="A1283" t="s">
        <v>12181</v>
      </c>
      <c r="B1283" t="s">
        <v>12182</v>
      </c>
      <c r="C1283" t="s">
        <v>8511</v>
      </c>
      <c r="D1283" t="s">
        <v>12924</v>
      </c>
      <c r="E1283" t="s">
        <v>12995</v>
      </c>
      <c r="F1283" t="s">
        <v>12996</v>
      </c>
      <c r="G1283" t="s">
        <v>12997</v>
      </c>
      <c r="H1283" s="17">
        <v>1260</v>
      </c>
      <c r="I1283" s="13" t="str">
        <f t="shared" si="40"/>
        <v>&gt;₹500</v>
      </c>
      <c r="J1283" s="17">
        <v>2299</v>
      </c>
      <c r="K1283">
        <v>0.37</v>
      </c>
      <c r="L1283" s="4" t="str">
        <f t="shared" si="41"/>
        <v>&lt;50%</v>
      </c>
      <c r="M1283">
        <v>4.2</v>
      </c>
      <c r="N1283" s="2">
        <v>3858</v>
      </c>
      <c r="O1283" s="11">
        <f>Table2[[#This Row],[Actual Price (₹)]]*N1283</f>
        <v>8869542</v>
      </c>
      <c r="P1283" t="s">
        <v>12183</v>
      </c>
      <c r="Q1283" t="s">
        <v>12184</v>
      </c>
      <c r="R1283" t="str">
        <f>PROPER(Sheet2!H1291)</f>
        <v>Santhosh,Kr Arasu,Placeholder,Deepak Gopal,Yaqoob Raza,Arun,Naveen Kumar,Anant Varshney</v>
      </c>
      <c r="S1283" t="s">
        <v>12186</v>
      </c>
      <c r="T1283" t="s">
        <v>12187</v>
      </c>
      <c r="U1283" t="s">
        <v>12188</v>
      </c>
      <c r="V1283" t="s">
        <v>12189</v>
      </c>
      <c r="W1283" t="s">
        <v>12190</v>
      </c>
    </row>
    <row r="1284" spans="1:23" x14ac:dyDescent="0.3">
      <c r="A1284" t="s">
        <v>12191</v>
      </c>
      <c r="B1284" t="s">
        <v>12192</v>
      </c>
      <c r="C1284" t="s">
        <v>10854</v>
      </c>
      <c r="D1284" t="s">
        <v>12924</v>
      </c>
      <c r="E1284" t="s">
        <v>12998</v>
      </c>
      <c r="F1284" t="s">
        <v>13061</v>
      </c>
      <c r="H1284" s="17">
        <v>1099</v>
      </c>
      <c r="I1284" s="13" t="str">
        <f t="shared" si="40"/>
        <v>&gt;₹500</v>
      </c>
      <c r="J1284" s="17">
        <v>1500</v>
      </c>
      <c r="K1284">
        <v>0.43</v>
      </c>
      <c r="L1284" s="4" t="str">
        <f t="shared" si="41"/>
        <v>&lt;50%</v>
      </c>
      <c r="M1284">
        <v>4.3</v>
      </c>
      <c r="N1284" s="2">
        <v>168</v>
      </c>
      <c r="O1284" s="11">
        <f>Table2[[#This Row],[Actual Price (₹)]]*N1284</f>
        <v>252000</v>
      </c>
      <c r="P1284" t="s">
        <v>12193</v>
      </c>
      <c r="Q1284" t="s">
        <v>12194</v>
      </c>
      <c r="R1284" t="str">
        <f>PROPER(Sheet2!H1292)</f>
        <v>Sonu Kumar Singh,Ashalt Sethu,Deep Ghorela,Amazon Customer,V. Yuvaraj,Pavan,Pushkal Shukla,Ramsy</v>
      </c>
      <c r="S1284" t="s">
        <v>12196</v>
      </c>
      <c r="T1284" t="s">
        <v>12197</v>
      </c>
      <c r="U1284" t="s">
        <v>12198</v>
      </c>
      <c r="V1284" t="s">
        <v>12199</v>
      </c>
      <c r="W1284" t="s">
        <v>12200</v>
      </c>
    </row>
    <row r="1285" spans="1:23" hidden="1" x14ac:dyDescent="0.3">
      <c r="A1285" t="s">
        <v>12201</v>
      </c>
      <c r="B1285" t="s">
        <v>12202</v>
      </c>
      <c r="C1285" t="s">
        <v>8323</v>
      </c>
      <c r="D1285" t="s">
        <v>12924</v>
      </c>
      <c r="E1285" t="s">
        <v>12995</v>
      </c>
      <c r="F1285" t="s">
        <v>13002</v>
      </c>
      <c r="G1285" t="s">
        <v>13003</v>
      </c>
      <c r="H1285" s="14">
        <v>1928</v>
      </c>
      <c r="I1285" s="13" t="str">
        <f t="shared" si="40"/>
        <v>&gt;₹500</v>
      </c>
      <c r="J1285" s="14">
        <v>2590</v>
      </c>
      <c r="K1285" s="1">
        <v>0.78</v>
      </c>
      <c r="L1285" s="4" t="str">
        <f t="shared" si="41"/>
        <v>50% or More</v>
      </c>
      <c r="M1285">
        <v>3.6</v>
      </c>
      <c r="N1285" s="2">
        <v>101</v>
      </c>
      <c r="O1285" s="11">
        <f>Table2[[#This Row],[Actual Price (₹)]]*N1285</f>
        <v>261590</v>
      </c>
      <c r="P1285" t="s">
        <v>12203</v>
      </c>
      <c r="Q1285" t="s">
        <v>12204</v>
      </c>
      <c r="R1285" t="str">
        <f>PROPER(Sheet2!H1293)</f>
        <v>Ayush Kumar Prajapati,Maulik,Vachan .K,Amazon Customer,Amazon Customer,Sukanya Desai,Bhupendra,Abhay Arjariya</v>
      </c>
      <c r="S1285" t="s">
        <v>12206</v>
      </c>
      <c r="T1285" t="s">
        <v>12207</v>
      </c>
      <c r="U1285" t="s">
        <v>12208</v>
      </c>
      <c r="V1285" t="s">
        <v>12209</v>
      </c>
      <c r="W1285" t="s">
        <v>12210</v>
      </c>
    </row>
    <row r="1286" spans="1:23" x14ac:dyDescent="0.3">
      <c r="A1286" t="s">
        <v>12211</v>
      </c>
      <c r="B1286" t="s">
        <v>12212</v>
      </c>
      <c r="C1286" t="s">
        <v>11871</v>
      </c>
      <c r="D1286" t="s">
        <v>12924</v>
      </c>
      <c r="E1286" t="s">
        <v>12995</v>
      </c>
      <c r="F1286" t="s">
        <v>13031</v>
      </c>
      <c r="G1286" t="s">
        <v>13068</v>
      </c>
      <c r="H1286" s="17">
        <v>3249</v>
      </c>
      <c r="I1286" s="13" t="str">
        <f t="shared" si="40"/>
        <v>&gt;₹500</v>
      </c>
      <c r="J1286" s="17">
        <v>6299</v>
      </c>
      <c r="K1286">
        <v>0.5</v>
      </c>
      <c r="L1286" s="4" t="str">
        <f t="shared" si="41"/>
        <v>50% or More</v>
      </c>
      <c r="M1286">
        <v>4.0999999999999996</v>
      </c>
      <c r="N1286" s="2">
        <v>4074</v>
      </c>
      <c r="O1286" s="11">
        <f>Table2[[#This Row],[Actual Price (₹)]]*N1286</f>
        <v>25662126</v>
      </c>
      <c r="P1286" t="s">
        <v>12213</v>
      </c>
      <c r="Q1286" t="s">
        <v>12214</v>
      </c>
      <c r="R1286" t="str">
        <f>PROPER(Sheet2!H1294)</f>
        <v>Priya S.,Aravinda Nayak,Rajasekar,Amazon Customer,Pratik Rathore,Rashmi Gupta,Sujit Barua,Naman Jain</v>
      </c>
      <c r="S1286" t="s">
        <v>12216</v>
      </c>
      <c r="T1286" t="s">
        <v>12217</v>
      </c>
      <c r="U1286" t="s">
        <v>12218</v>
      </c>
      <c r="V1286" t="s">
        <v>12219</v>
      </c>
      <c r="W1286" t="s">
        <v>12220</v>
      </c>
    </row>
    <row r="1287" spans="1:23" x14ac:dyDescent="0.3">
      <c r="A1287" t="s">
        <v>12221</v>
      </c>
      <c r="B1287" t="s">
        <v>12222</v>
      </c>
      <c r="C1287" t="s">
        <v>8459</v>
      </c>
      <c r="D1287" t="s">
        <v>12924</v>
      </c>
      <c r="E1287" t="s">
        <v>12995</v>
      </c>
      <c r="F1287" t="s">
        <v>12996</v>
      </c>
      <c r="G1287" t="s">
        <v>13010</v>
      </c>
      <c r="H1287" s="17">
        <v>1199</v>
      </c>
      <c r="I1287" s="13" t="str">
        <f t="shared" si="40"/>
        <v>&gt;₹500</v>
      </c>
      <c r="J1287" s="17">
        <v>1795</v>
      </c>
      <c r="K1287">
        <v>0.24</v>
      </c>
      <c r="L1287" s="4" t="str">
        <f t="shared" si="41"/>
        <v>&lt;50%</v>
      </c>
      <c r="M1287">
        <v>4.5</v>
      </c>
      <c r="N1287" s="2">
        <v>1408</v>
      </c>
      <c r="O1287" s="11">
        <f>Table2[[#This Row],[Actual Price (₹)]]*N1287</f>
        <v>2527360</v>
      </c>
      <c r="P1287" t="s">
        <v>12223</v>
      </c>
      <c r="Q1287" t="s">
        <v>12224</v>
      </c>
      <c r="R1287" t="str">
        <f>PROPER(Sheet2!H1295)</f>
        <v>Vinesh,Jay Sah,Krish,Legends2K,Vijay M,Vaishnavi,Kapil Gupta,Ajay Rathi</v>
      </c>
      <c r="S1287" t="s">
        <v>12226</v>
      </c>
      <c r="T1287" t="s">
        <v>12227</v>
      </c>
      <c r="U1287" t="s">
        <v>12228</v>
      </c>
      <c r="V1287" t="s">
        <v>12229</v>
      </c>
      <c r="W1287" t="s">
        <v>12230</v>
      </c>
    </row>
    <row r="1288" spans="1:23" x14ac:dyDescent="0.3">
      <c r="A1288" t="s">
        <v>12231</v>
      </c>
      <c r="B1288" t="s">
        <v>12232</v>
      </c>
      <c r="C1288" t="s">
        <v>8334</v>
      </c>
      <c r="D1288" t="s">
        <v>12924</v>
      </c>
      <c r="E1288" t="s">
        <v>12995</v>
      </c>
      <c r="F1288" t="s">
        <v>12996</v>
      </c>
      <c r="G1288" t="s">
        <v>13004</v>
      </c>
      <c r="H1288" s="17">
        <v>1456</v>
      </c>
      <c r="I1288" s="13" t="str">
        <f t="shared" si="40"/>
        <v>&gt;₹500</v>
      </c>
      <c r="J1288" s="17">
        <v>3190</v>
      </c>
      <c r="K1288">
        <v>0.03</v>
      </c>
      <c r="L1288" s="4" t="str">
        <f t="shared" si="41"/>
        <v>&lt;50%</v>
      </c>
      <c r="M1288">
        <v>4.2</v>
      </c>
      <c r="N1288" s="2">
        <v>3739</v>
      </c>
      <c r="O1288" s="11">
        <f>Table2[[#This Row],[Actual Price (₹)]]*N1288</f>
        <v>11927410</v>
      </c>
      <c r="P1288" t="s">
        <v>12233</v>
      </c>
      <c r="Q1288" t="s">
        <v>12234</v>
      </c>
      <c r="R1288" t="str">
        <f>PROPER(Sheet2!H1296)</f>
        <v>Vineeth,Gunjan Garg,Gemini,Aleena Antony,Animesh Das,Ashwin,Hukambeer,Vishal Gupta</v>
      </c>
      <c r="S1288" t="s">
        <v>12236</v>
      </c>
      <c r="T1288" t="s">
        <v>12237</v>
      </c>
      <c r="U1288" t="s">
        <v>12238</v>
      </c>
      <c r="V1288" t="s">
        <v>12239</v>
      </c>
      <c r="W1288" t="s">
        <v>12240</v>
      </c>
    </row>
    <row r="1289" spans="1:23" x14ac:dyDescent="0.3">
      <c r="A1289" t="s">
        <v>12241</v>
      </c>
      <c r="B1289" t="s">
        <v>12242</v>
      </c>
      <c r="C1289" t="s">
        <v>9843</v>
      </c>
      <c r="D1289" t="s">
        <v>12924</v>
      </c>
      <c r="E1289" t="s">
        <v>12995</v>
      </c>
      <c r="F1289" t="s">
        <v>13035</v>
      </c>
      <c r="G1289" t="s">
        <v>13045</v>
      </c>
      <c r="H1289" s="17">
        <v>3349</v>
      </c>
      <c r="I1289" s="13" t="str">
        <f t="shared" si="40"/>
        <v>&gt;₹500</v>
      </c>
      <c r="J1289" s="17">
        <v>4799</v>
      </c>
      <c r="K1289">
        <v>0.33</v>
      </c>
      <c r="L1289" s="4" t="str">
        <f t="shared" si="41"/>
        <v>&lt;50%</v>
      </c>
      <c r="M1289">
        <v>4.3</v>
      </c>
      <c r="N1289" s="2">
        <v>5891</v>
      </c>
      <c r="O1289" s="11">
        <f>Table2[[#This Row],[Actual Price (₹)]]*N1289</f>
        <v>28270909</v>
      </c>
      <c r="P1289" t="s">
        <v>12243</v>
      </c>
      <c r="Q1289" t="s">
        <v>12244</v>
      </c>
      <c r="R1289" t="str">
        <f>PROPER(Sheet2!H1297)</f>
        <v>Ateendra Gn,Salim Azad,Sanando Sarkar,Shivam Bhalla,Balamurugan Thangavelu,Souvik Mondal,Grace Fernandes,Muthumperumal Thirumal Pillai</v>
      </c>
      <c r="S1289" t="s">
        <v>12246</v>
      </c>
      <c r="T1289" t="s">
        <v>12247</v>
      </c>
      <c r="U1289" t="s">
        <v>12248</v>
      </c>
      <c r="V1289" t="s">
        <v>12249</v>
      </c>
      <c r="W1289" t="s">
        <v>12250</v>
      </c>
    </row>
    <row r="1290" spans="1:23" x14ac:dyDescent="0.3">
      <c r="A1290" t="s">
        <v>12251</v>
      </c>
      <c r="B1290" t="s">
        <v>12252</v>
      </c>
      <c r="C1290" t="s">
        <v>8459</v>
      </c>
      <c r="D1290" t="s">
        <v>12924</v>
      </c>
      <c r="E1290" t="s">
        <v>12995</v>
      </c>
      <c r="F1290" t="s">
        <v>12996</v>
      </c>
      <c r="G1290" t="s">
        <v>13010</v>
      </c>
      <c r="H1290" s="17">
        <v>4899</v>
      </c>
      <c r="I1290" s="13" t="str">
        <f t="shared" si="40"/>
        <v>&gt;₹500</v>
      </c>
      <c r="J1290" s="17">
        <v>8999</v>
      </c>
      <c r="K1290">
        <v>0.49</v>
      </c>
      <c r="L1290" s="4" t="str">
        <f t="shared" si="41"/>
        <v>&lt;50%</v>
      </c>
      <c r="M1290">
        <v>4</v>
      </c>
      <c r="N1290" s="2">
        <v>777</v>
      </c>
      <c r="O1290" s="11">
        <f>Table2[[#This Row],[Actual Price (₹)]]*N1290</f>
        <v>6992223</v>
      </c>
      <c r="P1290" t="s">
        <v>12253</v>
      </c>
      <c r="Q1290" t="s">
        <v>12254</v>
      </c>
      <c r="R1290" t="str">
        <f>PROPER(Sheet2!H1298)</f>
        <v>Ramaan Singh,Rajesh Sharma,Chandra Bhushan,Afreen,Bhima Merad,Akshay Yadav,Devendra Paliwal,Neeraj Pal</v>
      </c>
      <c r="S1290" t="s">
        <v>12256</v>
      </c>
      <c r="T1290" t="s">
        <v>12257</v>
      </c>
      <c r="U1290" t="s">
        <v>12258</v>
      </c>
      <c r="V1290" t="s">
        <v>12259</v>
      </c>
      <c r="W1290" t="s">
        <v>12260</v>
      </c>
    </row>
    <row r="1291" spans="1:23" x14ac:dyDescent="0.3">
      <c r="A1291" t="s">
        <v>12261</v>
      </c>
      <c r="B1291" t="s">
        <v>12262</v>
      </c>
      <c r="C1291" t="s">
        <v>8437</v>
      </c>
      <c r="D1291" t="s">
        <v>12924</v>
      </c>
      <c r="E1291" t="s">
        <v>12995</v>
      </c>
      <c r="F1291" t="s">
        <v>12996</v>
      </c>
      <c r="G1291" t="s">
        <v>13009</v>
      </c>
      <c r="H1291" s="17">
        <v>1199</v>
      </c>
      <c r="I1291" s="13" t="str">
        <f t="shared" si="40"/>
        <v>&gt;₹500</v>
      </c>
      <c r="J1291" s="17">
        <v>1899</v>
      </c>
      <c r="K1291">
        <v>0.27</v>
      </c>
      <c r="L1291" s="4" t="str">
        <f t="shared" si="41"/>
        <v>&lt;50%</v>
      </c>
      <c r="M1291">
        <v>4.2</v>
      </c>
      <c r="N1291" s="2">
        <v>14160</v>
      </c>
      <c r="O1291" s="11">
        <f>Table2[[#This Row],[Actual Price (₹)]]*N1291</f>
        <v>26889840</v>
      </c>
      <c r="P1291" t="s">
        <v>12263</v>
      </c>
      <c r="Q1291" t="s">
        <v>12264</v>
      </c>
      <c r="R1291" t="str">
        <f>PROPER(Sheet2!H1299)</f>
        <v>Hem Chand,Msa Baig,Swaroop,Amazon Customer,Nithya,Mak,Omkar Sonone,Sanket Dhar</v>
      </c>
      <c r="S1291" t="s">
        <v>12266</v>
      </c>
      <c r="T1291" t="s">
        <v>12267</v>
      </c>
      <c r="U1291" t="s">
        <v>12268</v>
      </c>
      <c r="V1291" t="s">
        <v>12269</v>
      </c>
      <c r="W1291" t="s">
        <v>12270</v>
      </c>
    </row>
    <row r="1292" spans="1:23" x14ac:dyDescent="0.3">
      <c r="A1292" t="s">
        <v>12271</v>
      </c>
      <c r="B1292" t="s">
        <v>12272</v>
      </c>
      <c r="C1292" t="s">
        <v>8396</v>
      </c>
      <c r="D1292" t="s">
        <v>12924</v>
      </c>
      <c r="E1292" t="s">
        <v>12995</v>
      </c>
      <c r="F1292" t="s">
        <v>12996</v>
      </c>
      <c r="G1292" t="s">
        <v>13008</v>
      </c>
      <c r="H1292" s="17">
        <v>3290</v>
      </c>
      <c r="I1292" s="13" t="str">
        <f t="shared" si="40"/>
        <v>&gt;₹500</v>
      </c>
      <c r="J1292" s="17">
        <v>5799</v>
      </c>
      <c r="K1292">
        <v>0.4</v>
      </c>
      <c r="L1292" s="4" t="str">
        <f t="shared" si="41"/>
        <v>&lt;50%</v>
      </c>
      <c r="M1292">
        <v>4.2</v>
      </c>
      <c r="N1292" s="2">
        <v>6919</v>
      </c>
      <c r="O1292" s="11">
        <f>Table2[[#This Row],[Actual Price (₹)]]*N1292</f>
        <v>40123281</v>
      </c>
      <c r="P1292" t="s">
        <v>12273</v>
      </c>
      <c r="Q1292" t="s">
        <v>12274</v>
      </c>
      <c r="R1292" t="str">
        <f>PROPER(Sheet2!H1300)</f>
        <v>Amazon Customer,Vasireddy Ravali,Chandrasekhar,Vivek,Jims John,Jun,Jyoti Kapoor,Binsu Augustine</v>
      </c>
      <c r="S1292" t="s">
        <v>12276</v>
      </c>
      <c r="T1292" t="s">
        <v>12277</v>
      </c>
      <c r="U1292" t="s">
        <v>12278</v>
      </c>
      <c r="V1292" t="s">
        <v>12279</v>
      </c>
      <c r="W1292" t="s">
        <v>12280</v>
      </c>
    </row>
    <row r="1293" spans="1:23" x14ac:dyDescent="0.3">
      <c r="A1293" t="s">
        <v>12281</v>
      </c>
      <c r="B1293" t="s">
        <v>12282</v>
      </c>
      <c r="C1293" t="s">
        <v>9843</v>
      </c>
      <c r="D1293" t="s">
        <v>12924</v>
      </c>
      <c r="E1293" t="s">
        <v>12995</v>
      </c>
      <c r="F1293" t="s">
        <v>13035</v>
      </c>
      <c r="G1293" t="s">
        <v>13045</v>
      </c>
      <c r="H1293" s="17">
        <v>179</v>
      </c>
      <c r="I1293" s="13" t="str">
        <f t="shared" si="40"/>
        <v>&lt;₹200</v>
      </c>
      <c r="J1293" s="17">
        <v>799</v>
      </c>
      <c r="K1293">
        <v>0.8</v>
      </c>
      <c r="L1293" s="4" t="str">
        <f t="shared" si="41"/>
        <v>50% or More</v>
      </c>
      <c r="M1293">
        <v>4.5</v>
      </c>
      <c r="N1293" s="2">
        <v>287</v>
      </c>
      <c r="O1293" s="11">
        <f>Table2[[#This Row],[Actual Price (₹)]]*N1293</f>
        <v>229313</v>
      </c>
      <c r="P1293" t="s">
        <v>12283</v>
      </c>
      <c r="Q1293" t="s">
        <v>12284</v>
      </c>
      <c r="R1293" t="str">
        <f>PROPER(Sheet2!H1301)</f>
        <v>Ashish Mishra,Prem Singh,Manoranjan Behera,Anurag Kumar,Tushar Aglave,Samir Sar,Grk,Ravi Kiran Mallya</v>
      </c>
      <c r="S1293" t="s">
        <v>12286</v>
      </c>
      <c r="T1293" t="s">
        <v>12287</v>
      </c>
      <c r="U1293" t="s">
        <v>12288</v>
      </c>
      <c r="V1293" t="s">
        <v>12289</v>
      </c>
      <c r="W1293" t="s">
        <v>12290</v>
      </c>
    </row>
    <row r="1294" spans="1:23" hidden="1" x14ac:dyDescent="0.3">
      <c r="A1294" t="s">
        <v>12291</v>
      </c>
      <c r="B1294" t="s">
        <v>12292</v>
      </c>
      <c r="C1294" t="s">
        <v>8635</v>
      </c>
      <c r="D1294" t="s">
        <v>12924</v>
      </c>
      <c r="E1294" t="s">
        <v>13016</v>
      </c>
      <c r="F1294" t="s">
        <v>13017</v>
      </c>
      <c r="G1294" t="s">
        <v>13018</v>
      </c>
      <c r="H1294" s="14">
        <v>149</v>
      </c>
      <c r="I1294" s="13" t="str">
        <f t="shared" si="40"/>
        <v>&lt;₹200</v>
      </c>
      <c r="J1294" s="14">
        <v>300</v>
      </c>
      <c r="K1294" s="1">
        <v>0.51</v>
      </c>
      <c r="L1294" s="4" t="str">
        <f t="shared" si="41"/>
        <v>50% or More</v>
      </c>
      <c r="M1294">
        <v>3.8</v>
      </c>
      <c r="N1294" s="2">
        <v>287</v>
      </c>
      <c r="O1294" s="11">
        <f>Table2[[#This Row],[Actual Price (₹)]]*N1294</f>
        <v>86100</v>
      </c>
      <c r="P1294" t="s">
        <v>12293</v>
      </c>
      <c r="Q1294" t="s">
        <v>12294</v>
      </c>
      <c r="R1294" t="str">
        <f>PROPER(Sheet2!H1302)</f>
        <v>Riya,Titika,Dilbagh Singh,Aiysha,Amazon Customer,Faraz,Devika Ramana,Raghavendra V</v>
      </c>
      <c r="S1294" t="s">
        <v>12296</v>
      </c>
      <c r="T1294" t="s">
        <v>12297</v>
      </c>
      <c r="U1294" t="s">
        <v>12298</v>
      </c>
      <c r="V1294" t="s">
        <v>12299</v>
      </c>
      <c r="W1294" t="s">
        <v>12300</v>
      </c>
    </row>
    <row r="1295" spans="1:23" x14ac:dyDescent="0.3">
      <c r="A1295" t="s">
        <v>12301</v>
      </c>
      <c r="B1295" t="s">
        <v>12302</v>
      </c>
      <c r="C1295" t="s">
        <v>12303</v>
      </c>
      <c r="D1295" t="s">
        <v>12924</v>
      </c>
      <c r="E1295" t="s">
        <v>12995</v>
      </c>
      <c r="F1295" t="s">
        <v>12996</v>
      </c>
      <c r="G1295" t="s">
        <v>13070</v>
      </c>
      <c r="H1295" s="17">
        <v>5490</v>
      </c>
      <c r="I1295" s="13" t="str">
        <f t="shared" si="40"/>
        <v>&gt;₹500</v>
      </c>
      <c r="J1295" s="17">
        <v>7200</v>
      </c>
      <c r="K1295">
        <v>0.33</v>
      </c>
      <c r="L1295" s="4" t="str">
        <f t="shared" si="41"/>
        <v>&lt;50%</v>
      </c>
      <c r="M1295">
        <v>4.4000000000000004</v>
      </c>
      <c r="N1295" s="2">
        <v>388</v>
      </c>
      <c r="O1295" s="11">
        <f>Table2[[#This Row],[Actual Price (₹)]]*N1295</f>
        <v>2793600</v>
      </c>
      <c r="P1295" t="s">
        <v>12304</v>
      </c>
      <c r="Q1295" t="s">
        <v>12305</v>
      </c>
      <c r="R1295" t="str">
        <f>PROPER(Sheet2!H1303)</f>
        <v>Ashfak Khan,Uday,Amazon Customer,Birendra Rai,Popi Das,Amit Kumar,Maneesh,Aritra Majumder</v>
      </c>
      <c r="S1295" t="s">
        <v>12307</v>
      </c>
      <c r="T1295" t="s">
        <v>12308</v>
      </c>
      <c r="U1295" t="s">
        <v>12309</v>
      </c>
      <c r="V1295" t="s">
        <v>12310</v>
      </c>
      <c r="W1295" t="s">
        <v>12311</v>
      </c>
    </row>
    <row r="1296" spans="1:23" x14ac:dyDescent="0.3">
      <c r="A1296" t="s">
        <v>12312</v>
      </c>
      <c r="B1296" t="s">
        <v>12313</v>
      </c>
      <c r="C1296" t="s">
        <v>8779</v>
      </c>
      <c r="D1296" t="s">
        <v>12924</v>
      </c>
      <c r="E1296" t="s">
        <v>12995</v>
      </c>
      <c r="F1296" t="s">
        <v>12996</v>
      </c>
      <c r="G1296" t="s">
        <v>13021</v>
      </c>
      <c r="H1296" s="17">
        <v>379</v>
      </c>
      <c r="I1296" s="13" t="str">
        <f t="shared" si="40"/>
        <v>₹200 - ₹500</v>
      </c>
      <c r="J1296" s="17">
        <v>389</v>
      </c>
      <c r="K1296">
        <v>0.35</v>
      </c>
      <c r="L1296" s="4" t="str">
        <f t="shared" si="41"/>
        <v>&lt;50%</v>
      </c>
      <c r="M1296">
        <v>4.0999999999999996</v>
      </c>
      <c r="N1296" s="2">
        <v>827</v>
      </c>
      <c r="O1296" s="11">
        <f>Table2[[#This Row],[Actual Price (₹)]]*N1296</f>
        <v>321703</v>
      </c>
      <c r="P1296" t="s">
        <v>12314</v>
      </c>
      <c r="Q1296" t="s">
        <v>12315</v>
      </c>
      <c r="R1296" t="str">
        <f>PROPER(Sheet2!H1304)</f>
        <v>Satya Ghettem,Amazon Customer,Selva Naik,Aran,Ashfaq Ahmed,Arun,Bharat Miriyala,Gaurav</v>
      </c>
      <c r="S1296" t="s">
        <v>12317</v>
      </c>
      <c r="T1296" t="s">
        <v>12318</v>
      </c>
      <c r="U1296" t="s">
        <v>12319</v>
      </c>
      <c r="V1296" t="s">
        <v>12320</v>
      </c>
      <c r="W1296" t="s">
        <v>12321</v>
      </c>
    </row>
    <row r="1297" spans="1:23" x14ac:dyDescent="0.3">
      <c r="A1297" t="s">
        <v>12322</v>
      </c>
      <c r="B1297" t="s">
        <v>12323</v>
      </c>
      <c r="C1297" t="s">
        <v>11871</v>
      </c>
      <c r="D1297" t="s">
        <v>12924</v>
      </c>
      <c r="E1297" t="s">
        <v>12995</v>
      </c>
      <c r="F1297" t="s">
        <v>13031</v>
      </c>
      <c r="G1297" t="s">
        <v>13068</v>
      </c>
      <c r="H1297" s="17">
        <v>8699</v>
      </c>
      <c r="I1297" s="13" t="str">
        <f t="shared" si="40"/>
        <v>&gt;₹500</v>
      </c>
      <c r="J1297" s="17">
        <v>13049</v>
      </c>
      <c r="K1297">
        <v>0.59</v>
      </c>
      <c r="L1297" s="4" t="str">
        <f t="shared" si="41"/>
        <v>50% or More</v>
      </c>
      <c r="M1297">
        <v>4.2</v>
      </c>
      <c r="N1297" s="2">
        <v>4971</v>
      </c>
      <c r="O1297" s="11">
        <f>Table2[[#This Row],[Actual Price (₹)]]*N1297</f>
        <v>64866579</v>
      </c>
      <c r="P1297" t="s">
        <v>12324</v>
      </c>
      <c r="Q1297" t="s">
        <v>12325</v>
      </c>
      <c r="R1297" t="str">
        <f>PROPER(Sheet2!H1305)</f>
        <v>Kishor Kumar,Nitha Hashik,Muser,Raveen,Amazon Customer,Sukku,Abhishek Dawn,Sn</v>
      </c>
      <c r="S1297" t="s">
        <v>12327</v>
      </c>
      <c r="T1297" t="s">
        <v>12328</v>
      </c>
      <c r="U1297" t="s">
        <v>12329</v>
      </c>
      <c r="V1297" t="s">
        <v>12330</v>
      </c>
      <c r="W1297" t="s">
        <v>12331</v>
      </c>
    </row>
    <row r="1298" spans="1:23" x14ac:dyDescent="0.3">
      <c r="A1298" t="s">
        <v>12332</v>
      </c>
      <c r="B1298" t="s">
        <v>12333</v>
      </c>
      <c r="C1298" t="s">
        <v>8323</v>
      </c>
      <c r="D1298" t="s">
        <v>12924</v>
      </c>
      <c r="E1298" t="s">
        <v>12995</v>
      </c>
      <c r="F1298" t="s">
        <v>13002</v>
      </c>
      <c r="G1298" t="s">
        <v>13003</v>
      </c>
      <c r="H1298" s="17">
        <v>3041.67</v>
      </c>
      <c r="I1298" s="13" t="str">
        <f t="shared" si="40"/>
        <v>&gt;₹500</v>
      </c>
      <c r="J1298" s="17">
        <v>5999</v>
      </c>
      <c r="K1298">
        <v>0.55000000000000004</v>
      </c>
      <c r="L1298" s="4" t="str">
        <f t="shared" si="41"/>
        <v>50% or More</v>
      </c>
      <c r="M1298">
        <v>4.3</v>
      </c>
      <c r="N1298" s="2">
        <v>229</v>
      </c>
      <c r="O1298" s="11">
        <f>Table2[[#This Row],[Actual Price (₹)]]*N1298</f>
        <v>1373771</v>
      </c>
      <c r="P1298" t="s">
        <v>12334</v>
      </c>
      <c r="Q1298" t="s">
        <v>12335</v>
      </c>
      <c r="R1298" t="str">
        <f>PROPER(Sheet2!H1306)</f>
        <v>Esther Newmai,Shravanti,Shikha,Gowtham B,Kindle Customer,Aveek Dutta,Neelanjana,Sanjaykumar Ingale</v>
      </c>
      <c r="S1298" t="s">
        <v>12337</v>
      </c>
      <c r="T1298" t="s">
        <v>12338</v>
      </c>
      <c r="U1298" t="s">
        <v>12339</v>
      </c>
      <c r="V1298" t="s">
        <v>12340</v>
      </c>
      <c r="W1298" t="s">
        <v>12341</v>
      </c>
    </row>
    <row r="1299" spans="1:23" x14ac:dyDescent="0.3">
      <c r="A1299" t="s">
        <v>12342</v>
      </c>
      <c r="B1299" t="s">
        <v>12343</v>
      </c>
      <c r="C1299" t="s">
        <v>12344</v>
      </c>
      <c r="D1299" t="s">
        <v>12924</v>
      </c>
      <c r="E1299" t="s">
        <v>12998</v>
      </c>
      <c r="F1299" t="s">
        <v>13071</v>
      </c>
      <c r="G1299" t="s">
        <v>13072</v>
      </c>
      <c r="H1299" s="17">
        <v>1745</v>
      </c>
      <c r="I1299" s="13" t="str">
        <f t="shared" si="40"/>
        <v>&gt;₹500</v>
      </c>
      <c r="J1299" s="17">
        <v>2400</v>
      </c>
      <c r="K1299">
        <v>0.59</v>
      </c>
      <c r="L1299" s="4" t="str">
        <f t="shared" si="41"/>
        <v>50% or More</v>
      </c>
      <c r="M1299">
        <v>4.0999999999999996</v>
      </c>
      <c r="N1299" s="2">
        <v>3524</v>
      </c>
      <c r="O1299" s="11">
        <f>Table2[[#This Row],[Actual Price (₹)]]*N1299</f>
        <v>8457600</v>
      </c>
      <c r="P1299" t="s">
        <v>12345</v>
      </c>
      <c r="Q1299" t="s">
        <v>12346</v>
      </c>
      <c r="R1299" t="str">
        <f>PROPER(Sheet2!H1307)</f>
        <v>Chetan,Gurbakhshish S,Abhikant,Nikhil,Halima Bibi,Sumit,Mayank,S Nath</v>
      </c>
      <c r="S1299" t="s">
        <v>12348</v>
      </c>
      <c r="T1299" t="s">
        <v>12349</v>
      </c>
      <c r="U1299" t="s">
        <v>12350</v>
      </c>
      <c r="V1299" t="s">
        <v>12351</v>
      </c>
      <c r="W1299" t="s">
        <v>12352</v>
      </c>
    </row>
    <row r="1300" spans="1:23" x14ac:dyDescent="0.3">
      <c r="A1300" t="s">
        <v>12353</v>
      </c>
      <c r="B1300" t="s">
        <v>12354</v>
      </c>
      <c r="C1300" t="s">
        <v>8396</v>
      </c>
      <c r="D1300" t="s">
        <v>12924</v>
      </c>
      <c r="E1300" t="s">
        <v>12995</v>
      </c>
      <c r="F1300" t="s">
        <v>12996</v>
      </c>
      <c r="G1300" t="s">
        <v>13008</v>
      </c>
      <c r="H1300" s="17">
        <v>3180</v>
      </c>
      <c r="I1300" s="13" t="str">
        <f t="shared" si="40"/>
        <v>&gt;₹500</v>
      </c>
      <c r="J1300" s="17">
        <v>5295</v>
      </c>
      <c r="K1300">
        <v>0.59</v>
      </c>
      <c r="L1300" s="4" t="str">
        <f t="shared" si="41"/>
        <v>50% or More</v>
      </c>
      <c r="M1300">
        <v>4.2</v>
      </c>
      <c r="N1300" s="2">
        <v>156</v>
      </c>
      <c r="O1300" s="11">
        <f>Table2[[#This Row],[Actual Price (₹)]]*N1300</f>
        <v>826020</v>
      </c>
      <c r="P1300" t="s">
        <v>12355</v>
      </c>
      <c r="Q1300" t="s">
        <v>12356</v>
      </c>
      <c r="R1300" t="str">
        <f>PROPER(Sheet2!H1308)</f>
        <v>Nanki,Amazon Customer,Rishikesh,B.Kiran,Anas,Meenal,Faheem,Partha</v>
      </c>
      <c r="S1300" t="s">
        <v>12358</v>
      </c>
      <c r="T1300" t="s">
        <v>12359</v>
      </c>
      <c r="U1300" t="s">
        <v>12360</v>
      </c>
      <c r="V1300" t="s">
        <v>12361</v>
      </c>
      <c r="W1300" t="s">
        <v>12362</v>
      </c>
    </row>
    <row r="1301" spans="1:23" x14ac:dyDescent="0.3">
      <c r="A1301" t="s">
        <v>12363</v>
      </c>
      <c r="B1301" t="s">
        <v>12364</v>
      </c>
      <c r="C1301" t="s">
        <v>9382</v>
      </c>
      <c r="D1301" t="s">
        <v>12924</v>
      </c>
      <c r="E1301" t="s">
        <v>12995</v>
      </c>
      <c r="F1301" t="s">
        <v>13035</v>
      </c>
      <c r="G1301" t="s">
        <v>13036</v>
      </c>
      <c r="H1301" s="17">
        <v>4999</v>
      </c>
      <c r="I1301" s="13" t="str">
        <f t="shared" si="40"/>
        <v>&gt;₹500</v>
      </c>
      <c r="J1301" s="17">
        <v>24999</v>
      </c>
      <c r="K1301">
        <v>0.11</v>
      </c>
      <c r="L1301" s="4" t="str">
        <f t="shared" si="41"/>
        <v>&lt;50%</v>
      </c>
      <c r="M1301">
        <v>4.0999999999999996</v>
      </c>
      <c r="N1301" s="2">
        <v>490</v>
      </c>
      <c r="O1301" s="11">
        <f>Table2[[#This Row],[Actual Price (₹)]]*N1301</f>
        <v>12249510</v>
      </c>
      <c r="P1301" t="s">
        <v>12365</v>
      </c>
      <c r="Q1301" t="s">
        <v>12366</v>
      </c>
      <c r="R1301" t="str">
        <f>PROPER(Sheet2!H1309)</f>
        <v>Rahul,Kranti,Namrata Tokas,Farhana,Sudhir Prasad,Vishal Chaturvedi,Yukti M.,Harsh Yadav</v>
      </c>
      <c r="S1301" t="s">
        <v>12368</v>
      </c>
      <c r="T1301" t="s">
        <v>12369</v>
      </c>
      <c r="U1301" t="s">
        <v>12821</v>
      </c>
      <c r="V1301" t="s">
        <v>12370</v>
      </c>
      <c r="W1301" t="s">
        <v>12371</v>
      </c>
    </row>
    <row r="1302" spans="1:23" hidden="1" x14ac:dyDescent="0.3">
      <c r="A1302" t="s">
        <v>12372</v>
      </c>
      <c r="B1302" t="s">
        <v>12373</v>
      </c>
      <c r="C1302" t="s">
        <v>8323</v>
      </c>
      <c r="D1302" t="s">
        <v>12924</v>
      </c>
      <c r="E1302" t="s">
        <v>12995</v>
      </c>
      <c r="F1302" t="s">
        <v>13002</v>
      </c>
      <c r="G1302" t="s">
        <v>13003</v>
      </c>
      <c r="H1302" s="14">
        <v>390</v>
      </c>
      <c r="I1302" s="13" t="str">
        <f t="shared" si="40"/>
        <v>₹200 - ₹500</v>
      </c>
      <c r="J1302" s="14">
        <v>799</v>
      </c>
      <c r="K1302" s="1">
        <v>0.38</v>
      </c>
      <c r="L1302" s="4" t="str">
        <f t="shared" si="41"/>
        <v>&lt;50%</v>
      </c>
      <c r="M1302">
        <v>3.9</v>
      </c>
      <c r="N1302" s="2">
        <v>82</v>
      </c>
      <c r="O1302" s="11">
        <f>Table2[[#This Row],[Actual Price (₹)]]*N1302</f>
        <v>65518</v>
      </c>
      <c r="P1302" t="s">
        <v>12374</v>
      </c>
      <c r="Q1302" t="s">
        <v>12375</v>
      </c>
      <c r="R1302" t="str">
        <f>PROPER(Sheet2!H1310)</f>
        <v>Pradeep Kumar,Vishal,B.Satyanarayana Murty,Sameer,Dw Papadkar,Biju,Lakshmi Shunmuga Kumar,Amazon Customer</v>
      </c>
      <c r="S1302" t="s">
        <v>12377</v>
      </c>
      <c r="T1302" t="s">
        <v>12378</v>
      </c>
      <c r="U1302" t="s">
        <v>12379</v>
      </c>
      <c r="V1302" t="s">
        <v>12380</v>
      </c>
      <c r="W1302" t="s">
        <v>12381</v>
      </c>
    </row>
    <row r="1303" spans="1:23" hidden="1" x14ac:dyDescent="0.3">
      <c r="A1303" t="s">
        <v>12382</v>
      </c>
      <c r="B1303" t="s">
        <v>12383</v>
      </c>
      <c r="C1303" t="s">
        <v>8290</v>
      </c>
      <c r="D1303" t="s">
        <v>12924</v>
      </c>
      <c r="E1303" t="s">
        <v>12995</v>
      </c>
      <c r="F1303" t="s">
        <v>12996</v>
      </c>
      <c r="G1303" t="s">
        <v>12997</v>
      </c>
      <c r="H1303" s="14">
        <v>1999</v>
      </c>
      <c r="I1303" s="13" t="str">
        <f t="shared" si="40"/>
        <v>&gt;₹500</v>
      </c>
      <c r="J1303" s="14">
        <v>2999</v>
      </c>
      <c r="K1303" s="1">
        <v>0.59</v>
      </c>
      <c r="L1303" s="4" t="str">
        <f t="shared" si="41"/>
        <v>50% or More</v>
      </c>
      <c r="M1303">
        <v>3.9</v>
      </c>
      <c r="N1303" s="2">
        <v>710</v>
      </c>
      <c r="O1303" s="11">
        <f>Table2[[#This Row],[Actual Price (₹)]]*N1303</f>
        <v>2129290</v>
      </c>
      <c r="P1303" t="s">
        <v>12384</v>
      </c>
      <c r="Q1303" t="s">
        <v>12385</v>
      </c>
      <c r="R1303" t="str">
        <f>PROPER(Sheet2!H1311)</f>
        <v>Anshu,Beena Kumari,Vijil V V,Pramod,Bharat Pansare,Anand,Kindle Customer,Pooja Shukla</v>
      </c>
      <c r="S1303" t="s">
        <v>12387</v>
      </c>
      <c r="T1303" t="s">
        <v>12388</v>
      </c>
      <c r="U1303" t="s">
        <v>12389</v>
      </c>
      <c r="V1303" t="s">
        <v>12390</v>
      </c>
      <c r="W1303" t="s">
        <v>12391</v>
      </c>
    </row>
    <row r="1304" spans="1:23" hidden="1" x14ac:dyDescent="0.3">
      <c r="A1304" t="s">
        <v>12392</v>
      </c>
      <c r="B1304" t="s">
        <v>12393</v>
      </c>
      <c r="C1304" t="s">
        <v>8459</v>
      </c>
      <c r="D1304" t="s">
        <v>12924</v>
      </c>
      <c r="E1304" t="s">
        <v>12995</v>
      </c>
      <c r="F1304" t="s">
        <v>12996</v>
      </c>
      <c r="G1304" t="s">
        <v>13010</v>
      </c>
      <c r="H1304" s="14">
        <v>1624</v>
      </c>
      <c r="I1304" s="13" t="str">
        <f t="shared" si="40"/>
        <v>&gt;₹500</v>
      </c>
      <c r="J1304" s="14">
        <v>2495</v>
      </c>
      <c r="K1304" s="1">
        <v>0.6</v>
      </c>
      <c r="L1304" s="4" t="str">
        <f t="shared" si="41"/>
        <v>50% or More</v>
      </c>
      <c r="M1304">
        <v>3.8</v>
      </c>
      <c r="N1304" s="2">
        <v>133</v>
      </c>
      <c r="O1304" s="11">
        <f>Table2[[#This Row],[Actual Price (₹)]]*N1304</f>
        <v>331835</v>
      </c>
      <c r="P1304" t="s">
        <v>12394</v>
      </c>
      <c r="Q1304" t="s">
        <v>12395</v>
      </c>
      <c r="R1304" t="str">
        <f>PROPER(Sheet2!H1312)</f>
        <v>Vasu P,Krishna Mohan Lanka,Biswajit Kuila,Sai Praveen,Chandra Sekhar,Abhinav Rai,Deepak Kumar Gupta,Syamkrishnan G</v>
      </c>
      <c r="S1304" t="s">
        <v>12397</v>
      </c>
      <c r="T1304" t="s">
        <v>12398</v>
      </c>
      <c r="U1304" t="s">
        <v>12399</v>
      </c>
      <c r="V1304" t="s">
        <v>12400</v>
      </c>
      <c r="W1304" t="s">
        <v>12401</v>
      </c>
    </row>
    <row r="1305" spans="1:23" hidden="1" x14ac:dyDescent="0.3">
      <c r="A1305" t="s">
        <v>12402</v>
      </c>
      <c r="B1305" t="s">
        <v>12403</v>
      </c>
      <c r="C1305" t="s">
        <v>8459</v>
      </c>
      <c r="D1305" t="s">
        <v>12924</v>
      </c>
      <c r="E1305" t="s">
        <v>12995</v>
      </c>
      <c r="F1305" t="s">
        <v>12996</v>
      </c>
      <c r="G1305" t="s">
        <v>13010</v>
      </c>
      <c r="H1305" s="14">
        <v>184</v>
      </c>
      <c r="I1305" s="13" t="str">
        <f t="shared" si="40"/>
        <v>&lt;₹200</v>
      </c>
      <c r="J1305" s="14">
        <v>450</v>
      </c>
      <c r="K1305" s="1">
        <v>0.24</v>
      </c>
      <c r="L1305" s="4" t="str">
        <f t="shared" si="41"/>
        <v>&lt;50%</v>
      </c>
      <c r="M1305">
        <v>4.5999999999999996</v>
      </c>
      <c r="N1305" s="2">
        <v>2751</v>
      </c>
      <c r="O1305" s="11">
        <f>Table2[[#This Row],[Actual Price (₹)]]*N1305</f>
        <v>1237950</v>
      </c>
      <c r="P1305" t="s">
        <v>12404</v>
      </c>
      <c r="Q1305" t="s">
        <v>12405</v>
      </c>
      <c r="R1305" t="str">
        <f>PROPER(Sheet2!H1313)</f>
        <v>Shalini A,Vishnu Mohan,Ayush M.,Shefali Jain,Charl,Rahul Girdhar,Deepa Rastogi,Faiq</v>
      </c>
      <c r="S1305" t="s">
        <v>12407</v>
      </c>
      <c r="T1305" t="s">
        <v>12408</v>
      </c>
      <c r="U1305" t="s">
        <v>12409</v>
      </c>
      <c r="V1305" t="s">
        <v>12410</v>
      </c>
      <c r="W1305" t="s">
        <v>12411</v>
      </c>
    </row>
    <row r="1306" spans="1:23" hidden="1" x14ac:dyDescent="0.3">
      <c r="A1306" t="s">
        <v>12412</v>
      </c>
      <c r="B1306" t="s">
        <v>12413</v>
      </c>
      <c r="C1306" t="s">
        <v>8646</v>
      </c>
      <c r="D1306" t="s">
        <v>12924</v>
      </c>
      <c r="E1306" t="s">
        <v>12995</v>
      </c>
      <c r="F1306" t="s">
        <v>13002</v>
      </c>
      <c r="G1306" t="s">
        <v>13003</v>
      </c>
      <c r="H1306" s="14">
        <v>445</v>
      </c>
      <c r="I1306" s="13" t="str">
        <f t="shared" si="40"/>
        <v>₹200 - ₹500</v>
      </c>
      <c r="J1306" s="14">
        <v>999</v>
      </c>
      <c r="K1306" s="1">
        <v>0.31</v>
      </c>
      <c r="L1306" s="4" t="str">
        <f t="shared" si="41"/>
        <v>&lt;50%</v>
      </c>
      <c r="M1306">
        <v>3.6</v>
      </c>
      <c r="N1306" s="2">
        <v>771</v>
      </c>
      <c r="O1306" s="11">
        <f>Table2[[#This Row],[Actual Price (₹)]]*N1306</f>
        <v>770229</v>
      </c>
      <c r="P1306" t="s">
        <v>12414</v>
      </c>
      <c r="Q1306" t="s">
        <v>12415</v>
      </c>
      <c r="R1306" t="str">
        <f>PROPER(Sheet2!H1314)</f>
        <v>S@Nu,Osama Ahmad,Mukesh Kumar,Sandeep,Saumya Saraf,Amazon Customer,Aijaz Mahmood Ibji,Prince</v>
      </c>
      <c r="S1306" t="s">
        <v>12417</v>
      </c>
      <c r="T1306" t="s">
        <v>12418</v>
      </c>
      <c r="U1306" t="s">
        <v>12419</v>
      </c>
      <c r="V1306" t="s">
        <v>12420</v>
      </c>
      <c r="W1306" t="s">
        <v>12421</v>
      </c>
    </row>
    <row r="1307" spans="1:23" x14ac:dyDescent="0.3">
      <c r="A1307" t="s">
        <v>12422</v>
      </c>
      <c r="B1307" t="s">
        <v>12423</v>
      </c>
      <c r="C1307" t="s">
        <v>11177</v>
      </c>
      <c r="D1307" t="s">
        <v>12924</v>
      </c>
      <c r="E1307" t="s">
        <v>12995</v>
      </c>
      <c r="F1307" t="s">
        <v>13002</v>
      </c>
      <c r="G1307" t="s">
        <v>13020</v>
      </c>
      <c r="H1307" s="17">
        <v>699</v>
      </c>
      <c r="I1307" s="13" t="str">
        <f t="shared" si="40"/>
        <v>&gt;₹500</v>
      </c>
      <c r="J1307" s="17">
        <v>1690</v>
      </c>
      <c r="K1307">
        <v>0.37</v>
      </c>
      <c r="L1307" s="4" t="str">
        <f t="shared" si="41"/>
        <v>&lt;50%</v>
      </c>
      <c r="M1307">
        <v>4.0999999999999996</v>
      </c>
      <c r="N1307" s="2">
        <v>2536</v>
      </c>
      <c r="O1307" s="11">
        <f>Table2[[#This Row],[Actual Price (₹)]]*N1307</f>
        <v>4285840</v>
      </c>
      <c r="P1307" t="s">
        <v>12424</v>
      </c>
      <c r="Q1307" t="s">
        <v>12425</v>
      </c>
      <c r="R1307" t="str">
        <f>PROPER(Sheet2!H1315)</f>
        <v>Poonam K.,K Rajesh,Mr.Kumar,Sumegha Singh,Reeta Ray,Daud Husain,Meenakshi Chabbra,Animesh Roy</v>
      </c>
      <c r="S1307" t="s">
        <v>12427</v>
      </c>
      <c r="T1307" t="s">
        <v>12428</v>
      </c>
      <c r="U1307" t="s">
        <v>12429</v>
      </c>
      <c r="V1307" t="s">
        <v>12430</v>
      </c>
      <c r="W1307" t="s">
        <v>12431</v>
      </c>
    </row>
    <row r="1308" spans="1:23" x14ac:dyDescent="0.3">
      <c r="A1308" t="s">
        <v>12432</v>
      </c>
      <c r="B1308" t="s">
        <v>12433</v>
      </c>
      <c r="C1308" t="s">
        <v>9340</v>
      </c>
      <c r="D1308" t="s">
        <v>12924</v>
      </c>
      <c r="E1308" t="s">
        <v>12998</v>
      </c>
      <c r="F1308" t="s">
        <v>13025</v>
      </c>
      <c r="G1308" t="s">
        <v>13033</v>
      </c>
      <c r="H1308" s="17">
        <v>1601</v>
      </c>
      <c r="I1308" s="13" t="str">
        <f t="shared" si="40"/>
        <v>&gt;₹500</v>
      </c>
      <c r="J1308" s="17">
        <v>3890</v>
      </c>
      <c r="K1308">
        <v>0.15</v>
      </c>
      <c r="L1308" s="4" t="str">
        <f t="shared" si="41"/>
        <v>&lt;50%</v>
      </c>
      <c r="M1308">
        <v>4.2</v>
      </c>
      <c r="N1308" s="2">
        <v>7801</v>
      </c>
      <c r="O1308" s="11">
        <f>Table2[[#This Row],[Actual Price (₹)]]*N1308</f>
        <v>30345890</v>
      </c>
      <c r="P1308" t="s">
        <v>12434</v>
      </c>
      <c r="Q1308" t="s">
        <v>12435</v>
      </c>
      <c r="R1308" t="str">
        <f>PROPER(Sheet2!H1316)</f>
        <v>Tengop,Jeevan Gaikwad,Gunashekar,Vibha K.,Amazon Customer,Prashant,Meena Murarka,Negi</v>
      </c>
      <c r="S1308" t="s">
        <v>12437</v>
      </c>
      <c r="T1308" t="s">
        <v>12438</v>
      </c>
      <c r="U1308" t="s">
        <v>12439</v>
      </c>
      <c r="V1308" t="s">
        <v>12440</v>
      </c>
      <c r="W1308" t="s">
        <v>12441</v>
      </c>
    </row>
    <row r="1309" spans="1:23" x14ac:dyDescent="0.3">
      <c r="A1309" t="s">
        <v>12442</v>
      </c>
      <c r="B1309" t="s">
        <v>12443</v>
      </c>
      <c r="C1309" t="s">
        <v>12444</v>
      </c>
      <c r="D1309" t="s">
        <v>12924</v>
      </c>
      <c r="E1309" t="s">
        <v>12995</v>
      </c>
      <c r="F1309" t="s">
        <v>12996</v>
      </c>
      <c r="G1309" t="s">
        <v>13073</v>
      </c>
      <c r="H1309" s="17">
        <v>231</v>
      </c>
      <c r="I1309" s="13" t="str">
        <f t="shared" si="40"/>
        <v>₹200 - ₹500</v>
      </c>
      <c r="J1309" s="17">
        <v>260</v>
      </c>
      <c r="K1309">
        <v>0.48</v>
      </c>
      <c r="L1309" s="4" t="str">
        <f t="shared" si="41"/>
        <v>&lt;50%</v>
      </c>
      <c r="M1309">
        <v>4.3</v>
      </c>
      <c r="N1309" s="2">
        <v>534</v>
      </c>
      <c r="O1309" s="11">
        <f>Table2[[#This Row],[Actual Price (₹)]]*N1309</f>
        <v>138840</v>
      </c>
      <c r="P1309" t="s">
        <v>12445</v>
      </c>
      <c r="Q1309" t="s">
        <v>12446</v>
      </c>
      <c r="R1309" t="str">
        <f>PROPER(Sheet2!H1317)</f>
        <v>Sai,Pallavi,Nibin Bn,Suhas B S,Filsuf Navas,Shoaib Mohd Khan,Akshaykumar Navlakha,Biplab Sarkar</v>
      </c>
      <c r="S1309" t="s">
        <v>12448</v>
      </c>
      <c r="T1309" t="s">
        <v>12449</v>
      </c>
      <c r="U1309" t="s">
        <v>12450</v>
      </c>
      <c r="V1309" t="s">
        <v>12451</v>
      </c>
      <c r="W1309" t="s">
        <v>12452</v>
      </c>
    </row>
    <row r="1310" spans="1:23" hidden="1" x14ac:dyDescent="0.3">
      <c r="A1310" t="s">
        <v>12453</v>
      </c>
      <c r="B1310" t="s">
        <v>12454</v>
      </c>
      <c r="C1310" t="s">
        <v>9044</v>
      </c>
      <c r="D1310" t="s">
        <v>12924</v>
      </c>
      <c r="E1310" t="s">
        <v>12998</v>
      </c>
      <c r="F1310" t="s">
        <v>13025</v>
      </c>
      <c r="G1310" t="s">
        <v>13026</v>
      </c>
      <c r="H1310" s="14">
        <v>369</v>
      </c>
      <c r="I1310" s="13" t="str">
        <f t="shared" si="40"/>
        <v>₹200 - ₹500</v>
      </c>
      <c r="J1310" s="14">
        <v>599</v>
      </c>
      <c r="K1310" s="1">
        <v>0.46</v>
      </c>
      <c r="L1310" s="4" t="str">
        <f t="shared" si="41"/>
        <v>&lt;50%</v>
      </c>
      <c r="M1310">
        <v>3.9</v>
      </c>
      <c r="N1310" s="2">
        <v>898</v>
      </c>
      <c r="O1310" s="11">
        <f>Table2[[#This Row],[Actual Price (₹)]]*N1310</f>
        <v>537902</v>
      </c>
      <c r="P1310" t="s">
        <v>12455</v>
      </c>
      <c r="Q1310" t="s">
        <v>12456</v>
      </c>
      <c r="R1310" t="str">
        <f>PROPER(Sheet2!H1318)</f>
        <v>Vinit S.,Amazon Customer,Milind Barange,Aniket Bhoir,Roy J.,Raghu Rama,Sridhar S,Sukhdeep Kaur</v>
      </c>
      <c r="S1310" t="s">
        <v>12458</v>
      </c>
      <c r="T1310" t="s">
        <v>12459</v>
      </c>
      <c r="U1310" t="s">
        <v>12460</v>
      </c>
      <c r="V1310" t="s">
        <v>12461</v>
      </c>
      <c r="W1310" t="s">
        <v>12462</v>
      </c>
    </row>
    <row r="1311" spans="1:23" hidden="1" x14ac:dyDescent="0.3">
      <c r="A1311" t="s">
        <v>12463</v>
      </c>
      <c r="B1311" t="s">
        <v>12464</v>
      </c>
      <c r="C1311" t="s">
        <v>11739</v>
      </c>
      <c r="D1311" t="s">
        <v>12924</v>
      </c>
      <c r="E1311" t="s">
        <v>12995</v>
      </c>
      <c r="F1311" t="s">
        <v>12996</v>
      </c>
      <c r="G1311" t="s">
        <v>13066</v>
      </c>
      <c r="H1311" s="14">
        <v>809</v>
      </c>
      <c r="I1311" s="13" t="str">
        <f t="shared" si="40"/>
        <v>&gt;₹500</v>
      </c>
      <c r="J1311" s="14">
        <v>1950</v>
      </c>
      <c r="K1311" s="1">
        <v>0.5</v>
      </c>
      <c r="L1311" s="4" t="str">
        <f t="shared" si="41"/>
        <v>50% or More</v>
      </c>
      <c r="M1311">
        <v>3.9</v>
      </c>
      <c r="N1311" s="2">
        <v>1202</v>
      </c>
      <c r="O1311" s="11">
        <f>Table2[[#This Row],[Actual Price (₹)]]*N1311</f>
        <v>2343900</v>
      </c>
      <c r="P1311" t="s">
        <v>12465</v>
      </c>
      <c r="Q1311" t="s">
        <v>12466</v>
      </c>
      <c r="R1311" t="str">
        <f>PROPER(Sheet2!H1319)</f>
        <v>A.D.Paul &amp; Co.,Suraj,Prateek Kumar Rai,Swarn Gupta,Kalyan,Esther,Krishna Chaithanya,Nilim</v>
      </c>
      <c r="S1311" t="s">
        <v>12468</v>
      </c>
      <c r="T1311" t="s">
        <v>12469</v>
      </c>
      <c r="U1311" t="s">
        <v>12470</v>
      </c>
      <c r="V1311" t="s">
        <v>12471</v>
      </c>
      <c r="W1311" t="s">
        <v>12472</v>
      </c>
    </row>
    <row r="1312" spans="1:23" x14ac:dyDescent="0.3">
      <c r="A1312" t="s">
        <v>12473</v>
      </c>
      <c r="B1312" t="s">
        <v>12474</v>
      </c>
      <c r="C1312" t="s">
        <v>8635</v>
      </c>
      <c r="D1312" t="s">
        <v>12924</v>
      </c>
      <c r="E1312" t="s">
        <v>13016</v>
      </c>
      <c r="F1312" t="s">
        <v>13017</v>
      </c>
      <c r="G1312" t="s">
        <v>13018</v>
      </c>
      <c r="H1312" s="17">
        <v>1199</v>
      </c>
      <c r="I1312" s="13" t="str">
        <f t="shared" si="40"/>
        <v>&gt;₹500</v>
      </c>
      <c r="J1312" s="17">
        <v>2990</v>
      </c>
      <c r="K1312">
        <v>0.12</v>
      </c>
      <c r="L1312" s="4" t="str">
        <f t="shared" si="41"/>
        <v>&lt;50%</v>
      </c>
      <c r="M1312">
        <v>4</v>
      </c>
      <c r="N1312" s="2">
        <v>1108</v>
      </c>
      <c r="O1312" s="11">
        <f>Table2[[#This Row],[Actual Price (₹)]]*N1312</f>
        <v>3312920</v>
      </c>
      <c r="P1312" t="s">
        <v>12475</v>
      </c>
      <c r="Q1312" t="s">
        <v>12476</v>
      </c>
      <c r="R1312" t="str">
        <f>PROPER(Sheet2!H1320)</f>
        <v>Sunil Ashat,Amazon Customer,Sandeep Agarwal,Aliya Anjum,Archna Agrawal,Biju Chalil,Inspyra Technologies,Lathavenugopal</v>
      </c>
      <c r="S1312" t="s">
        <v>12478</v>
      </c>
      <c r="T1312" t="s">
        <v>12479</v>
      </c>
      <c r="U1312" t="s">
        <v>12480</v>
      </c>
      <c r="V1312" t="s">
        <v>12481</v>
      </c>
      <c r="W1312" t="s">
        <v>12482</v>
      </c>
    </row>
    <row r="1313" spans="1:23" x14ac:dyDescent="0.3">
      <c r="A1313" t="s">
        <v>12483</v>
      </c>
      <c r="B1313" t="s">
        <v>12484</v>
      </c>
      <c r="C1313" t="s">
        <v>8312</v>
      </c>
      <c r="D1313" t="s">
        <v>12924</v>
      </c>
      <c r="E1313" t="s">
        <v>12998</v>
      </c>
      <c r="F1313" t="s">
        <v>12999</v>
      </c>
      <c r="G1313" t="s">
        <v>13001</v>
      </c>
      <c r="H1313" s="17">
        <v>6120</v>
      </c>
      <c r="I1313" s="13" t="str">
        <f t="shared" si="40"/>
        <v>&gt;₹500</v>
      </c>
      <c r="J1313" s="17">
        <v>8073</v>
      </c>
      <c r="K1313">
        <v>0.33</v>
      </c>
      <c r="L1313" s="4" t="str">
        <f t="shared" si="41"/>
        <v>&lt;50%</v>
      </c>
      <c r="M1313">
        <v>4.4000000000000004</v>
      </c>
      <c r="N1313" s="2">
        <v>17</v>
      </c>
      <c r="O1313" s="11">
        <f>Table2[[#This Row],[Actual Price (₹)]]*N1313</f>
        <v>137241</v>
      </c>
      <c r="P1313" t="s">
        <v>8891</v>
      </c>
      <c r="Q1313" t="s">
        <v>12485</v>
      </c>
      <c r="R1313" t="str">
        <f>PROPER(Sheet2!H1321)</f>
        <v>Abhishek Dutta,Sai Naraharisetty,Jay,Amazon Customer,Rajesh Yadav,Seshu P,Kabita Patra,Amit Kumbharikar</v>
      </c>
      <c r="S1313" t="s">
        <v>12487</v>
      </c>
      <c r="T1313" t="s">
        <v>12488</v>
      </c>
      <c r="U1313" t="s">
        <v>12489</v>
      </c>
      <c r="V1313" t="s">
        <v>8897</v>
      </c>
      <c r="W1313" t="s">
        <v>12490</v>
      </c>
    </row>
    <row r="1314" spans="1:23" x14ac:dyDescent="0.3">
      <c r="A1314" t="s">
        <v>12491</v>
      </c>
      <c r="B1314" t="s">
        <v>12492</v>
      </c>
      <c r="C1314" t="s">
        <v>9693</v>
      </c>
      <c r="D1314" t="s">
        <v>12924</v>
      </c>
      <c r="E1314" t="s">
        <v>12995</v>
      </c>
      <c r="F1314" t="s">
        <v>13002</v>
      </c>
      <c r="G1314" t="s">
        <v>13020</v>
      </c>
      <c r="H1314" s="17">
        <v>1799</v>
      </c>
      <c r="I1314" s="13" t="str">
        <f t="shared" si="40"/>
        <v>&gt;₹500</v>
      </c>
      <c r="J1314" s="17">
        <v>2599</v>
      </c>
      <c r="K1314">
        <v>0.44</v>
      </c>
      <c r="L1314" s="4" t="str">
        <f t="shared" si="41"/>
        <v>&lt;50%</v>
      </c>
      <c r="M1314">
        <v>4.2</v>
      </c>
      <c r="N1314" s="2">
        <v>10429</v>
      </c>
      <c r="O1314" s="11">
        <f>Table2[[#This Row],[Actual Price (₹)]]*N1314</f>
        <v>27104971</v>
      </c>
      <c r="P1314" t="s">
        <v>12493</v>
      </c>
      <c r="Q1314" t="s">
        <v>12494</v>
      </c>
      <c r="R1314" t="str">
        <f>PROPER(Sheet2!H1322)</f>
        <v>Dattatray Jadhav,Amazon Customer,Akshay,Asra Fatima,Amazon Customer,Kinjal Shah,Reviews For You(S),Rohan Varma</v>
      </c>
      <c r="S1314" t="s">
        <v>12496</v>
      </c>
      <c r="T1314" t="s">
        <v>12497</v>
      </c>
      <c r="U1314" t="s">
        <v>12498</v>
      </c>
      <c r="V1314" t="s">
        <v>12499</v>
      </c>
      <c r="W1314" t="s">
        <v>12500</v>
      </c>
    </row>
    <row r="1315" spans="1:23" x14ac:dyDescent="0.3">
      <c r="A1315" t="s">
        <v>12501</v>
      </c>
      <c r="B1315" t="s">
        <v>12502</v>
      </c>
      <c r="C1315" t="s">
        <v>8624</v>
      </c>
      <c r="D1315" t="s">
        <v>12924</v>
      </c>
      <c r="E1315" t="s">
        <v>12995</v>
      </c>
      <c r="F1315" t="s">
        <v>12996</v>
      </c>
      <c r="G1315" t="s">
        <v>13015</v>
      </c>
      <c r="H1315" s="17">
        <v>18999</v>
      </c>
      <c r="I1315" s="13" t="str">
        <f t="shared" si="40"/>
        <v>&gt;₹500</v>
      </c>
      <c r="J1315" s="17">
        <v>29999</v>
      </c>
      <c r="K1315">
        <v>0.38</v>
      </c>
      <c r="L1315" s="4" t="str">
        <f t="shared" si="41"/>
        <v>&lt;50%</v>
      </c>
      <c r="M1315">
        <v>4.5</v>
      </c>
      <c r="N1315" s="2">
        <v>3192</v>
      </c>
      <c r="O1315" s="11">
        <f>Table2[[#This Row],[Actual Price (₹)]]*N1315</f>
        <v>95756808</v>
      </c>
      <c r="P1315" t="s">
        <v>12503</v>
      </c>
      <c r="Q1315" t="s">
        <v>12504</v>
      </c>
      <c r="R1315" t="str">
        <f>PROPER(Sheet2!H1323)</f>
        <v>Vamsi,Saswata Chakraborty,Nikitha.M Bangre,Madhav,Monika Rajawat,C,Elizabeth Paul,Amitendra Mukherjee</v>
      </c>
      <c r="S1315" t="s">
        <v>12506</v>
      </c>
      <c r="T1315" t="s">
        <v>12507</v>
      </c>
      <c r="U1315" t="s">
        <v>12508</v>
      </c>
      <c r="V1315" t="s">
        <v>12509</v>
      </c>
      <c r="W1315" t="s">
        <v>12510</v>
      </c>
    </row>
    <row r="1316" spans="1:23" x14ac:dyDescent="0.3">
      <c r="A1316" t="s">
        <v>12511</v>
      </c>
      <c r="B1316" t="s">
        <v>12512</v>
      </c>
      <c r="C1316" t="s">
        <v>12513</v>
      </c>
      <c r="D1316" t="s">
        <v>12924</v>
      </c>
      <c r="E1316" t="s">
        <v>12998</v>
      </c>
      <c r="F1316" t="s">
        <v>13025</v>
      </c>
      <c r="G1316" t="s">
        <v>13074</v>
      </c>
      <c r="H1316" s="17">
        <v>1999</v>
      </c>
      <c r="I1316" s="13" t="str">
        <f t="shared" si="40"/>
        <v>&gt;₹500</v>
      </c>
      <c r="J1316" s="17">
        <v>2360</v>
      </c>
      <c r="K1316">
        <v>0.4</v>
      </c>
      <c r="L1316" s="4" t="str">
        <f t="shared" si="41"/>
        <v>&lt;50%</v>
      </c>
      <c r="M1316">
        <v>4.0999999999999996</v>
      </c>
      <c r="N1316" s="2">
        <v>5873</v>
      </c>
      <c r="O1316" s="11">
        <f>Table2[[#This Row],[Actual Price (₹)]]*N1316</f>
        <v>13860280</v>
      </c>
      <c r="P1316" t="s">
        <v>12514</v>
      </c>
      <c r="Q1316" t="s">
        <v>12515</v>
      </c>
      <c r="R1316" t="str">
        <f>PROPER(Sheet2!H1324)</f>
        <v>Taniya Singh,Abhidha Goswami,Surinder Kumar Soni,Imran Shabir,Nidhi Mishra,Kapil Dev,Abhilasha,Tamanna</v>
      </c>
      <c r="S1316" t="s">
        <v>12517</v>
      </c>
      <c r="T1316" t="s">
        <v>12518</v>
      </c>
      <c r="U1316" t="s">
        <v>12519</v>
      </c>
      <c r="V1316" t="s">
        <v>12520</v>
      </c>
      <c r="W1316" t="s">
        <v>12521</v>
      </c>
    </row>
    <row r="1317" spans="1:23" x14ac:dyDescent="0.3">
      <c r="A1317" t="s">
        <v>12522</v>
      </c>
      <c r="B1317" t="s">
        <v>12523</v>
      </c>
      <c r="C1317" t="s">
        <v>9382</v>
      </c>
      <c r="D1317" t="s">
        <v>12924</v>
      </c>
      <c r="E1317" t="s">
        <v>12995</v>
      </c>
      <c r="F1317" t="s">
        <v>13035</v>
      </c>
      <c r="G1317" t="s">
        <v>13036</v>
      </c>
      <c r="H1317" s="17">
        <v>5999</v>
      </c>
      <c r="I1317" s="13" t="str">
        <f t="shared" si="40"/>
        <v>&gt;₹500</v>
      </c>
      <c r="J1317" s="17">
        <v>11495</v>
      </c>
      <c r="K1317">
        <v>0.5</v>
      </c>
      <c r="L1317" s="4" t="str">
        <f t="shared" si="41"/>
        <v>50% or More</v>
      </c>
      <c r="M1317">
        <v>4.0999999999999996</v>
      </c>
      <c r="N1317" s="2">
        <v>1379</v>
      </c>
      <c r="O1317" s="11">
        <f>Table2[[#This Row],[Actual Price (₹)]]*N1317</f>
        <v>15851605</v>
      </c>
      <c r="P1317" t="s">
        <v>12524</v>
      </c>
      <c r="Q1317" t="s">
        <v>12525</v>
      </c>
      <c r="R1317" t="str">
        <f>PROPER(Sheet2!H1325)</f>
        <v>Prakash,Amazon Customer,Deepak Chhetri,Sudeep,Jk,Gnana Sampath,Yogesh Aggarwal,Man</v>
      </c>
      <c r="S1317" t="s">
        <v>12527</v>
      </c>
      <c r="T1317" t="s">
        <v>12528</v>
      </c>
      <c r="U1317" t="s">
        <v>12529</v>
      </c>
      <c r="V1317" t="s">
        <v>12530</v>
      </c>
      <c r="W1317" t="s">
        <v>12531</v>
      </c>
    </row>
    <row r="1318" spans="1:23" x14ac:dyDescent="0.3">
      <c r="A1318" t="s">
        <v>12532</v>
      </c>
      <c r="B1318" t="s">
        <v>12533</v>
      </c>
      <c r="C1318" t="s">
        <v>8290</v>
      </c>
      <c r="D1318" t="s">
        <v>12924</v>
      </c>
      <c r="E1318" t="s">
        <v>12995</v>
      </c>
      <c r="F1318" t="s">
        <v>12996</v>
      </c>
      <c r="G1318" t="s">
        <v>12997</v>
      </c>
      <c r="H1318" s="17">
        <v>2599</v>
      </c>
      <c r="I1318" s="13" t="str">
        <f t="shared" si="40"/>
        <v>&gt;₹500</v>
      </c>
      <c r="J1318" s="17">
        <v>4780</v>
      </c>
      <c r="K1318">
        <v>0.18</v>
      </c>
      <c r="L1318" s="4" t="str">
        <f t="shared" si="41"/>
        <v>&lt;50%</v>
      </c>
      <c r="M1318">
        <v>4.2</v>
      </c>
      <c r="N1318" s="2">
        <v>1527</v>
      </c>
      <c r="O1318" s="11">
        <f>Table2[[#This Row],[Actual Price (₹)]]*N1318</f>
        <v>7299060</v>
      </c>
      <c r="P1318" t="s">
        <v>12534</v>
      </c>
      <c r="Q1318" t="s">
        <v>12535</v>
      </c>
      <c r="R1318" t="str">
        <f>PROPER(Sheet2!H1326)</f>
        <v>Varun Dubey,Vanessa,Sowmya Varukuru,Placeholder,Jacob Abraham,Chaman Pandey,Nishtha Mahajan,Rajaram</v>
      </c>
      <c r="S1318" t="s">
        <v>12537</v>
      </c>
      <c r="T1318" t="s">
        <v>12538</v>
      </c>
      <c r="U1318" t="s">
        <v>12539</v>
      </c>
      <c r="V1318" t="s">
        <v>12540</v>
      </c>
      <c r="W1318" t="s">
        <v>12541</v>
      </c>
    </row>
    <row r="1319" spans="1:23" x14ac:dyDescent="0.3">
      <c r="A1319" t="s">
        <v>12542</v>
      </c>
      <c r="B1319" t="s">
        <v>12543</v>
      </c>
      <c r="C1319" t="s">
        <v>9044</v>
      </c>
      <c r="D1319" t="s">
        <v>12924</v>
      </c>
      <c r="E1319" t="s">
        <v>12998</v>
      </c>
      <c r="F1319" t="s">
        <v>13025</v>
      </c>
      <c r="G1319" t="s">
        <v>13026</v>
      </c>
      <c r="H1319" s="17">
        <v>1199</v>
      </c>
      <c r="I1319" s="13" t="str">
        <f t="shared" si="40"/>
        <v>&gt;₹500</v>
      </c>
      <c r="J1319" s="17">
        <v>2400</v>
      </c>
      <c r="K1319">
        <v>0.28000000000000003</v>
      </c>
      <c r="L1319" s="4" t="str">
        <f t="shared" si="41"/>
        <v>&lt;50%</v>
      </c>
      <c r="M1319">
        <v>4.2</v>
      </c>
      <c r="N1319" s="2">
        <v>2686</v>
      </c>
      <c r="O1319" s="11">
        <f>Table2[[#This Row],[Actual Price (₹)]]*N1319</f>
        <v>6446400</v>
      </c>
      <c r="P1319" t="s">
        <v>12544</v>
      </c>
      <c r="Q1319" t="s">
        <v>12545</v>
      </c>
      <c r="R1319" t="str">
        <f>PROPER(Sheet2!H1327)</f>
        <v>Govind Khatri,Shanmugam,Amrendra,Giji Philip,Khaja Jabbar Ahmed,Sivan Sai,Vijendra Kumar,Amazon Customer</v>
      </c>
      <c r="S1319" t="s">
        <v>12547</v>
      </c>
      <c r="T1319" t="s">
        <v>12548</v>
      </c>
      <c r="U1319" t="s">
        <v>12549</v>
      </c>
      <c r="V1319" t="s">
        <v>12550</v>
      </c>
      <c r="W1319" t="s">
        <v>12551</v>
      </c>
    </row>
    <row r="1320" spans="1:23" x14ac:dyDescent="0.3">
      <c r="A1320" t="s">
        <v>12552</v>
      </c>
      <c r="B1320" t="s">
        <v>12553</v>
      </c>
      <c r="C1320" t="s">
        <v>9361</v>
      </c>
      <c r="D1320" t="s">
        <v>12924</v>
      </c>
      <c r="E1320" t="s">
        <v>12995</v>
      </c>
      <c r="F1320" t="s">
        <v>13031</v>
      </c>
      <c r="G1320" t="s">
        <v>13034</v>
      </c>
      <c r="H1320" s="17">
        <v>219</v>
      </c>
      <c r="I1320" s="13" t="str">
        <f t="shared" si="40"/>
        <v>₹200 - ₹500</v>
      </c>
      <c r="J1320" s="17">
        <v>249</v>
      </c>
      <c r="K1320">
        <v>0.17</v>
      </c>
      <c r="L1320" s="4" t="str">
        <f t="shared" si="41"/>
        <v>&lt;50%</v>
      </c>
      <c r="M1320">
        <v>4</v>
      </c>
      <c r="N1320" s="2">
        <v>178</v>
      </c>
      <c r="O1320" s="11">
        <f>Table2[[#This Row],[Actual Price (₹)]]*N1320</f>
        <v>44322</v>
      </c>
      <c r="P1320" t="s">
        <v>12554</v>
      </c>
      <c r="Q1320" t="s">
        <v>12555</v>
      </c>
      <c r="R1320" t="str">
        <f>PROPER(Sheet2!H1328)</f>
        <v>Dasarath Rao,Giridhar Kumar,Amit Ray,Chitti Trinadha Rao,Ankita Chowdhury,Antariksha G.,Anirban Kundu,Kartik</v>
      </c>
      <c r="S1320" t="s">
        <v>12557</v>
      </c>
      <c r="T1320" t="s">
        <v>12558</v>
      </c>
      <c r="U1320" t="s">
        <v>12559</v>
      </c>
      <c r="V1320" t="s">
        <v>12560</v>
      </c>
      <c r="W1320" t="s">
        <v>12561</v>
      </c>
    </row>
    <row r="1321" spans="1:23" x14ac:dyDescent="0.3">
      <c r="A1321" t="s">
        <v>12562</v>
      </c>
      <c r="B1321" t="s">
        <v>12563</v>
      </c>
      <c r="C1321" t="s">
        <v>12564</v>
      </c>
      <c r="D1321" t="s">
        <v>12924</v>
      </c>
      <c r="E1321" t="s">
        <v>12995</v>
      </c>
      <c r="F1321" t="s">
        <v>13002</v>
      </c>
      <c r="G1321" t="s">
        <v>13020</v>
      </c>
      <c r="H1321" s="17">
        <v>799</v>
      </c>
      <c r="I1321" s="13" t="str">
        <f t="shared" si="40"/>
        <v>&gt;₹500</v>
      </c>
      <c r="J1321" s="17">
        <v>1199</v>
      </c>
      <c r="K1321">
        <v>0.49</v>
      </c>
      <c r="L1321" s="4" t="str">
        <f t="shared" si="41"/>
        <v>&lt;50%</v>
      </c>
      <c r="M1321">
        <v>4.3</v>
      </c>
      <c r="N1321" s="2">
        <v>2664</v>
      </c>
      <c r="O1321" s="11">
        <f>Table2[[#This Row],[Actual Price (₹)]]*N1321</f>
        <v>3194136</v>
      </c>
      <c r="P1321" t="s">
        <v>12565</v>
      </c>
      <c r="Q1321" t="s">
        <v>12566</v>
      </c>
      <c r="R1321" t="str">
        <f>PROPER(Sheet2!H1329)</f>
        <v>P C Joshi,Amazon Customer,Pranav,Shashi Bala,Prakash,Vijay,M Amjad H Siddiqi,Manju</v>
      </c>
      <c r="S1321" t="s">
        <v>12568</v>
      </c>
      <c r="T1321" t="s">
        <v>12569</v>
      </c>
      <c r="U1321" t="s">
        <v>12570</v>
      </c>
      <c r="V1321" t="s">
        <v>12571</v>
      </c>
      <c r="W1321" t="s">
        <v>12572</v>
      </c>
    </row>
    <row r="1322" spans="1:23" hidden="1" x14ac:dyDescent="0.3">
      <c r="A1322" t="s">
        <v>12573</v>
      </c>
      <c r="B1322" t="s">
        <v>12574</v>
      </c>
      <c r="C1322" t="s">
        <v>10854</v>
      </c>
      <c r="D1322" t="s">
        <v>12924</v>
      </c>
      <c r="E1322" t="s">
        <v>12998</v>
      </c>
      <c r="F1322" t="s">
        <v>13061</v>
      </c>
      <c r="H1322" s="14">
        <v>6199</v>
      </c>
      <c r="I1322" s="13" t="str">
        <f t="shared" si="40"/>
        <v>&gt;₹500</v>
      </c>
      <c r="J1322" s="14">
        <v>10999</v>
      </c>
      <c r="K1322" s="1">
        <v>0.38</v>
      </c>
      <c r="L1322" s="4" t="str">
        <f t="shared" si="41"/>
        <v>&lt;50%</v>
      </c>
      <c r="M1322">
        <v>3.6</v>
      </c>
      <c r="N1322" s="2">
        <v>212</v>
      </c>
      <c r="O1322" s="11">
        <f>Table2[[#This Row],[Actual Price (₹)]]*N1322</f>
        <v>2331788</v>
      </c>
      <c r="P1322" t="s">
        <v>12575</v>
      </c>
      <c r="Q1322" t="s">
        <v>12576</v>
      </c>
      <c r="R1322" t="str">
        <f>PROPER(Sheet2!H1330)</f>
        <v>Rohan Sakhare,Naveen Mishra,Satish Kumar,Vikas J,Basudeb Mondal,Quiet Noiz,Mamidi Sai Prasanth,B Sathish Naik</v>
      </c>
      <c r="S1322" t="s">
        <v>12578</v>
      </c>
      <c r="T1322" t="s">
        <v>12579</v>
      </c>
      <c r="U1322" t="s">
        <v>12580</v>
      </c>
      <c r="V1322" t="s">
        <v>12581</v>
      </c>
      <c r="W1322" t="s">
        <v>12582</v>
      </c>
    </row>
    <row r="1323" spans="1:23" hidden="1" x14ac:dyDescent="0.3">
      <c r="A1323" t="s">
        <v>12583</v>
      </c>
      <c r="B1323" t="s">
        <v>12584</v>
      </c>
      <c r="C1323" t="s">
        <v>8301</v>
      </c>
      <c r="D1323" t="s">
        <v>12924</v>
      </c>
      <c r="E1323" t="s">
        <v>12998</v>
      </c>
      <c r="F1323" t="s">
        <v>12999</v>
      </c>
      <c r="G1323" t="s">
        <v>13000</v>
      </c>
      <c r="H1323" s="14">
        <v>6790</v>
      </c>
      <c r="I1323" s="13" t="str">
        <f t="shared" si="40"/>
        <v>&gt;₹500</v>
      </c>
      <c r="J1323" s="14">
        <v>10995</v>
      </c>
      <c r="K1323" s="1">
        <v>0.39</v>
      </c>
      <c r="L1323" s="4" t="str">
        <f t="shared" si="41"/>
        <v>&lt;50%</v>
      </c>
      <c r="M1323">
        <v>3.5</v>
      </c>
      <c r="N1323" s="2">
        <v>24</v>
      </c>
      <c r="O1323" s="11">
        <f>Table2[[#This Row],[Actual Price (₹)]]*N1323</f>
        <v>263880</v>
      </c>
      <c r="P1323" t="s">
        <v>12585</v>
      </c>
      <c r="Q1323" t="s">
        <v>12586</v>
      </c>
      <c r="R1323" t="str">
        <f>PROPER(Sheet2!H1331)</f>
        <v>Nagarjuna Pedamuthi,Nitin Singh,Rahul Tiwari,Jr,Jagadish Talukdar,Rr,Nitin,Deb K</v>
      </c>
      <c r="S1323" t="s">
        <v>12588</v>
      </c>
      <c r="T1323" t="s">
        <v>12589</v>
      </c>
      <c r="U1323" t="s">
        <v>12590</v>
      </c>
      <c r="V1323" t="s">
        <v>12591</v>
      </c>
      <c r="W1323" t="s">
        <v>12592</v>
      </c>
    </row>
    <row r="1324" spans="1:23" x14ac:dyDescent="0.3">
      <c r="A1324" t="s">
        <v>12593</v>
      </c>
      <c r="B1324" t="s">
        <v>12594</v>
      </c>
      <c r="C1324" t="s">
        <v>8448</v>
      </c>
      <c r="D1324" t="s">
        <v>12924</v>
      </c>
      <c r="E1324" t="s">
        <v>12995</v>
      </c>
      <c r="F1324" t="s">
        <v>13002</v>
      </c>
      <c r="G1324" t="s">
        <v>13003</v>
      </c>
      <c r="H1324" s="17">
        <v>1982.84</v>
      </c>
      <c r="I1324" s="13" t="str">
        <f t="shared" si="40"/>
        <v>&gt;₹500</v>
      </c>
      <c r="J1324" s="17">
        <v>3300</v>
      </c>
      <c r="K1324">
        <v>0.43</v>
      </c>
      <c r="L1324" s="4" t="str">
        <f t="shared" si="41"/>
        <v>&lt;50%</v>
      </c>
      <c r="M1324">
        <v>4.3</v>
      </c>
      <c r="N1324" s="2">
        <v>1868</v>
      </c>
      <c r="O1324" s="11">
        <f>Table2[[#This Row],[Actual Price (₹)]]*N1324</f>
        <v>6164400</v>
      </c>
      <c r="P1324" t="s">
        <v>12595</v>
      </c>
      <c r="Q1324" t="s">
        <v>12596</v>
      </c>
      <c r="R1324" t="str">
        <f>PROPER(Sheet2!H1332)</f>
        <v>Lulzdrone,Krish,Harsh Shah,Harsh,Hapa,Inderjeet Singh,Amazon Customer,Peter John</v>
      </c>
      <c r="S1324" t="s">
        <v>12598</v>
      </c>
      <c r="T1324" t="s">
        <v>12599</v>
      </c>
      <c r="U1324" t="s">
        <v>12600</v>
      </c>
      <c r="V1324" t="s">
        <v>12601</v>
      </c>
      <c r="W1324" t="s">
        <v>12602</v>
      </c>
    </row>
    <row r="1325" spans="1:23" hidden="1" x14ac:dyDescent="0.3">
      <c r="A1325" t="s">
        <v>12603</v>
      </c>
      <c r="B1325" t="s">
        <v>12604</v>
      </c>
      <c r="C1325" t="s">
        <v>10813</v>
      </c>
      <c r="D1325" t="s">
        <v>12924</v>
      </c>
      <c r="E1325" t="s">
        <v>12995</v>
      </c>
      <c r="F1325" t="s">
        <v>13031</v>
      </c>
      <c r="G1325" t="s">
        <v>13060</v>
      </c>
      <c r="H1325" s="14">
        <v>199</v>
      </c>
      <c r="I1325" s="13" t="str">
        <f t="shared" si="40"/>
        <v>&lt;₹200</v>
      </c>
      <c r="J1325" s="14">
        <v>400</v>
      </c>
      <c r="K1325" s="1">
        <v>0.43</v>
      </c>
      <c r="L1325" s="4" t="str">
        <f t="shared" si="41"/>
        <v>&lt;50%</v>
      </c>
      <c r="M1325">
        <v>3.6</v>
      </c>
      <c r="N1325" s="2">
        <v>451</v>
      </c>
      <c r="O1325" s="11">
        <f>Table2[[#This Row],[Actual Price (₹)]]*N1325</f>
        <v>180400</v>
      </c>
      <c r="P1325" t="s">
        <v>12605</v>
      </c>
      <c r="Q1325" t="s">
        <v>12606</v>
      </c>
      <c r="R1325" t="str">
        <f>PROPER(Sheet2!H1333)</f>
        <v>Narinder Kaur,Heavenly Stuff,Tejaswi,Nirav,Sagar Bhalerao,Adarsh,Sindhu,Deepa</v>
      </c>
      <c r="S1325" t="s">
        <v>12608</v>
      </c>
      <c r="T1325" t="s">
        <v>12609</v>
      </c>
      <c r="U1325" t="s">
        <v>12610</v>
      </c>
      <c r="V1325" t="s">
        <v>12611</v>
      </c>
      <c r="W1325" t="s">
        <v>12612</v>
      </c>
    </row>
    <row r="1326" spans="1:23" hidden="1" x14ac:dyDescent="0.3">
      <c r="A1326" t="s">
        <v>12613</v>
      </c>
      <c r="B1326" t="s">
        <v>12614</v>
      </c>
      <c r="C1326" t="s">
        <v>9382</v>
      </c>
      <c r="D1326" t="s">
        <v>12924</v>
      </c>
      <c r="E1326" t="s">
        <v>12995</v>
      </c>
      <c r="F1326" t="s">
        <v>13035</v>
      </c>
      <c r="G1326" t="s">
        <v>13036</v>
      </c>
      <c r="H1326" s="14">
        <v>1180</v>
      </c>
      <c r="I1326" s="13" t="str">
        <f t="shared" si="40"/>
        <v>&gt;₹500</v>
      </c>
      <c r="J1326" s="14">
        <v>1440</v>
      </c>
      <c r="K1326" s="1">
        <v>0.72</v>
      </c>
      <c r="L1326" s="4" t="str">
        <f t="shared" si="41"/>
        <v>50% or More</v>
      </c>
      <c r="M1326">
        <v>2.9</v>
      </c>
      <c r="N1326" s="2">
        <v>159</v>
      </c>
      <c r="O1326" s="11">
        <f>Table2[[#This Row],[Actual Price (₹)]]*N1326</f>
        <v>228960</v>
      </c>
      <c r="P1326" t="s">
        <v>12615</v>
      </c>
      <c r="Q1326" t="s">
        <v>12616</v>
      </c>
      <c r="R1326" t="str">
        <f>PROPER(Sheet2!H1334)</f>
        <v>Shravan Patel,Tajammul Hussain,Ansar Jafar,Warrior Owl,Suresh Prasad Gupta,Kashif Shaaz,Tanya,Vinayak</v>
      </c>
      <c r="S1326" t="s">
        <v>12618</v>
      </c>
      <c r="T1326" t="s">
        <v>12619</v>
      </c>
      <c r="U1326" t="s">
        <v>12620</v>
      </c>
      <c r="V1326" t="s">
        <v>12621</v>
      </c>
      <c r="W1326" t="s">
        <v>12622</v>
      </c>
    </row>
    <row r="1327" spans="1:23" x14ac:dyDescent="0.3">
      <c r="A1327" t="s">
        <v>12623</v>
      </c>
      <c r="B1327" t="s">
        <v>12624</v>
      </c>
      <c r="C1327" t="s">
        <v>11739</v>
      </c>
      <c r="D1327" t="s">
        <v>12924</v>
      </c>
      <c r="E1327" t="s">
        <v>12995</v>
      </c>
      <c r="F1327" t="s">
        <v>12996</v>
      </c>
      <c r="G1327" t="s">
        <v>13066</v>
      </c>
      <c r="H1327" s="17">
        <v>2199</v>
      </c>
      <c r="I1327" s="13" t="str">
        <f t="shared" si="40"/>
        <v>&gt;₹500</v>
      </c>
      <c r="J1327" s="17">
        <v>3045</v>
      </c>
      <c r="K1327">
        <v>0.55000000000000004</v>
      </c>
      <c r="L1327" s="4" t="str">
        <f t="shared" si="41"/>
        <v>50% or More</v>
      </c>
      <c r="M1327">
        <v>4.2</v>
      </c>
      <c r="N1327" s="2">
        <v>39</v>
      </c>
      <c r="O1327" s="11">
        <f>Table2[[#This Row],[Actual Price (₹)]]*N1327</f>
        <v>118755</v>
      </c>
      <c r="P1327" t="s">
        <v>12625</v>
      </c>
      <c r="Q1327" t="s">
        <v>12626</v>
      </c>
      <c r="R1327" t="str">
        <f>PROPER(Sheet2!H1335)</f>
        <v>Sandip Biswas,Jatin Solanki,Javid Rehman Raina,Prasoon S.,Pratik,Vasim Pinjari,Shruti,Pooja S.</v>
      </c>
      <c r="S1327" t="s">
        <v>12628</v>
      </c>
      <c r="T1327" t="s">
        <v>12629</v>
      </c>
      <c r="U1327" t="s">
        <v>12630</v>
      </c>
      <c r="V1327" t="s">
        <v>12631</v>
      </c>
      <c r="W1327" t="s">
        <v>12632</v>
      </c>
    </row>
    <row r="1328" spans="1:23" x14ac:dyDescent="0.3">
      <c r="A1328" t="s">
        <v>12633</v>
      </c>
      <c r="B1328" t="s">
        <v>12634</v>
      </c>
      <c r="C1328" t="s">
        <v>10107</v>
      </c>
      <c r="D1328" t="s">
        <v>12924</v>
      </c>
      <c r="E1328" t="s">
        <v>12995</v>
      </c>
      <c r="F1328" t="s">
        <v>12996</v>
      </c>
      <c r="G1328" t="s">
        <v>13050</v>
      </c>
      <c r="H1328" s="17">
        <v>2999</v>
      </c>
      <c r="I1328" s="13" t="str">
        <f t="shared" si="40"/>
        <v>&gt;₹500</v>
      </c>
      <c r="J1328" s="17">
        <v>3595</v>
      </c>
      <c r="K1328">
        <v>0.32</v>
      </c>
      <c r="L1328" s="4" t="str">
        <f t="shared" si="41"/>
        <v>&lt;50%</v>
      </c>
      <c r="M1328">
        <v>4.4000000000000004</v>
      </c>
      <c r="N1328" s="2">
        <v>6531</v>
      </c>
      <c r="O1328" s="11">
        <f>Table2[[#This Row],[Actual Price (₹)]]*N1328</f>
        <v>23478945</v>
      </c>
      <c r="P1328" t="s">
        <v>12635</v>
      </c>
      <c r="Q1328" t="s">
        <v>12636</v>
      </c>
      <c r="R1328" t="str">
        <f>PROPER(Sheet2!H1336)</f>
        <v>Anurag,Amazon Customer,Pallavi Jaiswal,Anshita,Pooja Bhargava,Manoj Singh,Akanksha,Morpankh Art Gallery</v>
      </c>
      <c r="S1328" t="s">
        <v>12638</v>
      </c>
      <c r="T1328" t="s">
        <v>12639</v>
      </c>
      <c r="U1328" t="s">
        <v>12640</v>
      </c>
      <c r="V1328" t="s">
        <v>12641</v>
      </c>
      <c r="W1328" t="s">
        <v>12642</v>
      </c>
    </row>
    <row r="1329" spans="1:23" x14ac:dyDescent="0.3">
      <c r="A1329" t="s">
        <v>12643</v>
      </c>
      <c r="B1329" t="s">
        <v>12644</v>
      </c>
      <c r="C1329" t="s">
        <v>8437</v>
      </c>
      <c r="D1329" t="s">
        <v>12924</v>
      </c>
      <c r="E1329" t="s">
        <v>12995</v>
      </c>
      <c r="F1329" t="s">
        <v>12996</v>
      </c>
      <c r="G1329" t="s">
        <v>13009</v>
      </c>
      <c r="H1329" s="17">
        <v>253</v>
      </c>
      <c r="I1329" s="13" t="str">
        <f t="shared" si="40"/>
        <v>₹200 - ₹500</v>
      </c>
      <c r="J1329" s="17">
        <v>500</v>
      </c>
      <c r="K1329">
        <v>0.56999999999999995</v>
      </c>
      <c r="L1329" s="4" t="str">
        <f t="shared" si="41"/>
        <v>50% or More</v>
      </c>
      <c r="M1329">
        <v>4.0999999999999996</v>
      </c>
      <c r="N1329" s="2">
        <v>222</v>
      </c>
      <c r="O1329" s="11">
        <f>Table2[[#This Row],[Actual Price (₹)]]*N1329</f>
        <v>111000</v>
      </c>
      <c r="P1329" t="s">
        <v>12645</v>
      </c>
      <c r="Q1329" t="s">
        <v>12646</v>
      </c>
      <c r="R1329" t="str">
        <f>PROPER(Sheet2!H1337)</f>
        <v>Anmol Khanna,G.L.Sudhakar,Amazon Customer,Manoj,Satya,Swarup Panday,Reyaansh Arora,Neha Keluskar</v>
      </c>
      <c r="S1329" t="s">
        <v>12648</v>
      </c>
      <c r="T1329" t="s">
        <v>12649</v>
      </c>
      <c r="U1329" t="s">
        <v>12650</v>
      </c>
      <c r="V1329" t="s">
        <v>12651</v>
      </c>
      <c r="W1329" t="s">
        <v>12652</v>
      </c>
    </row>
    <row r="1330" spans="1:23" hidden="1" x14ac:dyDescent="0.3">
      <c r="A1330" t="s">
        <v>12653</v>
      </c>
      <c r="B1330" t="s">
        <v>12654</v>
      </c>
      <c r="C1330" t="s">
        <v>8312</v>
      </c>
      <c r="D1330" t="s">
        <v>12924</v>
      </c>
      <c r="E1330" t="s">
        <v>12998</v>
      </c>
      <c r="F1330" t="s">
        <v>12999</v>
      </c>
      <c r="G1330" t="s">
        <v>13001</v>
      </c>
      <c r="H1330" s="14">
        <v>499</v>
      </c>
      <c r="I1330" s="13" t="str">
        <f t="shared" si="40"/>
        <v>₹200 - ₹500</v>
      </c>
      <c r="J1330" s="14">
        <v>799</v>
      </c>
      <c r="K1330" s="1">
        <v>0.28999999999999998</v>
      </c>
      <c r="L1330" s="4" t="str">
        <f t="shared" si="41"/>
        <v>&lt;50%</v>
      </c>
      <c r="M1330">
        <v>3.8</v>
      </c>
      <c r="N1330" s="2">
        <v>195</v>
      </c>
      <c r="O1330" s="11">
        <f>Table2[[#This Row],[Actual Price (₹)]]*N1330</f>
        <v>155805</v>
      </c>
      <c r="P1330" t="s">
        <v>12655</v>
      </c>
      <c r="Q1330" t="s">
        <v>12656</v>
      </c>
      <c r="R1330" t="str">
        <f>PROPER(Sheet2!H1338)</f>
        <v>Placeholder,Saddam Suthar,Priyanka Kasare,Geeta,Ahaan Zidaan,Saransh,Kaushal,Priyanka Mishra</v>
      </c>
      <c r="S1330" t="s">
        <v>12658</v>
      </c>
      <c r="T1330" t="s">
        <v>12659</v>
      </c>
      <c r="U1330" t="s">
        <v>12660</v>
      </c>
      <c r="V1330" t="s">
        <v>12661</v>
      </c>
      <c r="W1330" t="s">
        <v>12662</v>
      </c>
    </row>
    <row r="1331" spans="1:23" hidden="1" x14ac:dyDescent="0.3">
      <c r="A1331" t="s">
        <v>12663</v>
      </c>
      <c r="B1331" t="s">
        <v>12664</v>
      </c>
      <c r="C1331" t="s">
        <v>10015</v>
      </c>
      <c r="D1331" t="s">
        <v>12924</v>
      </c>
      <c r="E1331" t="s">
        <v>12995</v>
      </c>
      <c r="F1331" t="s">
        <v>13047</v>
      </c>
      <c r="G1331" t="s">
        <v>13048</v>
      </c>
      <c r="H1331" s="14">
        <v>1149</v>
      </c>
      <c r="I1331" s="13" t="str">
        <f t="shared" si="40"/>
        <v>&gt;₹500</v>
      </c>
      <c r="J1331" s="14">
        <v>1899</v>
      </c>
      <c r="K1331" s="1">
        <v>0.5</v>
      </c>
      <c r="L1331" s="4" t="str">
        <f t="shared" si="41"/>
        <v>50% or More</v>
      </c>
      <c r="M1331">
        <v>3.5</v>
      </c>
      <c r="N1331" s="2">
        <v>2283</v>
      </c>
      <c r="O1331" s="11">
        <f>Table2[[#This Row],[Actual Price (₹)]]*N1331</f>
        <v>4335417</v>
      </c>
      <c r="P1331" t="s">
        <v>12665</v>
      </c>
      <c r="Q1331" t="s">
        <v>12666</v>
      </c>
      <c r="R1331" t="str">
        <f>PROPER(Sheet2!H1339)</f>
        <v>Megha Gadiya,Bharati Boro,Ruma,Sai Raj Jaiswal,Kirti T Zanjale,Sinabail Mitra,Faizur Rehman,Sanyam Jain</v>
      </c>
      <c r="S1331" t="s">
        <v>12668</v>
      </c>
      <c r="T1331" t="s">
        <v>12669</v>
      </c>
      <c r="U1331" t="s">
        <v>12670</v>
      </c>
      <c r="V1331" t="s">
        <v>12671</v>
      </c>
      <c r="W1331" t="s">
        <v>12672</v>
      </c>
    </row>
    <row r="1332" spans="1:23" x14ac:dyDescent="0.3">
      <c r="A1332" t="s">
        <v>12673</v>
      </c>
      <c r="B1332" t="s">
        <v>12674</v>
      </c>
      <c r="C1332" t="s">
        <v>8301</v>
      </c>
      <c r="D1332" t="s">
        <v>12924</v>
      </c>
      <c r="E1332" t="s">
        <v>12998</v>
      </c>
      <c r="F1332" t="s">
        <v>12999</v>
      </c>
      <c r="G1332" t="s">
        <v>13000</v>
      </c>
      <c r="H1332" s="17">
        <v>457</v>
      </c>
      <c r="I1332" s="13" t="str">
        <f t="shared" si="40"/>
        <v>₹200 - ₹500</v>
      </c>
      <c r="J1332" s="17">
        <v>799</v>
      </c>
      <c r="K1332">
        <v>0.3</v>
      </c>
      <c r="L1332" s="4" t="str">
        <f t="shared" si="41"/>
        <v>&lt;50%</v>
      </c>
      <c r="M1332">
        <v>4.0999999999999996</v>
      </c>
      <c r="N1332" s="2">
        <v>1127</v>
      </c>
      <c r="O1332" s="11">
        <f>Table2[[#This Row],[Actual Price (₹)]]*N1332</f>
        <v>900473</v>
      </c>
      <c r="P1332" t="s">
        <v>12675</v>
      </c>
      <c r="Q1332" t="s">
        <v>12676</v>
      </c>
      <c r="R1332" t="str">
        <f>PROPER(Sheet2!H1340)</f>
        <v>Deepak B.,Azhar S.,Yogesh Rajput,Amit V.,Maneesha Biju,Hassan,Purvesh,Shweha</v>
      </c>
      <c r="S1332" t="s">
        <v>12678</v>
      </c>
      <c r="T1332" t="s">
        <v>12679</v>
      </c>
      <c r="U1332" t="s">
        <v>12680</v>
      </c>
      <c r="V1332" t="s">
        <v>12681</v>
      </c>
      <c r="W1332" t="s">
        <v>12682</v>
      </c>
    </row>
    <row r="1333" spans="1:23" hidden="1" x14ac:dyDescent="0.3">
      <c r="A1333" t="s">
        <v>12683</v>
      </c>
      <c r="B1333" t="s">
        <v>12684</v>
      </c>
      <c r="C1333" t="s">
        <v>8941</v>
      </c>
      <c r="D1333" t="s">
        <v>12924</v>
      </c>
      <c r="E1333" t="s">
        <v>12995</v>
      </c>
      <c r="F1333" t="s">
        <v>12996</v>
      </c>
      <c r="G1333" t="s">
        <v>13023</v>
      </c>
      <c r="H1333" s="14">
        <v>229</v>
      </c>
      <c r="I1333" s="13" t="str">
        <f t="shared" si="40"/>
        <v>₹200 - ₹500</v>
      </c>
      <c r="J1333" s="14">
        <v>399</v>
      </c>
      <c r="K1333" s="1">
        <v>0.59</v>
      </c>
      <c r="L1333" s="4" t="str">
        <f t="shared" si="41"/>
        <v>50% or More</v>
      </c>
      <c r="M1333">
        <v>3.2</v>
      </c>
      <c r="N1333" s="2">
        <v>113</v>
      </c>
      <c r="O1333" s="11">
        <f>Table2[[#This Row],[Actual Price (₹)]]*N1333</f>
        <v>45087</v>
      </c>
      <c r="P1333" t="s">
        <v>12685</v>
      </c>
      <c r="Q1333" t="s">
        <v>12686</v>
      </c>
      <c r="R1333" t="str">
        <f>PROPER(Sheet2!H1341)</f>
        <v>Sumit Kumar,Sunil,Mahima &amp; Company,Gaurav Kumar Sharma,Prashant,Vinay Sharma,Shashikant Kumar Singh,Radheshyam Sharma</v>
      </c>
      <c r="S1333" t="s">
        <v>12688</v>
      </c>
      <c r="T1333" t="s">
        <v>12689</v>
      </c>
      <c r="U1333" t="s">
        <v>12690</v>
      </c>
      <c r="V1333" t="s">
        <v>12691</v>
      </c>
      <c r="W1333" t="s">
        <v>12692</v>
      </c>
    </row>
    <row r="1334" spans="1:23" x14ac:dyDescent="0.3">
      <c r="A1334" t="s">
        <v>12693</v>
      </c>
      <c r="B1334" t="s">
        <v>12694</v>
      </c>
      <c r="C1334" t="s">
        <v>8290</v>
      </c>
      <c r="D1334" t="s">
        <v>12924</v>
      </c>
      <c r="E1334" t="s">
        <v>12995</v>
      </c>
      <c r="F1334" t="s">
        <v>12996</v>
      </c>
      <c r="G1334" t="s">
        <v>12997</v>
      </c>
      <c r="H1334" s="17">
        <v>199</v>
      </c>
      <c r="I1334" s="13" t="str">
        <f t="shared" si="40"/>
        <v>&lt;₹200</v>
      </c>
      <c r="J1334" s="17">
        <v>699</v>
      </c>
      <c r="K1334">
        <v>0</v>
      </c>
      <c r="L1334" s="4" t="str">
        <f t="shared" si="41"/>
        <v>&lt;50%</v>
      </c>
      <c r="M1334">
        <v>4.4000000000000004</v>
      </c>
      <c r="N1334" s="2">
        <v>2518</v>
      </c>
      <c r="O1334" s="11">
        <f>Table2[[#This Row],[Actual Price (₹)]]*N1334</f>
        <v>1760082</v>
      </c>
      <c r="P1334" t="s">
        <v>12695</v>
      </c>
      <c r="Q1334" t="s">
        <v>12696</v>
      </c>
      <c r="R1334" t="str">
        <f>PROPER(Sheet2!H1342)</f>
        <v>Vaishnavi,Paramesh,Kirti Gupta,Mousumi Ganguli,Nikshitha S,Lancy,Kindle Customer,Krishna Chaudhari</v>
      </c>
      <c r="S1334" t="s">
        <v>12698</v>
      </c>
      <c r="T1334" t="s">
        <v>12699</v>
      </c>
      <c r="U1334" t="s">
        <v>12700</v>
      </c>
      <c r="V1334" t="s">
        <v>12701</v>
      </c>
      <c r="W1334" t="s">
        <v>12702</v>
      </c>
    </row>
    <row r="1335" spans="1:23" hidden="1" x14ac:dyDescent="0.3">
      <c r="A1335" t="s">
        <v>12703</v>
      </c>
      <c r="B1335" t="s">
        <v>12704</v>
      </c>
      <c r="C1335" t="s">
        <v>8301</v>
      </c>
      <c r="D1335" t="s">
        <v>12924</v>
      </c>
      <c r="E1335" t="s">
        <v>12998</v>
      </c>
      <c r="F1335" t="s">
        <v>12999</v>
      </c>
      <c r="G1335" t="s">
        <v>13000</v>
      </c>
      <c r="H1335" s="14">
        <v>899</v>
      </c>
      <c r="I1335" s="13" t="str">
        <f t="shared" si="40"/>
        <v>&gt;₹500</v>
      </c>
      <c r="J1335" s="14">
        <v>1999</v>
      </c>
      <c r="K1335" s="1">
        <v>0.59</v>
      </c>
      <c r="L1335" s="4" t="str">
        <f t="shared" si="41"/>
        <v>50% or More</v>
      </c>
      <c r="M1335">
        <v>3.6</v>
      </c>
      <c r="N1335" s="2">
        <v>550</v>
      </c>
      <c r="O1335" s="11">
        <f>Table2[[#This Row],[Actual Price (₹)]]*N1335</f>
        <v>1099450</v>
      </c>
      <c r="P1335" t="s">
        <v>12705</v>
      </c>
      <c r="Q1335" t="s">
        <v>12706</v>
      </c>
      <c r="R1335" t="str">
        <f>PROPER(Sheet2!H1343)</f>
        <v>Manoj Kumar,Arun Thottakathu Prasannakumar,Sonu Kumar,Nilesh Kerkal,Kiran Singh,Ashish Singh,Maruthi Kumar,Abhishek Rajpurohit</v>
      </c>
      <c r="S1335" t="s">
        <v>12708</v>
      </c>
      <c r="T1335" t="s">
        <v>12709</v>
      </c>
      <c r="U1335" t="s">
        <v>12710</v>
      </c>
      <c r="V1335" t="s">
        <v>12711</v>
      </c>
      <c r="W1335" t="s">
        <v>12712</v>
      </c>
    </row>
    <row r="1336" spans="1:23" hidden="1" x14ac:dyDescent="0.3">
      <c r="A1336" t="s">
        <v>12713</v>
      </c>
      <c r="B1336" t="s">
        <v>12714</v>
      </c>
      <c r="C1336" t="s">
        <v>8323</v>
      </c>
      <c r="D1336" t="s">
        <v>12924</v>
      </c>
      <c r="E1336" t="s">
        <v>12995</v>
      </c>
      <c r="F1336" t="s">
        <v>13002</v>
      </c>
      <c r="G1336" t="s">
        <v>13003</v>
      </c>
      <c r="H1336" s="14">
        <v>1499</v>
      </c>
      <c r="I1336" s="13" t="str">
        <f t="shared" si="40"/>
        <v>&gt;₹500</v>
      </c>
      <c r="J1336" s="14">
        <v>2199</v>
      </c>
      <c r="K1336" s="1">
        <v>0.8</v>
      </c>
      <c r="L1336" s="4" t="str">
        <f t="shared" si="41"/>
        <v>50% or More</v>
      </c>
      <c r="M1336">
        <v>3.1</v>
      </c>
      <c r="N1336" s="2">
        <v>2</v>
      </c>
      <c r="O1336" s="11">
        <f>Table2[[#This Row],[Actual Price (₹)]]*N1336</f>
        <v>4398</v>
      </c>
      <c r="P1336" t="s">
        <v>12715</v>
      </c>
      <c r="Q1336" t="s">
        <v>12716</v>
      </c>
      <c r="R1336" t="str">
        <f>PROPER(Sheet2!H1344)</f>
        <v>Ashish,Kavita J.,Sundar,Tessy S.,Saurabh Manro,Sreekumar</v>
      </c>
      <c r="S1336" t="s">
        <v>12718</v>
      </c>
      <c r="T1336" t="s">
        <v>12719</v>
      </c>
      <c r="U1336" t="s">
        <v>12720</v>
      </c>
      <c r="V1336" t="s">
        <v>12721</v>
      </c>
      <c r="W1336" t="s">
        <v>12722</v>
      </c>
    </row>
    <row r="1337" spans="1:23" x14ac:dyDescent="0.3">
      <c r="A1337" t="s">
        <v>12723</v>
      </c>
      <c r="B1337" t="s">
        <v>12724</v>
      </c>
      <c r="C1337" t="s">
        <v>9382</v>
      </c>
      <c r="D1337" t="s">
        <v>12924</v>
      </c>
      <c r="E1337" t="s">
        <v>12995</v>
      </c>
      <c r="F1337" t="s">
        <v>13035</v>
      </c>
      <c r="G1337" t="s">
        <v>13036</v>
      </c>
      <c r="H1337" s="17">
        <v>426</v>
      </c>
      <c r="I1337" s="13" t="str">
        <f t="shared" si="40"/>
        <v>₹200 - ₹500</v>
      </c>
      <c r="J1337" s="17">
        <v>999</v>
      </c>
      <c r="K1337">
        <v>0.59</v>
      </c>
      <c r="L1337" s="4" t="str">
        <f t="shared" si="41"/>
        <v>50% or More</v>
      </c>
      <c r="M1337">
        <v>4</v>
      </c>
      <c r="N1337" s="2">
        <v>1090</v>
      </c>
      <c r="O1337" s="11">
        <f>Table2[[#This Row],[Actual Price (₹)]]*N1337</f>
        <v>1088910</v>
      </c>
      <c r="P1337" t="s">
        <v>12725</v>
      </c>
      <c r="Q1337" t="s">
        <v>12726</v>
      </c>
      <c r="R1337" t="str">
        <f>PROPER(Sheet2!H1345)</f>
        <v>Amazoncust,Dd_Zen,Amazon Customer,Vinish Thomas,Harish Chandra,Customer,Vinay Desai,Jayabalan</v>
      </c>
      <c r="S1337" t="s">
        <v>12728</v>
      </c>
      <c r="T1337" t="s">
        <v>12729</v>
      </c>
      <c r="U1337" t="s">
        <v>12730</v>
      </c>
      <c r="V1337" t="s">
        <v>12731</v>
      </c>
      <c r="W1337" t="s">
        <v>12732</v>
      </c>
    </row>
    <row r="1338" spans="1:23" x14ac:dyDescent="0.3">
      <c r="A1338" t="s">
        <v>12733</v>
      </c>
      <c r="B1338" t="s">
        <v>12734</v>
      </c>
      <c r="C1338" t="s">
        <v>9444</v>
      </c>
      <c r="D1338" t="s">
        <v>12924</v>
      </c>
      <c r="E1338" t="s">
        <v>12995</v>
      </c>
      <c r="F1338" t="s">
        <v>12996</v>
      </c>
      <c r="G1338" t="s">
        <v>13038</v>
      </c>
      <c r="H1338" s="17">
        <v>2320</v>
      </c>
      <c r="I1338" s="13" t="str">
        <f t="shared" si="40"/>
        <v>&gt;₹500</v>
      </c>
      <c r="J1338" s="17">
        <v>3290</v>
      </c>
      <c r="K1338">
        <v>0.25</v>
      </c>
      <c r="L1338" s="4" t="str">
        <f t="shared" si="41"/>
        <v>&lt;50%</v>
      </c>
      <c r="M1338">
        <v>4.0999999999999996</v>
      </c>
      <c r="N1338" s="2">
        <v>4118</v>
      </c>
      <c r="O1338" s="11">
        <f>Table2[[#This Row],[Actual Price (₹)]]*N1338</f>
        <v>13548220</v>
      </c>
      <c r="P1338" t="s">
        <v>12735</v>
      </c>
      <c r="Q1338" t="s">
        <v>12736</v>
      </c>
      <c r="R1338" t="str">
        <f>PROPER(Sheet2!H1346)</f>
        <v>Gitesh Jaiswal,Divyansh,Dr Paras,Amazon Customer,Vrushali Rhatwal,A K Gupta,Amazon Customer,Ashok Kumar</v>
      </c>
      <c r="S1338" t="s">
        <v>12738</v>
      </c>
      <c r="T1338" t="s">
        <v>12739</v>
      </c>
      <c r="U1338" t="s">
        <v>12740</v>
      </c>
      <c r="V1338" t="s">
        <v>12741</v>
      </c>
      <c r="W1338" t="s">
        <v>12742</v>
      </c>
    </row>
    <row r="1339" spans="1:23" hidden="1" x14ac:dyDescent="0.3">
      <c r="A1339" t="s">
        <v>12743</v>
      </c>
      <c r="B1339" t="s">
        <v>12744</v>
      </c>
      <c r="C1339" t="s">
        <v>9228</v>
      </c>
      <c r="D1339" t="s">
        <v>12924</v>
      </c>
      <c r="E1339" t="s">
        <v>12998</v>
      </c>
      <c r="F1339" t="s">
        <v>12999</v>
      </c>
      <c r="G1339" t="s">
        <v>13030</v>
      </c>
      <c r="H1339" s="14">
        <v>1563</v>
      </c>
      <c r="I1339" s="13" t="str">
        <f t="shared" si="40"/>
        <v>&gt;₹500</v>
      </c>
      <c r="J1339" s="14">
        <v>3098</v>
      </c>
      <c r="K1339" s="1">
        <v>0.28000000000000003</v>
      </c>
      <c r="L1339" s="4" t="str">
        <f t="shared" si="41"/>
        <v>&lt;50%</v>
      </c>
      <c r="M1339">
        <v>3.6</v>
      </c>
      <c r="N1339" s="2">
        <v>468</v>
      </c>
      <c r="O1339" s="11">
        <f>Table2[[#This Row],[Actual Price (₹)]]*N1339</f>
        <v>1449864</v>
      </c>
      <c r="P1339" t="s">
        <v>12745</v>
      </c>
      <c r="Q1339" t="s">
        <v>12746</v>
      </c>
      <c r="R1339" t="str">
        <f>PROPER(Sheet2!H1347)</f>
        <v>Kunal Sen</v>
      </c>
      <c r="S1339" t="s">
        <v>12748</v>
      </c>
      <c r="T1339" t="s">
        <v>12749</v>
      </c>
      <c r="U1339" t="s">
        <v>12750</v>
      </c>
      <c r="V1339" t="s">
        <v>12751</v>
      </c>
      <c r="W1339" t="s">
        <v>12752</v>
      </c>
    </row>
    <row r="1340" spans="1:23" x14ac:dyDescent="0.3">
      <c r="A1340" t="s">
        <v>12753</v>
      </c>
      <c r="B1340" t="s">
        <v>12754</v>
      </c>
      <c r="C1340" t="s">
        <v>9340</v>
      </c>
      <c r="D1340" t="s">
        <v>12924</v>
      </c>
      <c r="E1340" t="s">
        <v>12998</v>
      </c>
      <c r="F1340" t="s">
        <v>13025</v>
      </c>
      <c r="G1340" t="s">
        <v>13033</v>
      </c>
      <c r="H1340" s="17">
        <v>3487.77</v>
      </c>
      <c r="I1340" s="13" t="str">
        <f t="shared" si="40"/>
        <v>&gt;₹500</v>
      </c>
      <c r="J1340" s="17">
        <v>4990</v>
      </c>
      <c r="K1340">
        <v>0.26</v>
      </c>
      <c r="L1340" s="4" t="str">
        <f t="shared" si="41"/>
        <v>&lt;50%</v>
      </c>
      <c r="M1340">
        <v>4</v>
      </c>
      <c r="N1340" s="2">
        <v>8031</v>
      </c>
      <c r="O1340" s="11">
        <f>Table2[[#This Row],[Actual Price (₹)]]*N1340</f>
        <v>40074690</v>
      </c>
      <c r="P1340" t="s">
        <v>12755</v>
      </c>
      <c r="Q1340" t="s">
        <v>12756</v>
      </c>
      <c r="R1340" t="str">
        <f>PROPER(Sheet2!H1348)</f>
        <v>Prabha Ds,Raghuram Bk,Real Deal,Amazon Customer,G1_Nk,Amazon Customer,Chaitanya Bandari,Rahul Kumar</v>
      </c>
      <c r="S1340" t="s">
        <v>12758</v>
      </c>
      <c r="T1340" t="s">
        <v>12759</v>
      </c>
      <c r="U1340" t="s">
        <v>12760</v>
      </c>
      <c r="V1340" t="s">
        <v>12761</v>
      </c>
      <c r="W1340" t="s">
        <v>12762</v>
      </c>
    </row>
    <row r="1341" spans="1:23" x14ac:dyDescent="0.3">
      <c r="A1341" t="s">
        <v>12763</v>
      </c>
      <c r="B1341" t="s">
        <v>12764</v>
      </c>
      <c r="C1341" t="s">
        <v>8810</v>
      </c>
      <c r="D1341" t="s">
        <v>12924</v>
      </c>
      <c r="E1341" t="s">
        <v>12995</v>
      </c>
      <c r="F1341" t="s">
        <v>12996</v>
      </c>
      <c r="G1341" t="s">
        <v>13022</v>
      </c>
      <c r="H1341" s="17">
        <v>498</v>
      </c>
      <c r="I1341" s="13" t="str">
        <f t="shared" si="40"/>
        <v>₹200 - ₹500</v>
      </c>
      <c r="J1341" s="17">
        <v>1200</v>
      </c>
      <c r="K1341">
        <v>0.22</v>
      </c>
      <c r="L1341" s="4" t="str">
        <f t="shared" si="41"/>
        <v>&lt;50%</v>
      </c>
      <c r="M1341">
        <v>4.3</v>
      </c>
      <c r="N1341" s="2">
        <v>6987</v>
      </c>
      <c r="O1341" s="11">
        <f>Table2[[#This Row],[Actual Price (₹)]]*N1341</f>
        <v>8384400</v>
      </c>
      <c r="P1341" t="s">
        <v>12765</v>
      </c>
      <c r="Q1341" t="s">
        <v>12766</v>
      </c>
      <c r="R1341" t="str">
        <f>PROPER(Sheet2!H1349)</f>
        <v>Manu Bhai,Naveenpittu,Evatira Sangma,Jagannadha Raju Dantuluri,Balraj Khwairakpam,Anindya,Amazon Customer,Basant Kumar Pradhan</v>
      </c>
      <c r="S1341" t="s">
        <v>12768</v>
      </c>
      <c r="T1341" t="s">
        <v>12769</v>
      </c>
      <c r="U1341" t="s">
        <v>12822</v>
      </c>
      <c r="V1341" t="s">
        <v>12770</v>
      </c>
      <c r="W1341" t="s">
        <v>12771</v>
      </c>
    </row>
    <row r="1342" spans="1:23" hidden="1" x14ac:dyDescent="0.3">
      <c r="H1342" s="14">
        <v>2695</v>
      </c>
      <c r="I1342" s="13" t="str">
        <f t="shared" si="40"/>
        <v>&gt;₹500</v>
      </c>
      <c r="J1342" s="14">
        <v>2695</v>
      </c>
      <c r="K1342" s="1"/>
      <c r="L1342" s="4" t="str">
        <f t="shared" ref="L1342:L1349" si="42">IF(K1342&gt;=50%,"50% or More","&lt;50%")</f>
        <v>&lt;50%</v>
      </c>
      <c r="N1342" s="2"/>
      <c r="O1342" s="11">
        <f>Table2[[#This Row],[Actual Price (₹)]]*N1342</f>
        <v>0</v>
      </c>
      <c r="P1342"/>
      <c r="R1342" t="str">
        <f>PROPER(Sheet2!H1342)</f>
        <v>Vaishnavi,Paramesh,Kirti Gupta,Mousumi Ganguli,Nikshitha S,Lancy,Kindle Customer,Krishna Chaudhari</v>
      </c>
    </row>
    <row r="1343" spans="1:23" hidden="1" x14ac:dyDescent="0.3">
      <c r="H1343" s="14">
        <v>949</v>
      </c>
      <c r="I1343" s="13" t="str">
        <f t="shared" si="40"/>
        <v>&gt;₹500</v>
      </c>
      <c r="J1343" s="14">
        <v>2299</v>
      </c>
      <c r="K1343" s="1"/>
      <c r="L1343" s="4" t="str">
        <f t="shared" si="42"/>
        <v>&lt;50%</v>
      </c>
      <c r="N1343" s="2"/>
      <c r="O1343" s="11">
        <f>Table2[[#This Row],[Actual Price (₹)]]*N1343</f>
        <v>0</v>
      </c>
      <c r="P1343"/>
      <c r="R1343" t="str">
        <f>PROPER(Sheet2!H1343)</f>
        <v>Manoj Kumar,Arun Thottakathu Prasannakumar,Sonu Kumar,Nilesh Kerkal,Kiran Singh,Ashish Singh,Maruthi Kumar,Abhishek Rajpurohit</v>
      </c>
    </row>
    <row r="1344" spans="1:23" hidden="1" x14ac:dyDescent="0.3">
      <c r="H1344" s="14">
        <v>199</v>
      </c>
      <c r="I1344" s="13" t="str">
        <f t="shared" si="40"/>
        <v>&lt;₹200</v>
      </c>
      <c r="J1344" s="14">
        <v>999</v>
      </c>
      <c r="K1344" s="1"/>
      <c r="L1344" s="4" t="str">
        <f t="shared" si="42"/>
        <v>&lt;50%</v>
      </c>
      <c r="N1344" s="2"/>
      <c r="O1344" s="11">
        <f>Table2[[#This Row],[Actual Price (₹)]]*N1344</f>
        <v>0</v>
      </c>
      <c r="P1344"/>
      <c r="R1344" t="str">
        <f>PROPER(Sheet2!H1344)</f>
        <v>Ashish,Kavita J.,Sundar,Tessy S.,Saurabh Manro,Sreekumar</v>
      </c>
    </row>
    <row r="1345" spans="8:18" hidden="1" x14ac:dyDescent="0.3">
      <c r="H1345" s="14">
        <v>379</v>
      </c>
      <c r="I1345" s="13" t="str">
        <f t="shared" si="40"/>
        <v>₹200 - ₹500</v>
      </c>
      <c r="J1345" s="14">
        <v>919</v>
      </c>
      <c r="K1345" s="1"/>
      <c r="L1345" s="4" t="str">
        <f t="shared" si="42"/>
        <v>&lt;50%</v>
      </c>
      <c r="N1345" s="2"/>
      <c r="O1345" s="11">
        <f>Table2[[#This Row],[Actual Price (₹)]]*N1345</f>
        <v>0</v>
      </c>
      <c r="P1345"/>
      <c r="R1345" t="str">
        <f>PROPER(Sheet2!H1345)</f>
        <v>Amazoncust,Dd_Zen,Amazon Customer,Vinish Thomas,Harish Chandra,Customer,Vinay Desai,Jayabalan</v>
      </c>
    </row>
    <row r="1346" spans="8:18" hidden="1" x14ac:dyDescent="0.3">
      <c r="H1346" s="14">
        <v>2280</v>
      </c>
      <c r="I1346" s="13" t="str">
        <f t="shared" ref="I1346:I1349" si="43">IF(H1346&lt;200,"&lt;₹200", IF(OR(H1346=200, H1346&lt;=500),"₹200 - ₹500","&gt;₹500"))</f>
        <v>&gt;₹500</v>
      </c>
      <c r="J1346" s="14">
        <v>3045</v>
      </c>
      <c r="K1346" s="1"/>
      <c r="L1346" s="4" t="str">
        <f t="shared" si="42"/>
        <v>&lt;50%</v>
      </c>
      <c r="N1346" s="2"/>
      <c r="O1346" s="11">
        <f>Table2[[#This Row],[Actual Price (₹)]]*N1346</f>
        <v>0</v>
      </c>
      <c r="P1346"/>
      <c r="R1346" t="str">
        <f>PROPER(Sheet2!H1346)</f>
        <v>Gitesh Jaiswal,Divyansh,Dr Paras,Amazon Customer,Vrushali Rhatwal,A K Gupta,Amazon Customer,Ashok Kumar</v>
      </c>
    </row>
    <row r="1347" spans="8:18" hidden="1" x14ac:dyDescent="0.3">
      <c r="H1347" s="14">
        <v>2219</v>
      </c>
      <c r="I1347" s="13" t="str">
        <f t="shared" si="43"/>
        <v>&gt;₹500</v>
      </c>
      <c r="J1347" s="14">
        <v>3080</v>
      </c>
      <c r="K1347" s="1"/>
      <c r="L1347" s="4" t="str">
        <f t="shared" si="42"/>
        <v>&lt;50%</v>
      </c>
      <c r="N1347" s="2"/>
      <c r="O1347" s="11">
        <f>Table2[[#This Row],[Actual Price (₹)]]*N1347</f>
        <v>0</v>
      </c>
      <c r="P1347"/>
      <c r="R1347" t="str">
        <f>PROPER(Sheet2!H1347)</f>
        <v>Kunal Sen</v>
      </c>
    </row>
    <row r="1348" spans="8:18" hidden="1" x14ac:dyDescent="0.3">
      <c r="H1348" s="14">
        <v>1399</v>
      </c>
      <c r="I1348" s="13" t="str">
        <f t="shared" si="43"/>
        <v>&gt;₹500</v>
      </c>
      <c r="J1348" s="14">
        <v>1890</v>
      </c>
      <c r="K1348" s="1"/>
      <c r="L1348" s="4" t="str">
        <f t="shared" si="42"/>
        <v>&lt;50%</v>
      </c>
      <c r="N1348" s="2"/>
      <c r="O1348" s="11">
        <f>Table2[[#This Row],[Actual Price (₹)]]*N1348</f>
        <v>0</v>
      </c>
      <c r="P1348"/>
      <c r="R1348" t="str">
        <f>PROPER(Sheet2!H1348)</f>
        <v>Prabha Ds,Raghuram Bk,Real Deal,Amazon Customer,G1_Nk,Amazon Customer,Chaitanya Bandari,Rahul Kumar</v>
      </c>
    </row>
    <row r="1349" spans="8:18" hidden="1" x14ac:dyDescent="0.3">
      <c r="H1349" s="14">
        <v>2863</v>
      </c>
      <c r="I1349" s="13" t="str">
        <f t="shared" si="43"/>
        <v>&gt;₹500</v>
      </c>
      <c r="J1349" s="14">
        <v>3690</v>
      </c>
      <c r="K1349" s="1"/>
      <c r="L1349" s="4" t="str">
        <f t="shared" si="42"/>
        <v>&lt;50%</v>
      </c>
      <c r="N1349" s="2"/>
      <c r="O1349" s="11">
        <f>Table2[[#This Row],[Actual Price (₹)]]*N1349</f>
        <v>0</v>
      </c>
      <c r="P1349"/>
      <c r="R1349" t="str">
        <f>PROPER(Sheet2!H1349)</f>
        <v>Manu Bhai,Naveenpittu,Evatira Sangma,Jagannadha Raju Dantuluri,Balraj Khwairakpam,Anindya,Amazon Customer,Basant Kumar Pradhan</v>
      </c>
    </row>
    <row r="1350" spans="8:18" x14ac:dyDescent="0.3">
      <c r="O1350"/>
      <c r="P1350"/>
    </row>
    <row r="1351" spans="8:18" x14ac:dyDescent="0.3">
      <c r="O1351"/>
      <c r="P1351"/>
    </row>
    <row r="1352" spans="8:18" x14ac:dyDescent="0.3">
      <c r="O1352"/>
      <c r="P1352"/>
    </row>
    <row r="1353" spans="8:18" x14ac:dyDescent="0.3">
      <c r="O1353"/>
      <c r="P1353"/>
    </row>
    <row r="1354" spans="8:18" x14ac:dyDescent="0.3">
      <c r="O1354"/>
      <c r="P1354"/>
    </row>
    <row r="1355" spans="8:18" x14ac:dyDescent="0.3">
      <c r="O1355"/>
      <c r="P1355"/>
    </row>
    <row r="1356" spans="8:18" x14ac:dyDescent="0.3">
      <c r="O1356"/>
      <c r="P1356"/>
    </row>
    <row r="1357" spans="8:18" x14ac:dyDescent="0.3">
      <c r="O1357"/>
      <c r="P1357"/>
    </row>
    <row r="1358" spans="8:18" x14ac:dyDescent="0.3">
      <c r="O1358"/>
      <c r="P1358"/>
    </row>
    <row r="1359" spans="8:18" x14ac:dyDescent="0.3">
      <c r="O1359"/>
      <c r="P1359"/>
    </row>
    <row r="1360" spans="8:18" x14ac:dyDescent="0.3">
      <c r="O1360"/>
      <c r="P1360"/>
    </row>
    <row r="1361" spans="15:16" x14ac:dyDescent="0.3">
      <c r="O1361"/>
      <c r="P1361"/>
    </row>
    <row r="1362" spans="15:16" x14ac:dyDescent="0.3">
      <c r="O1362"/>
      <c r="P1362"/>
    </row>
    <row r="1363" spans="15:16" x14ac:dyDescent="0.3">
      <c r="O1363"/>
      <c r="P1363"/>
    </row>
    <row r="1364" spans="15:16" x14ac:dyDescent="0.3">
      <c r="O1364"/>
      <c r="P1364"/>
    </row>
    <row r="1365" spans="15:16" x14ac:dyDescent="0.3">
      <c r="O1365"/>
      <c r="P1365"/>
    </row>
    <row r="1366" spans="15:16" x14ac:dyDescent="0.3">
      <c r="O1366"/>
      <c r="P1366"/>
    </row>
    <row r="1367" spans="15:16" x14ac:dyDescent="0.3">
      <c r="O1367"/>
      <c r="P1367"/>
    </row>
    <row r="1368" spans="15:16" x14ac:dyDescent="0.3">
      <c r="O1368"/>
      <c r="P1368"/>
    </row>
    <row r="1369" spans="15:16" x14ac:dyDescent="0.3">
      <c r="O1369"/>
      <c r="P1369"/>
    </row>
    <row r="1370" spans="15:16" x14ac:dyDescent="0.3">
      <c r="O1370"/>
      <c r="P1370"/>
    </row>
    <row r="1371" spans="15:16" x14ac:dyDescent="0.3">
      <c r="O1371"/>
      <c r="P1371"/>
    </row>
    <row r="1372" spans="15:16" x14ac:dyDescent="0.3">
      <c r="O1372"/>
      <c r="P1372"/>
    </row>
    <row r="1373" spans="15:16" x14ac:dyDescent="0.3">
      <c r="O1373"/>
      <c r="P1373"/>
    </row>
    <row r="1374" spans="15:16" x14ac:dyDescent="0.3">
      <c r="O1374"/>
      <c r="P1374"/>
    </row>
    <row r="1375" spans="15:16" x14ac:dyDescent="0.3">
      <c r="O1375"/>
      <c r="P1375"/>
    </row>
    <row r="1376" spans="15:16" x14ac:dyDescent="0.3">
      <c r="O1376"/>
      <c r="P1376"/>
    </row>
    <row r="1377" spans="15:16" x14ac:dyDescent="0.3">
      <c r="O1377"/>
      <c r="P1377"/>
    </row>
    <row r="1378" spans="15:16" x14ac:dyDescent="0.3">
      <c r="O1378"/>
      <c r="P1378"/>
    </row>
    <row r="1379" spans="15:16" x14ac:dyDescent="0.3">
      <c r="O1379"/>
      <c r="P1379"/>
    </row>
    <row r="1380" spans="15:16" x14ac:dyDescent="0.3">
      <c r="O1380"/>
      <c r="P1380"/>
    </row>
    <row r="1381" spans="15:16" x14ac:dyDescent="0.3">
      <c r="O1381"/>
      <c r="P1381"/>
    </row>
    <row r="1382" spans="15:16" x14ac:dyDescent="0.3">
      <c r="O1382"/>
      <c r="P1382"/>
    </row>
    <row r="1383" spans="15:16" x14ac:dyDescent="0.3">
      <c r="O1383"/>
      <c r="P1383"/>
    </row>
    <row r="1384" spans="15:16" x14ac:dyDescent="0.3">
      <c r="O1384"/>
      <c r="P1384"/>
    </row>
    <row r="1385" spans="15:16" x14ac:dyDescent="0.3">
      <c r="O1385"/>
      <c r="P1385"/>
    </row>
    <row r="1386" spans="15:16" x14ac:dyDescent="0.3">
      <c r="O1386"/>
      <c r="P1386"/>
    </row>
    <row r="1387" spans="15:16" x14ac:dyDescent="0.3">
      <c r="O1387"/>
      <c r="P1387"/>
    </row>
    <row r="1388" spans="15:16" x14ac:dyDescent="0.3">
      <c r="O1388"/>
      <c r="P1388"/>
    </row>
    <row r="1389" spans="15:16" x14ac:dyDescent="0.3">
      <c r="O1389"/>
      <c r="P1389"/>
    </row>
    <row r="1390" spans="15:16" x14ac:dyDescent="0.3">
      <c r="O1390"/>
      <c r="P1390"/>
    </row>
    <row r="1391" spans="15:16" x14ac:dyDescent="0.3">
      <c r="O1391"/>
      <c r="P1391"/>
    </row>
    <row r="1392" spans="15:16" x14ac:dyDescent="0.3">
      <c r="O1392"/>
      <c r="P1392"/>
    </row>
    <row r="1393" spans="15:16" x14ac:dyDescent="0.3">
      <c r="O1393"/>
      <c r="P1393"/>
    </row>
    <row r="1394" spans="15:16" x14ac:dyDescent="0.3">
      <c r="O1394"/>
      <c r="P1394"/>
    </row>
    <row r="1395" spans="15:16" x14ac:dyDescent="0.3">
      <c r="O1395"/>
      <c r="P1395"/>
    </row>
    <row r="1396" spans="15:16" x14ac:dyDescent="0.3">
      <c r="O1396"/>
      <c r="P1396"/>
    </row>
    <row r="1397" spans="15:16" x14ac:dyDescent="0.3">
      <c r="O1397"/>
      <c r="P1397"/>
    </row>
    <row r="1398" spans="15:16" x14ac:dyDescent="0.3">
      <c r="O1398"/>
      <c r="P1398"/>
    </row>
    <row r="1399" spans="15:16" x14ac:dyDescent="0.3">
      <c r="O1399"/>
      <c r="P1399"/>
    </row>
    <row r="1400" spans="15:16" x14ac:dyDescent="0.3">
      <c r="O1400"/>
      <c r="P1400"/>
    </row>
    <row r="1401" spans="15:16" x14ac:dyDescent="0.3">
      <c r="O1401"/>
      <c r="P1401"/>
    </row>
    <row r="1402" spans="15:16" x14ac:dyDescent="0.3">
      <c r="O1402"/>
      <c r="P1402"/>
    </row>
    <row r="1403" spans="15:16" x14ac:dyDescent="0.3">
      <c r="O1403"/>
      <c r="P1403"/>
    </row>
    <row r="1404" spans="15:16" x14ac:dyDescent="0.3">
      <c r="O1404"/>
      <c r="P1404"/>
    </row>
    <row r="1405" spans="15:16" x14ac:dyDescent="0.3">
      <c r="O1405"/>
      <c r="P1405"/>
    </row>
    <row r="1406" spans="15:16" x14ac:dyDescent="0.3">
      <c r="O1406"/>
      <c r="P1406"/>
    </row>
    <row r="1407" spans="15:16" x14ac:dyDescent="0.3">
      <c r="O1407"/>
      <c r="P1407"/>
    </row>
    <row r="1408" spans="15:16" x14ac:dyDescent="0.3">
      <c r="O1408"/>
      <c r="P1408"/>
    </row>
    <row r="1409" spans="15:16" x14ac:dyDescent="0.3">
      <c r="O1409"/>
      <c r="P1409"/>
    </row>
    <row r="1410" spans="15:16" x14ac:dyDescent="0.3">
      <c r="O1410"/>
      <c r="P1410"/>
    </row>
    <row r="1411" spans="15:16" x14ac:dyDescent="0.3">
      <c r="O1411"/>
      <c r="P1411"/>
    </row>
    <row r="1412" spans="15:16" x14ac:dyDescent="0.3">
      <c r="O1412"/>
      <c r="P1412"/>
    </row>
    <row r="1413" spans="15:16" x14ac:dyDescent="0.3">
      <c r="O1413"/>
      <c r="P1413"/>
    </row>
    <row r="1414" spans="15:16" x14ac:dyDescent="0.3">
      <c r="O1414"/>
      <c r="P1414"/>
    </row>
    <row r="1415" spans="15:16" x14ac:dyDescent="0.3">
      <c r="O1415"/>
      <c r="P1415"/>
    </row>
    <row r="1416" spans="15:16" x14ac:dyDescent="0.3">
      <c r="O1416"/>
      <c r="P1416"/>
    </row>
    <row r="1417" spans="15:16" x14ac:dyDescent="0.3">
      <c r="O1417"/>
      <c r="P1417"/>
    </row>
    <row r="1418" spans="15:16" x14ac:dyDescent="0.3">
      <c r="O1418"/>
      <c r="P1418"/>
    </row>
    <row r="1419" spans="15:16" x14ac:dyDescent="0.3">
      <c r="O1419"/>
      <c r="P1419"/>
    </row>
    <row r="1420" spans="15:16" x14ac:dyDescent="0.3">
      <c r="O1420"/>
      <c r="P1420"/>
    </row>
    <row r="1421" spans="15:16" x14ac:dyDescent="0.3">
      <c r="O1421"/>
      <c r="P1421"/>
    </row>
    <row r="1422" spans="15:16" x14ac:dyDescent="0.3">
      <c r="O1422"/>
      <c r="P1422"/>
    </row>
    <row r="1423" spans="15:16" x14ac:dyDescent="0.3">
      <c r="O1423"/>
      <c r="P1423"/>
    </row>
    <row r="1424" spans="15:16" x14ac:dyDescent="0.3">
      <c r="O1424"/>
      <c r="P1424"/>
    </row>
    <row r="1425" spans="15:16" x14ac:dyDescent="0.3">
      <c r="O1425"/>
      <c r="P1425"/>
    </row>
    <row r="1426" spans="15:16" x14ac:dyDescent="0.3">
      <c r="O1426"/>
      <c r="P1426"/>
    </row>
    <row r="1427" spans="15:16" x14ac:dyDescent="0.3">
      <c r="O1427"/>
      <c r="P1427"/>
    </row>
    <row r="1428" spans="15:16" x14ac:dyDescent="0.3">
      <c r="O1428"/>
      <c r="P1428"/>
    </row>
    <row r="1429" spans="15:16" x14ac:dyDescent="0.3">
      <c r="O1429"/>
      <c r="P1429"/>
    </row>
    <row r="1430" spans="15:16" x14ac:dyDescent="0.3">
      <c r="O1430"/>
      <c r="P1430"/>
    </row>
    <row r="1431" spans="15:16" x14ac:dyDescent="0.3">
      <c r="O1431"/>
      <c r="P1431"/>
    </row>
    <row r="1432" spans="15:16" x14ac:dyDescent="0.3">
      <c r="O1432"/>
      <c r="P1432"/>
    </row>
    <row r="1433" spans="15:16" x14ac:dyDescent="0.3">
      <c r="O1433"/>
      <c r="P1433"/>
    </row>
    <row r="1434" spans="15:16" x14ac:dyDescent="0.3">
      <c r="O1434"/>
      <c r="P1434"/>
    </row>
    <row r="1435" spans="15:16" x14ac:dyDescent="0.3">
      <c r="O1435"/>
      <c r="P1435"/>
    </row>
    <row r="1436" spans="15:16" x14ac:dyDescent="0.3">
      <c r="O1436"/>
      <c r="P1436"/>
    </row>
    <row r="1437" spans="15:16" x14ac:dyDescent="0.3">
      <c r="O1437"/>
      <c r="P1437"/>
    </row>
    <row r="1438" spans="15:16" x14ac:dyDescent="0.3">
      <c r="O1438"/>
      <c r="P1438"/>
    </row>
    <row r="1439" spans="15:16" x14ac:dyDescent="0.3">
      <c r="O1439"/>
      <c r="P1439"/>
    </row>
    <row r="1440" spans="15:16" x14ac:dyDescent="0.3">
      <c r="O1440"/>
      <c r="P1440"/>
    </row>
    <row r="1441" spans="15:16" x14ac:dyDescent="0.3">
      <c r="O1441"/>
      <c r="P1441"/>
    </row>
    <row r="1442" spans="15:16" x14ac:dyDescent="0.3">
      <c r="O1442"/>
      <c r="P1442"/>
    </row>
    <row r="1443" spans="15:16" x14ac:dyDescent="0.3">
      <c r="O1443"/>
      <c r="P1443"/>
    </row>
    <row r="1444" spans="15:16" x14ac:dyDescent="0.3">
      <c r="O1444"/>
      <c r="P1444"/>
    </row>
    <row r="1445" spans="15:16" x14ac:dyDescent="0.3">
      <c r="O1445"/>
      <c r="P1445"/>
    </row>
    <row r="1446" spans="15:16" x14ac:dyDescent="0.3">
      <c r="O1446"/>
      <c r="P1446"/>
    </row>
    <row r="1447" spans="15:16" x14ac:dyDescent="0.3">
      <c r="O1447"/>
      <c r="P1447"/>
    </row>
    <row r="1448" spans="15:16" x14ac:dyDescent="0.3">
      <c r="O1448"/>
      <c r="P1448"/>
    </row>
    <row r="1449" spans="15:16" x14ac:dyDescent="0.3">
      <c r="O1449"/>
      <c r="P1449"/>
    </row>
    <row r="1450" spans="15:16" x14ac:dyDescent="0.3">
      <c r="O1450"/>
      <c r="P1450"/>
    </row>
    <row r="1451" spans="15:16" x14ac:dyDescent="0.3">
      <c r="O1451"/>
      <c r="P1451"/>
    </row>
    <row r="1452" spans="15:16" x14ac:dyDescent="0.3">
      <c r="O1452"/>
      <c r="P1452"/>
    </row>
    <row r="1453" spans="15:16" x14ac:dyDescent="0.3">
      <c r="O1453"/>
      <c r="P1453"/>
    </row>
    <row r="1454" spans="15:16" x14ac:dyDescent="0.3">
      <c r="O1454"/>
      <c r="P1454"/>
    </row>
    <row r="1455" spans="15:16" x14ac:dyDescent="0.3">
      <c r="O1455"/>
      <c r="P1455"/>
    </row>
  </sheetData>
  <phoneticPr fontId="18" type="noConversion"/>
  <pageMargins left="0.75" right="0.75" top="1" bottom="1" header="0.5" footer="0.5"/>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474F-386D-413A-9E5B-E92075D9BF67}">
  <dimension ref="A1:M1352"/>
  <sheetViews>
    <sheetView workbookViewId="0">
      <selection activeCell="D1" sqref="D1:G1048576"/>
    </sheetView>
  </sheetViews>
  <sheetFormatPr defaultRowHeight="15.6" x14ac:dyDescent="0.3"/>
  <cols>
    <col min="3" max="3" width="19.8984375" customWidth="1"/>
  </cols>
  <sheetData>
    <row r="1" spans="1:13" x14ac:dyDescent="0.3">
      <c r="A1" t="s">
        <v>0</v>
      </c>
      <c r="B1" t="s">
        <v>1</v>
      </c>
      <c r="C1" t="s">
        <v>2</v>
      </c>
      <c r="D1" t="s">
        <v>6</v>
      </c>
      <c r="E1" s="2" t="s">
        <v>7</v>
      </c>
      <c r="F1" t="s">
        <v>8</v>
      </c>
      <c r="G1" t="s">
        <v>9</v>
      </c>
      <c r="H1" t="s">
        <v>10</v>
      </c>
      <c r="I1" t="s">
        <v>11</v>
      </c>
      <c r="J1" t="s">
        <v>12</v>
      </c>
      <c r="K1" t="s">
        <v>13</v>
      </c>
      <c r="L1" t="s">
        <v>14</v>
      </c>
      <c r="M1" t="s">
        <v>15</v>
      </c>
    </row>
    <row r="2" spans="1:13" x14ac:dyDescent="0.3">
      <c r="A2" t="s">
        <v>16</v>
      </c>
      <c r="B2" t="s">
        <v>17</v>
      </c>
      <c r="C2" t="s">
        <v>18</v>
      </c>
      <c r="D2">
        <v>4.2</v>
      </c>
      <c r="E2" s="2">
        <v>24269</v>
      </c>
      <c r="F2" t="s">
        <v>19</v>
      </c>
      <c r="G2" t="s">
        <v>20</v>
      </c>
      <c r="H2" t="s">
        <v>21</v>
      </c>
      <c r="I2" t="s">
        <v>22</v>
      </c>
      <c r="J2" t="s">
        <v>23</v>
      </c>
      <c r="K2" t="s">
        <v>24</v>
      </c>
      <c r="L2" t="s">
        <v>25</v>
      </c>
      <c r="M2" t="s">
        <v>26</v>
      </c>
    </row>
    <row r="3" spans="1:13" x14ac:dyDescent="0.3">
      <c r="A3" t="s">
        <v>27</v>
      </c>
      <c r="B3" t="s">
        <v>28</v>
      </c>
      <c r="C3" t="s">
        <v>18</v>
      </c>
      <c r="D3">
        <v>4</v>
      </c>
      <c r="E3" s="2">
        <v>43994</v>
      </c>
      <c r="F3" t="s">
        <v>29</v>
      </c>
      <c r="G3" t="s">
        <v>30</v>
      </c>
      <c r="H3" t="s">
        <v>31</v>
      </c>
      <c r="I3" t="s">
        <v>32</v>
      </c>
      <c r="J3" t="s">
        <v>33</v>
      </c>
      <c r="K3" t="s">
        <v>34</v>
      </c>
      <c r="L3" t="s">
        <v>35</v>
      </c>
      <c r="M3" t="s">
        <v>36</v>
      </c>
    </row>
    <row r="4" spans="1:13" x14ac:dyDescent="0.3">
      <c r="A4" t="s">
        <v>37</v>
      </c>
      <c r="B4" t="s">
        <v>38</v>
      </c>
      <c r="C4" t="s">
        <v>18</v>
      </c>
      <c r="D4">
        <v>3.9</v>
      </c>
      <c r="E4" s="2">
        <v>7928</v>
      </c>
      <c r="F4" t="s">
        <v>39</v>
      </c>
      <c r="G4" t="s">
        <v>40</v>
      </c>
      <c r="H4" t="s">
        <v>41</v>
      </c>
      <c r="I4" t="s">
        <v>42</v>
      </c>
      <c r="J4" t="s">
        <v>43</v>
      </c>
      <c r="K4" t="s">
        <v>44</v>
      </c>
      <c r="L4" t="s">
        <v>45</v>
      </c>
      <c r="M4" t="s">
        <v>46</v>
      </c>
    </row>
    <row r="5" spans="1:13" x14ac:dyDescent="0.3">
      <c r="A5" t="s">
        <v>47</v>
      </c>
      <c r="B5" t="s">
        <v>48</v>
      </c>
      <c r="C5" t="s">
        <v>18</v>
      </c>
      <c r="D5">
        <v>4.2</v>
      </c>
      <c r="E5" s="2">
        <v>94363</v>
      </c>
      <c r="F5" t="s">
        <v>49</v>
      </c>
      <c r="G5" t="s">
        <v>50</v>
      </c>
      <c r="H5" t="s">
        <v>51</v>
      </c>
      <c r="I5" t="s">
        <v>52</v>
      </c>
      <c r="J5" t="s">
        <v>53</v>
      </c>
      <c r="K5" t="s">
        <v>54</v>
      </c>
      <c r="L5" t="s">
        <v>55</v>
      </c>
      <c r="M5" t="s">
        <v>56</v>
      </c>
    </row>
    <row r="6" spans="1:13" x14ac:dyDescent="0.3">
      <c r="A6" t="s">
        <v>57</v>
      </c>
      <c r="B6" t="s">
        <v>58</v>
      </c>
      <c r="C6" t="s">
        <v>18</v>
      </c>
      <c r="D6">
        <v>4.2</v>
      </c>
      <c r="E6" s="2">
        <v>16905</v>
      </c>
      <c r="F6" t="s">
        <v>59</v>
      </c>
      <c r="G6" t="s">
        <v>60</v>
      </c>
      <c r="H6" t="s">
        <v>61</v>
      </c>
      <c r="I6" t="s">
        <v>62</v>
      </c>
      <c r="J6" t="s">
        <v>63</v>
      </c>
      <c r="K6" t="s">
        <v>12772</v>
      </c>
      <c r="L6" t="s">
        <v>64</v>
      </c>
      <c r="M6" t="s">
        <v>65</v>
      </c>
    </row>
    <row r="7" spans="1:13" x14ac:dyDescent="0.3">
      <c r="A7" t="s">
        <v>66</v>
      </c>
      <c r="B7" t="s">
        <v>67</v>
      </c>
      <c r="C7" t="s">
        <v>18</v>
      </c>
      <c r="D7">
        <v>3.9</v>
      </c>
      <c r="E7" s="2">
        <v>24871</v>
      </c>
      <c r="F7" t="s">
        <v>68</v>
      </c>
      <c r="G7" t="s">
        <v>69</v>
      </c>
      <c r="H7" t="s">
        <v>70</v>
      </c>
      <c r="I7" t="s">
        <v>71</v>
      </c>
      <c r="J7" t="s">
        <v>72</v>
      </c>
      <c r="K7" t="s">
        <v>73</v>
      </c>
      <c r="L7" t="s">
        <v>74</v>
      </c>
      <c r="M7" t="s">
        <v>75</v>
      </c>
    </row>
    <row r="8" spans="1:13" x14ac:dyDescent="0.3">
      <c r="A8" t="s">
        <v>76</v>
      </c>
      <c r="B8" t="s">
        <v>77</v>
      </c>
      <c r="C8" t="s">
        <v>18</v>
      </c>
      <c r="D8">
        <v>4.0999999999999996</v>
      </c>
      <c r="E8" s="2">
        <v>15188</v>
      </c>
      <c r="F8" t="s">
        <v>78</v>
      </c>
      <c r="G8" t="s">
        <v>79</v>
      </c>
      <c r="H8" t="s">
        <v>80</v>
      </c>
      <c r="I8" t="s">
        <v>81</v>
      </c>
      <c r="J8" t="s">
        <v>82</v>
      </c>
      <c r="K8" t="s">
        <v>83</v>
      </c>
      <c r="L8" t="s">
        <v>84</v>
      </c>
      <c r="M8" t="s">
        <v>85</v>
      </c>
    </row>
    <row r="9" spans="1:13" x14ac:dyDescent="0.3">
      <c r="A9" t="s">
        <v>86</v>
      </c>
      <c r="B9" t="s">
        <v>87</v>
      </c>
      <c r="C9" t="s">
        <v>18</v>
      </c>
      <c r="D9">
        <v>4.3</v>
      </c>
      <c r="E9" s="2">
        <v>30411</v>
      </c>
      <c r="F9" t="s">
        <v>88</v>
      </c>
      <c r="G9" t="s">
        <v>89</v>
      </c>
      <c r="H9" t="s">
        <v>90</v>
      </c>
      <c r="I9" t="s">
        <v>91</v>
      </c>
      <c r="J9" t="s">
        <v>92</v>
      </c>
      <c r="K9" t="s">
        <v>93</v>
      </c>
      <c r="L9" t="s">
        <v>94</v>
      </c>
      <c r="M9" t="s">
        <v>95</v>
      </c>
    </row>
    <row r="10" spans="1:13" x14ac:dyDescent="0.3">
      <c r="A10" t="s">
        <v>96</v>
      </c>
      <c r="B10" t="s">
        <v>97</v>
      </c>
      <c r="C10" t="s">
        <v>98</v>
      </c>
      <c r="D10">
        <v>4.2</v>
      </c>
      <c r="E10" s="2">
        <v>179691</v>
      </c>
      <c r="F10" t="s">
        <v>99</v>
      </c>
      <c r="G10" t="s">
        <v>100</v>
      </c>
      <c r="H10" t="s">
        <v>101</v>
      </c>
      <c r="I10" t="s">
        <v>102</v>
      </c>
      <c r="J10" t="s">
        <v>103</v>
      </c>
      <c r="K10" t="s">
        <v>104</v>
      </c>
      <c r="L10" t="s">
        <v>105</v>
      </c>
      <c r="M10" t="s">
        <v>106</v>
      </c>
    </row>
    <row r="11" spans="1:13" x14ac:dyDescent="0.3">
      <c r="A11" t="s">
        <v>107</v>
      </c>
      <c r="B11" t="s">
        <v>108</v>
      </c>
      <c r="C11" t="s">
        <v>18</v>
      </c>
      <c r="D11">
        <v>4</v>
      </c>
      <c r="E11" s="2">
        <v>43994</v>
      </c>
      <c r="F11" t="s">
        <v>109</v>
      </c>
      <c r="G11" t="s">
        <v>30</v>
      </c>
      <c r="H11" t="s">
        <v>31</v>
      </c>
      <c r="I11" t="s">
        <v>32</v>
      </c>
      <c r="J11" t="s">
        <v>33</v>
      </c>
      <c r="K11" t="s">
        <v>34</v>
      </c>
      <c r="L11" t="s">
        <v>110</v>
      </c>
      <c r="M11" t="s">
        <v>111</v>
      </c>
    </row>
    <row r="12" spans="1:13" x14ac:dyDescent="0.3">
      <c r="A12" t="s">
        <v>112</v>
      </c>
      <c r="B12" t="s">
        <v>113</v>
      </c>
      <c r="C12" t="s">
        <v>18</v>
      </c>
      <c r="D12">
        <v>4.3</v>
      </c>
      <c r="E12" s="2">
        <v>13391</v>
      </c>
      <c r="F12" t="s">
        <v>114</v>
      </c>
      <c r="G12" t="s">
        <v>115</v>
      </c>
      <c r="H12" t="s">
        <v>116</v>
      </c>
      <c r="I12" t="s">
        <v>117</v>
      </c>
      <c r="J12" t="s">
        <v>118</v>
      </c>
      <c r="K12" t="s">
        <v>119</v>
      </c>
      <c r="L12" t="s">
        <v>120</v>
      </c>
      <c r="M12" t="s">
        <v>121</v>
      </c>
    </row>
    <row r="13" spans="1:13" x14ac:dyDescent="0.3">
      <c r="A13" t="s">
        <v>122</v>
      </c>
      <c r="B13" t="s">
        <v>123</v>
      </c>
      <c r="C13" t="s">
        <v>18</v>
      </c>
      <c r="D13">
        <v>4.2</v>
      </c>
      <c r="E13" s="2">
        <v>94363</v>
      </c>
      <c r="F13" t="s">
        <v>124</v>
      </c>
      <c r="G13" t="s">
        <v>50</v>
      </c>
      <c r="H13" t="s">
        <v>51</v>
      </c>
      <c r="I13" t="s">
        <v>52</v>
      </c>
      <c r="J13" t="s">
        <v>53</v>
      </c>
      <c r="K13" t="s">
        <v>54</v>
      </c>
      <c r="L13" t="s">
        <v>125</v>
      </c>
      <c r="M13" t="s">
        <v>126</v>
      </c>
    </row>
    <row r="14" spans="1:13" x14ac:dyDescent="0.3">
      <c r="A14" t="s">
        <v>127</v>
      </c>
      <c r="B14" t="s">
        <v>128</v>
      </c>
      <c r="C14" t="s">
        <v>129</v>
      </c>
      <c r="D14">
        <v>4.4000000000000004</v>
      </c>
      <c r="E14" s="2">
        <v>426973</v>
      </c>
      <c r="F14" t="s">
        <v>130</v>
      </c>
      <c r="G14" t="s">
        <v>131</v>
      </c>
      <c r="H14" t="s">
        <v>132</v>
      </c>
      <c r="I14" t="s">
        <v>133</v>
      </c>
      <c r="J14" t="s">
        <v>134</v>
      </c>
      <c r="K14" t="s">
        <v>135</v>
      </c>
      <c r="L14" t="s">
        <v>136</v>
      </c>
      <c r="M14" t="s">
        <v>137</v>
      </c>
    </row>
    <row r="15" spans="1:13" x14ac:dyDescent="0.3">
      <c r="A15" t="s">
        <v>138</v>
      </c>
      <c r="B15" t="s">
        <v>139</v>
      </c>
      <c r="C15" t="s">
        <v>18</v>
      </c>
      <c r="D15">
        <v>4.2</v>
      </c>
      <c r="E15" s="2">
        <v>2262</v>
      </c>
      <c r="F15" t="s">
        <v>140</v>
      </c>
      <c r="G15" t="s">
        <v>141</v>
      </c>
      <c r="H15" t="s">
        <v>142</v>
      </c>
      <c r="I15" t="s">
        <v>143</v>
      </c>
      <c r="J15" t="s">
        <v>144</v>
      </c>
      <c r="K15" t="s">
        <v>145</v>
      </c>
      <c r="L15" t="s">
        <v>146</v>
      </c>
      <c r="M15" t="s">
        <v>147</v>
      </c>
    </row>
    <row r="16" spans="1:13" x14ac:dyDescent="0.3">
      <c r="A16" t="s">
        <v>148</v>
      </c>
      <c r="B16" t="s">
        <v>149</v>
      </c>
      <c r="C16" t="s">
        <v>18</v>
      </c>
      <c r="D16">
        <v>4.0999999999999996</v>
      </c>
      <c r="E16" s="2">
        <v>4768</v>
      </c>
      <c r="F16" t="s">
        <v>59</v>
      </c>
      <c r="G16" t="s">
        <v>150</v>
      </c>
      <c r="H16" t="s">
        <v>151</v>
      </c>
      <c r="I16" t="s">
        <v>152</v>
      </c>
      <c r="J16" t="s">
        <v>153</v>
      </c>
      <c r="K16" t="s">
        <v>154</v>
      </c>
      <c r="L16" t="s">
        <v>155</v>
      </c>
      <c r="M16" t="s">
        <v>156</v>
      </c>
    </row>
    <row r="17" spans="1:13" x14ac:dyDescent="0.3">
      <c r="A17" t="s">
        <v>157</v>
      </c>
      <c r="B17" t="s">
        <v>158</v>
      </c>
      <c r="C17" t="s">
        <v>18</v>
      </c>
      <c r="D17">
        <v>4.4000000000000004</v>
      </c>
      <c r="E17" s="2">
        <v>18757</v>
      </c>
      <c r="F17" t="s">
        <v>159</v>
      </c>
      <c r="G17" t="s">
        <v>160</v>
      </c>
      <c r="H17" t="s">
        <v>161</v>
      </c>
      <c r="I17" t="s">
        <v>162</v>
      </c>
      <c r="J17" t="s">
        <v>163</v>
      </c>
      <c r="K17" t="s">
        <v>164</v>
      </c>
      <c r="L17" t="s">
        <v>165</v>
      </c>
      <c r="M17" t="s">
        <v>166</v>
      </c>
    </row>
    <row r="18" spans="1:13" x14ac:dyDescent="0.3">
      <c r="A18" t="s">
        <v>167</v>
      </c>
      <c r="B18" t="s">
        <v>168</v>
      </c>
      <c r="C18" t="s">
        <v>169</v>
      </c>
      <c r="D18">
        <v>4.2</v>
      </c>
      <c r="E18" s="2">
        <v>32840</v>
      </c>
      <c r="F18" t="s">
        <v>170</v>
      </c>
      <c r="G18" t="s">
        <v>171</v>
      </c>
      <c r="H18" t="s">
        <v>172</v>
      </c>
      <c r="I18" t="s">
        <v>173</v>
      </c>
      <c r="J18" t="s">
        <v>174</v>
      </c>
      <c r="K18" t="s">
        <v>175</v>
      </c>
      <c r="L18" t="s">
        <v>176</v>
      </c>
      <c r="M18" t="s">
        <v>177</v>
      </c>
    </row>
    <row r="19" spans="1:13" x14ac:dyDescent="0.3">
      <c r="A19" t="s">
        <v>178</v>
      </c>
      <c r="B19" t="s">
        <v>179</v>
      </c>
      <c r="C19" t="s">
        <v>18</v>
      </c>
      <c r="D19">
        <v>4</v>
      </c>
      <c r="E19" s="2">
        <v>43994</v>
      </c>
      <c r="F19" t="s">
        <v>180</v>
      </c>
      <c r="G19" t="s">
        <v>30</v>
      </c>
      <c r="H19" t="s">
        <v>31</v>
      </c>
      <c r="I19" t="s">
        <v>32</v>
      </c>
      <c r="J19" t="s">
        <v>33</v>
      </c>
      <c r="K19" t="s">
        <v>34</v>
      </c>
      <c r="L19" t="s">
        <v>181</v>
      </c>
      <c r="M19" t="s">
        <v>182</v>
      </c>
    </row>
    <row r="20" spans="1:13" x14ac:dyDescent="0.3">
      <c r="A20" t="s">
        <v>183</v>
      </c>
      <c r="B20" t="s">
        <v>184</v>
      </c>
      <c r="C20" t="s">
        <v>18</v>
      </c>
      <c r="D20">
        <v>4.0999999999999996</v>
      </c>
      <c r="E20" s="2">
        <v>13045</v>
      </c>
      <c r="F20" t="s">
        <v>185</v>
      </c>
      <c r="G20" t="s">
        <v>186</v>
      </c>
      <c r="H20" t="s">
        <v>187</v>
      </c>
      <c r="I20" t="s">
        <v>188</v>
      </c>
      <c r="J20" t="s">
        <v>189</v>
      </c>
      <c r="K20" t="s">
        <v>190</v>
      </c>
      <c r="L20" t="s">
        <v>191</v>
      </c>
      <c r="M20" t="s">
        <v>192</v>
      </c>
    </row>
    <row r="21" spans="1:13" x14ac:dyDescent="0.3">
      <c r="A21" t="s">
        <v>193</v>
      </c>
      <c r="B21" t="s">
        <v>194</v>
      </c>
      <c r="C21" t="s">
        <v>169</v>
      </c>
      <c r="D21">
        <v>4.3</v>
      </c>
      <c r="E21" s="2">
        <v>11976</v>
      </c>
      <c r="F21" t="s">
        <v>195</v>
      </c>
      <c r="G21" t="s">
        <v>196</v>
      </c>
      <c r="H21" t="s">
        <v>197</v>
      </c>
      <c r="I21" t="s">
        <v>198</v>
      </c>
      <c r="J21" t="s">
        <v>199</v>
      </c>
      <c r="K21" t="s">
        <v>200</v>
      </c>
      <c r="L21" t="s">
        <v>201</v>
      </c>
      <c r="M21" t="s">
        <v>202</v>
      </c>
    </row>
    <row r="22" spans="1:13" x14ac:dyDescent="0.3">
      <c r="A22" t="s">
        <v>203</v>
      </c>
      <c r="B22" t="s">
        <v>204</v>
      </c>
      <c r="C22" t="s">
        <v>18</v>
      </c>
      <c r="D22">
        <v>4.5</v>
      </c>
      <c r="E22" s="2">
        <v>815</v>
      </c>
      <c r="F22" t="s">
        <v>205</v>
      </c>
      <c r="G22" t="s">
        <v>206</v>
      </c>
      <c r="H22" t="s">
        <v>207</v>
      </c>
      <c r="I22" t="s">
        <v>208</v>
      </c>
      <c r="J22" t="s">
        <v>209</v>
      </c>
      <c r="K22" t="s">
        <v>210</v>
      </c>
      <c r="L22" t="s">
        <v>211</v>
      </c>
      <c r="M22" t="s">
        <v>212</v>
      </c>
    </row>
    <row r="23" spans="1:13" x14ac:dyDescent="0.3">
      <c r="A23" t="s">
        <v>213</v>
      </c>
      <c r="B23" t="s">
        <v>214</v>
      </c>
      <c r="C23" t="s">
        <v>129</v>
      </c>
      <c r="D23">
        <v>3.7</v>
      </c>
      <c r="E23" s="2">
        <v>10962</v>
      </c>
      <c r="F23" t="s">
        <v>215</v>
      </c>
      <c r="G23" t="s">
        <v>216</v>
      </c>
      <c r="H23" t="s">
        <v>217</v>
      </c>
      <c r="I23" t="s">
        <v>218</v>
      </c>
      <c r="J23" t="s">
        <v>219</v>
      </c>
      <c r="K23" t="s">
        <v>220</v>
      </c>
      <c r="L23" t="s">
        <v>221</v>
      </c>
      <c r="M23" t="s">
        <v>222</v>
      </c>
    </row>
    <row r="24" spans="1:13" x14ac:dyDescent="0.3">
      <c r="A24" t="s">
        <v>223</v>
      </c>
      <c r="B24" t="s">
        <v>224</v>
      </c>
      <c r="C24" t="s">
        <v>169</v>
      </c>
      <c r="D24">
        <v>4.3</v>
      </c>
      <c r="E24" s="2">
        <v>16299</v>
      </c>
      <c r="F24" t="s">
        <v>225</v>
      </c>
      <c r="G24" t="s">
        <v>226</v>
      </c>
      <c r="H24" t="s">
        <v>227</v>
      </c>
      <c r="I24" t="s">
        <v>228</v>
      </c>
      <c r="J24" t="s">
        <v>229</v>
      </c>
      <c r="K24" t="s">
        <v>230</v>
      </c>
      <c r="L24" t="s">
        <v>231</v>
      </c>
      <c r="M24" t="s">
        <v>232</v>
      </c>
    </row>
    <row r="25" spans="1:13" x14ac:dyDescent="0.3">
      <c r="A25" t="s">
        <v>233</v>
      </c>
      <c r="B25" t="s">
        <v>234</v>
      </c>
      <c r="C25" t="s">
        <v>18</v>
      </c>
      <c r="D25">
        <v>4</v>
      </c>
      <c r="E25" s="2">
        <v>9378</v>
      </c>
      <c r="F25" t="s">
        <v>235</v>
      </c>
      <c r="G25" t="s">
        <v>236</v>
      </c>
      <c r="H25" t="s">
        <v>237</v>
      </c>
      <c r="I25" t="s">
        <v>238</v>
      </c>
      <c r="J25" t="s">
        <v>239</v>
      </c>
      <c r="K25" t="s">
        <v>240</v>
      </c>
      <c r="L25" t="s">
        <v>241</v>
      </c>
      <c r="M25" t="s">
        <v>242</v>
      </c>
    </row>
    <row r="26" spans="1:13" x14ac:dyDescent="0.3">
      <c r="A26" t="s">
        <v>243</v>
      </c>
      <c r="B26" t="s">
        <v>244</v>
      </c>
      <c r="C26" t="s">
        <v>169</v>
      </c>
      <c r="D26">
        <v>4.3</v>
      </c>
      <c r="E26" s="2">
        <v>4703</v>
      </c>
      <c r="F26" t="s">
        <v>245</v>
      </c>
      <c r="G26" t="s">
        <v>246</v>
      </c>
      <c r="H26" t="s">
        <v>247</v>
      </c>
      <c r="I26" t="s">
        <v>248</v>
      </c>
      <c r="J26" t="s">
        <v>249</v>
      </c>
      <c r="K26" t="s">
        <v>12773</v>
      </c>
      <c r="L26" t="s">
        <v>250</v>
      </c>
      <c r="M26" t="s">
        <v>251</v>
      </c>
    </row>
    <row r="27" spans="1:13" x14ac:dyDescent="0.3">
      <c r="A27" t="s">
        <v>252</v>
      </c>
      <c r="B27" t="s">
        <v>253</v>
      </c>
      <c r="C27" t="s">
        <v>129</v>
      </c>
      <c r="D27">
        <v>4.2</v>
      </c>
      <c r="E27" s="2">
        <v>12153</v>
      </c>
      <c r="F27" t="s">
        <v>254</v>
      </c>
      <c r="G27" t="s">
        <v>255</v>
      </c>
      <c r="H27" t="s">
        <v>256</v>
      </c>
      <c r="I27" t="s">
        <v>257</v>
      </c>
      <c r="J27" t="s">
        <v>258</v>
      </c>
      <c r="K27" t="s">
        <v>259</v>
      </c>
      <c r="L27" t="s">
        <v>260</v>
      </c>
      <c r="M27" t="s">
        <v>261</v>
      </c>
    </row>
    <row r="28" spans="1:13" x14ac:dyDescent="0.3">
      <c r="A28" t="s">
        <v>262</v>
      </c>
      <c r="B28" t="s">
        <v>263</v>
      </c>
      <c r="C28" t="s">
        <v>169</v>
      </c>
      <c r="D28">
        <v>4.2</v>
      </c>
      <c r="E28" s="2">
        <v>34899</v>
      </c>
      <c r="F28" t="s">
        <v>264</v>
      </c>
      <c r="G28" t="s">
        <v>265</v>
      </c>
      <c r="H28" t="s">
        <v>266</v>
      </c>
      <c r="I28" t="s">
        <v>267</v>
      </c>
      <c r="J28" t="s">
        <v>268</v>
      </c>
      <c r="K28" t="s">
        <v>269</v>
      </c>
      <c r="L28" t="s">
        <v>270</v>
      </c>
      <c r="M28" t="s">
        <v>271</v>
      </c>
    </row>
    <row r="29" spans="1:13" x14ac:dyDescent="0.3">
      <c r="A29" t="s">
        <v>272</v>
      </c>
      <c r="B29" t="s">
        <v>273</v>
      </c>
      <c r="C29" t="s">
        <v>18</v>
      </c>
      <c r="D29">
        <v>4</v>
      </c>
      <c r="E29" s="2">
        <v>2766</v>
      </c>
      <c r="F29" t="s">
        <v>274</v>
      </c>
      <c r="G29" t="s">
        <v>275</v>
      </c>
      <c r="H29" t="s">
        <v>276</v>
      </c>
      <c r="I29" t="s">
        <v>277</v>
      </c>
      <c r="J29" t="s">
        <v>278</v>
      </c>
      <c r="K29" t="s">
        <v>279</v>
      </c>
      <c r="L29" t="s">
        <v>280</v>
      </c>
      <c r="M29" t="s">
        <v>281</v>
      </c>
    </row>
    <row r="30" spans="1:13" x14ac:dyDescent="0.3">
      <c r="A30" t="s">
        <v>282</v>
      </c>
      <c r="B30" t="s">
        <v>283</v>
      </c>
      <c r="C30" t="s">
        <v>18</v>
      </c>
      <c r="D30">
        <v>4.4000000000000004</v>
      </c>
      <c r="E30" s="2">
        <v>184</v>
      </c>
      <c r="F30" t="s">
        <v>284</v>
      </c>
      <c r="G30" t="s">
        <v>285</v>
      </c>
      <c r="H30" t="s">
        <v>286</v>
      </c>
      <c r="I30" t="s">
        <v>287</v>
      </c>
      <c r="J30" t="s">
        <v>288</v>
      </c>
      <c r="K30" t="s">
        <v>289</v>
      </c>
      <c r="L30" t="s">
        <v>290</v>
      </c>
      <c r="M30" t="s">
        <v>291</v>
      </c>
    </row>
    <row r="31" spans="1:13" x14ac:dyDescent="0.3">
      <c r="A31" t="s">
        <v>292</v>
      </c>
      <c r="B31" t="s">
        <v>293</v>
      </c>
      <c r="C31" t="s">
        <v>18</v>
      </c>
      <c r="D31">
        <v>4.3</v>
      </c>
      <c r="E31" s="2">
        <v>20850</v>
      </c>
      <c r="F31" t="s">
        <v>294</v>
      </c>
      <c r="G31" t="s">
        <v>295</v>
      </c>
      <c r="H31" t="s">
        <v>296</v>
      </c>
      <c r="I31" t="s">
        <v>297</v>
      </c>
      <c r="J31" t="s">
        <v>298</v>
      </c>
      <c r="K31" t="s">
        <v>299</v>
      </c>
      <c r="L31" t="s">
        <v>300</v>
      </c>
      <c r="M31" t="s">
        <v>301</v>
      </c>
    </row>
    <row r="32" spans="1:13" x14ac:dyDescent="0.3">
      <c r="A32" t="s">
        <v>302</v>
      </c>
      <c r="B32" t="s">
        <v>303</v>
      </c>
      <c r="C32" t="s">
        <v>18</v>
      </c>
      <c r="D32">
        <v>4.5</v>
      </c>
      <c r="E32" s="2">
        <v>74976</v>
      </c>
      <c r="F32" t="s">
        <v>304</v>
      </c>
      <c r="G32" t="s">
        <v>305</v>
      </c>
      <c r="H32" t="s">
        <v>306</v>
      </c>
      <c r="I32" t="s">
        <v>307</v>
      </c>
      <c r="J32" t="s">
        <v>308</v>
      </c>
      <c r="K32" t="s">
        <v>309</v>
      </c>
      <c r="L32" t="s">
        <v>310</v>
      </c>
      <c r="M32" t="s">
        <v>311</v>
      </c>
    </row>
    <row r="33" spans="1:13" x14ac:dyDescent="0.3">
      <c r="A33" t="s">
        <v>312</v>
      </c>
      <c r="B33" t="s">
        <v>313</v>
      </c>
      <c r="C33" t="s">
        <v>18</v>
      </c>
      <c r="D33">
        <v>4</v>
      </c>
      <c r="E33" s="2">
        <v>1934</v>
      </c>
      <c r="F33" t="s">
        <v>314</v>
      </c>
      <c r="G33" t="s">
        <v>315</v>
      </c>
      <c r="H33" t="s">
        <v>316</v>
      </c>
      <c r="I33" t="s">
        <v>317</v>
      </c>
      <c r="J33" t="s">
        <v>12774</v>
      </c>
      <c r="K33" t="s">
        <v>12775</v>
      </c>
      <c r="L33" t="s">
        <v>318</v>
      </c>
      <c r="M33" t="s">
        <v>319</v>
      </c>
    </row>
    <row r="34" spans="1:13" x14ac:dyDescent="0.3">
      <c r="A34" t="s">
        <v>320</v>
      </c>
      <c r="B34" t="s">
        <v>321</v>
      </c>
      <c r="C34" t="s">
        <v>18</v>
      </c>
      <c r="D34">
        <v>4.3</v>
      </c>
      <c r="E34" s="2">
        <v>974</v>
      </c>
      <c r="F34" t="s">
        <v>322</v>
      </c>
      <c r="G34" t="s">
        <v>323</v>
      </c>
      <c r="H34" t="s">
        <v>324</v>
      </c>
      <c r="I34" t="s">
        <v>325</v>
      </c>
      <c r="J34" t="s">
        <v>326</v>
      </c>
      <c r="K34" t="s">
        <v>327</v>
      </c>
      <c r="L34" t="s">
        <v>328</v>
      </c>
      <c r="M34" t="s">
        <v>329</v>
      </c>
    </row>
    <row r="35" spans="1:13" x14ac:dyDescent="0.3">
      <c r="A35" t="s">
        <v>330</v>
      </c>
      <c r="B35" t="s">
        <v>331</v>
      </c>
      <c r="C35" t="s">
        <v>18</v>
      </c>
      <c r="D35">
        <v>4.3</v>
      </c>
      <c r="E35" s="2">
        <v>355</v>
      </c>
      <c r="F35" t="s">
        <v>332</v>
      </c>
      <c r="G35" t="s">
        <v>333</v>
      </c>
      <c r="H35" t="s">
        <v>334</v>
      </c>
      <c r="I35" t="s">
        <v>335</v>
      </c>
      <c r="J35" t="s">
        <v>336</v>
      </c>
      <c r="K35" t="s">
        <v>337</v>
      </c>
      <c r="L35" t="s">
        <v>338</v>
      </c>
      <c r="M35" t="s">
        <v>339</v>
      </c>
    </row>
    <row r="36" spans="1:13" x14ac:dyDescent="0.3">
      <c r="A36" t="s">
        <v>340</v>
      </c>
      <c r="B36" t="s">
        <v>341</v>
      </c>
      <c r="C36" t="s">
        <v>18</v>
      </c>
      <c r="D36">
        <v>3.9</v>
      </c>
      <c r="E36" s="2">
        <v>1075</v>
      </c>
      <c r="F36" t="s">
        <v>342</v>
      </c>
      <c r="G36" t="s">
        <v>343</v>
      </c>
      <c r="H36" t="s">
        <v>344</v>
      </c>
      <c r="I36" t="s">
        <v>345</v>
      </c>
      <c r="J36" t="s">
        <v>346</v>
      </c>
      <c r="K36" t="s">
        <v>347</v>
      </c>
      <c r="L36" t="s">
        <v>348</v>
      </c>
      <c r="M36" t="s">
        <v>349</v>
      </c>
    </row>
    <row r="37" spans="1:13" x14ac:dyDescent="0.3">
      <c r="A37" t="s">
        <v>350</v>
      </c>
      <c r="B37" t="s">
        <v>351</v>
      </c>
      <c r="C37" t="s">
        <v>18</v>
      </c>
      <c r="D37">
        <v>3.9</v>
      </c>
      <c r="E37" s="2">
        <v>24871</v>
      </c>
      <c r="F37" t="s">
        <v>352</v>
      </c>
      <c r="G37" t="s">
        <v>69</v>
      </c>
      <c r="H37" t="s">
        <v>70</v>
      </c>
      <c r="I37" t="s">
        <v>71</v>
      </c>
      <c r="J37" t="s">
        <v>72</v>
      </c>
      <c r="K37" t="s">
        <v>353</v>
      </c>
      <c r="L37" t="s">
        <v>354</v>
      </c>
      <c r="M37" t="s">
        <v>355</v>
      </c>
    </row>
    <row r="38" spans="1:13" x14ac:dyDescent="0.3">
      <c r="A38" t="s">
        <v>356</v>
      </c>
      <c r="B38" t="s">
        <v>357</v>
      </c>
      <c r="C38" t="s">
        <v>18</v>
      </c>
      <c r="D38">
        <v>4.4000000000000004</v>
      </c>
      <c r="E38" s="2">
        <v>13552</v>
      </c>
      <c r="F38" t="s">
        <v>358</v>
      </c>
      <c r="G38" t="s">
        <v>359</v>
      </c>
      <c r="H38" t="s">
        <v>360</v>
      </c>
      <c r="I38" t="s">
        <v>361</v>
      </c>
      <c r="J38" t="s">
        <v>362</v>
      </c>
      <c r="K38" t="s">
        <v>363</v>
      </c>
      <c r="L38" t="s">
        <v>364</v>
      </c>
      <c r="M38" t="s">
        <v>365</v>
      </c>
    </row>
    <row r="39" spans="1:13" x14ac:dyDescent="0.3">
      <c r="A39" t="s">
        <v>366</v>
      </c>
      <c r="B39" t="s">
        <v>367</v>
      </c>
      <c r="C39" t="s">
        <v>18</v>
      </c>
      <c r="D39">
        <v>4</v>
      </c>
      <c r="E39" s="2">
        <v>576</v>
      </c>
      <c r="F39" t="s">
        <v>368</v>
      </c>
      <c r="G39" t="s">
        <v>369</v>
      </c>
      <c r="H39" t="s">
        <v>370</v>
      </c>
      <c r="I39" t="s">
        <v>371</v>
      </c>
      <c r="J39" t="s">
        <v>372</v>
      </c>
      <c r="K39" t="s">
        <v>373</v>
      </c>
      <c r="L39" t="s">
        <v>374</v>
      </c>
      <c r="M39" t="s">
        <v>375</v>
      </c>
    </row>
    <row r="40" spans="1:13" x14ac:dyDescent="0.3">
      <c r="A40" t="s">
        <v>376</v>
      </c>
      <c r="B40" t="s">
        <v>377</v>
      </c>
      <c r="C40" t="s">
        <v>169</v>
      </c>
      <c r="D40">
        <v>4.2</v>
      </c>
      <c r="E40" s="2">
        <v>7298</v>
      </c>
      <c r="F40" t="s">
        <v>378</v>
      </c>
      <c r="G40" t="s">
        <v>379</v>
      </c>
      <c r="H40" t="s">
        <v>380</v>
      </c>
      <c r="I40" t="s">
        <v>381</v>
      </c>
      <c r="J40" t="s">
        <v>382</v>
      </c>
      <c r="K40" t="s">
        <v>383</v>
      </c>
      <c r="L40" t="s">
        <v>384</v>
      </c>
      <c r="M40" t="s">
        <v>385</v>
      </c>
    </row>
    <row r="41" spans="1:13" x14ac:dyDescent="0.3">
      <c r="A41" t="s">
        <v>386</v>
      </c>
      <c r="B41" t="s">
        <v>387</v>
      </c>
      <c r="C41" t="s">
        <v>18</v>
      </c>
      <c r="D41">
        <v>4.2</v>
      </c>
      <c r="E41" s="2">
        <v>462</v>
      </c>
      <c r="F41" t="s">
        <v>388</v>
      </c>
      <c r="G41" t="s">
        <v>389</v>
      </c>
      <c r="H41" t="s">
        <v>390</v>
      </c>
      <c r="I41" t="s">
        <v>391</v>
      </c>
      <c r="J41" t="s">
        <v>392</v>
      </c>
      <c r="K41" t="s">
        <v>393</v>
      </c>
      <c r="L41" t="s">
        <v>394</v>
      </c>
      <c r="M41" t="s">
        <v>395</v>
      </c>
    </row>
    <row r="42" spans="1:13" x14ac:dyDescent="0.3">
      <c r="A42" t="s">
        <v>396</v>
      </c>
      <c r="B42" t="s">
        <v>397</v>
      </c>
      <c r="C42" t="s">
        <v>18</v>
      </c>
      <c r="D42">
        <v>4.5</v>
      </c>
      <c r="E42" s="2">
        <v>107687</v>
      </c>
      <c r="F42" t="s">
        <v>398</v>
      </c>
      <c r="G42" t="s">
        <v>399</v>
      </c>
      <c r="H42" t="s">
        <v>400</v>
      </c>
      <c r="I42" t="s">
        <v>401</v>
      </c>
      <c r="J42" t="s">
        <v>402</v>
      </c>
      <c r="K42" t="s">
        <v>403</v>
      </c>
      <c r="L42" t="s">
        <v>404</v>
      </c>
      <c r="M42" t="s">
        <v>405</v>
      </c>
    </row>
    <row r="43" spans="1:13" x14ac:dyDescent="0.3">
      <c r="A43" t="s">
        <v>406</v>
      </c>
      <c r="B43" t="s">
        <v>407</v>
      </c>
      <c r="C43" t="s">
        <v>169</v>
      </c>
      <c r="D43">
        <v>4.3</v>
      </c>
      <c r="E43" s="2">
        <v>27151</v>
      </c>
      <c r="F43" t="s">
        <v>408</v>
      </c>
      <c r="G43" t="s">
        <v>409</v>
      </c>
      <c r="H43" t="s">
        <v>410</v>
      </c>
      <c r="I43" t="s">
        <v>411</v>
      </c>
      <c r="J43" t="s">
        <v>412</v>
      </c>
      <c r="K43" t="s">
        <v>12776</v>
      </c>
      <c r="L43" t="s">
        <v>413</v>
      </c>
      <c r="M43" t="s">
        <v>414</v>
      </c>
    </row>
    <row r="44" spans="1:13" x14ac:dyDescent="0.3">
      <c r="A44" t="s">
        <v>415</v>
      </c>
      <c r="B44" t="s">
        <v>416</v>
      </c>
      <c r="C44" t="s">
        <v>18</v>
      </c>
      <c r="D44">
        <v>4.2</v>
      </c>
      <c r="E44" s="2">
        <v>24269</v>
      </c>
      <c r="F44" t="s">
        <v>417</v>
      </c>
      <c r="G44" t="s">
        <v>20</v>
      </c>
      <c r="H44" t="s">
        <v>21</v>
      </c>
      <c r="I44" t="s">
        <v>22</v>
      </c>
      <c r="J44" t="s">
        <v>23</v>
      </c>
      <c r="K44" t="s">
        <v>24</v>
      </c>
      <c r="L44" t="s">
        <v>418</v>
      </c>
      <c r="M44" t="s">
        <v>419</v>
      </c>
    </row>
    <row r="45" spans="1:13" x14ac:dyDescent="0.3">
      <c r="A45" t="s">
        <v>420</v>
      </c>
      <c r="B45" t="s">
        <v>421</v>
      </c>
      <c r="C45" t="s">
        <v>98</v>
      </c>
      <c r="D45">
        <v>4.3</v>
      </c>
      <c r="E45" s="2">
        <v>12093</v>
      </c>
      <c r="F45" t="s">
        <v>422</v>
      </c>
      <c r="G45" t="s">
        <v>423</v>
      </c>
      <c r="H45" t="s">
        <v>424</v>
      </c>
      <c r="I45" t="s">
        <v>425</v>
      </c>
      <c r="J45" t="s">
        <v>426</v>
      </c>
      <c r="K45" t="s">
        <v>427</v>
      </c>
      <c r="L45" t="s">
        <v>428</v>
      </c>
      <c r="M45" t="s">
        <v>429</v>
      </c>
    </row>
    <row r="46" spans="1:13" x14ac:dyDescent="0.3">
      <c r="A46" t="s">
        <v>430</v>
      </c>
      <c r="B46" t="s">
        <v>431</v>
      </c>
      <c r="C46" t="s">
        <v>18</v>
      </c>
      <c r="D46">
        <v>4</v>
      </c>
      <c r="E46" s="2">
        <v>9378</v>
      </c>
      <c r="F46" t="s">
        <v>432</v>
      </c>
      <c r="G46" t="s">
        <v>236</v>
      </c>
      <c r="H46" t="s">
        <v>237</v>
      </c>
      <c r="I46" t="s">
        <v>238</v>
      </c>
      <c r="J46" t="s">
        <v>239</v>
      </c>
      <c r="K46" t="s">
        <v>240</v>
      </c>
      <c r="L46" t="s">
        <v>433</v>
      </c>
      <c r="M46" t="s">
        <v>434</v>
      </c>
    </row>
    <row r="47" spans="1:13" x14ac:dyDescent="0.3">
      <c r="A47" t="s">
        <v>435</v>
      </c>
      <c r="B47" t="s">
        <v>436</v>
      </c>
      <c r="C47" t="s">
        <v>18</v>
      </c>
      <c r="D47">
        <v>3.3</v>
      </c>
      <c r="E47" s="2">
        <v>9792</v>
      </c>
      <c r="F47" t="s">
        <v>437</v>
      </c>
      <c r="G47" t="s">
        <v>438</v>
      </c>
      <c r="H47" t="s">
        <v>439</v>
      </c>
      <c r="I47" t="s">
        <v>440</v>
      </c>
      <c r="J47" t="s">
        <v>441</v>
      </c>
      <c r="K47" t="s">
        <v>442</v>
      </c>
      <c r="L47" t="s">
        <v>443</v>
      </c>
      <c r="M47" t="s">
        <v>444</v>
      </c>
    </row>
    <row r="48" spans="1:13" x14ac:dyDescent="0.3">
      <c r="A48" t="s">
        <v>445</v>
      </c>
      <c r="B48" t="s">
        <v>446</v>
      </c>
      <c r="C48" t="s">
        <v>98</v>
      </c>
      <c r="D48">
        <v>4.0999999999999996</v>
      </c>
      <c r="E48" s="2">
        <v>8131</v>
      </c>
      <c r="F48" t="s">
        <v>447</v>
      </c>
      <c r="G48" t="s">
        <v>448</v>
      </c>
      <c r="H48" t="s">
        <v>449</v>
      </c>
      <c r="I48" t="s">
        <v>450</v>
      </c>
      <c r="J48" t="s">
        <v>451</v>
      </c>
      <c r="K48" t="s">
        <v>452</v>
      </c>
      <c r="L48" t="s">
        <v>453</v>
      </c>
      <c r="M48" t="s">
        <v>454</v>
      </c>
    </row>
    <row r="49" spans="1:13" x14ac:dyDescent="0.3">
      <c r="A49" t="s">
        <v>455</v>
      </c>
      <c r="B49" t="s">
        <v>456</v>
      </c>
      <c r="C49" t="s">
        <v>129</v>
      </c>
      <c r="D49">
        <v>4.4000000000000004</v>
      </c>
      <c r="E49" s="2">
        <v>426973</v>
      </c>
      <c r="F49" t="s">
        <v>457</v>
      </c>
      <c r="G49" t="s">
        <v>131</v>
      </c>
      <c r="H49" t="s">
        <v>132</v>
      </c>
      <c r="I49" t="s">
        <v>133</v>
      </c>
      <c r="J49" t="s">
        <v>134</v>
      </c>
      <c r="K49" t="s">
        <v>135</v>
      </c>
      <c r="L49" t="s">
        <v>458</v>
      </c>
      <c r="M49" t="s">
        <v>459</v>
      </c>
    </row>
    <row r="50" spans="1:13" x14ac:dyDescent="0.3">
      <c r="A50" t="s">
        <v>460</v>
      </c>
      <c r="B50" t="s">
        <v>461</v>
      </c>
      <c r="C50" t="s">
        <v>462</v>
      </c>
      <c r="D50">
        <v>3.6</v>
      </c>
      <c r="E50" s="2">
        <v>493</v>
      </c>
      <c r="F50" t="s">
        <v>463</v>
      </c>
      <c r="G50" t="s">
        <v>464</v>
      </c>
      <c r="H50" t="s">
        <v>465</v>
      </c>
      <c r="I50" t="s">
        <v>466</v>
      </c>
      <c r="J50" t="s">
        <v>467</v>
      </c>
      <c r="K50" t="s">
        <v>468</v>
      </c>
      <c r="L50" t="s">
        <v>469</v>
      </c>
      <c r="M50" t="s">
        <v>470</v>
      </c>
    </row>
    <row r="51" spans="1:13" x14ac:dyDescent="0.3">
      <c r="A51" t="s">
        <v>471</v>
      </c>
      <c r="B51" t="s">
        <v>472</v>
      </c>
      <c r="C51" t="s">
        <v>18</v>
      </c>
      <c r="D51">
        <v>4.2</v>
      </c>
      <c r="E51" s="2">
        <v>92595</v>
      </c>
      <c r="F51" t="s">
        <v>473</v>
      </c>
      <c r="G51" t="s">
        <v>474</v>
      </c>
      <c r="H51" t="s">
        <v>475</v>
      </c>
      <c r="I51" t="s">
        <v>476</v>
      </c>
      <c r="J51" t="s">
        <v>477</v>
      </c>
      <c r="K51" t="s">
        <v>478</v>
      </c>
      <c r="L51" t="s">
        <v>479</v>
      </c>
      <c r="M51" t="s">
        <v>480</v>
      </c>
    </row>
    <row r="52" spans="1:13" x14ac:dyDescent="0.3">
      <c r="A52" t="s">
        <v>481</v>
      </c>
      <c r="B52" t="s">
        <v>482</v>
      </c>
      <c r="C52" t="s">
        <v>98</v>
      </c>
      <c r="D52">
        <v>4.4000000000000004</v>
      </c>
      <c r="E52" s="2">
        <v>24780</v>
      </c>
      <c r="F52" t="s">
        <v>483</v>
      </c>
      <c r="G52" t="s">
        <v>484</v>
      </c>
      <c r="H52" t="s">
        <v>485</v>
      </c>
      <c r="I52" t="s">
        <v>486</v>
      </c>
      <c r="J52" t="s">
        <v>487</v>
      </c>
      <c r="K52" t="s">
        <v>488</v>
      </c>
      <c r="L52" t="s">
        <v>489</v>
      </c>
      <c r="M52" t="s">
        <v>490</v>
      </c>
    </row>
    <row r="53" spans="1:13" x14ac:dyDescent="0.3">
      <c r="A53" t="s">
        <v>491</v>
      </c>
      <c r="B53" t="s">
        <v>492</v>
      </c>
      <c r="C53" t="s">
        <v>18</v>
      </c>
      <c r="D53">
        <v>4.2</v>
      </c>
      <c r="E53" s="2">
        <v>92595</v>
      </c>
      <c r="F53" t="s">
        <v>493</v>
      </c>
      <c r="G53" t="s">
        <v>474</v>
      </c>
      <c r="H53" t="s">
        <v>475</v>
      </c>
      <c r="I53" t="s">
        <v>476</v>
      </c>
      <c r="J53" t="s">
        <v>477</v>
      </c>
      <c r="K53" t="s">
        <v>478</v>
      </c>
      <c r="L53" t="s">
        <v>494</v>
      </c>
      <c r="M53" t="s">
        <v>495</v>
      </c>
    </row>
    <row r="54" spans="1:13" x14ac:dyDescent="0.3">
      <c r="A54" t="s">
        <v>496</v>
      </c>
      <c r="B54" t="s">
        <v>497</v>
      </c>
      <c r="C54" t="s">
        <v>18</v>
      </c>
      <c r="D54">
        <v>4.3</v>
      </c>
      <c r="E54" s="2">
        <v>8188</v>
      </c>
      <c r="F54" t="s">
        <v>498</v>
      </c>
      <c r="G54" t="s">
        <v>499</v>
      </c>
      <c r="H54" t="s">
        <v>500</v>
      </c>
      <c r="I54" t="s">
        <v>501</v>
      </c>
      <c r="J54" t="s">
        <v>502</v>
      </c>
      <c r="K54" t="s">
        <v>503</v>
      </c>
      <c r="L54" t="s">
        <v>504</v>
      </c>
      <c r="M54" t="s">
        <v>505</v>
      </c>
    </row>
    <row r="55" spans="1:13" x14ac:dyDescent="0.3">
      <c r="A55" t="s">
        <v>506</v>
      </c>
      <c r="B55" t="s">
        <v>507</v>
      </c>
      <c r="C55" t="s">
        <v>508</v>
      </c>
      <c r="D55">
        <v>4.2</v>
      </c>
      <c r="E55" s="2">
        <v>4003</v>
      </c>
      <c r="F55" t="s">
        <v>509</v>
      </c>
      <c r="G55" t="s">
        <v>510</v>
      </c>
      <c r="H55" t="s">
        <v>511</v>
      </c>
      <c r="I55" t="s">
        <v>512</v>
      </c>
      <c r="J55" t="s">
        <v>513</v>
      </c>
      <c r="K55" t="s">
        <v>12777</v>
      </c>
      <c r="L55" t="s">
        <v>514</v>
      </c>
      <c r="M55" t="s">
        <v>515</v>
      </c>
    </row>
    <row r="56" spans="1:13" x14ac:dyDescent="0.3">
      <c r="A56" t="s">
        <v>516</v>
      </c>
      <c r="B56" t="s">
        <v>517</v>
      </c>
      <c r="C56" t="s">
        <v>18</v>
      </c>
      <c r="D56">
        <v>4.0999999999999996</v>
      </c>
      <c r="E56" s="2">
        <v>314</v>
      </c>
      <c r="F56" t="s">
        <v>518</v>
      </c>
      <c r="G56" t="s">
        <v>519</v>
      </c>
      <c r="H56" t="s">
        <v>520</v>
      </c>
      <c r="I56" t="s">
        <v>521</v>
      </c>
      <c r="J56" t="s">
        <v>522</v>
      </c>
      <c r="K56" t="s">
        <v>523</v>
      </c>
      <c r="L56" t="s">
        <v>524</v>
      </c>
      <c r="M56" t="s">
        <v>525</v>
      </c>
    </row>
    <row r="57" spans="1:13" x14ac:dyDescent="0.3">
      <c r="A57" t="s">
        <v>526</v>
      </c>
      <c r="B57" t="s">
        <v>527</v>
      </c>
      <c r="C57" t="s">
        <v>462</v>
      </c>
      <c r="D57">
        <v>3.7</v>
      </c>
      <c r="E57" s="2">
        <v>2960</v>
      </c>
      <c r="F57" t="s">
        <v>528</v>
      </c>
      <c r="G57" t="s">
        <v>529</v>
      </c>
      <c r="H57" t="s">
        <v>530</v>
      </c>
      <c r="I57" t="s">
        <v>531</v>
      </c>
      <c r="J57" t="s">
        <v>532</v>
      </c>
      <c r="K57" t="s">
        <v>533</v>
      </c>
      <c r="L57" t="s">
        <v>534</v>
      </c>
      <c r="M57" t="s">
        <v>535</v>
      </c>
    </row>
    <row r="58" spans="1:13" x14ac:dyDescent="0.3">
      <c r="A58" t="s">
        <v>536</v>
      </c>
      <c r="B58" t="s">
        <v>537</v>
      </c>
      <c r="C58" t="s">
        <v>98</v>
      </c>
      <c r="D58">
        <v>4.2</v>
      </c>
      <c r="E58" s="2">
        <v>179691</v>
      </c>
      <c r="F58" t="s">
        <v>538</v>
      </c>
      <c r="G58" t="s">
        <v>100</v>
      </c>
      <c r="H58" t="s">
        <v>101</v>
      </c>
      <c r="I58" t="s">
        <v>102</v>
      </c>
      <c r="J58" t="s">
        <v>103</v>
      </c>
      <c r="K58" t="s">
        <v>104</v>
      </c>
      <c r="L58" t="s">
        <v>539</v>
      </c>
      <c r="M58" t="s">
        <v>540</v>
      </c>
    </row>
    <row r="59" spans="1:13" x14ac:dyDescent="0.3">
      <c r="A59" t="s">
        <v>541</v>
      </c>
      <c r="B59" t="s">
        <v>542</v>
      </c>
      <c r="C59" t="s">
        <v>169</v>
      </c>
      <c r="D59">
        <v>4.2</v>
      </c>
      <c r="E59" s="2">
        <v>34899</v>
      </c>
      <c r="F59" t="s">
        <v>543</v>
      </c>
      <c r="G59" t="s">
        <v>265</v>
      </c>
      <c r="H59" t="s">
        <v>266</v>
      </c>
      <c r="I59" t="s">
        <v>267</v>
      </c>
      <c r="J59" t="s">
        <v>268</v>
      </c>
      <c r="K59" t="s">
        <v>269</v>
      </c>
      <c r="L59" t="s">
        <v>544</v>
      </c>
      <c r="M59" t="s">
        <v>545</v>
      </c>
    </row>
    <row r="60" spans="1:13" x14ac:dyDescent="0.3">
      <c r="A60" t="s">
        <v>546</v>
      </c>
      <c r="B60" t="s">
        <v>547</v>
      </c>
      <c r="C60" t="s">
        <v>18</v>
      </c>
      <c r="D60">
        <v>4.2</v>
      </c>
      <c r="E60" s="2">
        <v>656</v>
      </c>
      <c r="F60" t="s">
        <v>548</v>
      </c>
      <c r="G60" t="s">
        <v>549</v>
      </c>
      <c r="H60" t="s">
        <v>550</v>
      </c>
      <c r="I60" t="s">
        <v>551</v>
      </c>
      <c r="J60" t="s">
        <v>552</v>
      </c>
      <c r="K60" t="s">
        <v>553</v>
      </c>
      <c r="L60" t="s">
        <v>554</v>
      </c>
      <c r="M60" t="s">
        <v>555</v>
      </c>
    </row>
    <row r="61" spans="1:13" x14ac:dyDescent="0.3">
      <c r="A61" t="s">
        <v>556</v>
      </c>
      <c r="B61" t="s">
        <v>557</v>
      </c>
      <c r="C61" t="s">
        <v>18</v>
      </c>
      <c r="D61">
        <v>4.3</v>
      </c>
      <c r="E61" s="2">
        <v>7064</v>
      </c>
      <c r="F61" t="s">
        <v>558</v>
      </c>
      <c r="G61" t="s">
        <v>559</v>
      </c>
      <c r="H61" t="s">
        <v>560</v>
      </c>
      <c r="I61" t="s">
        <v>561</v>
      </c>
      <c r="J61" t="s">
        <v>562</v>
      </c>
      <c r="K61" t="s">
        <v>563</v>
      </c>
      <c r="L61" t="s">
        <v>564</v>
      </c>
      <c r="M61" t="s">
        <v>565</v>
      </c>
    </row>
    <row r="62" spans="1:13" x14ac:dyDescent="0.3">
      <c r="A62" t="s">
        <v>566</v>
      </c>
      <c r="B62" t="s">
        <v>567</v>
      </c>
      <c r="C62" t="s">
        <v>462</v>
      </c>
      <c r="D62">
        <v>3.7</v>
      </c>
      <c r="E62" s="2">
        <v>2201</v>
      </c>
      <c r="F62" t="s">
        <v>568</v>
      </c>
      <c r="G62" t="s">
        <v>569</v>
      </c>
      <c r="H62" t="s">
        <v>570</v>
      </c>
      <c r="I62" t="s">
        <v>571</v>
      </c>
      <c r="J62" t="s">
        <v>572</v>
      </c>
      <c r="K62" t="s">
        <v>573</v>
      </c>
      <c r="L62" t="s">
        <v>574</v>
      </c>
      <c r="M62" t="s">
        <v>575</v>
      </c>
    </row>
    <row r="63" spans="1:13" x14ac:dyDescent="0.3">
      <c r="A63" t="s">
        <v>576</v>
      </c>
      <c r="B63" t="s">
        <v>577</v>
      </c>
      <c r="C63" t="s">
        <v>169</v>
      </c>
      <c r="D63">
        <v>4.3</v>
      </c>
      <c r="E63" s="2">
        <v>7109</v>
      </c>
      <c r="F63" t="s">
        <v>578</v>
      </c>
      <c r="G63" t="s">
        <v>579</v>
      </c>
      <c r="H63" t="s">
        <v>580</v>
      </c>
      <c r="I63" t="s">
        <v>581</v>
      </c>
      <c r="J63" t="s">
        <v>582</v>
      </c>
      <c r="K63" t="s">
        <v>583</v>
      </c>
      <c r="L63" t="s">
        <v>584</v>
      </c>
      <c r="M63" t="s">
        <v>585</v>
      </c>
    </row>
    <row r="64" spans="1:13" x14ac:dyDescent="0.3">
      <c r="A64" t="s">
        <v>586</v>
      </c>
      <c r="B64" t="s">
        <v>587</v>
      </c>
      <c r="C64" t="s">
        <v>18</v>
      </c>
      <c r="D64">
        <v>4</v>
      </c>
      <c r="E64" s="2">
        <v>1313</v>
      </c>
      <c r="F64" t="s">
        <v>588</v>
      </c>
      <c r="G64" t="s">
        <v>589</v>
      </c>
      <c r="H64" t="s">
        <v>590</v>
      </c>
      <c r="I64" t="s">
        <v>591</v>
      </c>
      <c r="J64" t="s">
        <v>592</v>
      </c>
      <c r="K64" t="s">
        <v>593</v>
      </c>
      <c r="L64" t="s">
        <v>594</v>
      </c>
      <c r="M64" t="s">
        <v>595</v>
      </c>
    </row>
    <row r="65" spans="1:13" x14ac:dyDescent="0.3">
      <c r="A65" t="s">
        <v>596</v>
      </c>
      <c r="B65" t="s">
        <v>597</v>
      </c>
      <c r="C65" t="s">
        <v>18</v>
      </c>
      <c r="D65">
        <v>4.2</v>
      </c>
      <c r="E65" s="2">
        <v>29746</v>
      </c>
      <c r="F65" t="s">
        <v>598</v>
      </c>
      <c r="G65" t="s">
        <v>599</v>
      </c>
      <c r="H65" t="s">
        <v>600</v>
      </c>
      <c r="I65" t="s">
        <v>601</v>
      </c>
      <c r="J65" t="s">
        <v>602</v>
      </c>
      <c r="K65" t="s">
        <v>603</v>
      </c>
      <c r="L65" t="s">
        <v>604</v>
      </c>
      <c r="M65" t="s">
        <v>605</v>
      </c>
    </row>
    <row r="66" spans="1:13" x14ac:dyDescent="0.3">
      <c r="A66" t="s">
        <v>606</v>
      </c>
      <c r="B66" t="s">
        <v>607</v>
      </c>
      <c r="C66" t="s">
        <v>169</v>
      </c>
      <c r="D66">
        <v>4.2</v>
      </c>
      <c r="E66" s="2">
        <v>45238</v>
      </c>
      <c r="F66" t="s">
        <v>608</v>
      </c>
      <c r="G66" t="s">
        <v>609</v>
      </c>
      <c r="H66" t="s">
        <v>610</v>
      </c>
      <c r="I66" t="s">
        <v>611</v>
      </c>
      <c r="J66" t="s">
        <v>612</v>
      </c>
      <c r="K66" t="s">
        <v>613</v>
      </c>
      <c r="L66" t="s">
        <v>614</v>
      </c>
      <c r="M66" t="s">
        <v>615</v>
      </c>
    </row>
    <row r="67" spans="1:13" x14ac:dyDescent="0.3">
      <c r="A67" t="s">
        <v>616</v>
      </c>
      <c r="B67" t="s">
        <v>617</v>
      </c>
      <c r="C67" t="s">
        <v>129</v>
      </c>
      <c r="D67">
        <v>4.4000000000000004</v>
      </c>
      <c r="E67" s="2">
        <v>426973</v>
      </c>
      <c r="F67" t="s">
        <v>618</v>
      </c>
      <c r="G67" t="s">
        <v>131</v>
      </c>
      <c r="H67" t="s">
        <v>132</v>
      </c>
      <c r="I67" t="s">
        <v>133</v>
      </c>
      <c r="J67" t="s">
        <v>134</v>
      </c>
      <c r="K67" t="s">
        <v>135</v>
      </c>
      <c r="L67" t="s">
        <v>619</v>
      </c>
      <c r="M67" t="s">
        <v>620</v>
      </c>
    </row>
    <row r="68" spans="1:13" x14ac:dyDescent="0.3">
      <c r="A68" t="s">
        <v>621</v>
      </c>
      <c r="B68" t="s">
        <v>622</v>
      </c>
      <c r="C68" t="s">
        <v>18</v>
      </c>
      <c r="D68">
        <v>4.0999999999999996</v>
      </c>
      <c r="E68" s="2">
        <v>450</v>
      </c>
      <c r="F68" t="s">
        <v>623</v>
      </c>
      <c r="G68" t="s">
        <v>624</v>
      </c>
      <c r="H68" t="s">
        <v>625</v>
      </c>
      <c r="I68" t="s">
        <v>626</v>
      </c>
      <c r="J68" t="s">
        <v>627</v>
      </c>
      <c r="K68" t="s">
        <v>628</v>
      </c>
      <c r="L68" t="s">
        <v>629</v>
      </c>
      <c r="M68" t="s">
        <v>630</v>
      </c>
    </row>
    <row r="69" spans="1:13" x14ac:dyDescent="0.3">
      <c r="A69" t="s">
        <v>631</v>
      </c>
      <c r="B69" t="s">
        <v>632</v>
      </c>
      <c r="C69" t="s">
        <v>508</v>
      </c>
      <c r="D69">
        <v>4.3</v>
      </c>
      <c r="E69" s="2">
        <v>457</v>
      </c>
      <c r="F69" t="s">
        <v>633</v>
      </c>
      <c r="G69" t="s">
        <v>634</v>
      </c>
      <c r="H69" t="s">
        <v>635</v>
      </c>
      <c r="I69" t="s">
        <v>636</v>
      </c>
      <c r="J69" t="s">
        <v>637</v>
      </c>
      <c r="K69" t="s">
        <v>638</v>
      </c>
      <c r="L69" t="s">
        <v>639</v>
      </c>
      <c r="M69" t="s">
        <v>640</v>
      </c>
    </row>
    <row r="70" spans="1:13" x14ac:dyDescent="0.3">
      <c r="A70" t="s">
        <v>641</v>
      </c>
      <c r="B70" t="s">
        <v>642</v>
      </c>
      <c r="C70" t="s">
        <v>643</v>
      </c>
      <c r="D70">
        <v>4.2</v>
      </c>
      <c r="E70" s="2">
        <v>2727</v>
      </c>
      <c r="F70" t="s">
        <v>644</v>
      </c>
      <c r="G70" t="s">
        <v>645</v>
      </c>
      <c r="H70" t="s">
        <v>646</v>
      </c>
      <c r="I70" t="s">
        <v>647</v>
      </c>
      <c r="J70" t="s">
        <v>648</v>
      </c>
      <c r="K70" t="s">
        <v>649</v>
      </c>
      <c r="L70" t="s">
        <v>650</v>
      </c>
      <c r="M70" t="s">
        <v>651</v>
      </c>
    </row>
    <row r="71" spans="1:13" x14ac:dyDescent="0.3">
      <c r="A71" t="s">
        <v>652</v>
      </c>
      <c r="B71" t="s">
        <v>653</v>
      </c>
      <c r="C71" t="s">
        <v>18</v>
      </c>
      <c r="D71">
        <v>4.3</v>
      </c>
      <c r="E71" s="2">
        <v>20053</v>
      </c>
      <c r="F71" t="s">
        <v>654</v>
      </c>
      <c r="G71" t="s">
        <v>655</v>
      </c>
      <c r="H71" t="s">
        <v>656</v>
      </c>
      <c r="I71" t="s">
        <v>657</v>
      </c>
      <c r="J71" t="s">
        <v>658</v>
      </c>
      <c r="K71" t="s">
        <v>659</v>
      </c>
      <c r="L71" t="s">
        <v>660</v>
      </c>
      <c r="M71" t="s">
        <v>661</v>
      </c>
    </row>
    <row r="72" spans="1:13" x14ac:dyDescent="0.3">
      <c r="A72" t="s">
        <v>662</v>
      </c>
      <c r="B72" t="s">
        <v>663</v>
      </c>
      <c r="C72" t="s">
        <v>18</v>
      </c>
      <c r="D72">
        <v>4.5</v>
      </c>
      <c r="E72" s="2">
        <v>149</v>
      </c>
      <c r="F72" t="s">
        <v>664</v>
      </c>
      <c r="G72" t="s">
        <v>665</v>
      </c>
      <c r="H72" t="s">
        <v>666</v>
      </c>
      <c r="I72" t="s">
        <v>667</v>
      </c>
      <c r="J72" t="s">
        <v>668</v>
      </c>
      <c r="K72" t="s">
        <v>669</v>
      </c>
      <c r="L72" t="s">
        <v>670</v>
      </c>
      <c r="M72" t="s">
        <v>671</v>
      </c>
    </row>
    <row r="73" spans="1:13" x14ac:dyDescent="0.3">
      <c r="A73" t="s">
        <v>672</v>
      </c>
      <c r="B73" t="s">
        <v>673</v>
      </c>
      <c r="C73" t="s">
        <v>18</v>
      </c>
      <c r="D73">
        <v>4.0999999999999996</v>
      </c>
      <c r="E73" s="2">
        <v>210</v>
      </c>
      <c r="F73" t="s">
        <v>674</v>
      </c>
      <c r="G73" t="s">
        <v>675</v>
      </c>
      <c r="H73" t="s">
        <v>676</v>
      </c>
      <c r="I73" t="s">
        <v>677</v>
      </c>
      <c r="J73" t="s">
        <v>678</v>
      </c>
      <c r="K73" t="s">
        <v>679</v>
      </c>
      <c r="L73" t="s">
        <v>680</v>
      </c>
      <c r="M73" t="s">
        <v>681</v>
      </c>
    </row>
    <row r="74" spans="1:13" x14ac:dyDescent="0.3">
      <c r="A74" t="s">
        <v>682</v>
      </c>
      <c r="B74" t="s">
        <v>683</v>
      </c>
      <c r="C74" t="s">
        <v>169</v>
      </c>
      <c r="D74">
        <v>4.2</v>
      </c>
      <c r="E74" s="2">
        <v>45238</v>
      </c>
      <c r="F74" t="s">
        <v>684</v>
      </c>
      <c r="G74" t="s">
        <v>609</v>
      </c>
      <c r="H74" t="s">
        <v>610</v>
      </c>
      <c r="I74" t="s">
        <v>611</v>
      </c>
      <c r="J74" t="s">
        <v>612</v>
      </c>
      <c r="K74" t="s">
        <v>613</v>
      </c>
      <c r="L74" t="s">
        <v>685</v>
      </c>
      <c r="M74" t="s">
        <v>686</v>
      </c>
    </row>
    <row r="75" spans="1:13" x14ac:dyDescent="0.3">
      <c r="A75" t="s">
        <v>687</v>
      </c>
      <c r="B75" t="s">
        <v>688</v>
      </c>
      <c r="C75" t="s">
        <v>18</v>
      </c>
      <c r="D75">
        <v>4</v>
      </c>
      <c r="E75" s="2">
        <v>7732</v>
      </c>
      <c r="F75" t="s">
        <v>689</v>
      </c>
      <c r="G75" t="s">
        <v>690</v>
      </c>
      <c r="H75" t="s">
        <v>691</v>
      </c>
      <c r="I75" t="s">
        <v>692</v>
      </c>
      <c r="J75" t="s">
        <v>693</v>
      </c>
      <c r="K75" t="s">
        <v>694</v>
      </c>
      <c r="L75" t="s">
        <v>695</v>
      </c>
      <c r="M75" t="s">
        <v>696</v>
      </c>
    </row>
    <row r="76" spans="1:13" x14ac:dyDescent="0.3">
      <c r="A76" t="s">
        <v>697</v>
      </c>
      <c r="B76" t="s">
        <v>698</v>
      </c>
      <c r="C76" t="s">
        <v>18</v>
      </c>
      <c r="D76">
        <v>4.0999999999999996</v>
      </c>
      <c r="E76" s="2">
        <v>1780</v>
      </c>
      <c r="F76" t="s">
        <v>699</v>
      </c>
      <c r="G76" t="s">
        <v>700</v>
      </c>
      <c r="H76" t="s">
        <v>701</v>
      </c>
      <c r="I76" t="s">
        <v>702</v>
      </c>
      <c r="J76" t="s">
        <v>703</v>
      </c>
      <c r="K76" t="s">
        <v>704</v>
      </c>
      <c r="L76" t="s">
        <v>705</v>
      </c>
      <c r="M76" t="s">
        <v>706</v>
      </c>
    </row>
    <row r="77" spans="1:13" x14ac:dyDescent="0.3">
      <c r="A77" t="s">
        <v>707</v>
      </c>
      <c r="B77" t="s">
        <v>708</v>
      </c>
      <c r="C77" t="s">
        <v>18</v>
      </c>
      <c r="D77">
        <v>4.0999999999999996</v>
      </c>
      <c r="E77" s="2">
        <v>602</v>
      </c>
      <c r="F77" t="s">
        <v>709</v>
      </c>
      <c r="G77" t="s">
        <v>710</v>
      </c>
      <c r="H77" t="s">
        <v>711</v>
      </c>
      <c r="I77" t="s">
        <v>712</v>
      </c>
      <c r="J77" t="s">
        <v>713</v>
      </c>
      <c r="K77" t="s">
        <v>714</v>
      </c>
      <c r="L77" t="s">
        <v>715</v>
      </c>
      <c r="M77" t="s">
        <v>716</v>
      </c>
    </row>
    <row r="78" spans="1:13" x14ac:dyDescent="0.3">
      <c r="A78" t="s">
        <v>717</v>
      </c>
      <c r="B78" t="s">
        <v>718</v>
      </c>
      <c r="C78" t="s">
        <v>18</v>
      </c>
      <c r="D78">
        <v>4</v>
      </c>
      <c r="E78" s="2">
        <v>1423</v>
      </c>
      <c r="F78" t="s">
        <v>719</v>
      </c>
      <c r="G78" t="s">
        <v>720</v>
      </c>
      <c r="H78" t="s">
        <v>721</v>
      </c>
      <c r="I78" t="s">
        <v>722</v>
      </c>
      <c r="J78" t="s">
        <v>723</v>
      </c>
      <c r="K78" t="s">
        <v>12778</v>
      </c>
      <c r="L78" t="s">
        <v>724</v>
      </c>
      <c r="M78" t="s">
        <v>725</v>
      </c>
    </row>
    <row r="79" spans="1:13" x14ac:dyDescent="0.3">
      <c r="A79" t="s">
        <v>726</v>
      </c>
      <c r="B79" t="s">
        <v>727</v>
      </c>
      <c r="C79" t="s">
        <v>169</v>
      </c>
      <c r="D79">
        <v>4.0999999999999996</v>
      </c>
      <c r="E79" s="2">
        <v>398</v>
      </c>
      <c r="F79" t="s">
        <v>728</v>
      </c>
      <c r="G79" t="s">
        <v>729</v>
      </c>
      <c r="H79" t="s">
        <v>730</v>
      </c>
      <c r="I79" t="s">
        <v>731</v>
      </c>
      <c r="J79" t="s">
        <v>732</v>
      </c>
      <c r="K79" t="s">
        <v>733</v>
      </c>
      <c r="L79" t="s">
        <v>734</v>
      </c>
      <c r="M79" t="s">
        <v>735</v>
      </c>
    </row>
    <row r="80" spans="1:13" x14ac:dyDescent="0.3">
      <c r="A80" t="s">
        <v>736</v>
      </c>
      <c r="B80" t="s">
        <v>737</v>
      </c>
      <c r="C80" t="s">
        <v>18</v>
      </c>
      <c r="D80">
        <v>3.9</v>
      </c>
      <c r="E80" s="2">
        <v>536</v>
      </c>
      <c r="F80" t="s">
        <v>738</v>
      </c>
      <c r="G80" t="s">
        <v>739</v>
      </c>
      <c r="H80" t="s">
        <v>740</v>
      </c>
      <c r="I80" t="s">
        <v>741</v>
      </c>
      <c r="J80" t="s">
        <v>742</v>
      </c>
      <c r="K80" t="s">
        <v>743</v>
      </c>
      <c r="L80" t="s">
        <v>744</v>
      </c>
      <c r="M80" t="s">
        <v>745</v>
      </c>
    </row>
    <row r="81" spans="1:13" x14ac:dyDescent="0.3">
      <c r="A81" t="s">
        <v>746</v>
      </c>
      <c r="B81" t="s">
        <v>747</v>
      </c>
      <c r="C81" t="s">
        <v>462</v>
      </c>
      <c r="D81">
        <v>4</v>
      </c>
      <c r="E81" s="2">
        <v>32</v>
      </c>
      <c r="F81" t="s">
        <v>748</v>
      </c>
      <c r="G81" t="s">
        <v>749</v>
      </c>
      <c r="H81" t="s">
        <v>750</v>
      </c>
      <c r="I81" t="s">
        <v>751</v>
      </c>
      <c r="J81" t="s">
        <v>752</v>
      </c>
      <c r="K81" t="s">
        <v>753</v>
      </c>
      <c r="L81" t="s">
        <v>754</v>
      </c>
      <c r="M81" t="s">
        <v>755</v>
      </c>
    </row>
    <row r="82" spans="1:13" x14ac:dyDescent="0.3">
      <c r="A82" t="s">
        <v>756</v>
      </c>
      <c r="B82" t="s">
        <v>757</v>
      </c>
      <c r="C82" t="s">
        <v>18</v>
      </c>
      <c r="D82">
        <v>4.2</v>
      </c>
      <c r="E82" s="2">
        <v>24269</v>
      </c>
      <c r="F82" t="s">
        <v>758</v>
      </c>
      <c r="G82" t="s">
        <v>20</v>
      </c>
      <c r="H82" t="s">
        <v>21</v>
      </c>
      <c r="I82" t="s">
        <v>22</v>
      </c>
      <c r="J82" t="s">
        <v>23</v>
      </c>
      <c r="K82" t="s">
        <v>759</v>
      </c>
      <c r="L82" t="s">
        <v>760</v>
      </c>
      <c r="M82" t="s">
        <v>761</v>
      </c>
    </row>
    <row r="83" spans="1:13" x14ac:dyDescent="0.3">
      <c r="A83" t="s">
        <v>762</v>
      </c>
      <c r="B83" t="s">
        <v>763</v>
      </c>
      <c r="C83" t="s">
        <v>18</v>
      </c>
      <c r="D83">
        <v>4</v>
      </c>
      <c r="E83" s="2">
        <v>9378</v>
      </c>
      <c r="F83" t="s">
        <v>764</v>
      </c>
      <c r="G83" t="s">
        <v>236</v>
      </c>
      <c r="H83" t="s">
        <v>237</v>
      </c>
      <c r="I83" t="s">
        <v>238</v>
      </c>
      <c r="J83" t="s">
        <v>239</v>
      </c>
      <c r="K83" t="s">
        <v>765</v>
      </c>
      <c r="L83" t="s">
        <v>766</v>
      </c>
      <c r="M83" t="s">
        <v>767</v>
      </c>
    </row>
    <row r="84" spans="1:13" x14ac:dyDescent="0.3">
      <c r="A84" t="s">
        <v>768</v>
      </c>
      <c r="B84" t="s">
        <v>769</v>
      </c>
      <c r="C84" t="s">
        <v>169</v>
      </c>
      <c r="D84">
        <v>3.4</v>
      </c>
      <c r="E84" s="2">
        <v>902</v>
      </c>
      <c r="F84" t="s">
        <v>770</v>
      </c>
      <c r="G84" t="s">
        <v>771</v>
      </c>
      <c r="H84" t="s">
        <v>772</v>
      </c>
      <c r="I84" t="s">
        <v>773</v>
      </c>
      <c r="J84" t="s">
        <v>774</v>
      </c>
      <c r="K84" t="s">
        <v>775</v>
      </c>
      <c r="L84" t="s">
        <v>776</v>
      </c>
      <c r="M84" t="s">
        <v>777</v>
      </c>
    </row>
    <row r="85" spans="1:13" x14ac:dyDescent="0.3">
      <c r="A85" t="s">
        <v>778</v>
      </c>
      <c r="B85" t="s">
        <v>779</v>
      </c>
      <c r="C85" t="s">
        <v>18</v>
      </c>
      <c r="D85">
        <v>4.4000000000000004</v>
      </c>
      <c r="E85" s="2">
        <v>28791</v>
      </c>
      <c r="F85" t="s">
        <v>780</v>
      </c>
      <c r="G85" t="s">
        <v>781</v>
      </c>
      <c r="H85" t="s">
        <v>782</v>
      </c>
      <c r="I85" t="s">
        <v>783</v>
      </c>
      <c r="J85" t="s">
        <v>784</v>
      </c>
      <c r="K85" t="s">
        <v>785</v>
      </c>
      <c r="L85" t="s">
        <v>786</v>
      </c>
      <c r="M85" t="s">
        <v>787</v>
      </c>
    </row>
    <row r="86" spans="1:13" x14ac:dyDescent="0.3">
      <c r="A86" t="s">
        <v>788</v>
      </c>
      <c r="B86" t="s">
        <v>789</v>
      </c>
      <c r="C86" t="s">
        <v>18</v>
      </c>
      <c r="D86">
        <v>4.2</v>
      </c>
      <c r="E86" s="2">
        <v>10576</v>
      </c>
      <c r="F86" t="s">
        <v>790</v>
      </c>
      <c r="G86" t="s">
        <v>791</v>
      </c>
      <c r="H86" t="s">
        <v>792</v>
      </c>
      <c r="I86" t="s">
        <v>793</v>
      </c>
      <c r="J86" t="s">
        <v>794</v>
      </c>
      <c r="K86" t="s">
        <v>795</v>
      </c>
      <c r="L86" t="s">
        <v>796</v>
      </c>
      <c r="M86" t="s">
        <v>797</v>
      </c>
    </row>
    <row r="87" spans="1:13" x14ac:dyDescent="0.3">
      <c r="A87" t="s">
        <v>798</v>
      </c>
      <c r="B87" t="s">
        <v>799</v>
      </c>
      <c r="C87" t="s">
        <v>169</v>
      </c>
      <c r="D87">
        <v>4.2</v>
      </c>
      <c r="E87" s="2">
        <v>7298</v>
      </c>
      <c r="F87" t="s">
        <v>800</v>
      </c>
      <c r="G87" t="s">
        <v>379</v>
      </c>
      <c r="H87" t="s">
        <v>380</v>
      </c>
      <c r="I87" t="s">
        <v>381</v>
      </c>
      <c r="J87" t="s">
        <v>382</v>
      </c>
      <c r="K87" t="s">
        <v>383</v>
      </c>
      <c r="L87" t="s">
        <v>801</v>
      </c>
      <c r="M87" t="s">
        <v>802</v>
      </c>
    </row>
    <row r="88" spans="1:13" x14ac:dyDescent="0.3">
      <c r="A88" t="s">
        <v>803</v>
      </c>
      <c r="B88" t="s">
        <v>804</v>
      </c>
      <c r="C88" t="s">
        <v>169</v>
      </c>
      <c r="D88">
        <v>4.3</v>
      </c>
      <c r="E88" s="2">
        <v>4703</v>
      </c>
      <c r="F88" t="s">
        <v>805</v>
      </c>
      <c r="G88" t="s">
        <v>246</v>
      </c>
      <c r="H88" t="s">
        <v>247</v>
      </c>
      <c r="I88" t="s">
        <v>248</v>
      </c>
      <c r="J88" t="s">
        <v>249</v>
      </c>
      <c r="K88" t="s">
        <v>12773</v>
      </c>
      <c r="L88" t="s">
        <v>806</v>
      </c>
      <c r="M88" t="s">
        <v>807</v>
      </c>
    </row>
    <row r="89" spans="1:13" x14ac:dyDescent="0.3">
      <c r="A89" t="s">
        <v>808</v>
      </c>
      <c r="B89" t="s">
        <v>809</v>
      </c>
      <c r="C89" t="s">
        <v>169</v>
      </c>
      <c r="D89">
        <v>4.3</v>
      </c>
      <c r="E89" s="2">
        <v>7109</v>
      </c>
      <c r="F89" t="s">
        <v>810</v>
      </c>
      <c r="G89" t="s">
        <v>579</v>
      </c>
      <c r="H89" t="s">
        <v>580</v>
      </c>
      <c r="I89" t="s">
        <v>581</v>
      </c>
      <c r="J89" t="s">
        <v>582</v>
      </c>
      <c r="K89" t="s">
        <v>583</v>
      </c>
      <c r="L89" t="s">
        <v>811</v>
      </c>
      <c r="M89" t="s">
        <v>812</v>
      </c>
    </row>
    <row r="90" spans="1:13" x14ac:dyDescent="0.3">
      <c r="A90" t="s">
        <v>813</v>
      </c>
      <c r="B90" t="s">
        <v>814</v>
      </c>
      <c r="C90" t="s">
        <v>18</v>
      </c>
      <c r="D90">
        <v>4.5</v>
      </c>
      <c r="E90" s="2">
        <v>127</v>
      </c>
      <c r="F90" t="s">
        <v>815</v>
      </c>
      <c r="G90" t="s">
        <v>816</v>
      </c>
      <c r="H90" t="s">
        <v>817</v>
      </c>
      <c r="I90" t="s">
        <v>818</v>
      </c>
      <c r="J90" t="s">
        <v>819</v>
      </c>
      <c r="K90" t="s">
        <v>820</v>
      </c>
      <c r="L90" t="s">
        <v>821</v>
      </c>
      <c r="M90" t="s">
        <v>822</v>
      </c>
    </row>
    <row r="91" spans="1:13" x14ac:dyDescent="0.3">
      <c r="A91" t="s">
        <v>823</v>
      </c>
      <c r="B91" t="s">
        <v>824</v>
      </c>
      <c r="C91" t="s">
        <v>18</v>
      </c>
      <c r="D91">
        <v>4.2</v>
      </c>
      <c r="E91" s="2">
        <v>24269</v>
      </c>
      <c r="F91" t="s">
        <v>417</v>
      </c>
      <c r="G91" t="s">
        <v>20</v>
      </c>
      <c r="H91" t="s">
        <v>21</v>
      </c>
      <c r="I91" t="s">
        <v>22</v>
      </c>
      <c r="J91" t="s">
        <v>23</v>
      </c>
      <c r="K91" t="s">
        <v>825</v>
      </c>
      <c r="L91" t="s">
        <v>826</v>
      </c>
      <c r="M91" t="s">
        <v>827</v>
      </c>
    </row>
    <row r="92" spans="1:13" x14ac:dyDescent="0.3">
      <c r="A92" t="s">
        <v>828</v>
      </c>
      <c r="B92" t="s">
        <v>829</v>
      </c>
      <c r="C92" t="s">
        <v>98</v>
      </c>
      <c r="D92">
        <v>3.6</v>
      </c>
      <c r="E92" s="2">
        <v>10134</v>
      </c>
      <c r="F92" t="s">
        <v>830</v>
      </c>
      <c r="G92" t="s">
        <v>831</v>
      </c>
      <c r="H92" t="s">
        <v>832</v>
      </c>
      <c r="I92" t="s">
        <v>833</v>
      </c>
      <c r="J92" t="s">
        <v>834</v>
      </c>
      <c r="K92" t="s">
        <v>835</v>
      </c>
      <c r="L92" t="s">
        <v>836</v>
      </c>
      <c r="M92" t="s">
        <v>837</v>
      </c>
    </row>
    <row r="93" spans="1:13" x14ac:dyDescent="0.3">
      <c r="A93" t="s">
        <v>838</v>
      </c>
      <c r="B93" t="s">
        <v>839</v>
      </c>
      <c r="C93" t="s">
        <v>169</v>
      </c>
      <c r="D93">
        <v>4.2</v>
      </c>
      <c r="E93" s="2">
        <v>34899</v>
      </c>
      <c r="F93" t="s">
        <v>840</v>
      </c>
      <c r="G93" t="s">
        <v>265</v>
      </c>
      <c r="H93" t="s">
        <v>266</v>
      </c>
      <c r="I93" t="s">
        <v>267</v>
      </c>
      <c r="J93" t="s">
        <v>268</v>
      </c>
      <c r="K93" t="s">
        <v>269</v>
      </c>
      <c r="L93" t="s">
        <v>841</v>
      </c>
      <c r="M93" t="s">
        <v>842</v>
      </c>
    </row>
    <row r="94" spans="1:13" x14ac:dyDescent="0.3">
      <c r="A94" t="s">
        <v>843</v>
      </c>
      <c r="B94" t="s">
        <v>844</v>
      </c>
      <c r="C94" t="s">
        <v>18</v>
      </c>
      <c r="D94">
        <v>4.2</v>
      </c>
      <c r="E94" s="2">
        <v>94363</v>
      </c>
      <c r="F94" t="s">
        <v>49</v>
      </c>
      <c r="G94" t="s">
        <v>50</v>
      </c>
      <c r="H94" t="s">
        <v>51</v>
      </c>
      <c r="I94" t="s">
        <v>52</v>
      </c>
      <c r="J94" t="s">
        <v>53</v>
      </c>
      <c r="K94" t="s">
        <v>54</v>
      </c>
      <c r="L94" t="s">
        <v>845</v>
      </c>
      <c r="M94" t="s">
        <v>846</v>
      </c>
    </row>
    <row r="95" spans="1:13" x14ac:dyDescent="0.3">
      <c r="A95" t="s">
        <v>847</v>
      </c>
      <c r="B95" t="s">
        <v>848</v>
      </c>
      <c r="C95" t="s">
        <v>18</v>
      </c>
      <c r="D95">
        <v>4.0999999999999996</v>
      </c>
      <c r="E95" s="2">
        <v>425</v>
      </c>
      <c r="F95" t="s">
        <v>849</v>
      </c>
      <c r="G95" t="s">
        <v>850</v>
      </c>
      <c r="H95" t="s">
        <v>851</v>
      </c>
      <c r="I95" t="s">
        <v>852</v>
      </c>
      <c r="J95" t="s">
        <v>853</v>
      </c>
      <c r="K95" t="s">
        <v>854</v>
      </c>
      <c r="L95" t="s">
        <v>855</v>
      </c>
      <c r="M95" t="s">
        <v>856</v>
      </c>
    </row>
    <row r="96" spans="1:13" x14ac:dyDescent="0.3">
      <c r="A96" t="s">
        <v>857</v>
      </c>
      <c r="B96" t="s">
        <v>858</v>
      </c>
      <c r="C96" t="s">
        <v>169</v>
      </c>
      <c r="D96">
        <v>4.2</v>
      </c>
      <c r="E96" s="2">
        <v>6659</v>
      </c>
      <c r="F96" t="s">
        <v>859</v>
      </c>
      <c r="G96" t="s">
        <v>860</v>
      </c>
      <c r="H96" t="s">
        <v>861</v>
      </c>
      <c r="I96" t="s">
        <v>862</v>
      </c>
      <c r="J96" t="s">
        <v>863</v>
      </c>
      <c r="K96" t="s">
        <v>864</v>
      </c>
      <c r="L96" t="s">
        <v>865</v>
      </c>
      <c r="M96" t="s">
        <v>866</v>
      </c>
    </row>
    <row r="97" spans="1:13" x14ac:dyDescent="0.3">
      <c r="A97" t="s">
        <v>867</v>
      </c>
      <c r="B97" t="s">
        <v>868</v>
      </c>
      <c r="C97" t="s">
        <v>98</v>
      </c>
      <c r="D97">
        <v>3.7</v>
      </c>
      <c r="E97" s="2">
        <v>1977</v>
      </c>
      <c r="F97" t="s">
        <v>869</v>
      </c>
      <c r="G97" t="s">
        <v>870</v>
      </c>
      <c r="H97" t="s">
        <v>871</v>
      </c>
      <c r="I97" t="s">
        <v>872</v>
      </c>
      <c r="J97" t="s">
        <v>873</v>
      </c>
      <c r="K97" t="s">
        <v>874</v>
      </c>
      <c r="L97" t="s">
        <v>875</v>
      </c>
      <c r="M97" t="s">
        <v>876</v>
      </c>
    </row>
    <row r="98" spans="1:13" x14ac:dyDescent="0.3">
      <c r="A98" t="s">
        <v>877</v>
      </c>
      <c r="B98" t="s">
        <v>878</v>
      </c>
      <c r="C98" t="s">
        <v>462</v>
      </c>
      <c r="D98">
        <v>3.8</v>
      </c>
      <c r="E98" s="2">
        <v>1079</v>
      </c>
      <c r="F98" t="s">
        <v>879</v>
      </c>
      <c r="G98" t="s">
        <v>880</v>
      </c>
      <c r="H98" t="s">
        <v>881</v>
      </c>
      <c r="I98" t="s">
        <v>882</v>
      </c>
      <c r="J98" t="s">
        <v>883</v>
      </c>
      <c r="K98" t="s">
        <v>884</v>
      </c>
      <c r="L98" t="s">
        <v>885</v>
      </c>
      <c r="M98" t="s">
        <v>886</v>
      </c>
    </row>
    <row r="99" spans="1:13" x14ac:dyDescent="0.3">
      <c r="A99" t="s">
        <v>887</v>
      </c>
      <c r="B99" t="s">
        <v>888</v>
      </c>
      <c r="C99" t="s">
        <v>18</v>
      </c>
      <c r="D99">
        <v>3.7</v>
      </c>
      <c r="E99" s="2">
        <v>1097</v>
      </c>
      <c r="F99" t="s">
        <v>889</v>
      </c>
      <c r="G99" t="s">
        <v>890</v>
      </c>
      <c r="H99" t="s">
        <v>891</v>
      </c>
      <c r="I99" t="s">
        <v>892</v>
      </c>
      <c r="J99" t="s">
        <v>893</v>
      </c>
      <c r="K99" t="s">
        <v>894</v>
      </c>
      <c r="L99" t="s">
        <v>895</v>
      </c>
      <c r="M99" t="s">
        <v>896</v>
      </c>
    </row>
    <row r="100" spans="1:13" x14ac:dyDescent="0.3">
      <c r="A100" t="s">
        <v>897</v>
      </c>
      <c r="B100" t="s">
        <v>898</v>
      </c>
      <c r="C100" t="s">
        <v>98</v>
      </c>
      <c r="D100">
        <v>4.5</v>
      </c>
      <c r="E100" s="2">
        <v>22420</v>
      </c>
      <c r="F100" t="s">
        <v>899</v>
      </c>
      <c r="G100" t="s">
        <v>900</v>
      </c>
      <c r="H100" t="s">
        <v>901</v>
      </c>
      <c r="I100" t="s">
        <v>902</v>
      </c>
      <c r="J100" t="s">
        <v>903</v>
      </c>
      <c r="K100" t="s">
        <v>904</v>
      </c>
      <c r="L100" t="s">
        <v>905</v>
      </c>
      <c r="M100" t="s">
        <v>906</v>
      </c>
    </row>
    <row r="101" spans="1:13" x14ac:dyDescent="0.3">
      <c r="A101" t="s">
        <v>907</v>
      </c>
      <c r="B101" t="s">
        <v>908</v>
      </c>
      <c r="C101" t="s">
        <v>18</v>
      </c>
      <c r="D101">
        <v>4.0999999999999996</v>
      </c>
      <c r="E101" s="2">
        <v>1045</v>
      </c>
      <c r="F101" t="s">
        <v>909</v>
      </c>
      <c r="G101" t="s">
        <v>910</v>
      </c>
      <c r="H101" t="s">
        <v>911</v>
      </c>
      <c r="I101" t="s">
        <v>912</v>
      </c>
      <c r="J101" t="s">
        <v>913</v>
      </c>
      <c r="K101" t="s">
        <v>914</v>
      </c>
      <c r="L101" t="s">
        <v>915</v>
      </c>
      <c r="M101" t="s">
        <v>916</v>
      </c>
    </row>
    <row r="102" spans="1:13" x14ac:dyDescent="0.3">
      <c r="A102" t="s">
        <v>917</v>
      </c>
      <c r="B102" t="s">
        <v>918</v>
      </c>
      <c r="C102" t="s">
        <v>462</v>
      </c>
      <c r="D102">
        <v>4.3</v>
      </c>
      <c r="E102" s="2">
        <v>4145</v>
      </c>
      <c r="F102" t="s">
        <v>919</v>
      </c>
      <c r="G102" t="s">
        <v>920</v>
      </c>
      <c r="H102" t="s">
        <v>921</v>
      </c>
      <c r="I102" t="s">
        <v>922</v>
      </c>
      <c r="J102" t="s">
        <v>923</v>
      </c>
      <c r="K102" t="s">
        <v>924</v>
      </c>
      <c r="L102" t="s">
        <v>925</v>
      </c>
      <c r="M102" t="s">
        <v>926</v>
      </c>
    </row>
    <row r="103" spans="1:13" x14ac:dyDescent="0.3">
      <c r="A103" t="s">
        <v>927</v>
      </c>
      <c r="B103" t="s">
        <v>928</v>
      </c>
      <c r="C103" t="s">
        <v>18</v>
      </c>
      <c r="D103">
        <v>4.3</v>
      </c>
      <c r="E103" s="2">
        <v>6547</v>
      </c>
      <c r="F103" t="s">
        <v>498</v>
      </c>
      <c r="G103" t="s">
        <v>929</v>
      </c>
      <c r="H103" t="s">
        <v>930</v>
      </c>
      <c r="I103" t="s">
        <v>931</v>
      </c>
      <c r="J103" t="s">
        <v>932</v>
      </c>
      <c r="K103" t="s">
        <v>933</v>
      </c>
      <c r="L103" t="s">
        <v>504</v>
      </c>
      <c r="M103" t="s">
        <v>934</v>
      </c>
    </row>
    <row r="104" spans="1:13" x14ac:dyDescent="0.3">
      <c r="A104" t="s">
        <v>935</v>
      </c>
      <c r="B104" t="s">
        <v>936</v>
      </c>
      <c r="C104" t="s">
        <v>462</v>
      </c>
      <c r="D104">
        <v>4</v>
      </c>
      <c r="E104" s="2">
        <v>1588</v>
      </c>
      <c r="F104" t="s">
        <v>937</v>
      </c>
      <c r="G104" t="s">
        <v>938</v>
      </c>
      <c r="H104" t="s">
        <v>939</v>
      </c>
      <c r="I104" t="s">
        <v>940</v>
      </c>
      <c r="J104" t="s">
        <v>941</v>
      </c>
      <c r="K104" t="s">
        <v>942</v>
      </c>
      <c r="L104" t="s">
        <v>943</v>
      </c>
      <c r="M104" t="s">
        <v>944</v>
      </c>
    </row>
    <row r="105" spans="1:13" x14ac:dyDescent="0.3">
      <c r="A105" t="s">
        <v>945</v>
      </c>
      <c r="B105" t="s">
        <v>946</v>
      </c>
      <c r="C105" t="s">
        <v>169</v>
      </c>
      <c r="D105">
        <v>4.2</v>
      </c>
      <c r="E105" s="2">
        <v>32840</v>
      </c>
      <c r="F105" t="s">
        <v>947</v>
      </c>
      <c r="G105" t="s">
        <v>171</v>
      </c>
      <c r="H105" t="s">
        <v>172</v>
      </c>
      <c r="I105" t="s">
        <v>173</v>
      </c>
      <c r="J105" t="s">
        <v>174</v>
      </c>
      <c r="K105" t="s">
        <v>948</v>
      </c>
      <c r="L105" t="s">
        <v>949</v>
      </c>
      <c r="M105" t="s">
        <v>950</v>
      </c>
    </row>
    <row r="106" spans="1:13" x14ac:dyDescent="0.3">
      <c r="A106" t="s">
        <v>951</v>
      </c>
      <c r="B106" t="s">
        <v>952</v>
      </c>
      <c r="C106" t="s">
        <v>18</v>
      </c>
      <c r="D106">
        <v>4.2</v>
      </c>
      <c r="E106" s="2">
        <v>13120</v>
      </c>
      <c r="F106" t="s">
        <v>953</v>
      </c>
      <c r="G106" t="s">
        <v>954</v>
      </c>
      <c r="H106" t="s">
        <v>955</v>
      </c>
      <c r="I106" t="s">
        <v>956</v>
      </c>
      <c r="J106" t="s">
        <v>957</v>
      </c>
      <c r="K106" t="s">
        <v>958</v>
      </c>
      <c r="L106" t="s">
        <v>959</v>
      </c>
      <c r="M106" t="s">
        <v>960</v>
      </c>
    </row>
    <row r="107" spans="1:13" x14ac:dyDescent="0.3">
      <c r="A107" t="s">
        <v>961</v>
      </c>
      <c r="B107" t="s">
        <v>962</v>
      </c>
      <c r="C107" t="s">
        <v>18</v>
      </c>
      <c r="D107">
        <v>4.3</v>
      </c>
      <c r="E107" s="2">
        <v>2806</v>
      </c>
      <c r="F107" t="s">
        <v>963</v>
      </c>
      <c r="G107" t="s">
        <v>964</v>
      </c>
      <c r="H107" t="s">
        <v>965</v>
      </c>
      <c r="I107" t="s">
        <v>966</v>
      </c>
      <c r="J107" t="s">
        <v>967</v>
      </c>
      <c r="K107" t="s">
        <v>968</v>
      </c>
      <c r="L107" t="s">
        <v>969</v>
      </c>
      <c r="M107" t="s">
        <v>970</v>
      </c>
    </row>
    <row r="108" spans="1:13" x14ac:dyDescent="0.3">
      <c r="A108" t="s">
        <v>971</v>
      </c>
      <c r="B108" t="s">
        <v>972</v>
      </c>
      <c r="C108" t="s">
        <v>18</v>
      </c>
      <c r="D108">
        <v>4.2</v>
      </c>
      <c r="E108" s="2">
        <v>24269</v>
      </c>
      <c r="F108" t="s">
        <v>973</v>
      </c>
      <c r="G108" t="s">
        <v>20</v>
      </c>
      <c r="H108" t="s">
        <v>21</v>
      </c>
      <c r="I108" t="s">
        <v>22</v>
      </c>
      <c r="J108" t="s">
        <v>23</v>
      </c>
      <c r="K108" t="s">
        <v>24</v>
      </c>
      <c r="L108" t="s">
        <v>25</v>
      </c>
      <c r="M108" t="s">
        <v>974</v>
      </c>
    </row>
    <row r="109" spans="1:13" x14ac:dyDescent="0.3">
      <c r="A109" t="s">
        <v>975</v>
      </c>
      <c r="B109" t="s">
        <v>976</v>
      </c>
      <c r="C109" t="s">
        <v>18</v>
      </c>
      <c r="D109">
        <v>4.3</v>
      </c>
      <c r="E109" s="2">
        <v>766</v>
      </c>
      <c r="F109" t="s">
        <v>977</v>
      </c>
      <c r="G109" t="s">
        <v>978</v>
      </c>
      <c r="H109" t="s">
        <v>979</v>
      </c>
      <c r="I109" t="s">
        <v>980</v>
      </c>
      <c r="J109" t="s">
        <v>981</v>
      </c>
      <c r="K109" t="s">
        <v>982</v>
      </c>
      <c r="L109" t="s">
        <v>983</v>
      </c>
      <c r="M109" t="s">
        <v>984</v>
      </c>
    </row>
    <row r="110" spans="1:13" x14ac:dyDescent="0.3">
      <c r="A110" t="s">
        <v>985</v>
      </c>
      <c r="B110" t="s">
        <v>986</v>
      </c>
      <c r="C110" t="s">
        <v>169</v>
      </c>
      <c r="D110">
        <v>4.3</v>
      </c>
      <c r="E110" s="2">
        <v>3587</v>
      </c>
      <c r="F110" t="s">
        <v>987</v>
      </c>
      <c r="G110" t="s">
        <v>988</v>
      </c>
      <c r="H110" t="s">
        <v>989</v>
      </c>
      <c r="I110" t="s">
        <v>990</v>
      </c>
      <c r="J110" t="s">
        <v>991</v>
      </c>
      <c r="K110" t="s">
        <v>992</v>
      </c>
      <c r="L110" t="s">
        <v>993</v>
      </c>
      <c r="M110" t="s">
        <v>994</v>
      </c>
    </row>
    <row r="111" spans="1:13" x14ac:dyDescent="0.3">
      <c r="A111" t="s">
        <v>995</v>
      </c>
      <c r="B111" t="s">
        <v>996</v>
      </c>
      <c r="C111" t="s">
        <v>18</v>
      </c>
      <c r="D111">
        <v>3.9</v>
      </c>
      <c r="E111" s="2">
        <v>24871</v>
      </c>
      <c r="F111" t="s">
        <v>997</v>
      </c>
      <c r="G111" t="s">
        <v>69</v>
      </c>
      <c r="H111" t="s">
        <v>70</v>
      </c>
      <c r="I111" t="s">
        <v>71</v>
      </c>
      <c r="J111" t="s">
        <v>72</v>
      </c>
      <c r="K111" t="s">
        <v>998</v>
      </c>
      <c r="L111" t="s">
        <v>999</v>
      </c>
      <c r="M111" t="s">
        <v>1000</v>
      </c>
    </row>
    <row r="112" spans="1:13" x14ac:dyDescent="0.3">
      <c r="A112" t="s">
        <v>1001</v>
      </c>
      <c r="B112" t="s">
        <v>1002</v>
      </c>
      <c r="C112" t="s">
        <v>508</v>
      </c>
      <c r="D112">
        <v>4.0999999999999996</v>
      </c>
      <c r="E112" s="2">
        <v>2581</v>
      </c>
      <c r="F112" t="s">
        <v>1003</v>
      </c>
      <c r="G112" t="s">
        <v>1004</v>
      </c>
      <c r="H112" t="s">
        <v>1005</v>
      </c>
      <c r="I112" t="s">
        <v>1006</v>
      </c>
      <c r="J112" t="s">
        <v>1007</v>
      </c>
      <c r="K112" t="s">
        <v>1008</v>
      </c>
      <c r="L112" t="s">
        <v>1009</v>
      </c>
      <c r="M112" t="s">
        <v>1010</v>
      </c>
    </row>
    <row r="113" spans="1:13" x14ac:dyDescent="0.3">
      <c r="A113" t="s">
        <v>1011</v>
      </c>
      <c r="B113" t="s">
        <v>1012</v>
      </c>
      <c r="C113" t="s">
        <v>18</v>
      </c>
      <c r="D113">
        <v>4.3</v>
      </c>
      <c r="E113" s="2">
        <v>20850</v>
      </c>
      <c r="F113" t="s">
        <v>1013</v>
      </c>
      <c r="G113" t="s">
        <v>295</v>
      </c>
      <c r="H113" t="s">
        <v>296</v>
      </c>
      <c r="I113" t="s">
        <v>297</v>
      </c>
      <c r="J113" t="s">
        <v>298</v>
      </c>
      <c r="K113" t="s">
        <v>299</v>
      </c>
      <c r="L113" t="s">
        <v>1014</v>
      </c>
      <c r="M113" t="s">
        <v>1015</v>
      </c>
    </row>
    <row r="114" spans="1:13" x14ac:dyDescent="0.3">
      <c r="A114" t="s">
        <v>1016</v>
      </c>
      <c r="B114" t="s">
        <v>1017</v>
      </c>
      <c r="C114" t="s">
        <v>169</v>
      </c>
      <c r="D114">
        <v>4.3</v>
      </c>
      <c r="E114" s="2">
        <v>1035</v>
      </c>
      <c r="F114" t="s">
        <v>1018</v>
      </c>
      <c r="G114" t="s">
        <v>1019</v>
      </c>
      <c r="H114" t="s">
        <v>1020</v>
      </c>
      <c r="I114" t="s">
        <v>1021</v>
      </c>
      <c r="J114" t="s">
        <v>1022</v>
      </c>
      <c r="K114" t="s">
        <v>1023</v>
      </c>
      <c r="L114" t="s">
        <v>1024</v>
      </c>
      <c r="M114" t="s">
        <v>1025</v>
      </c>
    </row>
    <row r="115" spans="1:13" x14ac:dyDescent="0.3">
      <c r="A115" t="s">
        <v>1026</v>
      </c>
      <c r="B115" t="s">
        <v>1027</v>
      </c>
      <c r="C115" t="s">
        <v>18</v>
      </c>
      <c r="D115">
        <v>4.0999999999999996</v>
      </c>
      <c r="E115" s="2">
        <v>1780</v>
      </c>
      <c r="F115" t="s">
        <v>1028</v>
      </c>
      <c r="G115" t="s">
        <v>700</v>
      </c>
      <c r="H115" t="s">
        <v>701</v>
      </c>
      <c r="I115" t="s">
        <v>702</v>
      </c>
      <c r="J115" t="s">
        <v>703</v>
      </c>
      <c r="K115" t="s">
        <v>704</v>
      </c>
      <c r="L115" t="s">
        <v>1029</v>
      </c>
      <c r="M115" t="s">
        <v>1030</v>
      </c>
    </row>
    <row r="116" spans="1:13" x14ac:dyDescent="0.3">
      <c r="A116" t="s">
        <v>1031</v>
      </c>
      <c r="B116" t="s">
        <v>1032</v>
      </c>
      <c r="C116" t="s">
        <v>462</v>
      </c>
      <c r="D116">
        <v>4.5</v>
      </c>
      <c r="E116" s="2">
        <v>505</v>
      </c>
      <c r="F116" t="s">
        <v>1033</v>
      </c>
      <c r="G116" t="s">
        <v>1034</v>
      </c>
      <c r="H116" t="s">
        <v>1035</v>
      </c>
      <c r="I116" t="s">
        <v>1036</v>
      </c>
      <c r="J116" t="s">
        <v>1037</v>
      </c>
      <c r="K116" t="s">
        <v>1038</v>
      </c>
      <c r="L116" t="s">
        <v>1039</v>
      </c>
      <c r="M116" t="s">
        <v>1040</v>
      </c>
    </row>
    <row r="117" spans="1:13" x14ac:dyDescent="0.3">
      <c r="A117" t="s">
        <v>1041</v>
      </c>
      <c r="B117" t="s">
        <v>1042</v>
      </c>
      <c r="C117" t="s">
        <v>18</v>
      </c>
      <c r="D117">
        <v>4.0999999999999996</v>
      </c>
      <c r="E117" s="2">
        <v>1717</v>
      </c>
      <c r="F117" t="s">
        <v>1043</v>
      </c>
      <c r="G117" t="s">
        <v>1044</v>
      </c>
      <c r="H117" t="s">
        <v>1045</v>
      </c>
      <c r="I117" t="s">
        <v>1046</v>
      </c>
      <c r="J117" t="s">
        <v>1047</v>
      </c>
      <c r="K117" t="s">
        <v>1048</v>
      </c>
      <c r="L117" t="s">
        <v>1049</v>
      </c>
      <c r="M117" t="s">
        <v>1050</v>
      </c>
    </row>
    <row r="118" spans="1:13" x14ac:dyDescent="0.3">
      <c r="A118" t="s">
        <v>1051</v>
      </c>
      <c r="B118" t="s">
        <v>1052</v>
      </c>
      <c r="C118" t="s">
        <v>462</v>
      </c>
      <c r="D118">
        <v>3.6</v>
      </c>
      <c r="E118" s="2">
        <v>590</v>
      </c>
      <c r="F118" t="s">
        <v>1053</v>
      </c>
      <c r="G118" t="s">
        <v>1054</v>
      </c>
      <c r="H118" t="s">
        <v>1055</v>
      </c>
      <c r="I118" t="s">
        <v>1056</v>
      </c>
      <c r="J118" t="s">
        <v>1057</v>
      </c>
      <c r="K118" t="s">
        <v>1058</v>
      </c>
      <c r="L118" t="s">
        <v>1059</v>
      </c>
      <c r="M118" t="s">
        <v>1060</v>
      </c>
    </row>
    <row r="119" spans="1:13" x14ac:dyDescent="0.3">
      <c r="A119" t="s">
        <v>1061</v>
      </c>
      <c r="B119" t="s">
        <v>1062</v>
      </c>
      <c r="C119" t="s">
        <v>18</v>
      </c>
      <c r="D119">
        <v>3.5</v>
      </c>
      <c r="E119" s="2">
        <v>1121</v>
      </c>
      <c r="F119" t="s">
        <v>1063</v>
      </c>
      <c r="G119" t="s">
        <v>1064</v>
      </c>
      <c r="H119" t="s">
        <v>1065</v>
      </c>
      <c r="I119" t="s">
        <v>1066</v>
      </c>
      <c r="J119" t="s">
        <v>1067</v>
      </c>
      <c r="K119" t="s">
        <v>1068</v>
      </c>
      <c r="L119" t="s">
        <v>1069</v>
      </c>
      <c r="M119" t="s">
        <v>1070</v>
      </c>
    </row>
    <row r="120" spans="1:13" x14ac:dyDescent="0.3">
      <c r="A120" t="s">
        <v>1071</v>
      </c>
      <c r="B120" t="s">
        <v>1072</v>
      </c>
      <c r="C120" t="s">
        <v>18</v>
      </c>
      <c r="D120">
        <v>4</v>
      </c>
      <c r="E120" s="2">
        <v>1313</v>
      </c>
      <c r="F120" t="s">
        <v>1073</v>
      </c>
      <c r="G120" t="s">
        <v>589</v>
      </c>
      <c r="H120" t="s">
        <v>590</v>
      </c>
      <c r="I120" t="s">
        <v>591</v>
      </c>
      <c r="J120" t="s">
        <v>592</v>
      </c>
      <c r="K120" t="s">
        <v>593</v>
      </c>
      <c r="L120" t="s">
        <v>1074</v>
      </c>
      <c r="M120" t="s">
        <v>1075</v>
      </c>
    </row>
    <row r="121" spans="1:13" x14ac:dyDescent="0.3">
      <c r="A121" t="s">
        <v>1076</v>
      </c>
      <c r="B121" t="s">
        <v>1077</v>
      </c>
      <c r="C121" t="s">
        <v>18</v>
      </c>
      <c r="D121">
        <v>3.8</v>
      </c>
      <c r="E121" s="2">
        <v>132</v>
      </c>
      <c r="F121" t="s">
        <v>1078</v>
      </c>
      <c r="G121" t="s">
        <v>1079</v>
      </c>
      <c r="H121" t="s">
        <v>1080</v>
      </c>
      <c r="I121" t="s">
        <v>1081</v>
      </c>
      <c r="J121" t="s">
        <v>1082</v>
      </c>
      <c r="K121" t="s">
        <v>1083</v>
      </c>
      <c r="L121" t="s">
        <v>1084</v>
      </c>
      <c r="M121" t="s">
        <v>1085</v>
      </c>
    </row>
    <row r="122" spans="1:13" x14ac:dyDescent="0.3">
      <c r="A122" t="s">
        <v>1086</v>
      </c>
      <c r="B122" t="s">
        <v>1087</v>
      </c>
      <c r="C122" t="s">
        <v>18</v>
      </c>
      <c r="D122">
        <v>4.4000000000000004</v>
      </c>
      <c r="E122" s="2">
        <v>1951</v>
      </c>
      <c r="F122" t="s">
        <v>1088</v>
      </c>
      <c r="G122" t="s">
        <v>1089</v>
      </c>
      <c r="H122" t="s">
        <v>1090</v>
      </c>
      <c r="I122" t="s">
        <v>1091</v>
      </c>
      <c r="J122" t="s">
        <v>1092</v>
      </c>
      <c r="K122" t="s">
        <v>1093</v>
      </c>
      <c r="L122" t="s">
        <v>1094</v>
      </c>
      <c r="M122" t="s">
        <v>1095</v>
      </c>
    </row>
    <row r="123" spans="1:13" x14ac:dyDescent="0.3">
      <c r="A123" t="s">
        <v>1096</v>
      </c>
      <c r="B123" t="s">
        <v>1097</v>
      </c>
      <c r="C123" t="s">
        <v>462</v>
      </c>
      <c r="D123">
        <v>3.7</v>
      </c>
      <c r="E123" s="2">
        <v>37</v>
      </c>
      <c r="F123" t="s">
        <v>1098</v>
      </c>
      <c r="G123" t="s">
        <v>1099</v>
      </c>
      <c r="H123" t="s">
        <v>1100</v>
      </c>
      <c r="I123" t="s">
        <v>1101</v>
      </c>
      <c r="J123" t="s">
        <v>1102</v>
      </c>
      <c r="K123" t="s">
        <v>1103</v>
      </c>
      <c r="L123" t="s">
        <v>1104</v>
      </c>
      <c r="M123" t="s">
        <v>1105</v>
      </c>
    </row>
    <row r="124" spans="1:13" x14ac:dyDescent="0.3">
      <c r="A124" t="s">
        <v>1106</v>
      </c>
      <c r="B124" t="s">
        <v>1107</v>
      </c>
      <c r="C124" t="s">
        <v>169</v>
      </c>
      <c r="D124">
        <v>4.3</v>
      </c>
      <c r="E124" s="2">
        <v>592</v>
      </c>
      <c r="F124" t="s">
        <v>1108</v>
      </c>
      <c r="G124" t="s">
        <v>1109</v>
      </c>
      <c r="H124" t="s">
        <v>1110</v>
      </c>
      <c r="I124" t="s">
        <v>1111</v>
      </c>
      <c r="J124" t="s">
        <v>1112</v>
      </c>
      <c r="K124" t="s">
        <v>1113</v>
      </c>
      <c r="L124" t="s">
        <v>1114</v>
      </c>
      <c r="M124" t="s">
        <v>1115</v>
      </c>
    </row>
    <row r="125" spans="1:13" x14ac:dyDescent="0.3">
      <c r="A125" t="s">
        <v>1116</v>
      </c>
      <c r="B125" t="s">
        <v>1117</v>
      </c>
      <c r="C125" t="s">
        <v>169</v>
      </c>
      <c r="D125">
        <v>4.0999999999999996</v>
      </c>
      <c r="E125" s="2">
        <v>1259</v>
      </c>
      <c r="F125" t="s">
        <v>1118</v>
      </c>
      <c r="G125" t="s">
        <v>1119</v>
      </c>
      <c r="H125" t="s">
        <v>1120</v>
      </c>
      <c r="I125" t="s">
        <v>1121</v>
      </c>
      <c r="J125" t="s">
        <v>1122</v>
      </c>
      <c r="K125" t="s">
        <v>1123</v>
      </c>
      <c r="L125" t="s">
        <v>1124</v>
      </c>
      <c r="M125" t="s">
        <v>1125</v>
      </c>
    </row>
    <row r="126" spans="1:13" x14ac:dyDescent="0.3">
      <c r="A126" t="s">
        <v>1126</v>
      </c>
      <c r="B126" t="s">
        <v>1127</v>
      </c>
      <c r="C126" t="s">
        <v>169</v>
      </c>
      <c r="D126">
        <v>4.2</v>
      </c>
      <c r="E126" s="2">
        <v>45238</v>
      </c>
      <c r="F126" t="s">
        <v>1128</v>
      </c>
      <c r="G126" t="s">
        <v>609</v>
      </c>
      <c r="H126" t="s">
        <v>610</v>
      </c>
      <c r="I126" t="s">
        <v>611</v>
      </c>
      <c r="J126" t="s">
        <v>612</v>
      </c>
      <c r="K126" t="s">
        <v>613</v>
      </c>
      <c r="L126" t="s">
        <v>1129</v>
      </c>
      <c r="M126" t="s">
        <v>1130</v>
      </c>
    </row>
    <row r="127" spans="1:13" x14ac:dyDescent="0.3">
      <c r="A127" t="s">
        <v>1131</v>
      </c>
      <c r="B127" t="s">
        <v>1132</v>
      </c>
      <c r="C127" t="s">
        <v>129</v>
      </c>
      <c r="D127">
        <v>4.0999999999999996</v>
      </c>
      <c r="E127" s="2">
        <v>28638</v>
      </c>
      <c r="F127" t="s">
        <v>1133</v>
      </c>
      <c r="G127" t="s">
        <v>1134</v>
      </c>
      <c r="H127" t="s">
        <v>1135</v>
      </c>
      <c r="I127" t="s">
        <v>1136</v>
      </c>
      <c r="J127" t="s">
        <v>1137</v>
      </c>
      <c r="K127" t="s">
        <v>1138</v>
      </c>
      <c r="L127" t="s">
        <v>1139</v>
      </c>
      <c r="M127" t="s">
        <v>1140</v>
      </c>
    </row>
    <row r="128" spans="1:13" x14ac:dyDescent="0.3">
      <c r="A128" t="s">
        <v>1141</v>
      </c>
      <c r="B128" t="s">
        <v>1142</v>
      </c>
      <c r="C128" t="s">
        <v>129</v>
      </c>
      <c r="D128">
        <v>4.3</v>
      </c>
      <c r="E128" s="2">
        <v>12835</v>
      </c>
      <c r="F128" t="s">
        <v>1143</v>
      </c>
      <c r="G128" t="s">
        <v>1144</v>
      </c>
      <c r="H128" t="s">
        <v>1145</v>
      </c>
      <c r="I128" t="s">
        <v>1146</v>
      </c>
      <c r="J128" t="s">
        <v>1147</v>
      </c>
      <c r="K128" t="s">
        <v>1148</v>
      </c>
      <c r="L128" t="s">
        <v>1149</v>
      </c>
      <c r="M128" t="s">
        <v>1150</v>
      </c>
    </row>
    <row r="129" spans="1:13" x14ac:dyDescent="0.3">
      <c r="A129" t="s">
        <v>1151</v>
      </c>
      <c r="B129" t="s">
        <v>1152</v>
      </c>
      <c r="C129" t="s">
        <v>169</v>
      </c>
      <c r="D129">
        <v>4.2</v>
      </c>
      <c r="E129" s="2">
        <v>1269</v>
      </c>
      <c r="F129" t="s">
        <v>1153</v>
      </c>
      <c r="G129" t="s">
        <v>1154</v>
      </c>
      <c r="H129" t="s">
        <v>1155</v>
      </c>
      <c r="I129" t="s">
        <v>1156</v>
      </c>
      <c r="J129" t="s">
        <v>1157</v>
      </c>
      <c r="K129" t="s">
        <v>1158</v>
      </c>
      <c r="L129" t="s">
        <v>1159</v>
      </c>
      <c r="M129" t="s">
        <v>1160</v>
      </c>
    </row>
    <row r="130" spans="1:13" x14ac:dyDescent="0.3">
      <c r="A130" t="s">
        <v>1161</v>
      </c>
      <c r="B130" t="s">
        <v>1162</v>
      </c>
      <c r="C130" t="s">
        <v>462</v>
      </c>
      <c r="D130">
        <v>4.2</v>
      </c>
      <c r="E130" s="2">
        <v>284</v>
      </c>
      <c r="F130" t="s">
        <v>1163</v>
      </c>
      <c r="G130" t="s">
        <v>1164</v>
      </c>
      <c r="H130" t="s">
        <v>1165</v>
      </c>
      <c r="I130" t="s">
        <v>1166</v>
      </c>
      <c r="J130" t="s">
        <v>1167</v>
      </c>
      <c r="K130" t="s">
        <v>1168</v>
      </c>
      <c r="L130" t="s">
        <v>1169</v>
      </c>
      <c r="M130" t="s">
        <v>1170</v>
      </c>
    </row>
    <row r="131" spans="1:13" x14ac:dyDescent="0.3">
      <c r="A131" t="s">
        <v>1171</v>
      </c>
      <c r="B131" t="s">
        <v>1172</v>
      </c>
      <c r="C131" t="s">
        <v>1173</v>
      </c>
      <c r="D131">
        <v>4.4000000000000004</v>
      </c>
      <c r="E131" s="2">
        <v>69538</v>
      </c>
      <c r="F131" t="s">
        <v>1174</v>
      </c>
      <c r="G131" t="s">
        <v>1175</v>
      </c>
      <c r="H131" t="s">
        <v>1176</v>
      </c>
      <c r="I131" t="s">
        <v>1177</v>
      </c>
      <c r="J131" t="s">
        <v>1178</v>
      </c>
      <c r="K131" t="s">
        <v>1179</v>
      </c>
      <c r="L131" t="s">
        <v>1180</v>
      </c>
      <c r="M131" t="s">
        <v>1181</v>
      </c>
    </row>
    <row r="132" spans="1:13" x14ac:dyDescent="0.3">
      <c r="A132" t="s">
        <v>1182</v>
      </c>
      <c r="B132" t="s">
        <v>1183</v>
      </c>
      <c r="C132" t="s">
        <v>169</v>
      </c>
      <c r="D132">
        <v>4.3</v>
      </c>
      <c r="E132" s="2">
        <v>4703</v>
      </c>
      <c r="F132" t="s">
        <v>805</v>
      </c>
      <c r="G132" t="s">
        <v>246</v>
      </c>
      <c r="H132" t="s">
        <v>247</v>
      </c>
      <c r="I132" t="s">
        <v>248</v>
      </c>
      <c r="J132" t="s">
        <v>249</v>
      </c>
      <c r="K132" t="s">
        <v>12773</v>
      </c>
      <c r="L132" t="s">
        <v>1184</v>
      </c>
      <c r="M132" t="s">
        <v>1185</v>
      </c>
    </row>
    <row r="133" spans="1:13" x14ac:dyDescent="0.3">
      <c r="A133" t="s">
        <v>1186</v>
      </c>
      <c r="B133" t="s">
        <v>1187</v>
      </c>
      <c r="C133" t="s">
        <v>18</v>
      </c>
      <c r="D133">
        <v>4.3</v>
      </c>
      <c r="E133" s="2">
        <v>2806</v>
      </c>
      <c r="F133" t="s">
        <v>1188</v>
      </c>
      <c r="G133" t="s">
        <v>964</v>
      </c>
      <c r="H133" t="s">
        <v>965</v>
      </c>
      <c r="I133" t="s">
        <v>966</v>
      </c>
      <c r="J133" t="s">
        <v>967</v>
      </c>
      <c r="K133" t="s">
        <v>968</v>
      </c>
      <c r="L133" t="s">
        <v>1189</v>
      </c>
      <c r="M133" t="s">
        <v>1190</v>
      </c>
    </row>
    <row r="134" spans="1:13" x14ac:dyDescent="0.3">
      <c r="A134" t="s">
        <v>1191</v>
      </c>
      <c r="B134" t="s">
        <v>1192</v>
      </c>
      <c r="C134" t="s">
        <v>1193</v>
      </c>
      <c r="D134">
        <v>4</v>
      </c>
      <c r="E134" s="2">
        <v>3295</v>
      </c>
      <c r="F134" t="s">
        <v>1194</v>
      </c>
      <c r="G134" t="s">
        <v>1195</v>
      </c>
      <c r="H134" t="s">
        <v>1196</v>
      </c>
      <c r="I134" t="s">
        <v>1197</v>
      </c>
      <c r="J134" t="s">
        <v>1198</v>
      </c>
      <c r="K134" t="s">
        <v>1199</v>
      </c>
      <c r="L134" t="s">
        <v>1200</v>
      </c>
      <c r="M134" t="s">
        <v>1201</v>
      </c>
    </row>
    <row r="135" spans="1:13" x14ac:dyDescent="0.3">
      <c r="A135" t="s">
        <v>1202</v>
      </c>
      <c r="B135" t="s">
        <v>1203</v>
      </c>
      <c r="C135" t="s">
        <v>18</v>
      </c>
      <c r="D135">
        <v>3.9</v>
      </c>
      <c r="E135" s="2">
        <v>81</v>
      </c>
      <c r="F135" t="s">
        <v>1204</v>
      </c>
      <c r="G135" t="s">
        <v>1205</v>
      </c>
      <c r="H135" t="s">
        <v>1206</v>
      </c>
      <c r="I135" t="s">
        <v>1207</v>
      </c>
      <c r="J135" t="s">
        <v>1208</v>
      </c>
      <c r="K135" t="s">
        <v>1209</v>
      </c>
      <c r="L135" t="s">
        <v>1210</v>
      </c>
      <c r="M135" t="s">
        <v>1211</v>
      </c>
    </row>
    <row r="136" spans="1:13" x14ac:dyDescent="0.3">
      <c r="A136" t="s">
        <v>1212</v>
      </c>
      <c r="B136" t="s">
        <v>1213</v>
      </c>
      <c r="C136" t="s">
        <v>18</v>
      </c>
      <c r="D136">
        <v>4.2</v>
      </c>
      <c r="E136" s="2">
        <v>42301</v>
      </c>
      <c r="F136" t="s">
        <v>1214</v>
      </c>
      <c r="G136" t="s">
        <v>1215</v>
      </c>
      <c r="H136" t="s">
        <v>1216</v>
      </c>
      <c r="I136" t="s">
        <v>1217</v>
      </c>
      <c r="J136" t="s">
        <v>1218</v>
      </c>
      <c r="K136" t="s">
        <v>1219</v>
      </c>
      <c r="L136" t="s">
        <v>1220</v>
      </c>
      <c r="M136" t="s">
        <v>1221</v>
      </c>
    </row>
    <row r="137" spans="1:13" x14ac:dyDescent="0.3">
      <c r="A137" t="s">
        <v>1222</v>
      </c>
      <c r="B137" t="s">
        <v>1223</v>
      </c>
      <c r="C137" t="s">
        <v>169</v>
      </c>
      <c r="D137">
        <v>4.3</v>
      </c>
      <c r="E137" s="2">
        <v>1376</v>
      </c>
      <c r="F137" t="s">
        <v>1224</v>
      </c>
      <c r="G137" t="s">
        <v>1225</v>
      </c>
      <c r="H137" t="s">
        <v>1226</v>
      </c>
      <c r="I137" t="s">
        <v>1227</v>
      </c>
      <c r="J137" t="s">
        <v>1228</v>
      </c>
      <c r="K137" t="s">
        <v>1229</v>
      </c>
      <c r="L137" t="s">
        <v>1230</v>
      </c>
      <c r="M137" t="s">
        <v>1231</v>
      </c>
    </row>
    <row r="138" spans="1:13" x14ac:dyDescent="0.3">
      <c r="A138" t="s">
        <v>1232</v>
      </c>
      <c r="B138" t="s">
        <v>1233</v>
      </c>
      <c r="C138" t="s">
        <v>18</v>
      </c>
      <c r="D138">
        <v>3.9</v>
      </c>
      <c r="E138" s="2">
        <v>1075</v>
      </c>
      <c r="F138" t="s">
        <v>1234</v>
      </c>
      <c r="G138" t="s">
        <v>343</v>
      </c>
      <c r="H138" t="s">
        <v>344</v>
      </c>
      <c r="I138" t="s">
        <v>345</v>
      </c>
      <c r="J138" t="s">
        <v>346</v>
      </c>
      <c r="K138" t="s">
        <v>347</v>
      </c>
      <c r="L138" t="s">
        <v>1235</v>
      </c>
      <c r="M138" t="s">
        <v>1236</v>
      </c>
    </row>
    <row r="139" spans="1:13" x14ac:dyDescent="0.3">
      <c r="A139" t="s">
        <v>1237</v>
      </c>
      <c r="B139" t="s">
        <v>1238</v>
      </c>
      <c r="C139" t="s">
        <v>129</v>
      </c>
      <c r="D139">
        <v>4.5999999999999996</v>
      </c>
      <c r="E139" s="2">
        <v>3664</v>
      </c>
      <c r="F139" t="s">
        <v>1239</v>
      </c>
      <c r="G139" t="s">
        <v>1240</v>
      </c>
      <c r="H139" t="s">
        <v>1241</v>
      </c>
      <c r="I139" t="s">
        <v>1242</v>
      </c>
      <c r="J139" t="s">
        <v>1243</v>
      </c>
      <c r="K139" t="s">
        <v>1244</v>
      </c>
      <c r="L139" t="s">
        <v>1245</v>
      </c>
      <c r="M139" t="s">
        <v>1246</v>
      </c>
    </row>
    <row r="140" spans="1:13" x14ac:dyDescent="0.3">
      <c r="A140" t="s">
        <v>1247</v>
      </c>
      <c r="B140" t="s">
        <v>1248</v>
      </c>
      <c r="C140" t="s">
        <v>462</v>
      </c>
      <c r="D140">
        <v>3.9</v>
      </c>
      <c r="E140" s="2">
        <v>1951</v>
      </c>
      <c r="F140" t="s">
        <v>1249</v>
      </c>
      <c r="G140" t="s">
        <v>1250</v>
      </c>
      <c r="H140" t="s">
        <v>1251</v>
      </c>
      <c r="I140" t="s">
        <v>1252</v>
      </c>
      <c r="J140" t="s">
        <v>1253</v>
      </c>
      <c r="K140" t="s">
        <v>1254</v>
      </c>
      <c r="L140" t="s">
        <v>1255</v>
      </c>
      <c r="M140" t="s">
        <v>1256</v>
      </c>
    </row>
    <row r="141" spans="1:13" x14ac:dyDescent="0.3">
      <c r="A141" t="s">
        <v>1257</v>
      </c>
      <c r="B141" t="s">
        <v>1258</v>
      </c>
      <c r="C141" t="s">
        <v>18</v>
      </c>
      <c r="D141">
        <v>4.3</v>
      </c>
      <c r="E141" s="2">
        <v>20850</v>
      </c>
      <c r="F141" t="s">
        <v>1259</v>
      </c>
      <c r="G141" t="s">
        <v>295</v>
      </c>
      <c r="H141" t="s">
        <v>296</v>
      </c>
      <c r="I141" t="s">
        <v>297</v>
      </c>
      <c r="J141" t="s">
        <v>298</v>
      </c>
      <c r="K141" t="s">
        <v>299</v>
      </c>
      <c r="L141" t="s">
        <v>1260</v>
      </c>
      <c r="M141" t="s">
        <v>1261</v>
      </c>
    </row>
    <row r="142" spans="1:13" x14ac:dyDescent="0.3">
      <c r="A142" t="s">
        <v>1262</v>
      </c>
      <c r="B142" t="s">
        <v>1263</v>
      </c>
      <c r="C142" t="s">
        <v>18</v>
      </c>
      <c r="D142">
        <v>4.0999999999999996</v>
      </c>
      <c r="E142" s="2">
        <v>2685</v>
      </c>
      <c r="F142" t="s">
        <v>1264</v>
      </c>
      <c r="G142" t="s">
        <v>1265</v>
      </c>
      <c r="H142" t="s">
        <v>1266</v>
      </c>
      <c r="I142" t="s">
        <v>1267</v>
      </c>
      <c r="J142" t="s">
        <v>1268</v>
      </c>
      <c r="K142" t="s">
        <v>1269</v>
      </c>
      <c r="L142" t="s">
        <v>1270</v>
      </c>
      <c r="M142" t="s">
        <v>1271</v>
      </c>
    </row>
    <row r="143" spans="1:13" x14ac:dyDescent="0.3">
      <c r="A143" t="s">
        <v>1272</v>
      </c>
      <c r="B143" t="s">
        <v>1273</v>
      </c>
      <c r="C143" t="s">
        <v>98</v>
      </c>
      <c r="D143">
        <v>4.4000000000000004</v>
      </c>
      <c r="E143" s="2">
        <v>24780</v>
      </c>
      <c r="F143" t="s">
        <v>1274</v>
      </c>
      <c r="G143" t="s">
        <v>484</v>
      </c>
      <c r="H143" t="s">
        <v>485</v>
      </c>
      <c r="I143" t="s">
        <v>486</v>
      </c>
      <c r="J143" t="s">
        <v>487</v>
      </c>
      <c r="K143" t="s">
        <v>488</v>
      </c>
      <c r="L143" t="s">
        <v>1275</v>
      </c>
      <c r="M143" t="s">
        <v>1276</v>
      </c>
    </row>
    <row r="144" spans="1:13" x14ac:dyDescent="0.3">
      <c r="A144" t="s">
        <v>1277</v>
      </c>
      <c r="B144" t="s">
        <v>1278</v>
      </c>
      <c r="C144" t="s">
        <v>462</v>
      </c>
      <c r="D144">
        <v>3.2</v>
      </c>
      <c r="E144" s="2">
        <v>285</v>
      </c>
      <c r="F144" t="s">
        <v>1279</v>
      </c>
      <c r="G144" t="s">
        <v>1280</v>
      </c>
      <c r="H144" t="s">
        <v>1281</v>
      </c>
      <c r="I144" t="s">
        <v>1282</v>
      </c>
      <c r="J144" t="s">
        <v>1283</v>
      </c>
      <c r="K144" t="s">
        <v>1284</v>
      </c>
      <c r="L144" t="s">
        <v>1285</v>
      </c>
      <c r="M144" t="s">
        <v>1286</v>
      </c>
    </row>
    <row r="145" spans="1:13" x14ac:dyDescent="0.3">
      <c r="A145" t="s">
        <v>1287</v>
      </c>
      <c r="B145" t="s">
        <v>1288</v>
      </c>
      <c r="C145" t="s">
        <v>98</v>
      </c>
      <c r="D145">
        <v>4.2</v>
      </c>
      <c r="E145" s="2">
        <v>179692</v>
      </c>
      <c r="F145" t="s">
        <v>1289</v>
      </c>
      <c r="G145" t="s">
        <v>100</v>
      </c>
      <c r="H145" t="s">
        <v>101</v>
      </c>
      <c r="I145" t="s">
        <v>102</v>
      </c>
      <c r="J145" t="s">
        <v>103</v>
      </c>
      <c r="K145" t="s">
        <v>104</v>
      </c>
      <c r="L145" t="s">
        <v>1290</v>
      </c>
      <c r="M145" t="s">
        <v>1291</v>
      </c>
    </row>
    <row r="146" spans="1:13" x14ac:dyDescent="0.3">
      <c r="A146" t="s">
        <v>1292</v>
      </c>
      <c r="B146" t="s">
        <v>1293</v>
      </c>
      <c r="C146" t="s">
        <v>169</v>
      </c>
      <c r="D146">
        <v>4.2</v>
      </c>
      <c r="E146" s="2">
        <v>6088</v>
      </c>
      <c r="F146" t="s">
        <v>1294</v>
      </c>
      <c r="G146" t="s">
        <v>1295</v>
      </c>
      <c r="H146" t="s">
        <v>1296</v>
      </c>
      <c r="I146" t="s">
        <v>1297</v>
      </c>
      <c r="J146" t="s">
        <v>1298</v>
      </c>
      <c r="K146" t="s">
        <v>1299</v>
      </c>
      <c r="L146" t="s">
        <v>1300</v>
      </c>
      <c r="M146" t="s">
        <v>1301</v>
      </c>
    </row>
    <row r="147" spans="1:13" x14ac:dyDescent="0.3">
      <c r="A147" t="s">
        <v>1302</v>
      </c>
      <c r="B147" t="s">
        <v>1303</v>
      </c>
      <c r="C147" t="s">
        <v>462</v>
      </c>
      <c r="D147">
        <v>3.7</v>
      </c>
      <c r="E147" s="2">
        <v>1383</v>
      </c>
      <c r="F147" t="s">
        <v>1304</v>
      </c>
      <c r="G147" t="s">
        <v>1305</v>
      </c>
      <c r="H147" t="s">
        <v>1306</v>
      </c>
      <c r="I147" t="s">
        <v>1307</v>
      </c>
      <c r="J147" t="s">
        <v>1308</v>
      </c>
      <c r="K147" t="s">
        <v>1309</v>
      </c>
      <c r="L147" t="s">
        <v>1310</v>
      </c>
      <c r="M147" t="s">
        <v>1311</v>
      </c>
    </row>
    <row r="148" spans="1:13" x14ac:dyDescent="0.3">
      <c r="A148" t="s">
        <v>1312</v>
      </c>
      <c r="B148" t="s">
        <v>1313</v>
      </c>
      <c r="C148" t="s">
        <v>18</v>
      </c>
      <c r="D148">
        <v>4.5</v>
      </c>
      <c r="E148" s="2">
        <v>5492</v>
      </c>
      <c r="F148" t="s">
        <v>498</v>
      </c>
      <c r="G148" t="s">
        <v>1314</v>
      </c>
      <c r="H148" t="s">
        <v>1315</v>
      </c>
      <c r="I148" t="s">
        <v>1316</v>
      </c>
      <c r="J148" t="s">
        <v>1317</v>
      </c>
      <c r="K148" t="s">
        <v>1318</v>
      </c>
      <c r="L148" t="s">
        <v>1319</v>
      </c>
      <c r="M148" t="s">
        <v>1320</v>
      </c>
    </row>
    <row r="149" spans="1:13" x14ac:dyDescent="0.3">
      <c r="A149" t="s">
        <v>1321</v>
      </c>
      <c r="B149" t="s">
        <v>1322</v>
      </c>
      <c r="C149" t="s">
        <v>18</v>
      </c>
      <c r="D149">
        <v>4.2</v>
      </c>
      <c r="E149" s="2">
        <v>919</v>
      </c>
      <c r="F149" t="s">
        <v>1323</v>
      </c>
      <c r="G149" t="s">
        <v>1324</v>
      </c>
      <c r="H149" t="s">
        <v>1325</v>
      </c>
      <c r="I149" t="s">
        <v>1326</v>
      </c>
      <c r="J149" t="s">
        <v>1327</v>
      </c>
      <c r="K149" t="s">
        <v>1328</v>
      </c>
      <c r="L149" t="s">
        <v>1329</v>
      </c>
      <c r="M149" t="s">
        <v>1330</v>
      </c>
    </row>
    <row r="150" spans="1:13" x14ac:dyDescent="0.3">
      <c r="A150" t="s">
        <v>1331</v>
      </c>
      <c r="B150" t="s">
        <v>1332</v>
      </c>
      <c r="C150" t="s">
        <v>1333</v>
      </c>
      <c r="D150">
        <v>4.2</v>
      </c>
      <c r="E150" s="2">
        <v>30023</v>
      </c>
      <c r="F150" t="s">
        <v>1334</v>
      </c>
      <c r="G150" t="s">
        <v>1335</v>
      </c>
      <c r="H150" t="s">
        <v>1336</v>
      </c>
      <c r="I150" t="s">
        <v>1337</v>
      </c>
      <c r="J150" t="s">
        <v>1338</v>
      </c>
      <c r="K150" t="s">
        <v>1339</v>
      </c>
      <c r="L150" t="s">
        <v>1340</v>
      </c>
      <c r="M150" t="s">
        <v>1341</v>
      </c>
    </row>
    <row r="151" spans="1:13" x14ac:dyDescent="0.3">
      <c r="A151" t="s">
        <v>1342</v>
      </c>
      <c r="B151" t="s">
        <v>1343</v>
      </c>
      <c r="C151" t="s">
        <v>18</v>
      </c>
      <c r="D151">
        <v>4.2</v>
      </c>
      <c r="E151" s="2">
        <v>387</v>
      </c>
      <c r="F151" t="s">
        <v>1344</v>
      </c>
      <c r="G151" t="s">
        <v>1345</v>
      </c>
      <c r="H151" t="s">
        <v>1346</v>
      </c>
      <c r="I151" t="s">
        <v>1347</v>
      </c>
      <c r="J151" t="s">
        <v>1348</v>
      </c>
      <c r="K151" t="s">
        <v>1349</v>
      </c>
      <c r="L151" t="s">
        <v>1350</v>
      </c>
      <c r="M151" t="s">
        <v>1351</v>
      </c>
    </row>
    <row r="152" spans="1:13" x14ac:dyDescent="0.3">
      <c r="A152" t="s">
        <v>1352</v>
      </c>
      <c r="B152" t="s">
        <v>1353</v>
      </c>
      <c r="C152" t="s">
        <v>169</v>
      </c>
      <c r="D152">
        <v>4.0999999999999996</v>
      </c>
      <c r="E152" s="2">
        <v>211</v>
      </c>
      <c r="F152" t="s">
        <v>1354</v>
      </c>
      <c r="G152" t="s">
        <v>1355</v>
      </c>
      <c r="H152" t="s">
        <v>1356</v>
      </c>
      <c r="I152" t="s">
        <v>1357</v>
      </c>
      <c r="J152" t="s">
        <v>1358</v>
      </c>
      <c r="K152" t="s">
        <v>1359</v>
      </c>
      <c r="L152" t="s">
        <v>1360</v>
      </c>
      <c r="M152" t="s">
        <v>1361</v>
      </c>
    </row>
    <row r="153" spans="1:13" x14ac:dyDescent="0.3">
      <c r="A153" t="s">
        <v>1362</v>
      </c>
      <c r="B153" t="s">
        <v>1363</v>
      </c>
      <c r="C153" t="s">
        <v>18</v>
      </c>
      <c r="D153">
        <v>4.3</v>
      </c>
      <c r="E153" s="2">
        <v>974</v>
      </c>
      <c r="F153" t="s">
        <v>1364</v>
      </c>
      <c r="G153" t="s">
        <v>323</v>
      </c>
      <c r="H153" t="s">
        <v>324</v>
      </c>
      <c r="I153" t="s">
        <v>325</v>
      </c>
      <c r="J153" t="s">
        <v>326</v>
      </c>
      <c r="K153" t="s">
        <v>327</v>
      </c>
      <c r="L153" t="s">
        <v>1365</v>
      </c>
      <c r="M153" t="s">
        <v>1366</v>
      </c>
    </row>
    <row r="154" spans="1:13" x14ac:dyDescent="0.3">
      <c r="A154" t="s">
        <v>1367</v>
      </c>
      <c r="B154" t="s">
        <v>1368</v>
      </c>
      <c r="C154" t="s">
        <v>169</v>
      </c>
      <c r="D154">
        <v>4.3</v>
      </c>
      <c r="E154" s="2">
        <v>16299</v>
      </c>
      <c r="F154" t="s">
        <v>1369</v>
      </c>
      <c r="G154" t="s">
        <v>226</v>
      </c>
      <c r="H154" t="s">
        <v>227</v>
      </c>
      <c r="I154" t="s">
        <v>228</v>
      </c>
      <c r="J154" t="s">
        <v>229</v>
      </c>
      <c r="K154" t="s">
        <v>230</v>
      </c>
      <c r="L154" t="s">
        <v>1370</v>
      </c>
      <c r="M154" t="s">
        <v>1371</v>
      </c>
    </row>
    <row r="155" spans="1:13" x14ac:dyDescent="0.3">
      <c r="A155" t="s">
        <v>1372</v>
      </c>
      <c r="B155" t="s">
        <v>1373</v>
      </c>
      <c r="C155" t="s">
        <v>18</v>
      </c>
      <c r="D155">
        <v>4.3</v>
      </c>
      <c r="E155" s="2">
        <v>30411</v>
      </c>
      <c r="F155" t="s">
        <v>1374</v>
      </c>
      <c r="G155" t="s">
        <v>89</v>
      </c>
      <c r="H155" t="s">
        <v>90</v>
      </c>
      <c r="I155" t="s">
        <v>91</v>
      </c>
      <c r="J155" t="s">
        <v>92</v>
      </c>
      <c r="K155" t="s">
        <v>93</v>
      </c>
      <c r="L155" t="s">
        <v>1375</v>
      </c>
      <c r="M155" t="s">
        <v>1376</v>
      </c>
    </row>
    <row r="156" spans="1:13" x14ac:dyDescent="0.3">
      <c r="A156" t="s">
        <v>1377</v>
      </c>
      <c r="B156" t="s">
        <v>1378</v>
      </c>
      <c r="C156" t="s">
        <v>98</v>
      </c>
      <c r="D156">
        <v>3.4</v>
      </c>
      <c r="E156" s="2">
        <v>4642</v>
      </c>
      <c r="F156" t="s">
        <v>1379</v>
      </c>
      <c r="G156" t="s">
        <v>1380</v>
      </c>
      <c r="H156" t="s">
        <v>1381</v>
      </c>
      <c r="I156" t="s">
        <v>1382</v>
      </c>
      <c r="J156" t="s">
        <v>1383</v>
      </c>
      <c r="K156" t="s">
        <v>1384</v>
      </c>
      <c r="L156" t="s">
        <v>1385</v>
      </c>
      <c r="M156" t="s">
        <v>1386</v>
      </c>
    </row>
    <row r="157" spans="1:13" x14ac:dyDescent="0.3">
      <c r="A157" t="s">
        <v>1387</v>
      </c>
      <c r="B157" t="s">
        <v>1388</v>
      </c>
      <c r="C157" t="s">
        <v>462</v>
      </c>
      <c r="D157">
        <v>4.3</v>
      </c>
      <c r="E157" s="2">
        <v>12</v>
      </c>
      <c r="F157" t="s">
        <v>1389</v>
      </c>
      <c r="G157" t="s">
        <v>1390</v>
      </c>
      <c r="H157" t="s">
        <v>1391</v>
      </c>
      <c r="I157" t="s">
        <v>1392</v>
      </c>
      <c r="J157" t="s">
        <v>1393</v>
      </c>
      <c r="K157" t="s">
        <v>1394</v>
      </c>
      <c r="L157" t="s">
        <v>1395</v>
      </c>
      <c r="M157" t="s">
        <v>1396</v>
      </c>
    </row>
    <row r="158" spans="1:13" x14ac:dyDescent="0.3">
      <c r="A158" t="s">
        <v>1397</v>
      </c>
      <c r="B158" t="s">
        <v>1398</v>
      </c>
      <c r="C158" t="s">
        <v>18</v>
      </c>
      <c r="D158">
        <v>4.4000000000000004</v>
      </c>
      <c r="E158" s="2">
        <v>1951</v>
      </c>
      <c r="F158" t="s">
        <v>1399</v>
      </c>
      <c r="G158" t="s">
        <v>1089</v>
      </c>
      <c r="H158" t="s">
        <v>1090</v>
      </c>
      <c r="I158" t="s">
        <v>1091</v>
      </c>
      <c r="J158" t="s">
        <v>1092</v>
      </c>
      <c r="K158" t="s">
        <v>1093</v>
      </c>
      <c r="L158" t="s">
        <v>1400</v>
      </c>
      <c r="M158" t="s">
        <v>1401</v>
      </c>
    </row>
    <row r="159" spans="1:13" x14ac:dyDescent="0.3">
      <c r="A159" t="s">
        <v>1402</v>
      </c>
      <c r="B159" t="s">
        <v>1403</v>
      </c>
      <c r="C159" t="s">
        <v>1404</v>
      </c>
      <c r="D159">
        <v>3.9</v>
      </c>
      <c r="E159" s="2">
        <v>10480</v>
      </c>
      <c r="F159" t="s">
        <v>1405</v>
      </c>
      <c r="G159" t="s">
        <v>1406</v>
      </c>
      <c r="H159" t="s">
        <v>1407</v>
      </c>
      <c r="I159" t="s">
        <v>1408</v>
      </c>
      <c r="J159" t="s">
        <v>1409</v>
      </c>
      <c r="K159" t="s">
        <v>1410</v>
      </c>
      <c r="L159" t="s">
        <v>1411</v>
      </c>
      <c r="M159" t="s">
        <v>1412</v>
      </c>
    </row>
    <row r="160" spans="1:13" x14ac:dyDescent="0.3">
      <c r="A160" t="s">
        <v>1413</v>
      </c>
      <c r="B160" t="s">
        <v>1414</v>
      </c>
      <c r="C160" t="s">
        <v>129</v>
      </c>
      <c r="D160">
        <v>4.0999999999999996</v>
      </c>
      <c r="E160" s="2">
        <v>24</v>
      </c>
      <c r="F160" t="s">
        <v>1415</v>
      </c>
      <c r="G160" t="s">
        <v>1416</v>
      </c>
      <c r="H160" t="s">
        <v>1417</v>
      </c>
      <c r="I160" t="s">
        <v>1418</v>
      </c>
      <c r="J160" t="s">
        <v>1419</v>
      </c>
      <c r="K160" t="s">
        <v>1420</v>
      </c>
      <c r="L160" t="s">
        <v>1421</v>
      </c>
      <c r="M160" t="s">
        <v>1422</v>
      </c>
    </row>
    <row r="161" spans="1:13" x14ac:dyDescent="0.3">
      <c r="A161" t="s">
        <v>1423</v>
      </c>
      <c r="B161" t="s">
        <v>1424</v>
      </c>
      <c r="C161" t="s">
        <v>462</v>
      </c>
      <c r="D161">
        <v>3.9</v>
      </c>
      <c r="E161" s="2">
        <v>254</v>
      </c>
      <c r="F161" t="s">
        <v>1425</v>
      </c>
      <c r="G161" t="s">
        <v>1426</v>
      </c>
      <c r="H161" t="s">
        <v>1427</v>
      </c>
      <c r="I161" t="s">
        <v>1428</v>
      </c>
      <c r="J161" t="s">
        <v>1429</v>
      </c>
      <c r="K161" t="s">
        <v>1430</v>
      </c>
      <c r="L161" t="s">
        <v>1431</v>
      </c>
      <c r="M161" t="s">
        <v>1432</v>
      </c>
    </row>
    <row r="162" spans="1:13" x14ac:dyDescent="0.3">
      <c r="A162" t="s">
        <v>1433</v>
      </c>
      <c r="B162" t="s">
        <v>1434</v>
      </c>
      <c r="C162" t="s">
        <v>1333</v>
      </c>
      <c r="D162">
        <v>4</v>
      </c>
      <c r="E162" s="2">
        <v>3565</v>
      </c>
      <c r="F162" t="s">
        <v>1435</v>
      </c>
      <c r="G162" t="s">
        <v>1436</v>
      </c>
      <c r="H162" t="s">
        <v>1437</v>
      </c>
      <c r="I162" t="s">
        <v>1438</v>
      </c>
      <c r="J162" t="s">
        <v>1439</v>
      </c>
      <c r="K162" t="s">
        <v>1440</v>
      </c>
      <c r="L162" t="s">
        <v>1441</v>
      </c>
      <c r="M162" t="s">
        <v>1442</v>
      </c>
    </row>
    <row r="163" spans="1:13" x14ac:dyDescent="0.3">
      <c r="A163" t="s">
        <v>1443</v>
      </c>
      <c r="B163" t="s">
        <v>1444</v>
      </c>
      <c r="C163" t="s">
        <v>18</v>
      </c>
      <c r="D163">
        <v>4.3</v>
      </c>
      <c r="E163" s="2">
        <v>6255</v>
      </c>
      <c r="F163" t="s">
        <v>1445</v>
      </c>
      <c r="G163" t="s">
        <v>1446</v>
      </c>
      <c r="H163" t="s">
        <v>1447</v>
      </c>
      <c r="I163" t="s">
        <v>1448</v>
      </c>
      <c r="J163" t="s">
        <v>1449</v>
      </c>
      <c r="K163" t="s">
        <v>12779</v>
      </c>
      <c r="L163" t="s">
        <v>1450</v>
      </c>
      <c r="M163" t="s">
        <v>1451</v>
      </c>
    </row>
    <row r="164" spans="1:13" x14ac:dyDescent="0.3">
      <c r="A164" t="s">
        <v>1452</v>
      </c>
      <c r="B164" t="s">
        <v>1453</v>
      </c>
      <c r="C164" t="s">
        <v>18</v>
      </c>
      <c r="D164">
        <v>4</v>
      </c>
      <c r="E164" s="2">
        <v>7732</v>
      </c>
      <c r="F164" t="s">
        <v>1454</v>
      </c>
      <c r="G164" t="s">
        <v>690</v>
      </c>
      <c r="H164" t="s">
        <v>691</v>
      </c>
      <c r="I164" t="s">
        <v>692</v>
      </c>
      <c r="J164" t="s">
        <v>693</v>
      </c>
      <c r="K164" t="s">
        <v>694</v>
      </c>
      <c r="L164" t="s">
        <v>1455</v>
      </c>
      <c r="M164" t="s">
        <v>1456</v>
      </c>
    </row>
    <row r="165" spans="1:13" x14ac:dyDescent="0.3">
      <c r="A165" t="s">
        <v>1457</v>
      </c>
      <c r="B165" t="s">
        <v>1458</v>
      </c>
      <c r="C165" t="s">
        <v>18</v>
      </c>
      <c r="D165">
        <v>3.9</v>
      </c>
      <c r="E165" s="2">
        <v>57</v>
      </c>
      <c r="F165" t="s">
        <v>1459</v>
      </c>
      <c r="G165" t="s">
        <v>1460</v>
      </c>
      <c r="H165" t="s">
        <v>1461</v>
      </c>
      <c r="I165" t="s">
        <v>1462</v>
      </c>
      <c r="J165" t="s">
        <v>12780</v>
      </c>
      <c r="K165" t="s">
        <v>1463</v>
      </c>
      <c r="L165" t="s">
        <v>1464</v>
      </c>
      <c r="M165" t="s">
        <v>1465</v>
      </c>
    </row>
    <row r="166" spans="1:13" x14ac:dyDescent="0.3">
      <c r="A166" t="s">
        <v>1466</v>
      </c>
      <c r="B166" t="s">
        <v>1467</v>
      </c>
      <c r="C166" t="s">
        <v>18</v>
      </c>
      <c r="D166">
        <v>4.5</v>
      </c>
      <c r="E166" s="2">
        <v>577</v>
      </c>
      <c r="F166" t="s">
        <v>1468</v>
      </c>
      <c r="G166" t="s">
        <v>1469</v>
      </c>
      <c r="H166" t="s">
        <v>1470</v>
      </c>
      <c r="I166" t="s">
        <v>1471</v>
      </c>
      <c r="J166" t="s">
        <v>1472</v>
      </c>
      <c r="K166" t="s">
        <v>1473</v>
      </c>
      <c r="L166" t="s">
        <v>1474</v>
      </c>
      <c r="M166" t="s">
        <v>1475</v>
      </c>
    </row>
    <row r="167" spans="1:13" x14ac:dyDescent="0.3">
      <c r="A167" t="s">
        <v>1476</v>
      </c>
      <c r="B167" t="s">
        <v>1477</v>
      </c>
      <c r="C167" t="s">
        <v>462</v>
      </c>
      <c r="D167">
        <v>3.9</v>
      </c>
      <c r="E167" s="2">
        <v>1193</v>
      </c>
      <c r="F167" t="s">
        <v>1478</v>
      </c>
      <c r="G167" t="s">
        <v>1479</v>
      </c>
      <c r="H167" t="s">
        <v>1480</v>
      </c>
      <c r="I167" t="s">
        <v>1481</v>
      </c>
      <c r="J167" t="s">
        <v>1482</v>
      </c>
      <c r="K167" t="s">
        <v>1483</v>
      </c>
      <c r="L167" t="s">
        <v>1484</v>
      </c>
      <c r="M167" t="s">
        <v>1485</v>
      </c>
    </row>
    <row r="168" spans="1:13" x14ac:dyDescent="0.3">
      <c r="A168" t="s">
        <v>1486</v>
      </c>
      <c r="B168" t="s">
        <v>1487</v>
      </c>
      <c r="C168" t="s">
        <v>18</v>
      </c>
      <c r="D168">
        <v>4.2</v>
      </c>
      <c r="E168" s="2">
        <v>13120</v>
      </c>
      <c r="F168" t="s">
        <v>1488</v>
      </c>
      <c r="G168" t="s">
        <v>954</v>
      </c>
      <c r="H168" t="s">
        <v>955</v>
      </c>
      <c r="I168" t="s">
        <v>956</v>
      </c>
      <c r="J168" t="s">
        <v>957</v>
      </c>
      <c r="K168" t="s">
        <v>958</v>
      </c>
      <c r="L168" t="s">
        <v>1489</v>
      </c>
      <c r="M168" t="s">
        <v>1490</v>
      </c>
    </row>
    <row r="169" spans="1:13" x14ac:dyDescent="0.3">
      <c r="A169" t="s">
        <v>1491</v>
      </c>
      <c r="B169" t="s">
        <v>1492</v>
      </c>
      <c r="C169" t="s">
        <v>462</v>
      </c>
      <c r="D169">
        <v>4</v>
      </c>
      <c r="E169" s="2">
        <v>343</v>
      </c>
      <c r="F169" t="s">
        <v>1493</v>
      </c>
      <c r="G169" t="s">
        <v>1494</v>
      </c>
      <c r="H169" t="s">
        <v>1495</v>
      </c>
      <c r="I169" t="s">
        <v>1496</v>
      </c>
      <c r="J169" t="s">
        <v>1497</v>
      </c>
      <c r="K169" t="s">
        <v>1498</v>
      </c>
      <c r="L169" t="s">
        <v>1499</v>
      </c>
      <c r="M169" t="s">
        <v>1500</v>
      </c>
    </row>
    <row r="170" spans="1:13" x14ac:dyDescent="0.3">
      <c r="A170" t="s">
        <v>1501</v>
      </c>
      <c r="B170" t="s">
        <v>1502</v>
      </c>
      <c r="C170" t="s">
        <v>169</v>
      </c>
      <c r="D170">
        <v>4.3</v>
      </c>
      <c r="E170" s="2">
        <v>1611</v>
      </c>
      <c r="F170" t="s">
        <v>1503</v>
      </c>
      <c r="G170" t="s">
        <v>1504</v>
      </c>
      <c r="H170" t="s">
        <v>1505</v>
      </c>
      <c r="I170" t="s">
        <v>1506</v>
      </c>
      <c r="J170" t="s">
        <v>1507</v>
      </c>
      <c r="K170" t="s">
        <v>1508</v>
      </c>
      <c r="L170" t="s">
        <v>1509</v>
      </c>
      <c r="M170" t="s">
        <v>1510</v>
      </c>
    </row>
    <row r="171" spans="1:13" x14ac:dyDescent="0.3">
      <c r="A171" t="s">
        <v>1511</v>
      </c>
      <c r="B171" t="s">
        <v>1512</v>
      </c>
      <c r="C171" t="s">
        <v>18</v>
      </c>
      <c r="D171">
        <v>4</v>
      </c>
      <c r="E171" s="2">
        <v>6558</v>
      </c>
      <c r="F171" t="s">
        <v>1513</v>
      </c>
      <c r="G171" t="s">
        <v>1514</v>
      </c>
      <c r="H171" t="s">
        <v>1515</v>
      </c>
      <c r="I171" t="s">
        <v>1516</v>
      </c>
      <c r="J171" t="s">
        <v>1517</v>
      </c>
      <c r="K171" t="s">
        <v>1518</v>
      </c>
      <c r="L171" t="s">
        <v>1519</v>
      </c>
      <c r="M171" t="s">
        <v>1520</v>
      </c>
    </row>
    <row r="172" spans="1:13" x14ac:dyDescent="0.3">
      <c r="A172" t="s">
        <v>1521</v>
      </c>
      <c r="B172" t="s">
        <v>1522</v>
      </c>
      <c r="C172" t="s">
        <v>98</v>
      </c>
      <c r="D172">
        <v>4.4000000000000004</v>
      </c>
      <c r="E172" s="2">
        <v>23169</v>
      </c>
      <c r="F172" t="s">
        <v>1523</v>
      </c>
      <c r="G172" t="s">
        <v>1524</v>
      </c>
      <c r="H172" t="s">
        <v>1525</v>
      </c>
      <c r="I172" t="s">
        <v>1526</v>
      </c>
      <c r="J172" t="s">
        <v>1527</v>
      </c>
      <c r="K172" t="s">
        <v>1528</v>
      </c>
      <c r="L172" t="s">
        <v>1529</v>
      </c>
      <c r="M172" t="s">
        <v>1530</v>
      </c>
    </row>
    <row r="173" spans="1:13" x14ac:dyDescent="0.3">
      <c r="A173" t="s">
        <v>1531</v>
      </c>
      <c r="B173" t="s">
        <v>1532</v>
      </c>
      <c r="C173" t="s">
        <v>169</v>
      </c>
      <c r="D173">
        <v>4.3</v>
      </c>
      <c r="E173" s="2">
        <v>4703</v>
      </c>
      <c r="F173" t="s">
        <v>805</v>
      </c>
      <c r="G173" t="s">
        <v>246</v>
      </c>
      <c r="H173" t="s">
        <v>247</v>
      </c>
      <c r="I173" t="s">
        <v>248</v>
      </c>
      <c r="J173" t="s">
        <v>249</v>
      </c>
      <c r="K173" t="s">
        <v>12773</v>
      </c>
      <c r="L173" t="s">
        <v>1533</v>
      </c>
      <c r="M173" t="s">
        <v>1534</v>
      </c>
    </row>
    <row r="174" spans="1:13" x14ac:dyDescent="0.3">
      <c r="A174" t="s">
        <v>1535</v>
      </c>
      <c r="B174" t="s">
        <v>1536</v>
      </c>
      <c r="C174" t="s">
        <v>18</v>
      </c>
      <c r="D174">
        <v>4</v>
      </c>
      <c r="E174" s="2">
        <v>1423</v>
      </c>
      <c r="F174" t="s">
        <v>1537</v>
      </c>
      <c r="G174" t="s">
        <v>720</v>
      </c>
      <c r="H174" t="s">
        <v>721</v>
      </c>
      <c r="I174" t="s">
        <v>722</v>
      </c>
      <c r="J174" t="s">
        <v>723</v>
      </c>
      <c r="K174" t="s">
        <v>12778</v>
      </c>
      <c r="L174" t="s">
        <v>1538</v>
      </c>
      <c r="M174" t="s">
        <v>1539</v>
      </c>
    </row>
    <row r="175" spans="1:13" x14ac:dyDescent="0.3">
      <c r="A175" t="s">
        <v>1540</v>
      </c>
      <c r="B175" t="s">
        <v>1541</v>
      </c>
      <c r="C175" t="s">
        <v>18</v>
      </c>
      <c r="D175">
        <v>4.3</v>
      </c>
      <c r="E175" s="2">
        <v>2651</v>
      </c>
      <c r="F175" t="s">
        <v>1542</v>
      </c>
      <c r="G175" t="s">
        <v>1543</v>
      </c>
      <c r="H175" t="s">
        <v>1544</v>
      </c>
      <c r="I175" t="s">
        <v>1545</v>
      </c>
      <c r="J175" t="s">
        <v>1546</v>
      </c>
      <c r="K175" t="s">
        <v>1547</v>
      </c>
      <c r="L175" t="s">
        <v>1548</v>
      </c>
      <c r="M175" t="s">
        <v>1549</v>
      </c>
    </row>
    <row r="176" spans="1:13" x14ac:dyDescent="0.3">
      <c r="A176" t="s">
        <v>1550</v>
      </c>
      <c r="B176" t="s">
        <v>1551</v>
      </c>
      <c r="C176" t="s">
        <v>18</v>
      </c>
      <c r="D176">
        <v>5</v>
      </c>
      <c r="E176" s="2">
        <v>5</v>
      </c>
      <c r="F176" t="s">
        <v>1552</v>
      </c>
      <c r="G176" t="s">
        <v>1553</v>
      </c>
      <c r="H176" t="s">
        <v>1554</v>
      </c>
      <c r="I176" t="s">
        <v>1555</v>
      </c>
      <c r="J176" t="s">
        <v>1556</v>
      </c>
      <c r="K176" t="s">
        <v>1557</v>
      </c>
      <c r="L176" t="s">
        <v>1558</v>
      </c>
      <c r="M176" t="s">
        <v>1559</v>
      </c>
    </row>
    <row r="177" spans="1:13" x14ac:dyDescent="0.3">
      <c r="A177" t="s">
        <v>1560</v>
      </c>
      <c r="B177" t="s">
        <v>1561</v>
      </c>
      <c r="C177" t="s">
        <v>98</v>
      </c>
      <c r="D177">
        <v>3.7</v>
      </c>
      <c r="E177" s="2">
        <v>612</v>
      </c>
      <c r="F177" t="s">
        <v>1562</v>
      </c>
      <c r="G177" t="s">
        <v>1563</v>
      </c>
      <c r="H177" t="s">
        <v>1564</v>
      </c>
      <c r="I177" t="s">
        <v>1565</v>
      </c>
      <c r="J177" t="s">
        <v>1566</v>
      </c>
      <c r="K177" t="s">
        <v>1567</v>
      </c>
      <c r="L177" t="s">
        <v>1568</v>
      </c>
      <c r="M177" t="s">
        <v>1569</v>
      </c>
    </row>
    <row r="178" spans="1:13" x14ac:dyDescent="0.3">
      <c r="A178" t="s">
        <v>1570</v>
      </c>
      <c r="B178" t="s">
        <v>1571</v>
      </c>
      <c r="C178" t="s">
        <v>18</v>
      </c>
      <c r="D178">
        <v>4</v>
      </c>
      <c r="E178" s="2">
        <v>9378</v>
      </c>
      <c r="F178" t="s">
        <v>1572</v>
      </c>
      <c r="G178" t="s">
        <v>236</v>
      </c>
      <c r="H178" t="s">
        <v>237</v>
      </c>
      <c r="I178" t="s">
        <v>238</v>
      </c>
      <c r="J178" t="s">
        <v>239</v>
      </c>
      <c r="K178" t="s">
        <v>1573</v>
      </c>
      <c r="L178" t="s">
        <v>1574</v>
      </c>
      <c r="M178" t="s">
        <v>1575</v>
      </c>
    </row>
    <row r="179" spans="1:13" x14ac:dyDescent="0.3">
      <c r="A179" t="s">
        <v>1576</v>
      </c>
      <c r="B179" t="s">
        <v>1577</v>
      </c>
      <c r="C179" t="s">
        <v>18</v>
      </c>
      <c r="D179">
        <v>4.0999999999999996</v>
      </c>
      <c r="E179" s="2">
        <v>2685</v>
      </c>
      <c r="F179" t="s">
        <v>1578</v>
      </c>
      <c r="G179" t="s">
        <v>1265</v>
      </c>
      <c r="H179" t="s">
        <v>1266</v>
      </c>
      <c r="I179" t="s">
        <v>1267</v>
      </c>
      <c r="J179" t="s">
        <v>1268</v>
      </c>
      <c r="K179" t="s">
        <v>1269</v>
      </c>
      <c r="L179" t="s">
        <v>1579</v>
      </c>
      <c r="M179" t="s">
        <v>1580</v>
      </c>
    </row>
    <row r="180" spans="1:13" x14ac:dyDescent="0.3">
      <c r="A180" t="s">
        <v>1581</v>
      </c>
      <c r="B180" t="s">
        <v>1582</v>
      </c>
      <c r="C180" t="s">
        <v>18</v>
      </c>
      <c r="D180">
        <v>4</v>
      </c>
      <c r="E180" s="2">
        <v>9378</v>
      </c>
      <c r="F180" t="s">
        <v>1583</v>
      </c>
      <c r="G180" t="s">
        <v>236</v>
      </c>
      <c r="H180" t="s">
        <v>237</v>
      </c>
      <c r="I180" t="s">
        <v>238</v>
      </c>
      <c r="J180" t="s">
        <v>239</v>
      </c>
      <c r="K180" t="s">
        <v>240</v>
      </c>
      <c r="L180" t="s">
        <v>1584</v>
      </c>
      <c r="M180" t="s">
        <v>1585</v>
      </c>
    </row>
    <row r="181" spans="1:13" x14ac:dyDescent="0.3">
      <c r="A181" t="s">
        <v>1586</v>
      </c>
      <c r="B181" t="s">
        <v>1587</v>
      </c>
      <c r="C181" t="s">
        <v>462</v>
      </c>
      <c r="D181">
        <v>3.3</v>
      </c>
      <c r="E181" s="2">
        <v>576</v>
      </c>
      <c r="F181" t="s">
        <v>1588</v>
      </c>
      <c r="G181" t="s">
        <v>1589</v>
      </c>
      <c r="H181" t="s">
        <v>1590</v>
      </c>
      <c r="I181" t="s">
        <v>1591</v>
      </c>
      <c r="J181" t="s">
        <v>1592</v>
      </c>
      <c r="K181" t="s">
        <v>1593</v>
      </c>
      <c r="L181" t="s">
        <v>1594</v>
      </c>
      <c r="M181" t="s">
        <v>1595</v>
      </c>
    </row>
    <row r="182" spans="1:13" x14ac:dyDescent="0.3">
      <c r="A182" t="s">
        <v>1596</v>
      </c>
      <c r="B182" t="s">
        <v>1597</v>
      </c>
      <c r="C182" t="s">
        <v>462</v>
      </c>
      <c r="D182">
        <v>3.8</v>
      </c>
      <c r="E182" s="2">
        <v>313</v>
      </c>
      <c r="F182" t="s">
        <v>1598</v>
      </c>
      <c r="G182" t="s">
        <v>1599</v>
      </c>
      <c r="H182" t="s">
        <v>1600</v>
      </c>
      <c r="I182" t="s">
        <v>1601</v>
      </c>
      <c r="J182" t="s">
        <v>1602</v>
      </c>
      <c r="K182" t="s">
        <v>1603</v>
      </c>
      <c r="L182" t="s">
        <v>1604</v>
      </c>
      <c r="M182" t="s">
        <v>1605</v>
      </c>
    </row>
    <row r="183" spans="1:13" x14ac:dyDescent="0.3">
      <c r="A183" t="s">
        <v>1606</v>
      </c>
      <c r="B183" t="s">
        <v>1607</v>
      </c>
      <c r="C183" t="s">
        <v>18</v>
      </c>
      <c r="D183">
        <v>4.0999999999999996</v>
      </c>
      <c r="E183" s="2">
        <v>2957</v>
      </c>
      <c r="F183" t="s">
        <v>1608</v>
      </c>
      <c r="G183" t="s">
        <v>1609</v>
      </c>
      <c r="H183" t="s">
        <v>1610</v>
      </c>
      <c r="I183" t="s">
        <v>1611</v>
      </c>
      <c r="J183" t="s">
        <v>1612</v>
      </c>
      <c r="K183" t="s">
        <v>1613</v>
      </c>
      <c r="L183" t="s">
        <v>1614</v>
      </c>
      <c r="M183" t="s">
        <v>1615</v>
      </c>
    </row>
    <row r="184" spans="1:13" x14ac:dyDescent="0.3">
      <c r="A184" t="s">
        <v>1616</v>
      </c>
      <c r="B184" t="s">
        <v>1617</v>
      </c>
      <c r="C184" t="s">
        <v>18</v>
      </c>
      <c r="D184">
        <v>4.0999999999999996</v>
      </c>
      <c r="E184" s="2">
        <v>6736</v>
      </c>
      <c r="F184" t="s">
        <v>1618</v>
      </c>
      <c r="G184" t="s">
        <v>1619</v>
      </c>
      <c r="H184" t="s">
        <v>1620</v>
      </c>
      <c r="I184" t="s">
        <v>1621</v>
      </c>
      <c r="J184" t="s">
        <v>1622</v>
      </c>
      <c r="K184" t="s">
        <v>1623</v>
      </c>
      <c r="L184" t="s">
        <v>1624</v>
      </c>
      <c r="M184" t="s">
        <v>1625</v>
      </c>
    </row>
    <row r="185" spans="1:13" x14ac:dyDescent="0.3">
      <c r="A185" t="s">
        <v>1626</v>
      </c>
      <c r="B185" t="s">
        <v>1627</v>
      </c>
      <c r="C185" t="s">
        <v>18</v>
      </c>
      <c r="D185">
        <v>4.4000000000000004</v>
      </c>
      <c r="E185" s="2">
        <v>13552</v>
      </c>
      <c r="F185" t="s">
        <v>1628</v>
      </c>
      <c r="G185" t="s">
        <v>359</v>
      </c>
      <c r="H185" t="s">
        <v>360</v>
      </c>
      <c r="I185" t="s">
        <v>361</v>
      </c>
      <c r="J185" t="s">
        <v>362</v>
      </c>
      <c r="K185" t="s">
        <v>363</v>
      </c>
      <c r="L185" t="s">
        <v>1629</v>
      </c>
      <c r="M185" t="s">
        <v>1630</v>
      </c>
    </row>
    <row r="186" spans="1:13" x14ac:dyDescent="0.3">
      <c r="A186" t="s">
        <v>1631</v>
      </c>
      <c r="B186" t="s">
        <v>1632</v>
      </c>
      <c r="C186" t="s">
        <v>18</v>
      </c>
      <c r="D186">
        <v>4.3</v>
      </c>
      <c r="E186" s="2">
        <v>5451</v>
      </c>
      <c r="F186" t="s">
        <v>1633</v>
      </c>
      <c r="G186" t="s">
        <v>1634</v>
      </c>
      <c r="H186" t="s">
        <v>1635</v>
      </c>
      <c r="I186" t="s">
        <v>1636</v>
      </c>
      <c r="J186" t="s">
        <v>1637</v>
      </c>
      <c r="K186" t="s">
        <v>1638</v>
      </c>
      <c r="L186" t="s">
        <v>1639</v>
      </c>
      <c r="M186" t="s">
        <v>1640</v>
      </c>
    </row>
    <row r="187" spans="1:13" x14ac:dyDescent="0.3">
      <c r="A187" t="s">
        <v>1641</v>
      </c>
      <c r="B187" t="s">
        <v>1642</v>
      </c>
      <c r="C187" t="s">
        <v>18</v>
      </c>
      <c r="D187">
        <v>4.3</v>
      </c>
      <c r="E187" s="2">
        <v>10911</v>
      </c>
      <c r="F187" t="s">
        <v>1643</v>
      </c>
      <c r="G187" t="s">
        <v>1644</v>
      </c>
      <c r="H187" t="s">
        <v>1645</v>
      </c>
      <c r="I187" t="s">
        <v>1646</v>
      </c>
      <c r="J187" t="s">
        <v>1647</v>
      </c>
      <c r="K187" t="s">
        <v>1648</v>
      </c>
      <c r="L187" t="s">
        <v>1649</v>
      </c>
      <c r="M187" t="s">
        <v>1650</v>
      </c>
    </row>
    <row r="188" spans="1:13" x14ac:dyDescent="0.3">
      <c r="A188" t="s">
        <v>1651</v>
      </c>
      <c r="B188" t="s">
        <v>1652</v>
      </c>
      <c r="C188" t="s">
        <v>18</v>
      </c>
      <c r="D188">
        <v>4.4000000000000004</v>
      </c>
      <c r="E188" s="2">
        <v>13552</v>
      </c>
      <c r="F188" t="s">
        <v>1653</v>
      </c>
      <c r="G188" t="s">
        <v>359</v>
      </c>
      <c r="H188" t="s">
        <v>360</v>
      </c>
      <c r="I188" t="s">
        <v>361</v>
      </c>
      <c r="J188" t="s">
        <v>362</v>
      </c>
      <c r="K188" t="s">
        <v>363</v>
      </c>
      <c r="L188" t="s">
        <v>1654</v>
      </c>
      <c r="M188" t="s">
        <v>1655</v>
      </c>
    </row>
    <row r="189" spans="1:13" x14ac:dyDescent="0.3">
      <c r="A189" t="s">
        <v>1656</v>
      </c>
      <c r="B189" t="s">
        <v>1657</v>
      </c>
      <c r="C189" t="s">
        <v>18</v>
      </c>
      <c r="D189">
        <v>4.3</v>
      </c>
      <c r="E189" s="2">
        <v>2806</v>
      </c>
      <c r="F189" t="s">
        <v>1658</v>
      </c>
      <c r="G189" t="s">
        <v>964</v>
      </c>
      <c r="H189" t="s">
        <v>965</v>
      </c>
      <c r="I189" t="s">
        <v>966</v>
      </c>
      <c r="J189" t="s">
        <v>967</v>
      </c>
      <c r="K189" t="s">
        <v>968</v>
      </c>
      <c r="L189" t="s">
        <v>1659</v>
      </c>
      <c r="M189" t="s">
        <v>1660</v>
      </c>
    </row>
    <row r="190" spans="1:13" x14ac:dyDescent="0.3">
      <c r="A190" t="s">
        <v>1661</v>
      </c>
      <c r="B190" t="s">
        <v>1662</v>
      </c>
      <c r="C190" t="s">
        <v>169</v>
      </c>
      <c r="D190">
        <v>3.9</v>
      </c>
      <c r="E190" s="2">
        <v>350</v>
      </c>
      <c r="F190" t="s">
        <v>1663</v>
      </c>
      <c r="G190" t="s">
        <v>1664</v>
      </c>
      <c r="H190" t="s">
        <v>1665</v>
      </c>
      <c r="I190" t="s">
        <v>1666</v>
      </c>
      <c r="J190" t="s">
        <v>1667</v>
      </c>
      <c r="K190" t="s">
        <v>1668</v>
      </c>
      <c r="L190" t="s">
        <v>1669</v>
      </c>
      <c r="M190" t="s">
        <v>1670</v>
      </c>
    </row>
    <row r="191" spans="1:13" x14ac:dyDescent="0.3">
      <c r="A191" t="s">
        <v>1671</v>
      </c>
      <c r="B191" t="s">
        <v>1672</v>
      </c>
      <c r="C191" t="s">
        <v>1333</v>
      </c>
      <c r="D191">
        <v>4.2</v>
      </c>
      <c r="E191" s="2">
        <v>30023</v>
      </c>
      <c r="F191" t="s">
        <v>1673</v>
      </c>
      <c r="G191" t="s">
        <v>1335</v>
      </c>
      <c r="H191" t="s">
        <v>1336</v>
      </c>
      <c r="I191" t="s">
        <v>1337</v>
      </c>
      <c r="J191" t="s">
        <v>1338</v>
      </c>
      <c r="K191" t="s">
        <v>1339</v>
      </c>
      <c r="L191" t="s">
        <v>1674</v>
      </c>
      <c r="M191" t="s">
        <v>1675</v>
      </c>
    </row>
    <row r="192" spans="1:13" x14ac:dyDescent="0.3">
      <c r="A192" t="s">
        <v>1676</v>
      </c>
      <c r="B192" t="s">
        <v>1677</v>
      </c>
      <c r="C192" t="s">
        <v>508</v>
      </c>
      <c r="D192">
        <v>4.2</v>
      </c>
      <c r="E192" s="2">
        <v>4003</v>
      </c>
      <c r="F192" t="s">
        <v>1678</v>
      </c>
      <c r="G192" t="s">
        <v>510</v>
      </c>
      <c r="H192" t="s">
        <v>511</v>
      </c>
      <c r="I192" t="s">
        <v>512</v>
      </c>
      <c r="J192" t="s">
        <v>513</v>
      </c>
      <c r="K192" t="s">
        <v>12781</v>
      </c>
      <c r="L192" t="s">
        <v>1679</v>
      </c>
      <c r="M192" t="s">
        <v>1680</v>
      </c>
    </row>
    <row r="193" spans="1:13" x14ac:dyDescent="0.3">
      <c r="A193" t="s">
        <v>1681</v>
      </c>
      <c r="B193" t="s">
        <v>1682</v>
      </c>
      <c r="C193" t="s">
        <v>18</v>
      </c>
      <c r="D193">
        <v>4.0999999999999996</v>
      </c>
      <c r="E193" s="2">
        <v>178817</v>
      </c>
      <c r="F193" t="s">
        <v>1683</v>
      </c>
      <c r="G193" t="s">
        <v>1684</v>
      </c>
      <c r="H193" t="s">
        <v>1685</v>
      </c>
      <c r="I193" t="s">
        <v>1686</v>
      </c>
      <c r="J193" t="s">
        <v>1687</v>
      </c>
      <c r="K193" t="s">
        <v>12782</v>
      </c>
      <c r="L193" t="s">
        <v>1688</v>
      </c>
      <c r="M193" t="s">
        <v>1689</v>
      </c>
    </row>
    <row r="194" spans="1:13" x14ac:dyDescent="0.3">
      <c r="A194" t="s">
        <v>1690</v>
      </c>
      <c r="B194" t="s">
        <v>1691</v>
      </c>
      <c r="C194" t="s">
        <v>169</v>
      </c>
      <c r="D194">
        <v>4.3</v>
      </c>
      <c r="E194" s="2">
        <v>7109</v>
      </c>
      <c r="F194" t="s">
        <v>578</v>
      </c>
      <c r="G194" t="s">
        <v>579</v>
      </c>
      <c r="H194" t="s">
        <v>580</v>
      </c>
      <c r="I194" t="s">
        <v>581</v>
      </c>
      <c r="J194" t="s">
        <v>582</v>
      </c>
      <c r="K194" t="s">
        <v>583</v>
      </c>
      <c r="L194" t="s">
        <v>1692</v>
      </c>
      <c r="M194" t="s">
        <v>1693</v>
      </c>
    </row>
    <row r="195" spans="1:13" x14ac:dyDescent="0.3">
      <c r="A195" t="s">
        <v>1694</v>
      </c>
      <c r="B195" t="s">
        <v>1695</v>
      </c>
      <c r="C195" t="s">
        <v>462</v>
      </c>
      <c r="D195">
        <v>3.7</v>
      </c>
      <c r="E195" s="2">
        <v>490</v>
      </c>
      <c r="F195" t="s">
        <v>1696</v>
      </c>
      <c r="G195" t="s">
        <v>1697</v>
      </c>
      <c r="H195" t="s">
        <v>1698</v>
      </c>
      <c r="I195" t="s">
        <v>1699</v>
      </c>
      <c r="J195" t="s">
        <v>1700</v>
      </c>
      <c r="K195" t="s">
        <v>1701</v>
      </c>
      <c r="L195" t="s">
        <v>1702</v>
      </c>
      <c r="M195" t="s">
        <v>1703</v>
      </c>
    </row>
    <row r="196" spans="1:13" x14ac:dyDescent="0.3">
      <c r="A196" t="s">
        <v>1704</v>
      </c>
      <c r="B196" t="s">
        <v>1705</v>
      </c>
      <c r="C196" t="s">
        <v>18</v>
      </c>
      <c r="D196">
        <v>4.0999999999999996</v>
      </c>
      <c r="E196" s="2">
        <v>491</v>
      </c>
      <c r="F196" t="s">
        <v>1706</v>
      </c>
      <c r="G196" t="s">
        <v>1707</v>
      </c>
      <c r="H196" t="s">
        <v>1708</v>
      </c>
      <c r="I196" t="s">
        <v>1709</v>
      </c>
      <c r="J196" t="s">
        <v>1710</v>
      </c>
      <c r="K196" t="s">
        <v>1711</v>
      </c>
      <c r="L196" t="s">
        <v>1712</v>
      </c>
      <c r="M196" t="s">
        <v>1713</v>
      </c>
    </row>
    <row r="197" spans="1:13" x14ac:dyDescent="0.3">
      <c r="A197" t="s">
        <v>1714</v>
      </c>
      <c r="B197" t="s">
        <v>1715</v>
      </c>
      <c r="C197" t="s">
        <v>18</v>
      </c>
      <c r="D197">
        <v>3.9</v>
      </c>
      <c r="E197" s="2">
        <v>61</v>
      </c>
      <c r="F197" t="s">
        <v>1716</v>
      </c>
      <c r="G197" t="s">
        <v>1717</v>
      </c>
      <c r="H197" t="s">
        <v>1718</v>
      </c>
      <c r="I197" t="s">
        <v>1719</v>
      </c>
      <c r="J197" t="s">
        <v>1720</v>
      </c>
      <c r="K197" t="s">
        <v>1721</v>
      </c>
      <c r="L197" t="s">
        <v>1722</v>
      </c>
      <c r="M197" t="s">
        <v>1723</v>
      </c>
    </row>
    <row r="198" spans="1:13" x14ac:dyDescent="0.3">
      <c r="A198" t="s">
        <v>1724</v>
      </c>
      <c r="B198" t="s">
        <v>1725</v>
      </c>
      <c r="C198" t="s">
        <v>18</v>
      </c>
      <c r="D198">
        <v>4</v>
      </c>
      <c r="E198" s="2">
        <v>9378</v>
      </c>
      <c r="F198" t="s">
        <v>1726</v>
      </c>
      <c r="G198" t="s">
        <v>236</v>
      </c>
      <c r="H198" t="s">
        <v>237</v>
      </c>
      <c r="I198" t="s">
        <v>238</v>
      </c>
      <c r="J198" t="s">
        <v>239</v>
      </c>
      <c r="K198" t="s">
        <v>240</v>
      </c>
      <c r="L198" t="s">
        <v>1727</v>
      </c>
      <c r="M198" t="s">
        <v>1728</v>
      </c>
    </row>
    <row r="199" spans="1:13" x14ac:dyDescent="0.3">
      <c r="A199" t="s">
        <v>1729</v>
      </c>
      <c r="B199" t="s">
        <v>1730</v>
      </c>
      <c r="C199" t="s">
        <v>169</v>
      </c>
      <c r="D199">
        <v>4.2</v>
      </c>
      <c r="E199" s="2">
        <v>32840</v>
      </c>
      <c r="F199" t="s">
        <v>947</v>
      </c>
      <c r="G199" t="s">
        <v>171</v>
      </c>
      <c r="H199" t="s">
        <v>172</v>
      </c>
      <c r="I199" t="s">
        <v>173</v>
      </c>
      <c r="J199" t="s">
        <v>174</v>
      </c>
      <c r="K199" t="s">
        <v>1731</v>
      </c>
      <c r="L199" t="s">
        <v>1732</v>
      </c>
      <c r="M199" t="s">
        <v>1733</v>
      </c>
    </row>
    <row r="200" spans="1:13" x14ac:dyDescent="0.3">
      <c r="A200" t="s">
        <v>1734</v>
      </c>
      <c r="B200" t="s">
        <v>1735</v>
      </c>
      <c r="C200" t="s">
        <v>18</v>
      </c>
      <c r="D200">
        <v>4.4000000000000004</v>
      </c>
      <c r="E200" s="2">
        <v>7318</v>
      </c>
      <c r="F200" t="s">
        <v>1736</v>
      </c>
      <c r="G200" t="s">
        <v>1737</v>
      </c>
      <c r="H200" t="s">
        <v>1738</v>
      </c>
      <c r="I200" t="s">
        <v>1739</v>
      </c>
      <c r="J200" t="s">
        <v>1740</v>
      </c>
      <c r="K200" t="s">
        <v>1741</v>
      </c>
      <c r="L200" t="s">
        <v>1742</v>
      </c>
      <c r="M200" t="s">
        <v>1743</v>
      </c>
    </row>
    <row r="201" spans="1:13" x14ac:dyDescent="0.3">
      <c r="A201" t="s">
        <v>1744</v>
      </c>
      <c r="B201" t="s">
        <v>1745</v>
      </c>
      <c r="C201" t="s">
        <v>18</v>
      </c>
      <c r="D201">
        <v>4.0999999999999996</v>
      </c>
      <c r="E201" s="2">
        <v>789</v>
      </c>
      <c r="F201" t="s">
        <v>1746</v>
      </c>
      <c r="G201" t="s">
        <v>1747</v>
      </c>
      <c r="H201" t="s">
        <v>1748</v>
      </c>
      <c r="I201" t="s">
        <v>1749</v>
      </c>
      <c r="J201" t="s">
        <v>1750</v>
      </c>
      <c r="K201" t="s">
        <v>1751</v>
      </c>
      <c r="L201" t="s">
        <v>1752</v>
      </c>
      <c r="M201" t="s">
        <v>1753</v>
      </c>
    </row>
    <row r="202" spans="1:13" x14ac:dyDescent="0.3">
      <c r="A202" t="s">
        <v>1754</v>
      </c>
      <c r="B202" t="s">
        <v>1755</v>
      </c>
      <c r="C202" t="s">
        <v>462</v>
      </c>
      <c r="D202">
        <v>4.3</v>
      </c>
      <c r="E202" s="2">
        <v>407</v>
      </c>
      <c r="F202" t="s">
        <v>1756</v>
      </c>
      <c r="G202" t="s">
        <v>1757</v>
      </c>
      <c r="H202" t="s">
        <v>1758</v>
      </c>
      <c r="I202" t="s">
        <v>1759</v>
      </c>
      <c r="J202" t="s">
        <v>1760</v>
      </c>
      <c r="K202" t="s">
        <v>1761</v>
      </c>
      <c r="L202" t="s">
        <v>1762</v>
      </c>
      <c r="M202" t="s">
        <v>1763</v>
      </c>
    </row>
    <row r="203" spans="1:13" x14ac:dyDescent="0.3">
      <c r="A203" t="s">
        <v>1764</v>
      </c>
      <c r="B203" t="s">
        <v>1765</v>
      </c>
      <c r="C203" t="s">
        <v>18</v>
      </c>
      <c r="D203">
        <v>3.8</v>
      </c>
      <c r="E203" s="2">
        <v>2399</v>
      </c>
      <c r="F203" t="s">
        <v>1766</v>
      </c>
      <c r="G203" t="s">
        <v>1767</v>
      </c>
      <c r="H203" t="s">
        <v>1768</v>
      </c>
      <c r="I203" t="s">
        <v>1769</v>
      </c>
      <c r="J203" t="s">
        <v>1770</v>
      </c>
      <c r="K203" t="s">
        <v>1771</v>
      </c>
      <c r="L203" t="s">
        <v>1772</v>
      </c>
      <c r="M203" t="s">
        <v>1773</v>
      </c>
    </row>
    <row r="204" spans="1:13" x14ac:dyDescent="0.3">
      <c r="A204" t="s">
        <v>1774</v>
      </c>
      <c r="B204" t="s">
        <v>1775</v>
      </c>
      <c r="C204" t="s">
        <v>462</v>
      </c>
      <c r="D204">
        <v>4.4000000000000004</v>
      </c>
      <c r="E204" s="2">
        <v>2640</v>
      </c>
      <c r="F204" t="s">
        <v>1776</v>
      </c>
      <c r="G204" t="s">
        <v>1777</v>
      </c>
      <c r="H204" t="s">
        <v>1778</v>
      </c>
      <c r="I204" t="s">
        <v>1779</v>
      </c>
      <c r="J204" t="s">
        <v>1780</v>
      </c>
      <c r="K204" t="s">
        <v>1781</v>
      </c>
      <c r="L204" t="s">
        <v>1782</v>
      </c>
      <c r="M204" t="s">
        <v>1783</v>
      </c>
    </row>
    <row r="205" spans="1:13" x14ac:dyDescent="0.3">
      <c r="A205" t="s">
        <v>1784</v>
      </c>
      <c r="B205" t="s">
        <v>1785</v>
      </c>
      <c r="C205" t="s">
        <v>462</v>
      </c>
      <c r="D205">
        <v>4</v>
      </c>
      <c r="E205" s="2">
        <v>839</v>
      </c>
      <c r="F205" t="s">
        <v>1786</v>
      </c>
      <c r="G205" t="s">
        <v>1787</v>
      </c>
      <c r="H205" t="s">
        <v>1788</v>
      </c>
      <c r="I205" t="s">
        <v>1789</v>
      </c>
      <c r="J205" t="s">
        <v>1790</v>
      </c>
      <c r="K205" t="s">
        <v>1791</v>
      </c>
      <c r="L205" t="s">
        <v>1792</v>
      </c>
      <c r="M205" t="s">
        <v>1793</v>
      </c>
    </row>
    <row r="206" spans="1:13" x14ac:dyDescent="0.3">
      <c r="A206" t="s">
        <v>1794</v>
      </c>
      <c r="B206" t="s">
        <v>1795</v>
      </c>
      <c r="C206" t="s">
        <v>129</v>
      </c>
      <c r="D206">
        <v>4.4000000000000004</v>
      </c>
      <c r="E206" s="2">
        <v>44054</v>
      </c>
      <c r="F206" t="s">
        <v>1796</v>
      </c>
      <c r="G206" t="s">
        <v>1797</v>
      </c>
      <c r="H206" t="s">
        <v>1798</v>
      </c>
      <c r="I206" t="s">
        <v>1799</v>
      </c>
      <c r="J206" t="s">
        <v>1800</v>
      </c>
      <c r="K206" t="s">
        <v>1801</v>
      </c>
      <c r="L206" t="s">
        <v>1802</v>
      </c>
      <c r="M206" t="s">
        <v>1803</v>
      </c>
    </row>
    <row r="207" spans="1:13" x14ac:dyDescent="0.3">
      <c r="A207" t="s">
        <v>1804</v>
      </c>
      <c r="B207" t="s">
        <v>1805</v>
      </c>
      <c r="C207" t="s">
        <v>18</v>
      </c>
      <c r="D207">
        <v>4</v>
      </c>
      <c r="E207" s="2">
        <v>3231</v>
      </c>
      <c r="F207" t="s">
        <v>1806</v>
      </c>
      <c r="G207" t="s">
        <v>1807</v>
      </c>
      <c r="H207" t="s">
        <v>1808</v>
      </c>
      <c r="I207" t="s">
        <v>1809</v>
      </c>
      <c r="J207" t="s">
        <v>1810</v>
      </c>
      <c r="K207" t="s">
        <v>1811</v>
      </c>
      <c r="L207" t="s">
        <v>1812</v>
      </c>
      <c r="M207" t="s">
        <v>1813</v>
      </c>
    </row>
    <row r="208" spans="1:13" x14ac:dyDescent="0.3">
      <c r="A208" t="s">
        <v>1814</v>
      </c>
      <c r="B208" t="s">
        <v>1815</v>
      </c>
      <c r="C208" t="s">
        <v>169</v>
      </c>
      <c r="D208">
        <v>4.2</v>
      </c>
      <c r="E208" s="2">
        <v>64</v>
      </c>
      <c r="F208" t="s">
        <v>728</v>
      </c>
      <c r="G208" t="s">
        <v>1816</v>
      </c>
      <c r="H208" t="s">
        <v>1817</v>
      </c>
      <c r="I208" t="s">
        <v>1818</v>
      </c>
      <c r="J208" t="s">
        <v>1819</v>
      </c>
      <c r="K208" t="s">
        <v>1820</v>
      </c>
      <c r="L208" t="s">
        <v>1821</v>
      </c>
      <c r="M208" t="s">
        <v>1822</v>
      </c>
    </row>
    <row r="209" spans="1:13" x14ac:dyDescent="0.3">
      <c r="A209" t="s">
        <v>1823</v>
      </c>
      <c r="B209" t="s">
        <v>1824</v>
      </c>
      <c r="C209" t="s">
        <v>18</v>
      </c>
      <c r="D209">
        <v>3.9</v>
      </c>
      <c r="E209" s="2">
        <v>8314</v>
      </c>
      <c r="F209" t="s">
        <v>1825</v>
      </c>
      <c r="G209" t="s">
        <v>1826</v>
      </c>
      <c r="H209" t="s">
        <v>1827</v>
      </c>
      <c r="I209" t="s">
        <v>1828</v>
      </c>
      <c r="J209" t="s">
        <v>1829</v>
      </c>
      <c r="K209" t="s">
        <v>1830</v>
      </c>
      <c r="L209" t="s">
        <v>1831</v>
      </c>
      <c r="M209" t="s">
        <v>1832</v>
      </c>
    </row>
    <row r="210" spans="1:13" x14ac:dyDescent="0.3">
      <c r="A210" t="s">
        <v>1833</v>
      </c>
      <c r="B210" t="s">
        <v>1834</v>
      </c>
      <c r="C210" t="s">
        <v>18</v>
      </c>
      <c r="D210">
        <v>3.7</v>
      </c>
      <c r="E210" s="2">
        <v>2249</v>
      </c>
      <c r="F210" t="s">
        <v>1835</v>
      </c>
      <c r="G210" t="s">
        <v>1836</v>
      </c>
      <c r="H210" t="s">
        <v>1837</v>
      </c>
      <c r="I210" t="s">
        <v>1838</v>
      </c>
      <c r="J210" t="s">
        <v>1839</v>
      </c>
      <c r="K210" t="s">
        <v>1840</v>
      </c>
      <c r="L210" t="s">
        <v>1841</v>
      </c>
      <c r="M210" t="s">
        <v>1842</v>
      </c>
    </row>
    <row r="211" spans="1:13" x14ac:dyDescent="0.3">
      <c r="A211" t="s">
        <v>1843</v>
      </c>
      <c r="B211" t="s">
        <v>1844</v>
      </c>
      <c r="C211" t="s">
        <v>462</v>
      </c>
      <c r="D211">
        <v>3.6</v>
      </c>
      <c r="E211" s="2">
        <v>339</v>
      </c>
      <c r="F211" t="s">
        <v>1845</v>
      </c>
      <c r="G211" t="s">
        <v>1846</v>
      </c>
      <c r="H211" t="s">
        <v>1847</v>
      </c>
      <c r="I211" t="s">
        <v>1848</v>
      </c>
      <c r="J211" t="s">
        <v>1849</v>
      </c>
      <c r="K211" t="s">
        <v>1850</v>
      </c>
      <c r="L211" t="s">
        <v>1851</v>
      </c>
      <c r="M211" t="s">
        <v>1852</v>
      </c>
    </row>
    <row r="212" spans="1:13" x14ac:dyDescent="0.3">
      <c r="A212" t="s">
        <v>1853</v>
      </c>
      <c r="B212" t="s">
        <v>1854</v>
      </c>
      <c r="C212" t="s">
        <v>1404</v>
      </c>
      <c r="D212">
        <v>4</v>
      </c>
      <c r="E212" s="2">
        <v>27</v>
      </c>
      <c r="F212" t="s">
        <v>1855</v>
      </c>
      <c r="G212" t="s">
        <v>1856</v>
      </c>
      <c r="H212" t="s">
        <v>1857</v>
      </c>
      <c r="I212" t="s">
        <v>1858</v>
      </c>
      <c r="J212" t="s">
        <v>1859</v>
      </c>
      <c r="K212" t="s">
        <v>1860</v>
      </c>
      <c r="L212" t="s">
        <v>1861</v>
      </c>
      <c r="M212" t="s">
        <v>1862</v>
      </c>
    </row>
    <row r="213" spans="1:13" x14ac:dyDescent="0.3">
      <c r="A213" t="s">
        <v>1863</v>
      </c>
      <c r="B213" t="s">
        <v>1864</v>
      </c>
      <c r="C213" t="s">
        <v>462</v>
      </c>
      <c r="D213">
        <v>3.5</v>
      </c>
      <c r="E213" s="2">
        <v>197</v>
      </c>
      <c r="F213" t="s">
        <v>1865</v>
      </c>
      <c r="G213" t="s">
        <v>1866</v>
      </c>
      <c r="H213" t="s">
        <v>1867</v>
      </c>
      <c r="I213" t="s">
        <v>1868</v>
      </c>
      <c r="J213" t="s">
        <v>1869</v>
      </c>
      <c r="K213" t="s">
        <v>1870</v>
      </c>
      <c r="L213" t="s">
        <v>1871</v>
      </c>
      <c r="M213" t="s">
        <v>1872</v>
      </c>
    </row>
    <row r="214" spans="1:13" x14ac:dyDescent="0.3">
      <c r="A214" t="s">
        <v>1873</v>
      </c>
      <c r="B214" t="s">
        <v>1874</v>
      </c>
      <c r="C214" t="s">
        <v>18</v>
      </c>
      <c r="D214">
        <v>4.5</v>
      </c>
      <c r="E214" s="2">
        <v>74977</v>
      </c>
      <c r="F214" t="s">
        <v>1875</v>
      </c>
      <c r="G214" t="s">
        <v>305</v>
      </c>
      <c r="H214" t="s">
        <v>306</v>
      </c>
      <c r="I214" t="s">
        <v>307</v>
      </c>
      <c r="J214" t="s">
        <v>308</v>
      </c>
      <c r="K214" t="s">
        <v>309</v>
      </c>
      <c r="L214" t="s">
        <v>1876</v>
      </c>
      <c r="M214" t="s">
        <v>1877</v>
      </c>
    </row>
    <row r="215" spans="1:13" x14ac:dyDescent="0.3">
      <c r="A215" t="s">
        <v>1878</v>
      </c>
      <c r="B215" t="s">
        <v>1879</v>
      </c>
      <c r="C215" t="s">
        <v>18</v>
      </c>
      <c r="D215">
        <v>4.2</v>
      </c>
      <c r="E215" s="2">
        <v>8583</v>
      </c>
      <c r="F215" t="s">
        <v>1880</v>
      </c>
      <c r="G215" t="s">
        <v>1881</v>
      </c>
      <c r="H215" t="s">
        <v>1882</v>
      </c>
      <c r="I215" t="s">
        <v>1883</v>
      </c>
      <c r="J215" t="s">
        <v>1884</v>
      </c>
      <c r="K215" t="s">
        <v>1885</v>
      </c>
      <c r="L215" t="s">
        <v>1886</v>
      </c>
      <c r="M215" t="s">
        <v>1887</v>
      </c>
    </row>
    <row r="216" spans="1:13" x14ac:dyDescent="0.3">
      <c r="A216" t="s">
        <v>1888</v>
      </c>
      <c r="B216" t="s">
        <v>1889</v>
      </c>
      <c r="C216" t="s">
        <v>462</v>
      </c>
      <c r="D216">
        <v>3.8</v>
      </c>
      <c r="E216" s="2">
        <v>928</v>
      </c>
      <c r="F216" t="s">
        <v>1890</v>
      </c>
      <c r="G216" t="s">
        <v>1891</v>
      </c>
      <c r="H216" t="s">
        <v>1892</v>
      </c>
      <c r="I216" t="s">
        <v>1893</v>
      </c>
      <c r="J216" t="s">
        <v>1894</v>
      </c>
      <c r="K216" t="s">
        <v>1895</v>
      </c>
      <c r="L216" t="s">
        <v>1896</v>
      </c>
      <c r="M216" t="s">
        <v>1897</v>
      </c>
    </row>
    <row r="217" spans="1:13" x14ac:dyDescent="0.3">
      <c r="A217" t="s">
        <v>1898</v>
      </c>
      <c r="B217" t="s">
        <v>1899</v>
      </c>
      <c r="C217" t="s">
        <v>508</v>
      </c>
      <c r="D217">
        <v>3.8</v>
      </c>
      <c r="E217" s="2">
        <v>110</v>
      </c>
      <c r="F217" t="s">
        <v>1900</v>
      </c>
      <c r="G217" t="s">
        <v>1901</v>
      </c>
      <c r="H217" t="s">
        <v>1902</v>
      </c>
      <c r="I217" t="s">
        <v>1903</v>
      </c>
      <c r="J217" t="s">
        <v>1904</v>
      </c>
      <c r="K217" t="s">
        <v>1905</v>
      </c>
      <c r="L217" t="s">
        <v>1906</v>
      </c>
      <c r="M217" t="s">
        <v>1907</v>
      </c>
    </row>
    <row r="218" spans="1:13" x14ac:dyDescent="0.3">
      <c r="A218" t="s">
        <v>1908</v>
      </c>
      <c r="B218" t="s">
        <v>1909</v>
      </c>
      <c r="C218" t="s">
        <v>169</v>
      </c>
      <c r="D218">
        <v>4.0999999999999996</v>
      </c>
      <c r="E218" s="2">
        <v>6753</v>
      </c>
      <c r="F218" t="s">
        <v>1910</v>
      </c>
      <c r="G218" t="s">
        <v>1911</v>
      </c>
      <c r="H218" t="s">
        <v>1912</v>
      </c>
      <c r="I218" t="s">
        <v>1913</v>
      </c>
      <c r="J218" t="s">
        <v>1914</v>
      </c>
      <c r="K218" t="s">
        <v>1915</v>
      </c>
      <c r="L218" t="s">
        <v>1916</v>
      </c>
      <c r="M218" t="s">
        <v>1917</v>
      </c>
    </row>
    <row r="219" spans="1:13" x14ac:dyDescent="0.3">
      <c r="A219" t="s">
        <v>1918</v>
      </c>
      <c r="B219" t="s">
        <v>1919</v>
      </c>
      <c r="C219" t="s">
        <v>129</v>
      </c>
      <c r="D219">
        <v>4.3</v>
      </c>
      <c r="E219" s="2">
        <v>1237</v>
      </c>
      <c r="F219" t="s">
        <v>1920</v>
      </c>
      <c r="G219" t="s">
        <v>1921</v>
      </c>
      <c r="H219" t="s">
        <v>1922</v>
      </c>
      <c r="I219" t="s">
        <v>1923</v>
      </c>
      <c r="J219" t="s">
        <v>1924</v>
      </c>
      <c r="K219" t="s">
        <v>1925</v>
      </c>
      <c r="L219" t="s">
        <v>1926</v>
      </c>
      <c r="M219" t="s">
        <v>1927</v>
      </c>
    </row>
    <row r="220" spans="1:13" x14ac:dyDescent="0.3">
      <c r="A220" t="s">
        <v>1928</v>
      </c>
      <c r="B220" t="s">
        <v>1929</v>
      </c>
      <c r="C220" t="s">
        <v>1930</v>
      </c>
      <c r="D220">
        <v>4.4000000000000004</v>
      </c>
      <c r="E220" s="2">
        <v>18872</v>
      </c>
      <c r="F220" t="s">
        <v>1931</v>
      </c>
      <c r="G220" t="s">
        <v>1932</v>
      </c>
      <c r="H220" t="s">
        <v>1933</v>
      </c>
      <c r="I220" t="s">
        <v>1934</v>
      </c>
      <c r="J220" t="s">
        <v>1935</v>
      </c>
      <c r="K220" t="s">
        <v>1936</v>
      </c>
      <c r="L220" t="s">
        <v>1937</v>
      </c>
      <c r="M220" t="s">
        <v>1938</v>
      </c>
    </row>
    <row r="221" spans="1:13" x14ac:dyDescent="0.3">
      <c r="A221" t="s">
        <v>1939</v>
      </c>
      <c r="B221" t="s">
        <v>1940</v>
      </c>
      <c r="C221" t="s">
        <v>18</v>
      </c>
      <c r="D221">
        <v>3.9</v>
      </c>
      <c r="E221" s="2">
        <v>356</v>
      </c>
      <c r="F221" t="s">
        <v>1941</v>
      </c>
      <c r="G221" t="s">
        <v>1942</v>
      </c>
      <c r="H221" t="s">
        <v>1943</v>
      </c>
      <c r="I221" t="s">
        <v>1944</v>
      </c>
      <c r="J221" t="s">
        <v>1945</v>
      </c>
      <c r="K221" t="s">
        <v>1946</v>
      </c>
      <c r="L221" t="s">
        <v>1947</v>
      </c>
      <c r="M221" t="s">
        <v>1948</v>
      </c>
    </row>
    <row r="222" spans="1:13" x14ac:dyDescent="0.3">
      <c r="A222" t="s">
        <v>1949</v>
      </c>
      <c r="B222" t="s">
        <v>1950</v>
      </c>
      <c r="C222" t="s">
        <v>18</v>
      </c>
      <c r="D222">
        <v>4.2</v>
      </c>
      <c r="E222" s="2">
        <v>24269</v>
      </c>
      <c r="F222" t="s">
        <v>1951</v>
      </c>
      <c r="G222" t="s">
        <v>20</v>
      </c>
      <c r="H222" t="s">
        <v>21</v>
      </c>
      <c r="I222" t="s">
        <v>22</v>
      </c>
      <c r="J222" t="s">
        <v>23</v>
      </c>
      <c r="K222" t="s">
        <v>825</v>
      </c>
      <c r="L222" t="s">
        <v>1952</v>
      </c>
      <c r="M222" t="s">
        <v>1953</v>
      </c>
    </row>
    <row r="223" spans="1:13" x14ac:dyDescent="0.3">
      <c r="A223" t="s">
        <v>1954</v>
      </c>
      <c r="B223" t="s">
        <v>1955</v>
      </c>
      <c r="C223" t="s">
        <v>462</v>
      </c>
      <c r="D223">
        <v>3.8</v>
      </c>
      <c r="E223" s="2">
        <v>425</v>
      </c>
      <c r="F223" t="s">
        <v>1956</v>
      </c>
      <c r="G223" t="s">
        <v>1957</v>
      </c>
      <c r="H223" t="s">
        <v>1958</v>
      </c>
      <c r="I223" t="s">
        <v>1959</v>
      </c>
      <c r="J223" t="s">
        <v>1960</v>
      </c>
      <c r="K223" t="s">
        <v>1961</v>
      </c>
      <c r="L223" t="s">
        <v>1962</v>
      </c>
      <c r="M223" t="s">
        <v>1963</v>
      </c>
    </row>
    <row r="224" spans="1:13" x14ac:dyDescent="0.3">
      <c r="A224" t="s">
        <v>1964</v>
      </c>
      <c r="B224" t="s">
        <v>1965</v>
      </c>
      <c r="C224" t="s">
        <v>643</v>
      </c>
      <c r="D224">
        <v>4.0999999999999996</v>
      </c>
      <c r="E224" s="2">
        <v>1161</v>
      </c>
      <c r="F224" t="s">
        <v>1966</v>
      </c>
      <c r="G224" t="s">
        <v>1967</v>
      </c>
      <c r="H224" t="s">
        <v>1968</v>
      </c>
      <c r="I224" t="s">
        <v>1969</v>
      </c>
      <c r="J224" t="s">
        <v>1970</v>
      </c>
      <c r="K224" t="s">
        <v>1971</v>
      </c>
      <c r="L224" t="s">
        <v>1972</v>
      </c>
      <c r="M224" t="s">
        <v>1973</v>
      </c>
    </row>
    <row r="225" spans="1:13" x14ac:dyDescent="0.3">
      <c r="A225" t="s">
        <v>1974</v>
      </c>
      <c r="B225" t="s">
        <v>1975</v>
      </c>
      <c r="C225" t="s">
        <v>18</v>
      </c>
      <c r="D225">
        <v>4.0999999999999996</v>
      </c>
      <c r="E225" s="2">
        <v>1508</v>
      </c>
      <c r="F225" t="s">
        <v>1976</v>
      </c>
      <c r="G225" t="s">
        <v>1977</v>
      </c>
      <c r="H225" t="s">
        <v>1978</v>
      </c>
      <c r="I225" t="s">
        <v>1979</v>
      </c>
      <c r="J225" t="s">
        <v>1980</v>
      </c>
      <c r="K225" t="s">
        <v>12783</v>
      </c>
      <c r="L225" t="s">
        <v>1981</v>
      </c>
      <c r="M225" t="s">
        <v>1982</v>
      </c>
    </row>
    <row r="226" spans="1:13" x14ac:dyDescent="0.3">
      <c r="A226" t="s">
        <v>1983</v>
      </c>
      <c r="B226" t="s">
        <v>1984</v>
      </c>
      <c r="C226" t="s">
        <v>1985</v>
      </c>
      <c r="D226">
        <v>4.3</v>
      </c>
      <c r="E226" s="2">
        <v>7636</v>
      </c>
      <c r="F226" t="s">
        <v>1986</v>
      </c>
      <c r="G226" t="s">
        <v>1987</v>
      </c>
      <c r="H226" t="s">
        <v>1988</v>
      </c>
      <c r="I226" t="s">
        <v>1989</v>
      </c>
      <c r="J226" t="s">
        <v>1990</v>
      </c>
      <c r="K226" t="s">
        <v>1991</v>
      </c>
      <c r="L226" t="s">
        <v>1992</v>
      </c>
      <c r="M226" t="s">
        <v>1993</v>
      </c>
    </row>
    <row r="227" spans="1:13" x14ac:dyDescent="0.3">
      <c r="A227" t="s">
        <v>1994</v>
      </c>
      <c r="B227" t="s">
        <v>1995</v>
      </c>
      <c r="C227" t="s">
        <v>462</v>
      </c>
      <c r="D227">
        <v>3.7</v>
      </c>
      <c r="E227" s="2">
        <v>246</v>
      </c>
      <c r="F227" t="s">
        <v>1996</v>
      </c>
      <c r="G227" t="s">
        <v>1997</v>
      </c>
      <c r="H227" t="s">
        <v>1998</v>
      </c>
      <c r="I227" t="s">
        <v>1999</v>
      </c>
      <c r="J227" t="s">
        <v>2000</v>
      </c>
      <c r="K227" t="s">
        <v>2001</v>
      </c>
      <c r="L227" t="s">
        <v>2002</v>
      </c>
      <c r="M227" t="s">
        <v>2003</v>
      </c>
    </row>
    <row r="228" spans="1:13" x14ac:dyDescent="0.3">
      <c r="A228" t="s">
        <v>2004</v>
      </c>
      <c r="B228" t="s">
        <v>2005</v>
      </c>
      <c r="C228" t="s">
        <v>462</v>
      </c>
      <c r="D228">
        <v>4</v>
      </c>
      <c r="E228" s="2">
        <v>479</v>
      </c>
      <c r="F228" t="s">
        <v>2006</v>
      </c>
      <c r="G228" t="s">
        <v>2007</v>
      </c>
      <c r="H228" t="s">
        <v>2008</v>
      </c>
      <c r="I228" t="s">
        <v>2009</v>
      </c>
      <c r="J228" t="s">
        <v>2010</v>
      </c>
      <c r="K228" t="s">
        <v>2011</v>
      </c>
      <c r="L228" t="s">
        <v>2012</v>
      </c>
      <c r="M228" t="s">
        <v>2013</v>
      </c>
    </row>
    <row r="229" spans="1:13" x14ac:dyDescent="0.3">
      <c r="A229" t="s">
        <v>2014</v>
      </c>
      <c r="B229" t="s">
        <v>2015</v>
      </c>
      <c r="C229" t="s">
        <v>129</v>
      </c>
      <c r="D229">
        <v>4.2</v>
      </c>
      <c r="E229" s="2">
        <v>910</v>
      </c>
      <c r="F229" t="s">
        <v>2016</v>
      </c>
      <c r="G229" t="s">
        <v>2017</v>
      </c>
      <c r="H229" t="s">
        <v>2018</v>
      </c>
      <c r="I229" t="s">
        <v>2019</v>
      </c>
      <c r="J229" t="s">
        <v>2020</v>
      </c>
      <c r="K229" t="s">
        <v>2021</v>
      </c>
      <c r="L229" t="s">
        <v>2022</v>
      </c>
      <c r="M229" t="s">
        <v>2023</v>
      </c>
    </row>
    <row r="230" spans="1:13" x14ac:dyDescent="0.3">
      <c r="A230" t="s">
        <v>2024</v>
      </c>
      <c r="B230" t="s">
        <v>2025</v>
      </c>
      <c r="C230" t="s">
        <v>18</v>
      </c>
      <c r="D230">
        <v>4.0999999999999996</v>
      </c>
      <c r="E230" s="2">
        <v>5626</v>
      </c>
      <c r="F230" t="s">
        <v>2026</v>
      </c>
      <c r="G230" t="s">
        <v>2027</v>
      </c>
      <c r="H230" t="s">
        <v>2028</v>
      </c>
      <c r="I230" t="s">
        <v>2029</v>
      </c>
      <c r="J230" t="s">
        <v>2030</v>
      </c>
      <c r="K230" t="s">
        <v>2031</v>
      </c>
      <c r="L230" t="s">
        <v>2032</v>
      </c>
      <c r="M230" t="s">
        <v>2033</v>
      </c>
    </row>
    <row r="231" spans="1:13" x14ac:dyDescent="0.3">
      <c r="A231" t="s">
        <v>2034</v>
      </c>
      <c r="B231" t="s">
        <v>2035</v>
      </c>
      <c r="C231" t="s">
        <v>18</v>
      </c>
      <c r="D231">
        <v>4.3</v>
      </c>
      <c r="E231" s="2">
        <v>14184</v>
      </c>
      <c r="F231" t="s">
        <v>2036</v>
      </c>
      <c r="G231" t="s">
        <v>2037</v>
      </c>
      <c r="H231" t="s">
        <v>2038</v>
      </c>
      <c r="I231" t="s">
        <v>2039</v>
      </c>
      <c r="J231" t="s">
        <v>2040</v>
      </c>
      <c r="K231" t="s">
        <v>2041</v>
      </c>
      <c r="L231" t="s">
        <v>2042</v>
      </c>
      <c r="M231" t="s">
        <v>2043</v>
      </c>
    </row>
    <row r="232" spans="1:13" x14ac:dyDescent="0.3">
      <c r="A232" t="s">
        <v>2044</v>
      </c>
      <c r="B232" t="s">
        <v>2045</v>
      </c>
      <c r="C232" t="s">
        <v>2046</v>
      </c>
      <c r="D232">
        <v>4.4000000000000004</v>
      </c>
      <c r="E232" s="2">
        <v>25177</v>
      </c>
      <c r="F232" t="s">
        <v>2047</v>
      </c>
      <c r="G232" t="s">
        <v>2048</v>
      </c>
      <c r="H232" t="s">
        <v>2049</v>
      </c>
      <c r="I232" t="s">
        <v>2050</v>
      </c>
      <c r="J232" t="s">
        <v>2051</v>
      </c>
      <c r="K232" t="s">
        <v>2052</v>
      </c>
      <c r="L232" t="s">
        <v>2053</v>
      </c>
      <c r="M232" t="s">
        <v>2054</v>
      </c>
    </row>
    <row r="233" spans="1:13" x14ac:dyDescent="0.3">
      <c r="A233" t="s">
        <v>2055</v>
      </c>
      <c r="B233" t="s">
        <v>2056</v>
      </c>
      <c r="C233" t="s">
        <v>169</v>
      </c>
      <c r="D233">
        <v>4.3</v>
      </c>
      <c r="E233" s="2">
        <v>21252</v>
      </c>
      <c r="F233" t="s">
        <v>2057</v>
      </c>
      <c r="G233" t="s">
        <v>2058</v>
      </c>
      <c r="H233" t="s">
        <v>2059</v>
      </c>
      <c r="I233" t="s">
        <v>2060</v>
      </c>
      <c r="J233" t="s">
        <v>2061</v>
      </c>
      <c r="K233" t="s">
        <v>2062</v>
      </c>
      <c r="L233" t="s">
        <v>2063</v>
      </c>
      <c r="M233" t="s">
        <v>2064</v>
      </c>
    </row>
    <row r="234" spans="1:13" x14ac:dyDescent="0.3">
      <c r="A234" t="s">
        <v>2065</v>
      </c>
      <c r="B234" t="s">
        <v>2066</v>
      </c>
      <c r="C234" t="s">
        <v>169</v>
      </c>
      <c r="D234">
        <v>4.3</v>
      </c>
      <c r="E234" s="2">
        <v>567</v>
      </c>
      <c r="F234" t="s">
        <v>2067</v>
      </c>
      <c r="G234" t="s">
        <v>2068</v>
      </c>
      <c r="H234" t="s">
        <v>2069</v>
      </c>
      <c r="I234" t="s">
        <v>2070</v>
      </c>
      <c r="J234" t="s">
        <v>2071</v>
      </c>
      <c r="K234" t="s">
        <v>2072</v>
      </c>
      <c r="L234" t="s">
        <v>2073</v>
      </c>
      <c r="M234" t="s">
        <v>2074</v>
      </c>
    </row>
    <row r="235" spans="1:13" x14ac:dyDescent="0.3">
      <c r="A235" t="s">
        <v>2075</v>
      </c>
      <c r="B235" t="s">
        <v>2076</v>
      </c>
      <c r="C235" t="s">
        <v>462</v>
      </c>
      <c r="D235">
        <v>3.5</v>
      </c>
      <c r="E235" s="2">
        <v>466</v>
      </c>
      <c r="F235" t="s">
        <v>2077</v>
      </c>
      <c r="G235" t="s">
        <v>2078</v>
      </c>
      <c r="H235" t="s">
        <v>2079</v>
      </c>
      <c r="I235" t="s">
        <v>2080</v>
      </c>
      <c r="J235" t="s">
        <v>2081</v>
      </c>
      <c r="K235" t="s">
        <v>2082</v>
      </c>
      <c r="L235" t="s">
        <v>2083</v>
      </c>
      <c r="M235" t="s">
        <v>2084</v>
      </c>
    </row>
    <row r="236" spans="1:13" x14ac:dyDescent="0.3">
      <c r="A236" t="s">
        <v>2085</v>
      </c>
      <c r="B236" t="s">
        <v>2086</v>
      </c>
      <c r="C236" t="s">
        <v>18</v>
      </c>
      <c r="D236">
        <v>3.9</v>
      </c>
      <c r="E236" s="2">
        <v>61</v>
      </c>
      <c r="F236" t="s">
        <v>1716</v>
      </c>
      <c r="G236" t="s">
        <v>1717</v>
      </c>
      <c r="H236" t="s">
        <v>1718</v>
      </c>
      <c r="I236" t="s">
        <v>1719</v>
      </c>
      <c r="J236" t="s">
        <v>1720</v>
      </c>
      <c r="K236" t="s">
        <v>1721</v>
      </c>
      <c r="L236" t="s">
        <v>2087</v>
      </c>
      <c r="M236" t="s">
        <v>2088</v>
      </c>
    </row>
    <row r="237" spans="1:13" x14ac:dyDescent="0.3">
      <c r="A237" t="s">
        <v>2089</v>
      </c>
      <c r="B237" t="s">
        <v>2090</v>
      </c>
      <c r="C237" t="s">
        <v>18</v>
      </c>
      <c r="D237">
        <v>4.5</v>
      </c>
      <c r="E237" s="2">
        <v>474</v>
      </c>
      <c r="F237" t="s">
        <v>1468</v>
      </c>
      <c r="G237" t="s">
        <v>2091</v>
      </c>
      <c r="H237" t="s">
        <v>2092</v>
      </c>
      <c r="I237" t="s">
        <v>2093</v>
      </c>
      <c r="J237" t="s">
        <v>2094</v>
      </c>
      <c r="K237" t="s">
        <v>2095</v>
      </c>
      <c r="L237" t="s">
        <v>2096</v>
      </c>
      <c r="M237" t="s">
        <v>2097</v>
      </c>
    </row>
    <row r="238" spans="1:13" x14ac:dyDescent="0.3">
      <c r="A238" t="s">
        <v>2098</v>
      </c>
      <c r="B238" t="s">
        <v>2099</v>
      </c>
      <c r="C238" t="s">
        <v>462</v>
      </c>
      <c r="D238">
        <v>3.4</v>
      </c>
      <c r="E238" s="2">
        <v>431</v>
      </c>
      <c r="F238" t="s">
        <v>2100</v>
      </c>
      <c r="G238" t="s">
        <v>2101</v>
      </c>
      <c r="H238" t="s">
        <v>2102</v>
      </c>
      <c r="I238" t="s">
        <v>2103</v>
      </c>
      <c r="J238" t="s">
        <v>2104</v>
      </c>
      <c r="K238" t="s">
        <v>2105</v>
      </c>
      <c r="L238" t="s">
        <v>2106</v>
      </c>
      <c r="M238" t="s">
        <v>2107</v>
      </c>
    </row>
    <row r="239" spans="1:13" x14ac:dyDescent="0.3">
      <c r="A239" t="s">
        <v>2108</v>
      </c>
      <c r="B239" t="s">
        <v>2109</v>
      </c>
      <c r="C239" t="s">
        <v>18</v>
      </c>
      <c r="D239">
        <v>4</v>
      </c>
      <c r="E239" s="2">
        <v>242</v>
      </c>
      <c r="F239" t="s">
        <v>2110</v>
      </c>
      <c r="G239" t="s">
        <v>2111</v>
      </c>
      <c r="H239" t="s">
        <v>2112</v>
      </c>
      <c r="I239" t="s">
        <v>2113</v>
      </c>
      <c r="J239" t="s">
        <v>2114</v>
      </c>
      <c r="K239" t="s">
        <v>2115</v>
      </c>
      <c r="L239" t="s">
        <v>2116</v>
      </c>
      <c r="M239" t="s">
        <v>2117</v>
      </c>
    </row>
    <row r="240" spans="1:13" x14ac:dyDescent="0.3">
      <c r="A240" t="s">
        <v>2118</v>
      </c>
      <c r="B240" t="s">
        <v>2119</v>
      </c>
      <c r="C240" t="s">
        <v>18</v>
      </c>
      <c r="D240">
        <v>4</v>
      </c>
      <c r="E240" s="2">
        <v>2905</v>
      </c>
      <c r="F240" t="s">
        <v>2120</v>
      </c>
      <c r="G240" t="s">
        <v>2121</v>
      </c>
      <c r="H240" t="s">
        <v>2122</v>
      </c>
      <c r="I240" t="s">
        <v>2123</v>
      </c>
      <c r="J240" t="s">
        <v>2124</v>
      </c>
      <c r="K240" t="s">
        <v>2125</v>
      </c>
      <c r="L240" t="s">
        <v>2126</v>
      </c>
      <c r="M240" t="s">
        <v>2127</v>
      </c>
    </row>
    <row r="241" spans="1:13" x14ac:dyDescent="0.3">
      <c r="A241" t="s">
        <v>2128</v>
      </c>
      <c r="B241" t="s">
        <v>2129</v>
      </c>
      <c r="C241" t="s">
        <v>2130</v>
      </c>
      <c r="D241">
        <v>4.4000000000000004</v>
      </c>
      <c r="E241" s="2">
        <v>12091</v>
      </c>
      <c r="F241" t="s">
        <v>2131</v>
      </c>
      <c r="G241" t="s">
        <v>2132</v>
      </c>
      <c r="H241" t="s">
        <v>2133</v>
      </c>
      <c r="I241" t="s">
        <v>2134</v>
      </c>
      <c r="J241" t="s">
        <v>2135</v>
      </c>
      <c r="K241" t="s">
        <v>2136</v>
      </c>
      <c r="L241" t="s">
        <v>2137</v>
      </c>
      <c r="M241" t="s">
        <v>2138</v>
      </c>
    </row>
    <row r="242" spans="1:13" x14ac:dyDescent="0.3">
      <c r="A242" t="s">
        <v>2139</v>
      </c>
      <c r="B242" t="s">
        <v>2140</v>
      </c>
      <c r="C242" t="s">
        <v>18</v>
      </c>
      <c r="D242">
        <v>4</v>
      </c>
      <c r="E242" s="2">
        <v>1423</v>
      </c>
      <c r="F242" t="s">
        <v>719</v>
      </c>
      <c r="G242" t="s">
        <v>720</v>
      </c>
      <c r="H242" t="s">
        <v>721</v>
      </c>
      <c r="I242" t="s">
        <v>722</v>
      </c>
      <c r="J242" t="s">
        <v>723</v>
      </c>
      <c r="K242" t="s">
        <v>12778</v>
      </c>
      <c r="L242" t="s">
        <v>2141</v>
      </c>
      <c r="M242" t="s">
        <v>2142</v>
      </c>
    </row>
    <row r="243" spans="1:13" x14ac:dyDescent="0.3">
      <c r="A243" t="s">
        <v>2143</v>
      </c>
      <c r="B243" t="s">
        <v>2144</v>
      </c>
      <c r="C243" t="s">
        <v>18</v>
      </c>
      <c r="D243">
        <v>4.3</v>
      </c>
      <c r="E243" s="2">
        <v>6255</v>
      </c>
      <c r="F243" t="s">
        <v>1445</v>
      </c>
      <c r="G243" t="s">
        <v>1446</v>
      </c>
      <c r="H243" t="s">
        <v>1447</v>
      </c>
      <c r="I243" t="s">
        <v>1448</v>
      </c>
      <c r="J243" t="s">
        <v>1449</v>
      </c>
      <c r="K243" t="s">
        <v>12779</v>
      </c>
      <c r="L243" t="s">
        <v>2145</v>
      </c>
      <c r="M243" t="s">
        <v>2146</v>
      </c>
    </row>
    <row r="244" spans="1:13" x14ac:dyDescent="0.3">
      <c r="A244" t="s">
        <v>2147</v>
      </c>
      <c r="B244" t="s">
        <v>2148</v>
      </c>
      <c r="C244" t="s">
        <v>643</v>
      </c>
      <c r="D244">
        <v>4</v>
      </c>
      <c r="E244" s="2">
        <v>1236</v>
      </c>
      <c r="F244" t="s">
        <v>2149</v>
      </c>
      <c r="G244" t="s">
        <v>2150</v>
      </c>
      <c r="H244" t="s">
        <v>2151</v>
      </c>
      <c r="I244" t="s">
        <v>2152</v>
      </c>
      <c r="J244" t="s">
        <v>2153</v>
      </c>
      <c r="K244" t="s">
        <v>2154</v>
      </c>
      <c r="L244" t="s">
        <v>2155</v>
      </c>
      <c r="M244" t="s">
        <v>2156</v>
      </c>
    </row>
    <row r="245" spans="1:13" x14ac:dyDescent="0.3">
      <c r="A245" t="s">
        <v>2157</v>
      </c>
      <c r="B245" t="s">
        <v>2158</v>
      </c>
      <c r="C245" t="s">
        <v>462</v>
      </c>
      <c r="D245">
        <v>4.2</v>
      </c>
      <c r="E245" s="2">
        <v>1335</v>
      </c>
      <c r="F245" t="s">
        <v>2159</v>
      </c>
      <c r="G245" t="s">
        <v>2160</v>
      </c>
      <c r="H245" t="s">
        <v>2161</v>
      </c>
      <c r="I245" t="s">
        <v>2162</v>
      </c>
      <c r="J245" t="s">
        <v>2163</v>
      </c>
      <c r="K245" t="s">
        <v>2164</v>
      </c>
      <c r="L245" t="s">
        <v>2165</v>
      </c>
      <c r="M245" t="s">
        <v>2166</v>
      </c>
    </row>
    <row r="246" spans="1:13" x14ac:dyDescent="0.3">
      <c r="A246" t="s">
        <v>2167</v>
      </c>
      <c r="B246" t="s">
        <v>2168</v>
      </c>
      <c r="C246" t="s">
        <v>462</v>
      </c>
      <c r="D246">
        <v>3.8</v>
      </c>
      <c r="E246" s="2">
        <v>197</v>
      </c>
      <c r="F246" t="s">
        <v>2169</v>
      </c>
      <c r="G246" t="s">
        <v>2170</v>
      </c>
      <c r="H246" t="s">
        <v>2171</v>
      </c>
      <c r="I246" t="s">
        <v>2172</v>
      </c>
      <c r="J246" t="s">
        <v>2173</v>
      </c>
      <c r="K246" t="s">
        <v>2174</v>
      </c>
      <c r="L246" t="s">
        <v>2175</v>
      </c>
      <c r="M246" t="s">
        <v>2176</v>
      </c>
    </row>
    <row r="247" spans="1:13" x14ac:dyDescent="0.3">
      <c r="A247" t="s">
        <v>2177</v>
      </c>
      <c r="B247" t="s">
        <v>2178</v>
      </c>
      <c r="C247" t="s">
        <v>18</v>
      </c>
      <c r="D247">
        <v>4.4000000000000004</v>
      </c>
      <c r="E247" s="2">
        <v>28791</v>
      </c>
      <c r="F247" t="s">
        <v>2179</v>
      </c>
      <c r="G247" t="s">
        <v>781</v>
      </c>
      <c r="H247" t="s">
        <v>782</v>
      </c>
      <c r="I247" t="s">
        <v>783</v>
      </c>
      <c r="J247" t="s">
        <v>784</v>
      </c>
      <c r="K247" t="s">
        <v>785</v>
      </c>
      <c r="L247" t="s">
        <v>786</v>
      </c>
      <c r="M247" t="s">
        <v>2180</v>
      </c>
    </row>
    <row r="248" spans="1:13" x14ac:dyDescent="0.3">
      <c r="A248" t="s">
        <v>2181</v>
      </c>
      <c r="B248" t="s">
        <v>2182</v>
      </c>
      <c r="C248" t="s">
        <v>18</v>
      </c>
      <c r="D248">
        <v>3.9</v>
      </c>
      <c r="E248" s="2">
        <v>1075</v>
      </c>
      <c r="F248" t="s">
        <v>2183</v>
      </c>
      <c r="G248" t="s">
        <v>343</v>
      </c>
      <c r="H248" t="s">
        <v>344</v>
      </c>
      <c r="I248" t="s">
        <v>345</v>
      </c>
      <c r="J248" t="s">
        <v>346</v>
      </c>
      <c r="K248" t="s">
        <v>347</v>
      </c>
      <c r="L248" t="s">
        <v>2184</v>
      </c>
      <c r="M248" t="s">
        <v>2185</v>
      </c>
    </row>
    <row r="249" spans="1:13" x14ac:dyDescent="0.3">
      <c r="A249" t="s">
        <v>2186</v>
      </c>
      <c r="B249" t="s">
        <v>2187</v>
      </c>
      <c r="C249" t="s">
        <v>18</v>
      </c>
      <c r="D249">
        <v>4.2</v>
      </c>
      <c r="E249" s="2">
        <v>29746</v>
      </c>
      <c r="F249" t="s">
        <v>2188</v>
      </c>
      <c r="G249" t="s">
        <v>599</v>
      </c>
      <c r="H249" t="s">
        <v>600</v>
      </c>
      <c r="I249" t="s">
        <v>601</v>
      </c>
      <c r="J249" t="s">
        <v>602</v>
      </c>
      <c r="K249" t="s">
        <v>603</v>
      </c>
      <c r="L249" t="s">
        <v>2189</v>
      </c>
      <c r="M249" t="s">
        <v>2190</v>
      </c>
    </row>
    <row r="250" spans="1:13" x14ac:dyDescent="0.3">
      <c r="A250" t="s">
        <v>2191</v>
      </c>
      <c r="B250" t="s">
        <v>2192</v>
      </c>
      <c r="C250" t="s">
        <v>18</v>
      </c>
      <c r="D250">
        <v>3.9</v>
      </c>
      <c r="E250" s="2">
        <v>295</v>
      </c>
      <c r="F250" t="s">
        <v>2193</v>
      </c>
      <c r="G250" t="s">
        <v>2194</v>
      </c>
      <c r="H250" t="s">
        <v>2195</v>
      </c>
      <c r="I250" t="s">
        <v>2196</v>
      </c>
      <c r="J250" t="s">
        <v>2197</v>
      </c>
      <c r="K250" t="s">
        <v>2198</v>
      </c>
      <c r="L250" t="s">
        <v>2199</v>
      </c>
      <c r="M250" t="s">
        <v>2200</v>
      </c>
    </row>
    <row r="251" spans="1:13" x14ac:dyDescent="0.3">
      <c r="A251" t="s">
        <v>2201</v>
      </c>
      <c r="B251" t="s">
        <v>2202</v>
      </c>
      <c r="C251" t="s">
        <v>169</v>
      </c>
      <c r="D251">
        <v>4.7</v>
      </c>
      <c r="E251" s="2">
        <v>5935</v>
      </c>
      <c r="F251" t="s">
        <v>2203</v>
      </c>
      <c r="G251" t="s">
        <v>2204</v>
      </c>
      <c r="H251" t="s">
        <v>2205</v>
      </c>
      <c r="I251" t="s">
        <v>2206</v>
      </c>
      <c r="J251" t="s">
        <v>2207</v>
      </c>
      <c r="K251" t="s">
        <v>2208</v>
      </c>
      <c r="L251" t="s">
        <v>2209</v>
      </c>
      <c r="M251" t="s">
        <v>2210</v>
      </c>
    </row>
    <row r="252" spans="1:13" x14ac:dyDescent="0.3">
      <c r="A252" t="s">
        <v>2211</v>
      </c>
      <c r="B252" t="s">
        <v>2212</v>
      </c>
      <c r="C252" t="s">
        <v>462</v>
      </c>
      <c r="D252">
        <v>3.6</v>
      </c>
      <c r="E252" s="2">
        <v>323</v>
      </c>
      <c r="F252" t="s">
        <v>2213</v>
      </c>
      <c r="G252" t="s">
        <v>2214</v>
      </c>
      <c r="H252" t="s">
        <v>2215</v>
      </c>
      <c r="I252" t="s">
        <v>2216</v>
      </c>
      <c r="J252" t="s">
        <v>2217</v>
      </c>
      <c r="K252" t="s">
        <v>2218</v>
      </c>
      <c r="L252" t="s">
        <v>2219</v>
      </c>
      <c r="M252" t="s">
        <v>2220</v>
      </c>
    </row>
    <row r="253" spans="1:13" x14ac:dyDescent="0.3">
      <c r="A253" t="s">
        <v>2221</v>
      </c>
      <c r="B253" t="s">
        <v>2222</v>
      </c>
      <c r="C253" t="s">
        <v>462</v>
      </c>
      <c r="D253">
        <v>3.7</v>
      </c>
      <c r="E253" s="2">
        <v>185</v>
      </c>
      <c r="F253" t="s">
        <v>2223</v>
      </c>
      <c r="G253" t="s">
        <v>2224</v>
      </c>
      <c r="H253" t="s">
        <v>2225</v>
      </c>
      <c r="I253" t="s">
        <v>2226</v>
      </c>
      <c r="J253" t="s">
        <v>2227</v>
      </c>
      <c r="K253" t="s">
        <v>2228</v>
      </c>
      <c r="L253" t="s">
        <v>2229</v>
      </c>
      <c r="M253" t="s">
        <v>2230</v>
      </c>
    </row>
    <row r="254" spans="1:13" x14ac:dyDescent="0.3">
      <c r="A254" t="s">
        <v>2231</v>
      </c>
      <c r="B254" t="s">
        <v>2232</v>
      </c>
      <c r="C254" t="s">
        <v>18</v>
      </c>
      <c r="D254">
        <v>4.2</v>
      </c>
      <c r="E254" s="2">
        <v>2117</v>
      </c>
      <c r="F254" t="s">
        <v>2233</v>
      </c>
      <c r="G254" t="s">
        <v>2234</v>
      </c>
      <c r="H254" t="s">
        <v>2235</v>
      </c>
      <c r="I254" t="s">
        <v>2236</v>
      </c>
      <c r="J254" t="s">
        <v>2237</v>
      </c>
      <c r="K254" t="s">
        <v>2238</v>
      </c>
      <c r="L254" t="s">
        <v>2239</v>
      </c>
      <c r="M254" t="s">
        <v>2240</v>
      </c>
    </row>
    <row r="255" spans="1:13" x14ac:dyDescent="0.3">
      <c r="A255" t="s">
        <v>2241</v>
      </c>
      <c r="B255" t="s">
        <v>2242</v>
      </c>
      <c r="C255" t="s">
        <v>18</v>
      </c>
      <c r="D255">
        <v>4</v>
      </c>
      <c r="E255" s="2">
        <v>9378</v>
      </c>
      <c r="F255" t="s">
        <v>2243</v>
      </c>
      <c r="G255" t="s">
        <v>236</v>
      </c>
      <c r="H255" t="s">
        <v>237</v>
      </c>
      <c r="I255" t="s">
        <v>238</v>
      </c>
      <c r="J255" t="s">
        <v>239</v>
      </c>
      <c r="K255" t="s">
        <v>1573</v>
      </c>
      <c r="L255" t="s">
        <v>2244</v>
      </c>
      <c r="M255" t="s">
        <v>2245</v>
      </c>
    </row>
    <row r="256" spans="1:13" x14ac:dyDescent="0.3">
      <c r="A256" t="s">
        <v>2246</v>
      </c>
      <c r="B256" t="s">
        <v>2247</v>
      </c>
      <c r="C256" t="s">
        <v>643</v>
      </c>
      <c r="D256">
        <v>3.6</v>
      </c>
      <c r="E256" s="2">
        <v>1796</v>
      </c>
      <c r="F256" t="s">
        <v>2248</v>
      </c>
      <c r="G256" t="s">
        <v>2249</v>
      </c>
      <c r="H256" t="s">
        <v>2250</v>
      </c>
      <c r="I256" t="s">
        <v>2251</v>
      </c>
      <c r="J256" t="s">
        <v>2252</v>
      </c>
      <c r="K256" t="s">
        <v>2253</v>
      </c>
      <c r="L256" t="s">
        <v>2254</v>
      </c>
      <c r="M256" t="s">
        <v>2255</v>
      </c>
    </row>
    <row r="257" spans="1:13" x14ac:dyDescent="0.3">
      <c r="A257" t="s">
        <v>2256</v>
      </c>
      <c r="B257" t="s">
        <v>2257</v>
      </c>
      <c r="C257" t="s">
        <v>169</v>
      </c>
      <c r="D257">
        <v>4.3</v>
      </c>
      <c r="E257" s="2">
        <v>3587</v>
      </c>
      <c r="F257" t="s">
        <v>987</v>
      </c>
      <c r="G257" t="s">
        <v>988</v>
      </c>
      <c r="H257" t="s">
        <v>989</v>
      </c>
      <c r="I257" t="s">
        <v>990</v>
      </c>
      <c r="J257" t="s">
        <v>991</v>
      </c>
      <c r="K257" t="s">
        <v>992</v>
      </c>
      <c r="L257" t="s">
        <v>2258</v>
      </c>
      <c r="M257" t="s">
        <v>2259</v>
      </c>
    </row>
    <row r="258" spans="1:13" x14ac:dyDescent="0.3">
      <c r="A258" t="s">
        <v>2260</v>
      </c>
      <c r="B258" t="s">
        <v>2261</v>
      </c>
      <c r="C258" t="s">
        <v>1173</v>
      </c>
      <c r="D258">
        <v>4.2</v>
      </c>
      <c r="E258" s="2">
        <v>4296</v>
      </c>
      <c r="F258" t="s">
        <v>2262</v>
      </c>
      <c r="G258" t="s">
        <v>2263</v>
      </c>
      <c r="H258" t="s">
        <v>2264</v>
      </c>
      <c r="I258" t="s">
        <v>2265</v>
      </c>
      <c r="J258" t="s">
        <v>2266</v>
      </c>
      <c r="K258" t="s">
        <v>2267</v>
      </c>
      <c r="L258" t="s">
        <v>2268</v>
      </c>
      <c r="M258" t="s">
        <v>2269</v>
      </c>
    </row>
    <row r="259" spans="1:13" x14ac:dyDescent="0.3">
      <c r="A259" t="s">
        <v>2270</v>
      </c>
      <c r="B259" t="s">
        <v>2271</v>
      </c>
      <c r="C259" t="s">
        <v>18</v>
      </c>
      <c r="D259">
        <v>4.3</v>
      </c>
      <c r="E259" s="2">
        <v>2651</v>
      </c>
      <c r="F259" t="s">
        <v>2272</v>
      </c>
      <c r="G259" t="s">
        <v>1543</v>
      </c>
      <c r="H259" t="s">
        <v>1544</v>
      </c>
      <c r="I259" t="s">
        <v>1545</v>
      </c>
      <c r="J259" t="s">
        <v>1546</v>
      </c>
      <c r="K259" t="s">
        <v>1547</v>
      </c>
      <c r="L259" t="s">
        <v>1548</v>
      </c>
      <c r="M259" t="s">
        <v>2273</v>
      </c>
    </row>
    <row r="260" spans="1:13" x14ac:dyDescent="0.3">
      <c r="A260" t="s">
        <v>2274</v>
      </c>
      <c r="B260" t="s">
        <v>2275</v>
      </c>
      <c r="C260" t="s">
        <v>18</v>
      </c>
      <c r="D260">
        <v>4.2</v>
      </c>
      <c r="E260" s="2">
        <v>94363</v>
      </c>
      <c r="F260" t="s">
        <v>2276</v>
      </c>
      <c r="G260" t="s">
        <v>50</v>
      </c>
      <c r="H260" t="s">
        <v>51</v>
      </c>
      <c r="I260" t="s">
        <v>52</v>
      </c>
      <c r="J260" t="s">
        <v>53</v>
      </c>
      <c r="K260" t="s">
        <v>54</v>
      </c>
      <c r="L260" t="s">
        <v>2277</v>
      </c>
      <c r="M260" t="s">
        <v>2278</v>
      </c>
    </row>
    <row r="261" spans="1:13" x14ac:dyDescent="0.3">
      <c r="A261" t="s">
        <v>2279</v>
      </c>
      <c r="B261" t="s">
        <v>2280</v>
      </c>
      <c r="C261" t="s">
        <v>18</v>
      </c>
      <c r="D261">
        <v>4.2</v>
      </c>
      <c r="E261" s="2">
        <v>34540</v>
      </c>
      <c r="F261" t="s">
        <v>2281</v>
      </c>
      <c r="G261" t="s">
        <v>2282</v>
      </c>
      <c r="H261" t="s">
        <v>2283</v>
      </c>
      <c r="I261" t="s">
        <v>2284</v>
      </c>
      <c r="J261" t="s">
        <v>2285</v>
      </c>
      <c r="K261" t="s">
        <v>2286</v>
      </c>
      <c r="L261" t="s">
        <v>2287</v>
      </c>
      <c r="M261" t="s">
        <v>2288</v>
      </c>
    </row>
    <row r="262" spans="1:13" x14ac:dyDescent="0.3">
      <c r="A262" t="s">
        <v>2289</v>
      </c>
      <c r="B262" t="s">
        <v>2290</v>
      </c>
      <c r="C262" t="s">
        <v>129</v>
      </c>
      <c r="D262">
        <v>4.4000000000000004</v>
      </c>
      <c r="E262" s="2">
        <v>8714</v>
      </c>
      <c r="F262" t="s">
        <v>2291</v>
      </c>
      <c r="G262" t="s">
        <v>2292</v>
      </c>
      <c r="H262" t="s">
        <v>2293</v>
      </c>
      <c r="I262" t="s">
        <v>2294</v>
      </c>
      <c r="J262" t="s">
        <v>2295</v>
      </c>
      <c r="K262" t="s">
        <v>2296</v>
      </c>
      <c r="L262" t="s">
        <v>2297</v>
      </c>
      <c r="M262" t="s">
        <v>2298</v>
      </c>
    </row>
    <row r="263" spans="1:13" x14ac:dyDescent="0.3">
      <c r="A263" t="s">
        <v>2299</v>
      </c>
      <c r="B263" t="s">
        <v>2300</v>
      </c>
      <c r="C263" t="s">
        <v>18</v>
      </c>
      <c r="D263">
        <v>4.2</v>
      </c>
      <c r="E263" s="2">
        <v>10576</v>
      </c>
      <c r="F263" t="s">
        <v>2301</v>
      </c>
      <c r="G263" t="s">
        <v>791</v>
      </c>
      <c r="H263" t="s">
        <v>792</v>
      </c>
      <c r="I263" t="s">
        <v>793</v>
      </c>
      <c r="J263" t="s">
        <v>794</v>
      </c>
      <c r="K263" t="s">
        <v>795</v>
      </c>
      <c r="L263" t="s">
        <v>2302</v>
      </c>
      <c r="M263" t="s">
        <v>2303</v>
      </c>
    </row>
    <row r="264" spans="1:13" x14ac:dyDescent="0.3">
      <c r="A264" t="s">
        <v>2304</v>
      </c>
      <c r="B264" t="s">
        <v>2305</v>
      </c>
      <c r="C264" t="s">
        <v>18</v>
      </c>
      <c r="D264">
        <v>4.4000000000000004</v>
      </c>
      <c r="E264" s="2">
        <v>7318</v>
      </c>
      <c r="F264" t="s">
        <v>2306</v>
      </c>
      <c r="G264" t="s">
        <v>1737</v>
      </c>
      <c r="H264" t="s">
        <v>1738</v>
      </c>
      <c r="I264" t="s">
        <v>1739</v>
      </c>
      <c r="J264" t="s">
        <v>1740</v>
      </c>
      <c r="K264" t="s">
        <v>1741</v>
      </c>
      <c r="L264" t="s">
        <v>2307</v>
      </c>
      <c r="M264" t="s">
        <v>2308</v>
      </c>
    </row>
    <row r="265" spans="1:13" x14ac:dyDescent="0.3">
      <c r="A265" t="s">
        <v>2309</v>
      </c>
      <c r="B265" t="s">
        <v>2310</v>
      </c>
      <c r="C265" t="s">
        <v>462</v>
      </c>
      <c r="D265">
        <v>3</v>
      </c>
      <c r="E265" s="2">
        <v>103</v>
      </c>
      <c r="F265" t="s">
        <v>2311</v>
      </c>
      <c r="G265" t="s">
        <v>2312</v>
      </c>
      <c r="H265" t="s">
        <v>2313</v>
      </c>
      <c r="I265" t="s">
        <v>2314</v>
      </c>
      <c r="J265" t="s">
        <v>2315</v>
      </c>
      <c r="K265" t="s">
        <v>2316</v>
      </c>
      <c r="L265" t="s">
        <v>2317</v>
      </c>
      <c r="M265" t="s">
        <v>2318</v>
      </c>
    </row>
    <row r="266" spans="1:13" x14ac:dyDescent="0.3">
      <c r="A266" t="s">
        <v>2319</v>
      </c>
      <c r="B266" t="s">
        <v>2320</v>
      </c>
      <c r="C266" t="s">
        <v>2321</v>
      </c>
      <c r="D266">
        <v>4.5</v>
      </c>
      <c r="E266" s="2">
        <v>224</v>
      </c>
      <c r="F266" t="s">
        <v>2322</v>
      </c>
      <c r="G266" t="s">
        <v>2323</v>
      </c>
      <c r="H266" t="s">
        <v>2324</v>
      </c>
      <c r="I266" t="s">
        <v>2325</v>
      </c>
      <c r="J266" t="s">
        <v>2326</v>
      </c>
      <c r="K266" t="s">
        <v>2327</v>
      </c>
      <c r="L266" t="s">
        <v>2328</v>
      </c>
      <c r="M266" t="s">
        <v>2329</v>
      </c>
    </row>
    <row r="267" spans="1:13" x14ac:dyDescent="0.3">
      <c r="A267" t="s">
        <v>2330</v>
      </c>
      <c r="B267" t="s">
        <v>2331</v>
      </c>
      <c r="C267" t="s">
        <v>169</v>
      </c>
      <c r="D267">
        <v>4.3</v>
      </c>
      <c r="E267" s="2">
        <v>4702</v>
      </c>
      <c r="F267" t="s">
        <v>2332</v>
      </c>
      <c r="G267" t="s">
        <v>246</v>
      </c>
      <c r="H267" t="s">
        <v>247</v>
      </c>
      <c r="I267" t="s">
        <v>248</v>
      </c>
      <c r="J267" t="s">
        <v>249</v>
      </c>
      <c r="K267" t="s">
        <v>12773</v>
      </c>
      <c r="L267" t="s">
        <v>2333</v>
      </c>
      <c r="M267" t="s">
        <v>2334</v>
      </c>
    </row>
    <row r="268" spans="1:13" x14ac:dyDescent="0.3">
      <c r="A268" t="s">
        <v>2335</v>
      </c>
      <c r="B268" t="s">
        <v>2336</v>
      </c>
      <c r="C268" t="s">
        <v>18</v>
      </c>
      <c r="D268">
        <v>4.2</v>
      </c>
      <c r="E268" s="2">
        <v>85</v>
      </c>
      <c r="F268" t="s">
        <v>2337</v>
      </c>
      <c r="G268" t="s">
        <v>2338</v>
      </c>
      <c r="H268" t="s">
        <v>2339</v>
      </c>
      <c r="I268" t="s">
        <v>2340</v>
      </c>
      <c r="J268" t="s">
        <v>2341</v>
      </c>
      <c r="K268" t="s">
        <v>2342</v>
      </c>
      <c r="L268" t="s">
        <v>2343</v>
      </c>
      <c r="M268" t="s">
        <v>2344</v>
      </c>
    </row>
    <row r="269" spans="1:13" x14ac:dyDescent="0.3">
      <c r="A269" t="s">
        <v>2345</v>
      </c>
      <c r="B269" t="s">
        <v>2346</v>
      </c>
      <c r="C269" t="s">
        <v>129</v>
      </c>
      <c r="D269">
        <v>4.4000000000000004</v>
      </c>
      <c r="E269" s="2">
        <v>35877</v>
      </c>
      <c r="F269" t="s">
        <v>2347</v>
      </c>
      <c r="G269" t="s">
        <v>2348</v>
      </c>
      <c r="H269" t="s">
        <v>2349</v>
      </c>
      <c r="I269" t="s">
        <v>2350</v>
      </c>
      <c r="J269" t="s">
        <v>2351</v>
      </c>
      <c r="K269" t="s">
        <v>2352</v>
      </c>
      <c r="L269" t="s">
        <v>2353</v>
      </c>
      <c r="M269" t="s">
        <v>2354</v>
      </c>
    </row>
    <row r="270" spans="1:13" x14ac:dyDescent="0.3">
      <c r="A270" t="s">
        <v>2355</v>
      </c>
      <c r="B270" t="s">
        <v>2356</v>
      </c>
      <c r="C270" t="s">
        <v>2357</v>
      </c>
      <c r="D270">
        <v>4</v>
      </c>
      <c r="E270" s="2">
        <v>897</v>
      </c>
      <c r="F270" t="s">
        <v>2358</v>
      </c>
      <c r="G270" t="s">
        <v>2359</v>
      </c>
      <c r="H270" t="s">
        <v>2360</v>
      </c>
      <c r="I270" t="s">
        <v>2361</v>
      </c>
      <c r="J270" t="s">
        <v>2362</v>
      </c>
      <c r="K270" t="s">
        <v>2363</v>
      </c>
      <c r="L270" t="s">
        <v>2364</v>
      </c>
      <c r="M270" t="s">
        <v>2365</v>
      </c>
    </row>
    <row r="271" spans="1:13" x14ac:dyDescent="0.3">
      <c r="A271" t="s">
        <v>2366</v>
      </c>
      <c r="B271" t="s">
        <v>2367</v>
      </c>
      <c r="C271" t="s">
        <v>2368</v>
      </c>
      <c r="D271">
        <v>3.8</v>
      </c>
      <c r="E271" s="2">
        <v>282</v>
      </c>
      <c r="F271" t="s">
        <v>2369</v>
      </c>
      <c r="G271" t="s">
        <v>2370</v>
      </c>
      <c r="H271" t="s">
        <v>2371</v>
      </c>
      <c r="I271" t="s">
        <v>2372</v>
      </c>
      <c r="J271" t="s">
        <v>2373</v>
      </c>
      <c r="K271" t="s">
        <v>2374</v>
      </c>
      <c r="L271" t="s">
        <v>2375</v>
      </c>
      <c r="M271" t="s">
        <v>2376</v>
      </c>
    </row>
    <row r="272" spans="1:13" x14ac:dyDescent="0.3">
      <c r="A272" t="s">
        <v>2377</v>
      </c>
      <c r="B272" t="s">
        <v>2378</v>
      </c>
      <c r="C272" t="s">
        <v>169</v>
      </c>
      <c r="D272">
        <v>4.3</v>
      </c>
      <c r="E272" s="2">
        <v>1611</v>
      </c>
      <c r="F272" t="s">
        <v>2379</v>
      </c>
      <c r="G272" t="s">
        <v>1504</v>
      </c>
      <c r="H272" t="s">
        <v>1505</v>
      </c>
      <c r="I272" t="s">
        <v>1506</v>
      </c>
      <c r="J272" t="s">
        <v>1507</v>
      </c>
      <c r="K272" t="s">
        <v>1508</v>
      </c>
      <c r="L272" t="s">
        <v>2380</v>
      </c>
      <c r="M272" t="s">
        <v>2381</v>
      </c>
    </row>
    <row r="273" spans="1:13" x14ac:dyDescent="0.3">
      <c r="A273" t="s">
        <v>2382</v>
      </c>
      <c r="B273" t="s">
        <v>2383</v>
      </c>
      <c r="C273" t="s">
        <v>462</v>
      </c>
      <c r="D273">
        <v>4.2</v>
      </c>
      <c r="E273" s="2">
        <v>513</v>
      </c>
      <c r="F273" t="s">
        <v>2384</v>
      </c>
      <c r="G273" t="s">
        <v>2385</v>
      </c>
      <c r="H273" t="s">
        <v>2386</v>
      </c>
      <c r="I273" t="s">
        <v>2387</v>
      </c>
      <c r="J273" t="s">
        <v>2388</v>
      </c>
      <c r="K273" t="s">
        <v>2389</v>
      </c>
      <c r="L273" t="s">
        <v>2390</v>
      </c>
      <c r="M273" t="s">
        <v>2391</v>
      </c>
    </row>
    <row r="274" spans="1:13" x14ac:dyDescent="0.3">
      <c r="A274" t="s">
        <v>2392</v>
      </c>
      <c r="B274" t="s">
        <v>2393</v>
      </c>
      <c r="C274" t="s">
        <v>18</v>
      </c>
      <c r="D274">
        <v>4.0999999999999996</v>
      </c>
      <c r="E274" s="2">
        <v>1045</v>
      </c>
      <c r="F274" t="s">
        <v>2394</v>
      </c>
      <c r="G274" t="s">
        <v>910</v>
      </c>
      <c r="H274" t="s">
        <v>911</v>
      </c>
      <c r="I274" t="s">
        <v>912</v>
      </c>
      <c r="J274" t="s">
        <v>913</v>
      </c>
      <c r="K274" t="s">
        <v>914</v>
      </c>
      <c r="L274" t="s">
        <v>2395</v>
      </c>
      <c r="M274" t="s">
        <v>2396</v>
      </c>
    </row>
    <row r="275" spans="1:13" x14ac:dyDescent="0.3">
      <c r="A275" t="s">
        <v>2397</v>
      </c>
      <c r="B275" t="s">
        <v>2398</v>
      </c>
      <c r="C275" t="s">
        <v>169</v>
      </c>
      <c r="D275">
        <v>4</v>
      </c>
      <c r="E275" s="2">
        <v>6347</v>
      </c>
      <c r="F275" t="s">
        <v>2399</v>
      </c>
      <c r="G275" t="s">
        <v>2400</v>
      </c>
      <c r="H275" t="s">
        <v>2401</v>
      </c>
      <c r="I275" t="s">
        <v>2402</v>
      </c>
      <c r="J275" t="s">
        <v>2403</v>
      </c>
      <c r="K275" t="s">
        <v>2404</v>
      </c>
      <c r="L275" t="s">
        <v>2405</v>
      </c>
      <c r="M275" t="s">
        <v>2406</v>
      </c>
    </row>
    <row r="276" spans="1:13" x14ac:dyDescent="0.3">
      <c r="A276" t="s">
        <v>2407</v>
      </c>
      <c r="B276" t="s">
        <v>2408</v>
      </c>
      <c r="C276" t="s">
        <v>1985</v>
      </c>
      <c r="D276">
        <v>4.2</v>
      </c>
      <c r="E276" s="2">
        <v>3300</v>
      </c>
      <c r="F276" t="s">
        <v>2409</v>
      </c>
      <c r="G276" t="s">
        <v>2410</v>
      </c>
      <c r="H276" t="s">
        <v>2411</v>
      </c>
      <c r="I276" t="s">
        <v>2412</v>
      </c>
      <c r="J276" t="s">
        <v>2413</v>
      </c>
      <c r="K276" t="s">
        <v>2414</v>
      </c>
      <c r="L276" t="s">
        <v>2415</v>
      </c>
      <c r="M276" t="s">
        <v>2416</v>
      </c>
    </row>
    <row r="277" spans="1:13" x14ac:dyDescent="0.3">
      <c r="A277" t="s">
        <v>2417</v>
      </c>
      <c r="B277" t="s">
        <v>2418</v>
      </c>
      <c r="C277" t="s">
        <v>462</v>
      </c>
      <c r="D277">
        <v>3.3</v>
      </c>
      <c r="E277" s="2">
        <v>23</v>
      </c>
      <c r="F277" t="s">
        <v>2419</v>
      </c>
      <c r="G277" t="s">
        <v>2420</v>
      </c>
      <c r="H277" t="s">
        <v>2421</v>
      </c>
      <c r="I277" t="s">
        <v>2422</v>
      </c>
      <c r="J277" t="s">
        <v>2423</v>
      </c>
      <c r="K277" t="s">
        <v>2424</v>
      </c>
      <c r="L277" t="s">
        <v>2425</v>
      </c>
      <c r="M277" t="s">
        <v>2426</v>
      </c>
    </row>
    <row r="278" spans="1:13" x14ac:dyDescent="0.3">
      <c r="A278" t="s">
        <v>2427</v>
      </c>
      <c r="B278" t="s">
        <v>2428</v>
      </c>
      <c r="C278" t="s">
        <v>169</v>
      </c>
      <c r="D278">
        <v>4.3</v>
      </c>
      <c r="E278" s="2">
        <v>7109</v>
      </c>
      <c r="F278" t="s">
        <v>2429</v>
      </c>
      <c r="G278" t="s">
        <v>579</v>
      </c>
      <c r="H278" t="s">
        <v>580</v>
      </c>
      <c r="I278" t="s">
        <v>581</v>
      </c>
      <c r="J278" t="s">
        <v>582</v>
      </c>
      <c r="K278" t="s">
        <v>583</v>
      </c>
      <c r="L278" t="s">
        <v>2430</v>
      </c>
      <c r="M278" t="s">
        <v>2431</v>
      </c>
    </row>
    <row r="279" spans="1:13" x14ac:dyDescent="0.3">
      <c r="A279" t="s">
        <v>2432</v>
      </c>
      <c r="B279" t="s">
        <v>2433</v>
      </c>
      <c r="C279" t="s">
        <v>18</v>
      </c>
      <c r="D279">
        <v>3.8</v>
      </c>
      <c r="E279" s="2">
        <v>51</v>
      </c>
      <c r="F279" t="s">
        <v>2434</v>
      </c>
      <c r="G279" t="s">
        <v>2435</v>
      </c>
      <c r="H279" t="s">
        <v>2436</v>
      </c>
      <c r="I279" t="s">
        <v>2437</v>
      </c>
      <c r="J279" t="s">
        <v>2438</v>
      </c>
      <c r="K279" t="s">
        <v>2439</v>
      </c>
      <c r="L279" t="s">
        <v>2440</v>
      </c>
      <c r="M279" t="s">
        <v>2441</v>
      </c>
    </row>
    <row r="280" spans="1:13" x14ac:dyDescent="0.3">
      <c r="A280" t="s">
        <v>2442</v>
      </c>
      <c r="B280" t="s">
        <v>2443</v>
      </c>
      <c r="C280" t="s">
        <v>169</v>
      </c>
      <c r="D280">
        <v>4.2</v>
      </c>
      <c r="E280" s="2">
        <v>32840</v>
      </c>
      <c r="F280" t="s">
        <v>2444</v>
      </c>
      <c r="G280" t="s">
        <v>171</v>
      </c>
      <c r="H280" t="s">
        <v>172</v>
      </c>
      <c r="I280" t="s">
        <v>173</v>
      </c>
      <c r="J280" t="s">
        <v>174</v>
      </c>
      <c r="K280" t="s">
        <v>948</v>
      </c>
      <c r="L280" t="s">
        <v>2445</v>
      </c>
      <c r="M280" t="s">
        <v>2446</v>
      </c>
    </row>
    <row r="281" spans="1:13" x14ac:dyDescent="0.3">
      <c r="A281" t="s">
        <v>2447</v>
      </c>
      <c r="B281" t="s">
        <v>2448</v>
      </c>
      <c r="C281" t="s">
        <v>462</v>
      </c>
      <c r="D281">
        <v>3.7</v>
      </c>
      <c r="E281" s="2">
        <v>708</v>
      </c>
      <c r="F281" t="s">
        <v>2449</v>
      </c>
      <c r="G281" t="s">
        <v>2450</v>
      </c>
      <c r="H281" t="s">
        <v>2451</v>
      </c>
      <c r="I281" t="s">
        <v>2452</v>
      </c>
      <c r="J281" t="s">
        <v>2453</v>
      </c>
      <c r="K281" t="s">
        <v>2454</v>
      </c>
      <c r="L281" t="s">
        <v>2455</v>
      </c>
      <c r="M281" t="s">
        <v>2456</v>
      </c>
    </row>
    <row r="282" spans="1:13" x14ac:dyDescent="0.3">
      <c r="A282" t="s">
        <v>2457</v>
      </c>
      <c r="B282" t="s">
        <v>2458</v>
      </c>
      <c r="C282" t="s">
        <v>169</v>
      </c>
      <c r="D282">
        <v>4.3</v>
      </c>
      <c r="E282" s="2">
        <v>1657</v>
      </c>
      <c r="F282" t="s">
        <v>2459</v>
      </c>
      <c r="G282" t="s">
        <v>2460</v>
      </c>
      <c r="H282" t="s">
        <v>2461</v>
      </c>
      <c r="I282" t="s">
        <v>2462</v>
      </c>
      <c r="J282" t="s">
        <v>2463</v>
      </c>
      <c r="K282" t="s">
        <v>2464</v>
      </c>
      <c r="L282" t="s">
        <v>2465</v>
      </c>
      <c r="M282" t="s">
        <v>2466</v>
      </c>
    </row>
    <row r="283" spans="1:13" x14ac:dyDescent="0.3">
      <c r="A283" t="s">
        <v>2467</v>
      </c>
      <c r="B283" t="s">
        <v>2468</v>
      </c>
      <c r="C283" t="s">
        <v>18</v>
      </c>
      <c r="D283">
        <v>3.9</v>
      </c>
      <c r="E283" s="2">
        <v>523</v>
      </c>
      <c r="F283" t="s">
        <v>2469</v>
      </c>
      <c r="G283" t="s">
        <v>2470</v>
      </c>
      <c r="H283" t="s">
        <v>2471</v>
      </c>
      <c r="I283" t="s">
        <v>2472</v>
      </c>
      <c r="J283" t="s">
        <v>2473</v>
      </c>
      <c r="K283" t="s">
        <v>2474</v>
      </c>
      <c r="L283" t="s">
        <v>2475</v>
      </c>
      <c r="M283" t="s">
        <v>2476</v>
      </c>
    </row>
    <row r="284" spans="1:13" x14ac:dyDescent="0.3">
      <c r="A284" t="s">
        <v>2477</v>
      </c>
      <c r="B284" t="s">
        <v>2478</v>
      </c>
      <c r="C284" t="s">
        <v>18</v>
      </c>
      <c r="D284">
        <v>3</v>
      </c>
      <c r="E284" s="2"/>
      <c r="F284" t="s">
        <v>2479</v>
      </c>
      <c r="G284" t="s">
        <v>2480</v>
      </c>
      <c r="H284" t="s">
        <v>2481</v>
      </c>
      <c r="I284" t="s">
        <v>2482</v>
      </c>
      <c r="J284" t="s">
        <v>2483</v>
      </c>
      <c r="K284" t="s">
        <v>2484</v>
      </c>
      <c r="L284" t="s">
        <v>2485</v>
      </c>
      <c r="M284" t="s">
        <v>2486</v>
      </c>
    </row>
    <row r="285" spans="1:13" x14ac:dyDescent="0.3">
      <c r="A285" t="s">
        <v>2487</v>
      </c>
      <c r="B285" t="s">
        <v>2488</v>
      </c>
      <c r="C285" t="s">
        <v>169</v>
      </c>
      <c r="D285">
        <v>4.3</v>
      </c>
      <c r="E285" s="2">
        <v>1376</v>
      </c>
      <c r="F285" t="s">
        <v>1224</v>
      </c>
      <c r="G285" t="s">
        <v>1225</v>
      </c>
      <c r="H285" t="s">
        <v>1226</v>
      </c>
      <c r="I285" t="s">
        <v>1227</v>
      </c>
      <c r="J285" t="s">
        <v>1228</v>
      </c>
      <c r="K285" t="s">
        <v>1229</v>
      </c>
      <c r="L285" t="s">
        <v>2489</v>
      </c>
      <c r="M285" t="s">
        <v>2490</v>
      </c>
    </row>
    <row r="286" spans="1:13" x14ac:dyDescent="0.3">
      <c r="A286" t="s">
        <v>2491</v>
      </c>
      <c r="B286" t="s">
        <v>2492</v>
      </c>
      <c r="C286" t="s">
        <v>462</v>
      </c>
      <c r="D286">
        <v>3.5</v>
      </c>
      <c r="E286" s="2">
        <v>121</v>
      </c>
      <c r="F286" t="s">
        <v>2493</v>
      </c>
      <c r="G286" t="s">
        <v>2494</v>
      </c>
      <c r="H286" t="s">
        <v>2495</v>
      </c>
      <c r="I286" t="s">
        <v>2496</v>
      </c>
      <c r="J286" t="s">
        <v>2497</v>
      </c>
      <c r="K286" t="s">
        <v>2498</v>
      </c>
      <c r="L286" t="s">
        <v>2499</v>
      </c>
      <c r="M286" t="s">
        <v>2500</v>
      </c>
    </row>
    <row r="287" spans="1:13" x14ac:dyDescent="0.3">
      <c r="A287" t="s">
        <v>2501</v>
      </c>
      <c r="B287" t="s">
        <v>2502</v>
      </c>
      <c r="C287" t="s">
        <v>18</v>
      </c>
      <c r="D287">
        <v>3.9</v>
      </c>
      <c r="E287" s="2">
        <v>1075</v>
      </c>
      <c r="F287" t="s">
        <v>997</v>
      </c>
      <c r="G287" t="s">
        <v>343</v>
      </c>
      <c r="H287" t="s">
        <v>344</v>
      </c>
      <c r="I287" t="s">
        <v>345</v>
      </c>
      <c r="J287" t="s">
        <v>346</v>
      </c>
      <c r="K287" t="s">
        <v>2503</v>
      </c>
      <c r="L287" t="s">
        <v>2504</v>
      </c>
      <c r="M287" t="s">
        <v>2505</v>
      </c>
    </row>
    <row r="288" spans="1:13" x14ac:dyDescent="0.3">
      <c r="A288" t="s">
        <v>2506</v>
      </c>
      <c r="B288" t="s">
        <v>2507</v>
      </c>
      <c r="C288" t="s">
        <v>169</v>
      </c>
      <c r="D288">
        <v>4</v>
      </c>
      <c r="E288" s="2">
        <v>1001</v>
      </c>
      <c r="F288" t="s">
        <v>2508</v>
      </c>
      <c r="G288" t="s">
        <v>2509</v>
      </c>
      <c r="H288" t="s">
        <v>2510</v>
      </c>
      <c r="I288" t="s">
        <v>2511</v>
      </c>
      <c r="J288" t="s">
        <v>2512</v>
      </c>
      <c r="K288" t="s">
        <v>2513</v>
      </c>
      <c r="L288" t="s">
        <v>2514</v>
      </c>
      <c r="M288" t="s">
        <v>2515</v>
      </c>
    </row>
    <row r="289" spans="1:13" x14ac:dyDescent="0.3">
      <c r="A289" t="s">
        <v>2516</v>
      </c>
      <c r="B289" t="s">
        <v>2517</v>
      </c>
      <c r="C289" t="s">
        <v>18</v>
      </c>
      <c r="D289">
        <v>4.3</v>
      </c>
      <c r="E289" s="2">
        <v>112</v>
      </c>
      <c r="F289" t="s">
        <v>2518</v>
      </c>
      <c r="G289" t="s">
        <v>2519</v>
      </c>
      <c r="H289" t="s">
        <v>2520</v>
      </c>
      <c r="I289" t="s">
        <v>2521</v>
      </c>
      <c r="J289" t="s">
        <v>2522</v>
      </c>
      <c r="K289" t="s">
        <v>2523</v>
      </c>
      <c r="L289" t="s">
        <v>2524</v>
      </c>
      <c r="M289" t="s">
        <v>2525</v>
      </c>
    </row>
    <row r="290" spans="1:13" x14ac:dyDescent="0.3">
      <c r="A290" t="s">
        <v>2526</v>
      </c>
      <c r="B290" t="s">
        <v>2527</v>
      </c>
      <c r="C290" t="s">
        <v>508</v>
      </c>
      <c r="D290">
        <v>3.8</v>
      </c>
      <c r="E290" s="2">
        <v>3022</v>
      </c>
      <c r="F290" t="s">
        <v>2528</v>
      </c>
      <c r="G290" t="s">
        <v>2529</v>
      </c>
      <c r="H290" t="s">
        <v>2530</v>
      </c>
      <c r="I290" t="s">
        <v>2531</v>
      </c>
      <c r="J290" t="s">
        <v>2532</v>
      </c>
      <c r="K290" t="s">
        <v>2533</v>
      </c>
      <c r="L290" t="s">
        <v>2534</v>
      </c>
      <c r="M290" t="s">
        <v>2535</v>
      </c>
    </row>
    <row r="291" spans="1:13" x14ac:dyDescent="0.3">
      <c r="A291" t="s">
        <v>2536</v>
      </c>
      <c r="B291" t="s">
        <v>2537</v>
      </c>
      <c r="C291" t="s">
        <v>18</v>
      </c>
      <c r="D291">
        <v>4.3</v>
      </c>
      <c r="E291" s="2">
        <v>5451</v>
      </c>
      <c r="F291" t="s">
        <v>2538</v>
      </c>
      <c r="G291" t="s">
        <v>1634</v>
      </c>
      <c r="H291" t="s">
        <v>1635</v>
      </c>
      <c r="I291" t="s">
        <v>1636</v>
      </c>
      <c r="J291" t="s">
        <v>1637</v>
      </c>
      <c r="K291" t="s">
        <v>1638</v>
      </c>
      <c r="L291" t="s">
        <v>2539</v>
      </c>
      <c r="M291" t="s">
        <v>2540</v>
      </c>
    </row>
    <row r="292" spans="1:13" x14ac:dyDescent="0.3">
      <c r="A292" t="s">
        <v>2541</v>
      </c>
      <c r="B292" t="s">
        <v>747</v>
      </c>
      <c r="C292" t="s">
        <v>462</v>
      </c>
      <c r="D292">
        <v>3.3</v>
      </c>
      <c r="E292" s="2">
        <v>73</v>
      </c>
      <c r="F292" t="s">
        <v>2542</v>
      </c>
      <c r="G292" t="s">
        <v>2543</v>
      </c>
      <c r="H292" t="s">
        <v>2544</v>
      </c>
      <c r="I292" t="s">
        <v>2545</v>
      </c>
      <c r="J292" t="s">
        <v>2546</v>
      </c>
      <c r="K292" t="s">
        <v>2547</v>
      </c>
      <c r="L292" t="s">
        <v>2548</v>
      </c>
      <c r="M292" t="s">
        <v>2549</v>
      </c>
    </row>
    <row r="293" spans="1:13" x14ac:dyDescent="0.3">
      <c r="A293" t="s">
        <v>2550</v>
      </c>
      <c r="B293" t="s">
        <v>2551</v>
      </c>
      <c r="C293" t="s">
        <v>129</v>
      </c>
      <c r="D293">
        <v>4.5</v>
      </c>
      <c r="E293" s="2">
        <v>1029</v>
      </c>
      <c r="F293" t="s">
        <v>2552</v>
      </c>
      <c r="G293" t="s">
        <v>2553</v>
      </c>
      <c r="H293" t="s">
        <v>2554</v>
      </c>
      <c r="I293" t="s">
        <v>2555</v>
      </c>
      <c r="J293" t="s">
        <v>2556</v>
      </c>
      <c r="K293" t="s">
        <v>2557</v>
      </c>
      <c r="L293" t="s">
        <v>2558</v>
      </c>
      <c r="M293" t="s">
        <v>2559</v>
      </c>
    </row>
    <row r="294" spans="1:13" x14ac:dyDescent="0.3">
      <c r="A294" t="s">
        <v>2560</v>
      </c>
      <c r="B294" t="s">
        <v>2561</v>
      </c>
      <c r="C294" t="s">
        <v>169</v>
      </c>
      <c r="D294">
        <v>4.0999999999999996</v>
      </c>
      <c r="E294" s="2">
        <v>1555</v>
      </c>
      <c r="F294" t="s">
        <v>2562</v>
      </c>
      <c r="G294" t="s">
        <v>2563</v>
      </c>
      <c r="H294" t="s">
        <v>2564</v>
      </c>
      <c r="I294" t="s">
        <v>2565</v>
      </c>
      <c r="J294" t="s">
        <v>2566</v>
      </c>
      <c r="K294" t="s">
        <v>2567</v>
      </c>
      <c r="L294" t="s">
        <v>2568</v>
      </c>
      <c r="M294" t="s">
        <v>2569</v>
      </c>
    </row>
    <row r="295" spans="1:13" x14ac:dyDescent="0.3">
      <c r="A295" t="s">
        <v>2570</v>
      </c>
      <c r="B295" t="s">
        <v>2571</v>
      </c>
      <c r="C295" t="s">
        <v>129</v>
      </c>
      <c r="D295">
        <v>4.2</v>
      </c>
      <c r="E295" s="2">
        <v>47</v>
      </c>
      <c r="F295" t="s">
        <v>2572</v>
      </c>
      <c r="G295" t="s">
        <v>2573</v>
      </c>
      <c r="H295" t="s">
        <v>2574</v>
      </c>
      <c r="I295" t="s">
        <v>2575</v>
      </c>
      <c r="J295" t="s">
        <v>2576</v>
      </c>
      <c r="K295" t="s">
        <v>2577</v>
      </c>
      <c r="L295" t="s">
        <v>2578</v>
      </c>
      <c r="M295" t="s">
        <v>2579</v>
      </c>
    </row>
    <row r="296" spans="1:13" x14ac:dyDescent="0.3">
      <c r="A296" t="s">
        <v>2580</v>
      </c>
      <c r="B296" t="s">
        <v>2581</v>
      </c>
      <c r="C296" t="s">
        <v>18</v>
      </c>
      <c r="D296">
        <v>4.0999999999999996</v>
      </c>
      <c r="E296" s="2">
        <v>14896</v>
      </c>
      <c r="F296" t="s">
        <v>2582</v>
      </c>
      <c r="G296" t="s">
        <v>2583</v>
      </c>
      <c r="H296" t="s">
        <v>2584</v>
      </c>
      <c r="I296" t="s">
        <v>2585</v>
      </c>
      <c r="J296" t="s">
        <v>2586</v>
      </c>
      <c r="K296" t="s">
        <v>2587</v>
      </c>
      <c r="L296" t="s">
        <v>2588</v>
      </c>
      <c r="M296" t="s">
        <v>2589</v>
      </c>
    </row>
    <row r="297" spans="1:13" x14ac:dyDescent="0.3">
      <c r="A297" t="s">
        <v>2590</v>
      </c>
      <c r="B297" t="s">
        <v>2591</v>
      </c>
      <c r="C297" t="s">
        <v>169</v>
      </c>
      <c r="D297">
        <v>4.4000000000000004</v>
      </c>
      <c r="E297" s="2">
        <v>1712</v>
      </c>
      <c r="F297" t="s">
        <v>2592</v>
      </c>
      <c r="G297" t="s">
        <v>2593</v>
      </c>
      <c r="H297" t="s">
        <v>2594</v>
      </c>
      <c r="I297" t="s">
        <v>2595</v>
      </c>
      <c r="J297" t="s">
        <v>2596</v>
      </c>
      <c r="K297" t="s">
        <v>2597</v>
      </c>
      <c r="L297" t="s">
        <v>2598</v>
      </c>
      <c r="M297" t="s">
        <v>2599</v>
      </c>
    </row>
    <row r="298" spans="1:13" x14ac:dyDescent="0.3">
      <c r="A298" t="s">
        <v>2600</v>
      </c>
      <c r="B298" t="s">
        <v>2158</v>
      </c>
      <c r="C298" t="s">
        <v>462</v>
      </c>
      <c r="D298">
        <v>4.2</v>
      </c>
      <c r="E298" s="2">
        <v>1335</v>
      </c>
      <c r="F298" t="s">
        <v>2159</v>
      </c>
      <c r="G298" t="s">
        <v>2160</v>
      </c>
      <c r="H298" t="s">
        <v>2161</v>
      </c>
      <c r="I298" t="s">
        <v>2162</v>
      </c>
      <c r="J298" t="s">
        <v>2163</v>
      </c>
      <c r="K298" t="s">
        <v>2164</v>
      </c>
      <c r="L298" t="s">
        <v>2165</v>
      </c>
      <c r="M298" t="s">
        <v>2601</v>
      </c>
    </row>
    <row r="299" spans="1:13" x14ac:dyDescent="0.3">
      <c r="A299" t="s">
        <v>2602</v>
      </c>
      <c r="B299" t="s">
        <v>2603</v>
      </c>
      <c r="C299" t="s">
        <v>462</v>
      </c>
      <c r="D299">
        <v>3.9</v>
      </c>
      <c r="E299" s="2">
        <v>214</v>
      </c>
      <c r="F299" t="s">
        <v>2604</v>
      </c>
      <c r="G299" t="s">
        <v>2605</v>
      </c>
      <c r="H299" t="s">
        <v>2606</v>
      </c>
      <c r="I299" t="s">
        <v>2607</v>
      </c>
      <c r="J299" t="s">
        <v>2608</v>
      </c>
      <c r="K299" t="s">
        <v>2609</v>
      </c>
      <c r="L299" t="s">
        <v>2610</v>
      </c>
      <c r="M299" t="s">
        <v>2611</v>
      </c>
    </row>
    <row r="300" spans="1:13" x14ac:dyDescent="0.3">
      <c r="A300" t="s">
        <v>2612</v>
      </c>
      <c r="B300" t="s">
        <v>2613</v>
      </c>
      <c r="C300" t="s">
        <v>643</v>
      </c>
      <c r="D300">
        <v>4</v>
      </c>
      <c r="E300" s="2">
        <v>184</v>
      </c>
      <c r="F300" t="s">
        <v>2614</v>
      </c>
      <c r="G300" t="s">
        <v>2615</v>
      </c>
      <c r="H300" t="s">
        <v>2616</v>
      </c>
      <c r="I300" t="s">
        <v>2617</v>
      </c>
      <c r="J300" t="s">
        <v>2618</v>
      </c>
      <c r="K300" t="s">
        <v>2619</v>
      </c>
      <c r="L300" t="s">
        <v>2620</v>
      </c>
      <c r="M300" t="s">
        <v>2621</v>
      </c>
    </row>
    <row r="301" spans="1:13" x14ac:dyDescent="0.3">
      <c r="A301" t="s">
        <v>2622</v>
      </c>
      <c r="B301" t="s">
        <v>2623</v>
      </c>
      <c r="C301" t="s">
        <v>1404</v>
      </c>
      <c r="D301">
        <v>4.5</v>
      </c>
      <c r="E301" s="2">
        <v>7</v>
      </c>
      <c r="F301" t="s">
        <v>2624</v>
      </c>
      <c r="G301" t="s">
        <v>2625</v>
      </c>
      <c r="H301" t="s">
        <v>2626</v>
      </c>
      <c r="I301" t="s">
        <v>2627</v>
      </c>
      <c r="J301" t="s">
        <v>2628</v>
      </c>
      <c r="K301" t="s">
        <v>2629</v>
      </c>
      <c r="L301" t="s">
        <v>2630</v>
      </c>
      <c r="M301" t="s">
        <v>2631</v>
      </c>
    </row>
    <row r="302" spans="1:13" x14ac:dyDescent="0.3">
      <c r="A302" t="s">
        <v>2632</v>
      </c>
      <c r="B302" t="s">
        <v>2633</v>
      </c>
      <c r="C302" t="s">
        <v>18</v>
      </c>
      <c r="D302">
        <v>3.7</v>
      </c>
      <c r="E302" s="2">
        <v>41</v>
      </c>
      <c r="F302" t="s">
        <v>2634</v>
      </c>
      <c r="G302" t="s">
        <v>2635</v>
      </c>
      <c r="H302" t="s">
        <v>2636</v>
      </c>
      <c r="I302" t="s">
        <v>2637</v>
      </c>
      <c r="J302" t="s">
        <v>2638</v>
      </c>
      <c r="K302" t="s">
        <v>2639</v>
      </c>
      <c r="L302" t="s">
        <v>2640</v>
      </c>
      <c r="M302" t="s">
        <v>2641</v>
      </c>
    </row>
    <row r="303" spans="1:13" x14ac:dyDescent="0.3">
      <c r="A303" t="s">
        <v>2642</v>
      </c>
      <c r="B303" t="s">
        <v>2643</v>
      </c>
      <c r="C303" t="s">
        <v>129</v>
      </c>
      <c r="D303">
        <v>4.2</v>
      </c>
      <c r="E303" s="2">
        <v>12153</v>
      </c>
      <c r="F303" t="s">
        <v>2644</v>
      </c>
      <c r="G303" t="s">
        <v>255</v>
      </c>
      <c r="H303" t="s">
        <v>256</v>
      </c>
      <c r="I303" t="s">
        <v>257</v>
      </c>
      <c r="J303" t="s">
        <v>258</v>
      </c>
      <c r="K303" t="s">
        <v>259</v>
      </c>
      <c r="L303" t="s">
        <v>2645</v>
      </c>
      <c r="M303" t="s">
        <v>2646</v>
      </c>
    </row>
    <row r="304" spans="1:13" x14ac:dyDescent="0.3">
      <c r="A304" t="s">
        <v>2647</v>
      </c>
      <c r="B304" t="s">
        <v>2648</v>
      </c>
      <c r="C304" t="s">
        <v>129</v>
      </c>
      <c r="D304">
        <v>4.2</v>
      </c>
      <c r="E304" s="2">
        <v>25</v>
      </c>
      <c r="F304" t="s">
        <v>2649</v>
      </c>
      <c r="G304" t="s">
        <v>2650</v>
      </c>
      <c r="H304" t="s">
        <v>2651</v>
      </c>
      <c r="I304" t="s">
        <v>2652</v>
      </c>
      <c r="J304" t="s">
        <v>2653</v>
      </c>
      <c r="K304" t="s">
        <v>2654</v>
      </c>
      <c r="L304" t="s">
        <v>2655</v>
      </c>
      <c r="M304" t="s">
        <v>2656</v>
      </c>
    </row>
    <row r="305" spans="1:13" x14ac:dyDescent="0.3">
      <c r="A305" t="s">
        <v>2657</v>
      </c>
      <c r="B305" t="s">
        <v>2658</v>
      </c>
      <c r="C305" t="s">
        <v>98</v>
      </c>
      <c r="D305">
        <v>4.2</v>
      </c>
      <c r="E305" s="2">
        <v>163</v>
      </c>
      <c r="F305" t="s">
        <v>2659</v>
      </c>
      <c r="G305" t="s">
        <v>2660</v>
      </c>
      <c r="H305" t="s">
        <v>2661</v>
      </c>
      <c r="I305" t="s">
        <v>2662</v>
      </c>
      <c r="J305" t="s">
        <v>2663</v>
      </c>
      <c r="K305" t="s">
        <v>2664</v>
      </c>
      <c r="L305" t="s">
        <v>2665</v>
      </c>
      <c r="M305" t="s">
        <v>2666</v>
      </c>
    </row>
    <row r="306" spans="1:13" x14ac:dyDescent="0.3">
      <c r="A306" t="s">
        <v>2667</v>
      </c>
      <c r="B306" t="s">
        <v>2668</v>
      </c>
      <c r="C306" t="s">
        <v>18</v>
      </c>
      <c r="D306">
        <v>4.3</v>
      </c>
      <c r="E306" s="2">
        <v>87</v>
      </c>
      <c r="F306" t="s">
        <v>2669</v>
      </c>
      <c r="G306" t="s">
        <v>2670</v>
      </c>
      <c r="H306" t="s">
        <v>2671</v>
      </c>
      <c r="I306" t="s">
        <v>2672</v>
      </c>
      <c r="J306" t="s">
        <v>2673</v>
      </c>
      <c r="K306" t="s">
        <v>2674</v>
      </c>
      <c r="L306" t="s">
        <v>2675</v>
      </c>
      <c r="M306" t="s">
        <v>2676</v>
      </c>
    </row>
    <row r="307" spans="1:13" x14ac:dyDescent="0.3">
      <c r="A307" t="s">
        <v>2677</v>
      </c>
      <c r="B307" t="s">
        <v>2678</v>
      </c>
      <c r="C307" t="s">
        <v>129</v>
      </c>
      <c r="D307">
        <v>4.4000000000000004</v>
      </c>
      <c r="E307" s="2">
        <v>2165</v>
      </c>
      <c r="F307" t="s">
        <v>2679</v>
      </c>
      <c r="G307" t="s">
        <v>2680</v>
      </c>
      <c r="H307" t="s">
        <v>2681</v>
      </c>
      <c r="I307" t="s">
        <v>2682</v>
      </c>
      <c r="J307" t="s">
        <v>2683</v>
      </c>
      <c r="K307" t="s">
        <v>2684</v>
      </c>
      <c r="L307" t="s">
        <v>2558</v>
      </c>
      <c r="M307" t="s">
        <v>2685</v>
      </c>
    </row>
    <row r="308" spans="1:13" x14ac:dyDescent="0.3">
      <c r="A308" t="s">
        <v>2686</v>
      </c>
      <c r="B308" t="s">
        <v>2687</v>
      </c>
      <c r="C308" t="s">
        <v>169</v>
      </c>
      <c r="D308">
        <v>4.2</v>
      </c>
      <c r="E308" s="2">
        <v>1510</v>
      </c>
      <c r="F308" t="s">
        <v>2688</v>
      </c>
      <c r="G308" t="s">
        <v>2689</v>
      </c>
      <c r="H308" t="s">
        <v>2690</v>
      </c>
      <c r="I308" t="s">
        <v>2691</v>
      </c>
      <c r="J308" t="s">
        <v>2692</v>
      </c>
      <c r="K308" t="s">
        <v>2693</v>
      </c>
      <c r="L308" t="s">
        <v>2694</v>
      </c>
      <c r="M308" t="s">
        <v>2695</v>
      </c>
    </row>
    <row r="309" spans="1:13" x14ac:dyDescent="0.3">
      <c r="A309" t="s">
        <v>2696</v>
      </c>
      <c r="B309" t="s">
        <v>2697</v>
      </c>
      <c r="C309" t="s">
        <v>643</v>
      </c>
      <c r="D309">
        <v>4.3</v>
      </c>
      <c r="E309" s="2">
        <v>106</v>
      </c>
      <c r="F309" t="s">
        <v>2698</v>
      </c>
      <c r="G309" t="s">
        <v>2699</v>
      </c>
      <c r="H309" t="s">
        <v>2700</v>
      </c>
      <c r="I309" t="s">
        <v>2701</v>
      </c>
      <c r="J309" t="s">
        <v>2702</v>
      </c>
      <c r="K309" t="s">
        <v>2703</v>
      </c>
      <c r="L309" t="s">
        <v>2704</v>
      </c>
      <c r="M309" t="s">
        <v>2705</v>
      </c>
    </row>
    <row r="310" spans="1:13" x14ac:dyDescent="0.3">
      <c r="A310" t="s">
        <v>2706</v>
      </c>
      <c r="B310" t="s">
        <v>2707</v>
      </c>
      <c r="C310" t="s">
        <v>169</v>
      </c>
      <c r="D310">
        <v>3.7</v>
      </c>
      <c r="E310" s="2">
        <v>129</v>
      </c>
      <c r="F310" t="s">
        <v>2708</v>
      </c>
      <c r="G310" t="s">
        <v>2709</v>
      </c>
      <c r="H310" t="s">
        <v>2710</v>
      </c>
      <c r="I310" t="s">
        <v>2711</v>
      </c>
      <c r="J310" t="s">
        <v>2712</v>
      </c>
      <c r="K310" t="s">
        <v>2713</v>
      </c>
      <c r="L310" t="s">
        <v>2714</v>
      </c>
      <c r="M310" t="s">
        <v>2715</v>
      </c>
    </row>
    <row r="311" spans="1:13" x14ac:dyDescent="0.3">
      <c r="A311" t="s">
        <v>2716</v>
      </c>
      <c r="B311" t="s">
        <v>2717</v>
      </c>
      <c r="C311" t="s">
        <v>18</v>
      </c>
      <c r="D311">
        <v>4.3</v>
      </c>
      <c r="E311" s="2">
        <v>3049</v>
      </c>
      <c r="F311" t="s">
        <v>2718</v>
      </c>
      <c r="G311" t="s">
        <v>2719</v>
      </c>
      <c r="H311" t="s">
        <v>2720</v>
      </c>
      <c r="I311" t="s">
        <v>2721</v>
      </c>
      <c r="J311" t="s">
        <v>2722</v>
      </c>
      <c r="K311" t="s">
        <v>2723</v>
      </c>
      <c r="L311" t="s">
        <v>2724</v>
      </c>
      <c r="M311" t="s">
        <v>2725</v>
      </c>
    </row>
    <row r="312" spans="1:13" x14ac:dyDescent="0.3">
      <c r="A312" t="s">
        <v>2726</v>
      </c>
      <c r="B312" t="s">
        <v>2727</v>
      </c>
      <c r="C312" t="s">
        <v>169</v>
      </c>
      <c r="D312">
        <v>4.2</v>
      </c>
      <c r="E312" s="2">
        <v>32840</v>
      </c>
      <c r="F312" t="s">
        <v>2728</v>
      </c>
      <c r="G312" t="s">
        <v>171</v>
      </c>
      <c r="H312" t="s">
        <v>172</v>
      </c>
      <c r="I312" t="s">
        <v>173</v>
      </c>
      <c r="J312" t="s">
        <v>174</v>
      </c>
      <c r="K312" t="s">
        <v>175</v>
      </c>
      <c r="L312" t="s">
        <v>2729</v>
      </c>
      <c r="M312" t="s">
        <v>2730</v>
      </c>
    </row>
    <row r="313" spans="1:13" x14ac:dyDescent="0.3">
      <c r="A313" t="s">
        <v>2731</v>
      </c>
      <c r="B313" t="s">
        <v>2732</v>
      </c>
      <c r="C313" t="s">
        <v>129</v>
      </c>
      <c r="D313">
        <v>4.4000000000000004</v>
      </c>
      <c r="E313" s="2">
        <v>390</v>
      </c>
      <c r="F313" t="s">
        <v>2733</v>
      </c>
      <c r="G313" t="s">
        <v>2734</v>
      </c>
      <c r="H313" t="s">
        <v>2735</v>
      </c>
      <c r="I313" t="s">
        <v>2736</v>
      </c>
      <c r="J313" t="s">
        <v>2737</v>
      </c>
      <c r="K313" t="s">
        <v>2738</v>
      </c>
      <c r="L313" t="s">
        <v>2739</v>
      </c>
      <c r="M313" t="s">
        <v>2740</v>
      </c>
    </row>
    <row r="314" spans="1:13" x14ac:dyDescent="0.3">
      <c r="A314" t="s">
        <v>2741</v>
      </c>
      <c r="B314" t="s">
        <v>2742</v>
      </c>
      <c r="C314" t="s">
        <v>2743</v>
      </c>
      <c r="D314">
        <v>3.5</v>
      </c>
      <c r="E314" s="2">
        <v>621</v>
      </c>
      <c r="F314" t="s">
        <v>2744</v>
      </c>
      <c r="G314" t="s">
        <v>2745</v>
      </c>
      <c r="H314" t="s">
        <v>2746</v>
      </c>
      <c r="I314" t="s">
        <v>2747</v>
      </c>
      <c r="J314" t="s">
        <v>2748</v>
      </c>
      <c r="K314" t="s">
        <v>2749</v>
      </c>
      <c r="L314" t="s">
        <v>2750</v>
      </c>
      <c r="M314" t="s">
        <v>2751</v>
      </c>
    </row>
    <row r="315" spans="1:13" x14ac:dyDescent="0.3">
      <c r="A315" t="s">
        <v>2752</v>
      </c>
      <c r="B315" t="s">
        <v>2753</v>
      </c>
      <c r="C315" t="s">
        <v>18</v>
      </c>
      <c r="D315">
        <v>4.0999999999999996</v>
      </c>
      <c r="E315" s="2">
        <v>265</v>
      </c>
      <c r="F315" t="s">
        <v>2754</v>
      </c>
      <c r="G315" t="s">
        <v>2755</v>
      </c>
      <c r="H315" t="s">
        <v>2756</v>
      </c>
      <c r="I315" t="s">
        <v>2757</v>
      </c>
      <c r="J315" t="s">
        <v>2758</v>
      </c>
      <c r="K315" t="s">
        <v>2759</v>
      </c>
      <c r="L315" t="s">
        <v>2760</v>
      </c>
      <c r="M315" t="s">
        <v>2761</v>
      </c>
    </row>
    <row r="316" spans="1:13" x14ac:dyDescent="0.3">
      <c r="A316" t="s">
        <v>2762</v>
      </c>
      <c r="B316" t="s">
        <v>2763</v>
      </c>
      <c r="C316" t="s">
        <v>18</v>
      </c>
      <c r="D316">
        <v>4.3</v>
      </c>
      <c r="E316" s="2">
        <v>838</v>
      </c>
      <c r="F316" t="s">
        <v>2764</v>
      </c>
      <c r="G316" t="s">
        <v>2765</v>
      </c>
      <c r="H316" t="s">
        <v>2766</v>
      </c>
      <c r="I316" t="s">
        <v>2767</v>
      </c>
      <c r="J316" t="s">
        <v>2768</v>
      </c>
      <c r="K316" t="s">
        <v>2769</v>
      </c>
      <c r="L316" t="s">
        <v>2770</v>
      </c>
      <c r="M316" t="s">
        <v>2771</v>
      </c>
    </row>
    <row r="317" spans="1:13" x14ac:dyDescent="0.3">
      <c r="A317" t="s">
        <v>2772</v>
      </c>
      <c r="B317" t="s">
        <v>2773</v>
      </c>
      <c r="C317" t="s">
        <v>462</v>
      </c>
      <c r="D317">
        <v>4.2</v>
      </c>
      <c r="E317" s="2">
        <v>143</v>
      </c>
      <c r="F317" t="s">
        <v>2774</v>
      </c>
      <c r="G317" t="s">
        <v>2775</v>
      </c>
      <c r="H317" t="s">
        <v>2776</v>
      </c>
      <c r="I317" t="s">
        <v>2777</v>
      </c>
      <c r="J317" t="s">
        <v>2778</v>
      </c>
      <c r="K317" t="s">
        <v>2779</v>
      </c>
      <c r="L317" t="s">
        <v>2780</v>
      </c>
      <c r="M317" t="s">
        <v>2781</v>
      </c>
    </row>
    <row r="318" spans="1:13" x14ac:dyDescent="0.3">
      <c r="A318" t="s">
        <v>2782</v>
      </c>
      <c r="B318" t="s">
        <v>2783</v>
      </c>
      <c r="C318" t="s">
        <v>18</v>
      </c>
      <c r="D318">
        <v>4</v>
      </c>
      <c r="E318" s="2">
        <v>151</v>
      </c>
      <c r="F318" t="s">
        <v>2784</v>
      </c>
      <c r="G318" t="s">
        <v>2785</v>
      </c>
      <c r="H318" t="s">
        <v>2786</v>
      </c>
      <c r="I318" t="s">
        <v>2787</v>
      </c>
      <c r="J318" t="s">
        <v>2788</v>
      </c>
      <c r="K318" t="s">
        <v>2789</v>
      </c>
      <c r="L318" t="s">
        <v>2790</v>
      </c>
      <c r="M318" t="s">
        <v>2791</v>
      </c>
    </row>
    <row r="319" spans="1:13" x14ac:dyDescent="0.3">
      <c r="A319" t="s">
        <v>2792</v>
      </c>
      <c r="B319" t="s">
        <v>2793</v>
      </c>
      <c r="C319" t="s">
        <v>462</v>
      </c>
      <c r="D319">
        <v>3.9</v>
      </c>
      <c r="E319" s="2">
        <v>200</v>
      </c>
      <c r="F319" t="s">
        <v>2794</v>
      </c>
      <c r="G319" t="s">
        <v>2795</v>
      </c>
      <c r="H319" t="s">
        <v>2796</v>
      </c>
      <c r="I319" t="s">
        <v>2797</v>
      </c>
      <c r="J319" t="s">
        <v>2798</v>
      </c>
      <c r="K319" t="s">
        <v>12784</v>
      </c>
      <c r="L319" t="s">
        <v>2799</v>
      </c>
      <c r="M319" t="s">
        <v>2800</v>
      </c>
    </row>
    <row r="320" spans="1:13" x14ac:dyDescent="0.3">
      <c r="A320" t="s">
        <v>2801</v>
      </c>
      <c r="B320" t="s">
        <v>2802</v>
      </c>
      <c r="C320" t="s">
        <v>462</v>
      </c>
      <c r="D320">
        <v>3.3</v>
      </c>
      <c r="E320" s="2">
        <v>227</v>
      </c>
      <c r="F320" t="s">
        <v>2803</v>
      </c>
      <c r="G320" t="s">
        <v>2804</v>
      </c>
      <c r="H320" t="s">
        <v>2805</v>
      </c>
      <c r="I320" t="s">
        <v>2806</v>
      </c>
      <c r="J320" t="s">
        <v>2807</v>
      </c>
      <c r="K320" t="s">
        <v>2808</v>
      </c>
      <c r="L320" t="s">
        <v>2809</v>
      </c>
      <c r="M320" t="s">
        <v>2810</v>
      </c>
    </row>
    <row r="321" spans="1:13" x14ac:dyDescent="0.3">
      <c r="A321" t="s">
        <v>2811</v>
      </c>
      <c r="B321" t="s">
        <v>2812</v>
      </c>
      <c r="C321" t="s">
        <v>462</v>
      </c>
      <c r="D321">
        <v>3.8</v>
      </c>
      <c r="E321" s="2">
        <v>538</v>
      </c>
      <c r="F321" t="s">
        <v>2813</v>
      </c>
      <c r="G321" t="s">
        <v>2814</v>
      </c>
      <c r="H321" t="s">
        <v>2815</v>
      </c>
      <c r="I321" t="s">
        <v>2816</v>
      </c>
      <c r="J321" t="s">
        <v>2817</v>
      </c>
      <c r="K321" t="s">
        <v>2818</v>
      </c>
      <c r="L321" t="s">
        <v>2819</v>
      </c>
      <c r="M321" t="s">
        <v>2820</v>
      </c>
    </row>
    <row r="322" spans="1:13" x14ac:dyDescent="0.3">
      <c r="A322" t="s">
        <v>2821</v>
      </c>
      <c r="B322" t="s">
        <v>2822</v>
      </c>
      <c r="C322" t="s">
        <v>129</v>
      </c>
      <c r="D322">
        <v>4</v>
      </c>
      <c r="E322" s="2">
        <v>171</v>
      </c>
      <c r="F322" t="s">
        <v>2823</v>
      </c>
      <c r="G322" t="s">
        <v>2824</v>
      </c>
      <c r="H322" t="s">
        <v>2825</v>
      </c>
      <c r="I322" t="s">
        <v>2826</v>
      </c>
      <c r="J322" t="s">
        <v>2827</v>
      </c>
      <c r="K322" t="s">
        <v>2828</v>
      </c>
      <c r="L322" t="s">
        <v>2829</v>
      </c>
      <c r="M322" t="s">
        <v>2830</v>
      </c>
    </row>
    <row r="323" spans="1:13" x14ac:dyDescent="0.3">
      <c r="A323" t="s">
        <v>2831</v>
      </c>
      <c r="B323" t="s">
        <v>2832</v>
      </c>
      <c r="C323" t="s">
        <v>169</v>
      </c>
      <c r="D323">
        <v>4.3</v>
      </c>
      <c r="E323" s="2">
        <v>27508</v>
      </c>
      <c r="F323" t="s">
        <v>2833</v>
      </c>
      <c r="G323" t="s">
        <v>2834</v>
      </c>
      <c r="H323" t="s">
        <v>2835</v>
      </c>
      <c r="I323" t="s">
        <v>2836</v>
      </c>
      <c r="J323" t="s">
        <v>2837</v>
      </c>
      <c r="K323" t="s">
        <v>2838</v>
      </c>
      <c r="L323" t="s">
        <v>2839</v>
      </c>
      <c r="M323" t="s">
        <v>2840</v>
      </c>
    </row>
    <row r="324" spans="1:13" x14ac:dyDescent="0.3">
      <c r="A324" t="s">
        <v>2841</v>
      </c>
      <c r="B324" t="s">
        <v>2842</v>
      </c>
      <c r="C324" t="s">
        <v>18</v>
      </c>
      <c r="D324">
        <v>3.9</v>
      </c>
      <c r="E324" s="2">
        <v>1454</v>
      </c>
      <c r="F324" t="s">
        <v>2843</v>
      </c>
      <c r="G324" t="s">
        <v>2844</v>
      </c>
      <c r="H324" t="s">
        <v>2845</v>
      </c>
      <c r="I324" t="s">
        <v>2846</v>
      </c>
      <c r="J324" t="s">
        <v>2847</v>
      </c>
      <c r="K324" t="s">
        <v>2848</v>
      </c>
      <c r="L324" t="s">
        <v>2849</v>
      </c>
      <c r="M324" t="s">
        <v>2850</v>
      </c>
    </row>
    <row r="325" spans="1:13" x14ac:dyDescent="0.3">
      <c r="A325" t="s">
        <v>2851</v>
      </c>
      <c r="B325" t="s">
        <v>2852</v>
      </c>
      <c r="C325" t="s">
        <v>169</v>
      </c>
      <c r="D325">
        <v>4.2</v>
      </c>
      <c r="E325" s="2">
        <v>2951</v>
      </c>
      <c r="F325" t="s">
        <v>2853</v>
      </c>
      <c r="G325" t="s">
        <v>2854</v>
      </c>
      <c r="H325" t="s">
        <v>2855</v>
      </c>
      <c r="I325" t="s">
        <v>2856</v>
      </c>
      <c r="J325" t="s">
        <v>2857</v>
      </c>
      <c r="K325" t="s">
        <v>2858</v>
      </c>
      <c r="L325" t="s">
        <v>2859</v>
      </c>
      <c r="M325" t="s">
        <v>2860</v>
      </c>
    </row>
    <row r="326" spans="1:13" x14ac:dyDescent="0.3">
      <c r="A326" t="s">
        <v>2861</v>
      </c>
      <c r="B326" t="s">
        <v>2862</v>
      </c>
      <c r="C326" t="s">
        <v>18</v>
      </c>
      <c r="D326">
        <v>5</v>
      </c>
      <c r="E326" s="2"/>
      <c r="F326" t="s">
        <v>2863</v>
      </c>
      <c r="G326" t="s">
        <v>2864</v>
      </c>
      <c r="H326" t="s">
        <v>2865</v>
      </c>
      <c r="I326" t="s">
        <v>2866</v>
      </c>
      <c r="J326" t="s">
        <v>2867</v>
      </c>
      <c r="K326" t="s">
        <v>2868</v>
      </c>
      <c r="L326" t="s">
        <v>2869</v>
      </c>
      <c r="M326" t="s">
        <v>2870</v>
      </c>
    </row>
    <row r="327" spans="1:13" x14ac:dyDescent="0.3">
      <c r="A327" t="s">
        <v>2871</v>
      </c>
      <c r="B327" t="s">
        <v>2872</v>
      </c>
      <c r="C327" t="s">
        <v>169</v>
      </c>
      <c r="D327">
        <v>4.0999999999999996</v>
      </c>
      <c r="E327" s="2">
        <v>6753</v>
      </c>
      <c r="F327" t="s">
        <v>2873</v>
      </c>
      <c r="G327" t="s">
        <v>1911</v>
      </c>
      <c r="H327" t="s">
        <v>1912</v>
      </c>
      <c r="I327" t="s">
        <v>1913</v>
      </c>
      <c r="J327" t="s">
        <v>1914</v>
      </c>
      <c r="K327" t="s">
        <v>1915</v>
      </c>
      <c r="L327" t="s">
        <v>2874</v>
      </c>
      <c r="M327" t="s">
        <v>2875</v>
      </c>
    </row>
    <row r="328" spans="1:13" x14ac:dyDescent="0.3">
      <c r="A328" t="s">
        <v>2876</v>
      </c>
      <c r="B328" t="s">
        <v>2877</v>
      </c>
      <c r="C328" t="s">
        <v>169</v>
      </c>
      <c r="D328">
        <v>3.9</v>
      </c>
      <c r="E328" s="2">
        <v>3518</v>
      </c>
      <c r="F328" t="s">
        <v>2878</v>
      </c>
      <c r="G328" t="s">
        <v>2879</v>
      </c>
      <c r="H328" t="s">
        <v>2880</v>
      </c>
      <c r="I328" t="s">
        <v>2881</v>
      </c>
      <c r="J328" t="s">
        <v>2882</v>
      </c>
      <c r="K328" t="s">
        <v>2883</v>
      </c>
      <c r="L328" t="s">
        <v>2884</v>
      </c>
      <c r="M328" t="s">
        <v>2885</v>
      </c>
    </row>
    <row r="329" spans="1:13" x14ac:dyDescent="0.3">
      <c r="A329" t="s">
        <v>2886</v>
      </c>
      <c r="B329" t="s">
        <v>2887</v>
      </c>
      <c r="C329" t="s">
        <v>169</v>
      </c>
      <c r="D329">
        <v>4.2</v>
      </c>
      <c r="E329" s="2">
        <v>1510</v>
      </c>
      <c r="F329" t="s">
        <v>2888</v>
      </c>
      <c r="G329" t="s">
        <v>2689</v>
      </c>
      <c r="H329" t="s">
        <v>2690</v>
      </c>
      <c r="I329" t="s">
        <v>2691</v>
      </c>
      <c r="J329" t="s">
        <v>2692</v>
      </c>
      <c r="K329" t="s">
        <v>2693</v>
      </c>
      <c r="L329" t="s">
        <v>2889</v>
      </c>
      <c r="M329" t="s">
        <v>2890</v>
      </c>
    </row>
    <row r="330" spans="1:13" x14ac:dyDescent="0.3">
      <c r="A330" t="s">
        <v>2891</v>
      </c>
      <c r="B330" t="s">
        <v>2892</v>
      </c>
      <c r="C330" t="s">
        <v>18</v>
      </c>
      <c r="D330">
        <v>4.3</v>
      </c>
      <c r="E330" s="2">
        <v>838</v>
      </c>
      <c r="F330" t="s">
        <v>2893</v>
      </c>
      <c r="G330" t="s">
        <v>2765</v>
      </c>
      <c r="H330" t="s">
        <v>2766</v>
      </c>
      <c r="I330" t="s">
        <v>2767</v>
      </c>
      <c r="J330" t="s">
        <v>2768</v>
      </c>
      <c r="K330" t="s">
        <v>2769</v>
      </c>
      <c r="L330" t="s">
        <v>2894</v>
      </c>
      <c r="M330" t="s">
        <v>2895</v>
      </c>
    </row>
    <row r="331" spans="1:13" x14ac:dyDescent="0.3">
      <c r="A331" t="s">
        <v>2896</v>
      </c>
      <c r="B331" t="s">
        <v>2897</v>
      </c>
      <c r="C331" t="s">
        <v>462</v>
      </c>
      <c r="D331">
        <v>3.8</v>
      </c>
      <c r="E331" s="2">
        <v>136</v>
      </c>
      <c r="F331" t="s">
        <v>2898</v>
      </c>
      <c r="G331" t="s">
        <v>2899</v>
      </c>
      <c r="H331" t="s">
        <v>2900</v>
      </c>
      <c r="I331" t="s">
        <v>2901</v>
      </c>
      <c r="J331" t="s">
        <v>2902</v>
      </c>
      <c r="K331" t="s">
        <v>2903</v>
      </c>
      <c r="L331" t="s">
        <v>2904</v>
      </c>
      <c r="M331" t="s">
        <v>2905</v>
      </c>
    </row>
    <row r="332" spans="1:13" x14ac:dyDescent="0.3">
      <c r="A332" t="s">
        <v>2906</v>
      </c>
      <c r="B332" t="s">
        <v>2907</v>
      </c>
      <c r="C332" t="s">
        <v>1985</v>
      </c>
      <c r="D332">
        <v>4.3</v>
      </c>
      <c r="E332" s="2">
        <v>301</v>
      </c>
      <c r="F332" t="s">
        <v>2908</v>
      </c>
      <c r="G332" t="s">
        <v>2909</v>
      </c>
      <c r="H332" t="s">
        <v>2910</v>
      </c>
      <c r="I332" t="s">
        <v>2911</v>
      </c>
      <c r="J332" t="s">
        <v>2912</v>
      </c>
      <c r="K332" t="s">
        <v>2913</v>
      </c>
      <c r="L332" t="s">
        <v>2914</v>
      </c>
      <c r="M332" t="s">
        <v>2915</v>
      </c>
    </row>
    <row r="333" spans="1:13" x14ac:dyDescent="0.3">
      <c r="A333" t="s">
        <v>2916</v>
      </c>
      <c r="B333" t="s">
        <v>2917</v>
      </c>
      <c r="C333" t="s">
        <v>18</v>
      </c>
      <c r="D333">
        <v>4.4000000000000004</v>
      </c>
      <c r="E333" s="2">
        <v>19763</v>
      </c>
      <c r="F333" t="s">
        <v>2918</v>
      </c>
      <c r="G333" t="s">
        <v>2919</v>
      </c>
      <c r="H333" t="s">
        <v>2920</v>
      </c>
      <c r="I333" t="s">
        <v>2921</v>
      </c>
      <c r="J333" t="s">
        <v>2922</v>
      </c>
      <c r="K333" t="s">
        <v>2923</v>
      </c>
      <c r="L333" t="s">
        <v>2924</v>
      </c>
      <c r="M333" t="s">
        <v>2925</v>
      </c>
    </row>
    <row r="334" spans="1:13" x14ac:dyDescent="0.3">
      <c r="A334" t="s">
        <v>2926</v>
      </c>
      <c r="B334" t="s">
        <v>2927</v>
      </c>
      <c r="C334" t="s">
        <v>169</v>
      </c>
      <c r="D334">
        <v>4.3</v>
      </c>
      <c r="E334" s="2">
        <v>21252</v>
      </c>
      <c r="F334" t="s">
        <v>2928</v>
      </c>
      <c r="G334" t="s">
        <v>2929</v>
      </c>
      <c r="H334" t="s">
        <v>2930</v>
      </c>
      <c r="I334" t="s">
        <v>2931</v>
      </c>
      <c r="J334" t="s">
        <v>2932</v>
      </c>
      <c r="K334" t="s">
        <v>2933</v>
      </c>
      <c r="L334" t="s">
        <v>2934</v>
      </c>
      <c r="M334" t="s">
        <v>2935</v>
      </c>
    </row>
    <row r="335" spans="1:13" x14ac:dyDescent="0.3">
      <c r="A335" t="s">
        <v>2936</v>
      </c>
      <c r="B335" t="s">
        <v>2937</v>
      </c>
      <c r="C335" t="s">
        <v>18</v>
      </c>
      <c r="D335">
        <v>4.3</v>
      </c>
      <c r="E335" s="2">
        <v>1902</v>
      </c>
      <c r="F335" t="s">
        <v>2938</v>
      </c>
      <c r="G335" t="s">
        <v>2939</v>
      </c>
      <c r="H335" t="s">
        <v>2940</v>
      </c>
      <c r="I335" t="s">
        <v>2941</v>
      </c>
      <c r="J335" t="s">
        <v>2942</v>
      </c>
      <c r="K335" t="s">
        <v>2943</v>
      </c>
      <c r="L335" t="s">
        <v>2944</v>
      </c>
      <c r="M335" t="s">
        <v>2945</v>
      </c>
    </row>
    <row r="336" spans="1:13" x14ac:dyDescent="0.3">
      <c r="A336" t="s">
        <v>2946</v>
      </c>
      <c r="B336" t="s">
        <v>2947</v>
      </c>
      <c r="C336" t="s">
        <v>2948</v>
      </c>
      <c r="D336">
        <v>4.2</v>
      </c>
      <c r="E336" s="2">
        <v>13937</v>
      </c>
      <c r="F336" t="s">
        <v>2949</v>
      </c>
      <c r="G336" t="s">
        <v>2950</v>
      </c>
      <c r="H336" t="s">
        <v>2951</v>
      </c>
      <c r="I336" t="s">
        <v>2952</v>
      </c>
      <c r="J336" t="s">
        <v>2953</v>
      </c>
      <c r="K336" t="s">
        <v>2954</v>
      </c>
      <c r="L336" t="s">
        <v>2955</v>
      </c>
      <c r="M336" t="s">
        <v>2956</v>
      </c>
    </row>
    <row r="337" spans="1:13" x14ac:dyDescent="0.3">
      <c r="A337" t="s">
        <v>2957</v>
      </c>
      <c r="B337" t="s">
        <v>2958</v>
      </c>
      <c r="C337" t="s">
        <v>2948</v>
      </c>
      <c r="D337">
        <v>4.3</v>
      </c>
      <c r="E337" s="2">
        <v>27696</v>
      </c>
      <c r="F337" t="s">
        <v>2959</v>
      </c>
      <c r="G337" t="s">
        <v>2960</v>
      </c>
      <c r="H337" t="s">
        <v>2961</v>
      </c>
      <c r="I337" t="s">
        <v>2962</v>
      </c>
      <c r="J337" t="s">
        <v>2963</v>
      </c>
      <c r="K337" t="s">
        <v>2964</v>
      </c>
      <c r="L337" t="s">
        <v>2965</v>
      </c>
      <c r="M337" t="s">
        <v>2966</v>
      </c>
    </row>
    <row r="338" spans="1:13" x14ac:dyDescent="0.3">
      <c r="A338" t="s">
        <v>2967</v>
      </c>
      <c r="B338" t="s">
        <v>2968</v>
      </c>
      <c r="C338" t="s">
        <v>2948</v>
      </c>
      <c r="D338">
        <v>3.8</v>
      </c>
      <c r="E338" s="2">
        <v>17831</v>
      </c>
      <c r="F338" t="s">
        <v>2969</v>
      </c>
      <c r="G338" t="s">
        <v>2970</v>
      </c>
      <c r="H338" t="s">
        <v>2971</v>
      </c>
      <c r="I338" t="s">
        <v>2972</v>
      </c>
      <c r="J338" t="s">
        <v>2973</v>
      </c>
      <c r="K338" t="s">
        <v>2974</v>
      </c>
      <c r="L338" t="s">
        <v>2975</v>
      </c>
      <c r="M338" t="s">
        <v>2976</v>
      </c>
    </row>
    <row r="339" spans="1:13" x14ac:dyDescent="0.3">
      <c r="A339" t="s">
        <v>2977</v>
      </c>
      <c r="B339" t="s">
        <v>2978</v>
      </c>
      <c r="C339" t="s">
        <v>2979</v>
      </c>
      <c r="D339">
        <v>4.3</v>
      </c>
      <c r="E339" s="2">
        <v>178912</v>
      </c>
      <c r="F339" t="s">
        <v>2980</v>
      </c>
      <c r="G339" t="s">
        <v>2981</v>
      </c>
      <c r="H339" t="s">
        <v>2982</v>
      </c>
      <c r="I339" t="s">
        <v>2983</v>
      </c>
      <c r="J339" t="s">
        <v>2984</v>
      </c>
      <c r="K339" t="s">
        <v>2985</v>
      </c>
      <c r="L339" t="s">
        <v>2986</v>
      </c>
      <c r="M339" t="s">
        <v>2987</v>
      </c>
    </row>
    <row r="340" spans="1:13" x14ac:dyDescent="0.3">
      <c r="A340" t="s">
        <v>2988</v>
      </c>
      <c r="B340" t="s">
        <v>2989</v>
      </c>
      <c r="C340" t="s">
        <v>2990</v>
      </c>
      <c r="D340">
        <v>4</v>
      </c>
      <c r="E340" s="2">
        <v>7807</v>
      </c>
      <c r="F340" t="s">
        <v>2991</v>
      </c>
      <c r="G340" t="s">
        <v>2992</v>
      </c>
      <c r="H340" t="s">
        <v>2993</v>
      </c>
      <c r="I340" t="s">
        <v>2994</v>
      </c>
      <c r="J340" t="s">
        <v>2995</v>
      </c>
      <c r="K340" t="s">
        <v>2996</v>
      </c>
      <c r="L340" t="s">
        <v>2997</v>
      </c>
      <c r="M340" t="s">
        <v>2998</v>
      </c>
    </row>
    <row r="341" spans="1:13" x14ac:dyDescent="0.3">
      <c r="A341" t="s">
        <v>2999</v>
      </c>
      <c r="B341" t="s">
        <v>3000</v>
      </c>
      <c r="C341" t="s">
        <v>2990</v>
      </c>
      <c r="D341">
        <v>4.3</v>
      </c>
      <c r="E341" s="2">
        <v>17415</v>
      </c>
      <c r="F341" t="s">
        <v>3001</v>
      </c>
      <c r="G341" t="s">
        <v>3002</v>
      </c>
      <c r="H341" t="s">
        <v>3003</v>
      </c>
      <c r="I341" t="s">
        <v>3004</v>
      </c>
      <c r="J341" t="s">
        <v>3005</v>
      </c>
      <c r="K341" t="s">
        <v>3006</v>
      </c>
      <c r="L341" t="s">
        <v>3007</v>
      </c>
      <c r="M341" t="s">
        <v>3008</v>
      </c>
    </row>
    <row r="342" spans="1:13" x14ac:dyDescent="0.3">
      <c r="A342" t="s">
        <v>3009</v>
      </c>
      <c r="B342" t="s">
        <v>3010</v>
      </c>
      <c r="C342" t="s">
        <v>2990</v>
      </c>
      <c r="D342">
        <v>4.3</v>
      </c>
      <c r="E342" s="2">
        <v>17415</v>
      </c>
      <c r="F342" t="s">
        <v>3011</v>
      </c>
      <c r="G342" t="s">
        <v>3002</v>
      </c>
      <c r="H342" t="s">
        <v>3003</v>
      </c>
      <c r="I342" t="s">
        <v>3004</v>
      </c>
      <c r="J342" t="s">
        <v>3005</v>
      </c>
      <c r="K342" t="s">
        <v>3006</v>
      </c>
      <c r="L342" t="s">
        <v>3012</v>
      </c>
      <c r="M342" t="s">
        <v>3013</v>
      </c>
    </row>
    <row r="343" spans="1:13" x14ac:dyDescent="0.3">
      <c r="A343" t="s">
        <v>3014</v>
      </c>
      <c r="B343" t="s">
        <v>3015</v>
      </c>
      <c r="C343" t="s">
        <v>2990</v>
      </c>
      <c r="D343">
        <v>4</v>
      </c>
      <c r="E343" s="2">
        <v>7807</v>
      </c>
      <c r="F343" t="s">
        <v>2991</v>
      </c>
      <c r="G343" t="s">
        <v>2992</v>
      </c>
      <c r="H343" t="s">
        <v>2993</v>
      </c>
      <c r="I343" t="s">
        <v>2994</v>
      </c>
      <c r="J343" t="s">
        <v>2995</v>
      </c>
      <c r="K343" t="s">
        <v>2996</v>
      </c>
      <c r="L343" t="s">
        <v>3016</v>
      </c>
      <c r="M343" t="s">
        <v>3017</v>
      </c>
    </row>
    <row r="344" spans="1:13" x14ac:dyDescent="0.3">
      <c r="A344" t="s">
        <v>3018</v>
      </c>
      <c r="B344" t="s">
        <v>3019</v>
      </c>
      <c r="C344" t="s">
        <v>2990</v>
      </c>
      <c r="D344">
        <v>4</v>
      </c>
      <c r="E344" s="2">
        <v>7807</v>
      </c>
      <c r="F344" t="s">
        <v>2991</v>
      </c>
      <c r="G344" t="s">
        <v>2992</v>
      </c>
      <c r="H344" t="s">
        <v>2993</v>
      </c>
      <c r="I344" t="s">
        <v>2994</v>
      </c>
      <c r="J344" t="s">
        <v>2995</v>
      </c>
      <c r="K344" t="s">
        <v>2996</v>
      </c>
      <c r="L344" t="s">
        <v>3020</v>
      </c>
      <c r="M344" t="s">
        <v>3021</v>
      </c>
    </row>
    <row r="345" spans="1:13" x14ac:dyDescent="0.3">
      <c r="A345" t="s">
        <v>3022</v>
      </c>
      <c r="B345" t="s">
        <v>3023</v>
      </c>
      <c r="C345" t="s">
        <v>3024</v>
      </c>
      <c r="D345">
        <v>4.4000000000000004</v>
      </c>
      <c r="E345" s="2">
        <v>67259</v>
      </c>
      <c r="F345" t="s">
        <v>3025</v>
      </c>
      <c r="G345" t="s">
        <v>3026</v>
      </c>
      <c r="H345" t="s">
        <v>3027</v>
      </c>
      <c r="I345" t="s">
        <v>3028</v>
      </c>
      <c r="J345" t="s">
        <v>3029</v>
      </c>
      <c r="K345" t="s">
        <v>3030</v>
      </c>
      <c r="L345" t="s">
        <v>3031</v>
      </c>
      <c r="M345" t="s">
        <v>3032</v>
      </c>
    </row>
    <row r="346" spans="1:13" x14ac:dyDescent="0.3">
      <c r="A346" t="s">
        <v>3033</v>
      </c>
      <c r="B346" t="s">
        <v>3034</v>
      </c>
      <c r="C346" t="s">
        <v>2948</v>
      </c>
      <c r="D346">
        <v>4.0999999999999996</v>
      </c>
      <c r="E346" s="2">
        <v>10689</v>
      </c>
      <c r="F346" t="s">
        <v>3035</v>
      </c>
      <c r="G346" t="s">
        <v>3036</v>
      </c>
      <c r="H346" t="s">
        <v>3037</v>
      </c>
      <c r="I346" t="s">
        <v>3038</v>
      </c>
      <c r="J346" t="s">
        <v>3039</v>
      </c>
      <c r="K346" t="s">
        <v>3040</v>
      </c>
      <c r="L346" t="s">
        <v>3041</v>
      </c>
      <c r="M346" t="s">
        <v>3042</v>
      </c>
    </row>
    <row r="347" spans="1:13" x14ac:dyDescent="0.3">
      <c r="A347" t="s">
        <v>3043</v>
      </c>
      <c r="B347" t="s">
        <v>3044</v>
      </c>
      <c r="C347" t="s">
        <v>3045</v>
      </c>
      <c r="D347">
        <v>4</v>
      </c>
      <c r="E347" s="2">
        <v>128311</v>
      </c>
      <c r="F347" t="s">
        <v>3046</v>
      </c>
      <c r="G347" t="s">
        <v>3047</v>
      </c>
      <c r="H347" t="s">
        <v>3048</v>
      </c>
      <c r="I347" t="s">
        <v>3049</v>
      </c>
      <c r="J347" t="s">
        <v>3050</v>
      </c>
      <c r="K347" t="s">
        <v>3051</v>
      </c>
      <c r="L347" t="s">
        <v>3052</v>
      </c>
      <c r="M347" t="s">
        <v>3053</v>
      </c>
    </row>
    <row r="348" spans="1:13" x14ac:dyDescent="0.3">
      <c r="A348" t="s">
        <v>3054</v>
      </c>
      <c r="B348" t="s">
        <v>3055</v>
      </c>
      <c r="C348" t="s">
        <v>2948</v>
      </c>
      <c r="D348">
        <v>3.9</v>
      </c>
      <c r="E348" s="2">
        <v>21796</v>
      </c>
      <c r="F348" t="s">
        <v>3056</v>
      </c>
      <c r="G348" t="s">
        <v>3057</v>
      </c>
      <c r="H348" t="s">
        <v>3058</v>
      </c>
      <c r="I348" t="s">
        <v>3059</v>
      </c>
      <c r="J348" t="s">
        <v>3060</v>
      </c>
      <c r="K348" t="s">
        <v>3061</v>
      </c>
      <c r="L348" t="s">
        <v>3062</v>
      </c>
      <c r="M348" t="s">
        <v>3063</v>
      </c>
    </row>
    <row r="349" spans="1:13" x14ac:dyDescent="0.3">
      <c r="A349" t="s">
        <v>3064</v>
      </c>
      <c r="B349" t="s">
        <v>3065</v>
      </c>
      <c r="C349" t="s">
        <v>3066</v>
      </c>
      <c r="D349">
        <v>4.0999999999999996</v>
      </c>
      <c r="E349" s="2">
        <v>192590</v>
      </c>
      <c r="F349" t="s">
        <v>3067</v>
      </c>
      <c r="G349" t="s">
        <v>3068</v>
      </c>
      <c r="H349" t="s">
        <v>3069</v>
      </c>
      <c r="I349" t="s">
        <v>3070</v>
      </c>
      <c r="J349" t="s">
        <v>3071</v>
      </c>
      <c r="K349" t="s">
        <v>3072</v>
      </c>
      <c r="L349" t="s">
        <v>3073</v>
      </c>
      <c r="M349" t="s">
        <v>3074</v>
      </c>
    </row>
    <row r="350" spans="1:13" x14ac:dyDescent="0.3">
      <c r="A350" t="s">
        <v>3075</v>
      </c>
      <c r="B350" t="s">
        <v>3076</v>
      </c>
      <c r="C350" t="s">
        <v>2990</v>
      </c>
      <c r="D350">
        <v>4.2</v>
      </c>
      <c r="E350" s="2">
        <v>284</v>
      </c>
      <c r="F350" t="s">
        <v>3077</v>
      </c>
      <c r="G350" t="s">
        <v>3078</v>
      </c>
      <c r="H350" t="s">
        <v>3079</v>
      </c>
      <c r="I350" t="s">
        <v>3080</v>
      </c>
      <c r="J350" t="s">
        <v>3081</v>
      </c>
      <c r="K350" t="s">
        <v>3082</v>
      </c>
      <c r="L350" t="s">
        <v>3083</v>
      </c>
      <c r="M350" t="s">
        <v>3084</v>
      </c>
    </row>
    <row r="351" spans="1:13" x14ac:dyDescent="0.3">
      <c r="A351" t="s">
        <v>3085</v>
      </c>
      <c r="B351" t="s">
        <v>3086</v>
      </c>
      <c r="C351" t="s">
        <v>3066</v>
      </c>
      <c r="D351">
        <v>3.9</v>
      </c>
      <c r="E351" s="2">
        <v>58162</v>
      </c>
      <c r="F351" t="s">
        <v>3087</v>
      </c>
      <c r="G351" t="s">
        <v>3088</v>
      </c>
      <c r="H351" t="s">
        <v>3089</v>
      </c>
      <c r="I351" t="s">
        <v>3090</v>
      </c>
      <c r="J351" t="s">
        <v>3091</v>
      </c>
      <c r="K351" t="s">
        <v>3092</v>
      </c>
      <c r="L351" t="s">
        <v>3093</v>
      </c>
      <c r="M351" t="s">
        <v>3094</v>
      </c>
    </row>
    <row r="352" spans="1:13" x14ac:dyDescent="0.3">
      <c r="A352" t="s">
        <v>3095</v>
      </c>
      <c r="B352" t="s">
        <v>3096</v>
      </c>
      <c r="C352" t="s">
        <v>2990</v>
      </c>
      <c r="D352">
        <v>4</v>
      </c>
      <c r="E352" s="2">
        <v>12796</v>
      </c>
      <c r="F352" t="s">
        <v>3097</v>
      </c>
      <c r="G352" t="s">
        <v>3098</v>
      </c>
      <c r="H352" t="s">
        <v>3099</v>
      </c>
      <c r="I352" t="s">
        <v>3100</v>
      </c>
      <c r="J352" t="s">
        <v>3101</v>
      </c>
      <c r="K352" t="s">
        <v>3102</v>
      </c>
      <c r="L352" t="s">
        <v>3103</v>
      </c>
      <c r="M352" t="s">
        <v>3104</v>
      </c>
    </row>
    <row r="353" spans="1:13" x14ac:dyDescent="0.3">
      <c r="A353" t="s">
        <v>3105</v>
      </c>
      <c r="B353" t="s">
        <v>3106</v>
      </c>
      <c r="C353" t="s">
        <v>3107</v>
      </c>
      <c r="D353">
        <v>4</v>
      </c>
      <c r="E353" s="2">
        <v>14282</v>
      </c>
      <c r="F353" t="s">
        <v>3108</v>
      </c>
      <c r="G353" t="s">
        <v>3109</v>
      </c>
      <c r="H353" t="s">
        <v>3110</v>
      </c>
      <c r="I353" t="s">
        <v>3111</v>
      </c>
      <c r="J353" t="s">
        <v>3112</v>
      </c>
      <c r="K353" t="s">
        <v>3113</v>
      </c>
      <c r="L353" t="s">
        <v>3114</v>
      </c>
      <c r="M353" t="s">
        <v>3115</v>
      </c>
    </row>
    <row r="354" spans="1:13" x14ac:dyDescent="0.3">
      <c r="A354" t="s">
        <v>3116</v>
      </c>
      <c r="B354" t="s">
        <v>3117</v>
      </c>
      <c r="C354" t="s">
        <v>3066</v>
      </c>
      <c r="D354">
        <v>4.0999999999999996</v>
      </c>
      <c r="E354" s="2">
        <v>363713</v>
      </c>
      <c r="F354" t="s">
        <v>3118</v>
      </c>
      <c r="G354" t="s">
        <v>3119</v>
      </c>
      <c r="H354" t="s">
        <v>3120</v>
      </c>
      <c r="I354" t="s">
        <v>3121</v>
      </c>
      <c r="J354" t="s">
        <v>3122</v>
      </c>
      <c r="K354" t="s">
        <v>3123</v>
      </c>
      <c r="L354" t="s">
        <v>3124</v>
      </c>
      <c r="M354" t="s">
        <v>3125</v>
      </c>
    </row>
    <row r="355" spans="1:13" x14ac:dyDescent="0.3">
      <c r="A355" t="s">
        <v>3126</v>
      </c>
      <c r="B355" t="s">
        <v>3127</v>
      </c>
      <c r="C355" t="s">
        <v>3024</v>
      </c>
      <c r="D355">
        <v>4.4000000000000004</v>
      </c>
      <c r="E355" s="2">
        <v>67259</v>
      </c>
      <c r="F355" t="s">
        <v>3025</v>
      </c>
      <c r="G355" t="s">
        <v>3026</v>
      </c>
      <c r="H355" t="s">
        <v>3027</v>
      </c>
      <c r="I355" t="s">
        <v>3028</v>
      </c>
      <c r="J355" t="s">
        <v>3029</v>
      </c>
      <c r="K355" t="s">
        <v>3030</v>
      </c>
      <c r="L355" t="s">
        <v>3128</v>
      </c>
      <c r="M355" t="s">
        <v>3129</v>
      </c>
    </row>
    <row r="356" spans="1:13" x14ac:dyDescent="0.3">
      <c r="A356" t="s">
        <v>3130</v>
      </c>
      <c r="B356" t="s">
        <v>3131</v>
      </c>
      <c r="C356" t="s">
        <v>2990</v>
      </c>
      <c r="D356">
        <v>4.2</v>
      </c>
      <c r="E356" s="2">
        <v>284</v>
      </c>
      <c r="F356" t="s">
        <v>3077</v>
      </c>
      <c r="G356" t="s">
        <v>3078</v>
      </c>
      <c r="H356" t="s">
        <v>3079</v>
      </c>
      <c r="I356" t="s">
        <v>3080</v>
      </c>
      <c r="J356" t="s">
        <v>3081</v>
      </c>
      <c r="K356" t="s">
        <v>3082</v>
      </c>
      <c r="L356" t="s">
        <v>3132</v>
      </c>
      <c r="M356" t="s">
        <v>3133</v>
      </c>
    </row>
    <row r="357" spans="1:13" x14ac:dyDescent="0.3">
      <c r="A357" t="s">
        <v>3134</v>
      </c>
      <c r="B357" t="s">
        <v>3135</v>
      </c>
      <c r="C357" t="s">
        <v>2979</v>
      </c>
      <c r="D357">
        <v>4.3</v>
      </c>
      <c r="E357" s="2">
        <v>15970</v>
      </c>
      <c r="F357" t="s">
        <v>3136</v>
      </c>
      <c r="G357" t="s">
        <v>3137</v>
      </c>
      <c r="H357" t="s">
        <v>3138</v>
      </c>
      <c r="I357" t="s">
        <v>3139</v>
      </c>
      <c r="J357" t="s">
        <v>3140</v>
      </c>
      <c r="K357" t="s">
        <v>3141</v>
      </c>
      <c r="L357" t="s">
        <v>3142</v>
      </c>
      <c r="M357" t="s">
        <v>3143</v>
      </c>
    </row>
    <row r="358" spans="1:13" x14ac:dyDescent="0.3">
      <c r="A358" t="s">
        <v>3144</v>
      </c>
      <c r="B358" t="s">
        <v>3145</v>
      </c>
      <c r="C358" t="s">
        <v>2979</v>
      </c>
      <c r="D358">
        <v>4.3</v>
      </c>
      <c r="E358" s="2">
        <v>178912</v>
      </c>
      <c r="F358" t="s">
        <v>3146</v>
      </c>
      <c r="G358" t="s">
        <v>2981</v>
      </c>
      <c r="H358" t="s">
        <v>2982</v>
      </c>
      <c r="I358" t="s">
        <v>2983</v>
      </c>
      <c r="J358" t="s">
        <v>2984</v>
      </c>
      <c r="K358" t="s">
        <v>2985</v>
      </c>
      <c r="L358" t="s">
        <v>3147</v>
      </c>
      <c r="M358" t="s">
        <v>3148</v>
      </c>
    </row>
    <row r="359" spans="1:13" x14ac:dyDescent="0.3">
      <c r="A359" t="s">
        <v>3149</v>
      </c>
      <c r="B359" t="s">
        <v>3150</v>
      </c>
      <c r="C359" t="s">
        <v>3151</v>
      </c>
      <c r="D359">
        <v>3.9</v>
      </c>
      <c r="E359" s="2">
        <v>46399</v>
      </c>
      <c r="F359" t="s">
        <v>3152</v>
      </c>
      <c r="G359" t="s">
        <v>3153</v>
      </c>
      <c r="H359" t="s">
        <v>3154</v>
      </c>
      <c r="I359" t="s">
        <v>3155</v>
      </c>
      <c r="J359" t="s">
        <v>3156</v>
      </c>
      <c r="K359" t="s">
        <v>3157</v>
      </c>
      <c r="L359" t="s">
        <v>3158</v>
      </c>
      <c r="M359" t="s">
        <v>3159</v>
      </c>
    </row>
    <row r="360" spans="1:13" x14ac:dyDescent="0.3">
      <c r="A360" t="s">
        <v>3160</v>
      </c>
      <c r="B360" t="s">
        <v>3161</v>
      </c>
      <c r="C360" t="s">
        <v>3162</v>
      </c>
      <c r="D360">
        <v>4.4000000000000004</v>
      </c>
      <c r="E360" s="2">
        <v>8891</v>
      </c>
      <c r="F360" t="s">
        <v>3163</v>
      </c>
      <c r="G360" t="s">
        <v>3164</v>
      </c>
      <c r="H360" t="s">
        <v>3165</v>
      </c>
      <c r="I360" t="s">
        <v>3166</v>
      </c>
      <c r="J360" t="s">
        <v>3167</v>
      </c>
      <c r="K360" t="s">
        <v>3168</v>
      </c>
      <c r="L360" t="s">
        <v>3169</v>
      </c>
      <c r="M360" t="s">
        <v>3170</v>
      </c>
    </row>
    <row r="361" spans="1:13" x14ac:dyDescent="0.3">
      <c r="A361" t="s">
        <v>3171</v>
      </c>
      <c r="B361" t="s">
        <v>3172</v>
      </c>
      <c r="C361" t="s">
        <v>2948</v>
      </c>
      <c r="D361">
        <v>4</v>
      </c>
      <c r="E361" s="2">
        <v>30254</v>
      </c>
      <c r="F361" t="s">
        <v>3173</v>
      </c>
      <c r="G361" t="s">
        <v>3174</v>
      </c>
      <c r="H361" t="s">
        <v>3175</v>
      </c>
      <c r="I361" t="s">
        <v>3176</v>
      </c>
      <c r="J361" t="s">
        <v>3177</v>
      </c>
      <c r="K361" t="s">
        <v>3178</v>
      </c>
      <c r="L361" t="s">
        <v>3179</v>
      </c>
      <c r="M361" t="s">
        <v>3180</v>
      </c>
    </row>
    <row r="362" spans="1:13" x14ac:dyDescent="0.3">
      <c r="A362" t="s">
        <v>3181</v>
      </c>
      <c r="B362" t="s">
        <v>3182</v>
      </c>
      <c r="C362" t="s">
        <v>2948</v>
      </c>
      <c r="D362">
        <v>4.2</v>
      </c>
      <c r="E362" s="2">
        <v>22636</v>
      </c>
      <c r="F362" t="s">
        <v>3183</v>
      </c>
      <c r="G362" t="s">
        <v>3184</v>
      </c>
      <c r="H362" t="s">
        <v>3185</v>
      </c>
      <c r="I362" t="s">
        <v>3186</v>
      </c>
      <c r="J362" t="s">
        <v>3187</v>
      </c>
      <c r="K362" t="s">
        <v>3188</v>
      </c>
      <c r="L362" t="s">
        <v>3189</v>
      </c>
      <c r="M362" t="s">
        <v>3190</v>
      </c>
    </row>
    <row r="363" spans="1:13" x14ac:dyDescent="0.3">
      <c r="A363" t="s">
        <v>3191</v>
      </c>
      <c r="B363" t="s">
        <v>3192</v>
      </c>
      <c r="C363" t="s">
        <v>2990</v>
      </c>
      <c r="D363">
        <v>4.0999999999999996</v>
      </c>
      <c r="E363" s="2">
        <v>22318</v>
      </c>
      <c r="F363" t="s">
        <v>3193</v>
      </c>
      <c r="G363" t="s">
        <v>3194</v>
      </c>
      <c r="H363" t="s">
        <v>3195</v>
      </c>
      <c r="I363" t="s">
        <v>3196</v>
      </c>
      <c r="J363" t="s">
        <v>3197</v>
      </c>
      <c r="K363" t="s">
        <v>3198</v>
      </c>
      <c r="L363" t="s">
        <v>3199</v>
      </c>
      <c r="M363" t="s">
        <v>3200</v>
      </c>
    </row>
    <row r="364" spans="1:13" x14ac:dyDescent="0.3">
      <c r="A364" t="s">
        <v>3201</v>
      </c>
      <c r="B364" t="s">
        <v>3202</v>
      </c>
      <c r="C364" t="s">
        <v>3024</v>
      </c>
      <c r="D364">
        <v>4.4000000000000004</v>
      </c>
      <c r="E364" s="2">
        <v>67259</v>
      </c>
      <c r="F364" t="s">
        <v>3203</v>
      </c>
      <c r="G364" t="s">
        <v>3026</v>
      </c>
      <c r="H364" t="s">
        <v>3027</v>
      </c>
      <c r="I364" t="s">
        <v>3028</v>
      </c>
      <c r="J364" t="s">
        <v>3029</v>
      </c>
      <c r="K364" t="s">
        <v>3030</v>
      </c>
      <c r="L364" t="s">
        <v>3204</v>
      </c>
      <c r="M364" t="s">
        <v>3205</v>
      </c>
    </row>
    <row r="365" spans="1:13" x14ac:dyDescent="0.3">
      <c r="A365" t="s">
        <v>3206</v>
      </c>
      <c r="B365" t="s">
        <v>3207</v>
      </c>
      <c r="C365" t="s">
        <v>2990</v>
      </c>
      <c r="D365">
        <v>4.0999999999999996</v>
      </c>
      <c r="E365" s="2">
        <v>18998</v>
      </c>
      <c r="F365" t="s">
        <v>3208</v>
      </c>
      <c r="G365" t="s">
        <v>3209</v>
      </c>
      <c r="H365" t="s">
        <v>3210</v>
      </c>
      <c r="I365" t="s">
        <v>3211</v>
      </c>
      <c r="J365" t="s">
        <v>3212</v>
      </c>
      <c r="K365" t="s">
        <v>3213</v>
      </c>
      <c r="L365" t="s">
        <v>3214</v>
      </c>
      <c r="M365" t="s">
        <v>3215</v>
      </c>
    </row>
    <row r="366" spans="1:13" x14ac:dyDescent="0.3">
      <c r="A366" t="s">
        <v>3216</v>
      </c>
      <c r="B366" t="s">
        <v>2947</v>
      </c>
      <c r="C366" t="s">
        <v>2948</v>
      </c>
      <c r="D366">
        <v>4.2</v>
      </c>
      <c r="E366" s="2">
        <v>13937</v>
      </c>
      <c r="F366" t="s">
        <v>3217</v>
      </c>
      <c r="G366" t="s">
        <v>2950</v>
      </c>
      <c r="H366" t="s">
        <v>2951</v>
      </c>
      <c r="I366" t="s">
        <v>2952</v>
      </c>
      <c r="J366" t="s">
        <v>2953</v>
      </c>
      <c r="K366" t="s">
        <v>2954</v>
      </c>
      <c r="L366" t="s">
        <v>3218</v>
      </c>
      <c r="M366" t="s">
        <v>3219</v>
      </c>
    </row>
    <row r="367" spans="1:13" x14ac:dyDescent="0.3">
      <c r="A367" t="s">
        <v>3220</v>
      </c>
      <c r="B367" t="s">
        <v>3221</v>
      </c>
      <c r="C367" t="s">
        <v>2948</v>
      </c>
      <c r="D367">
        <v>4.2</v>
      </c>
      <c r="E367" s="2">
        <v>29471</v>
      </c>
      <c r="F367" t="s">
        <v>3222</v>
      </c>
      <c r="G367" t="s">
        <v>3223</v>
      </c>
      <c r="H367" t="s">
        <v>3224</v>
      </c>
      <c r="I367" t="s">
        <v>3225</v>
      </c>
      <c r="J367" t="s">
        <v>3226</v>
      </c>
      <c r="K367" t="s">
        <v>3227</v>
      </c>
      <c r="L367" t="s">
        <v>3228</v>
      </c>
      <c r="M367" t="s">
        <v>3229</v>
      </c>
    </row>
    <row r="368" spans="1:13" x14ac:dyDescent="0.3">
      <c r="A368" t="s">
        <v>3230</v>
      </c>
      <c r="B368" t="s">
        <v>3231</v>
      </c>
      <c r="C368" t="s">
        <v>2990</v>
      </c>
      <c r="D368">
        <v>4.0999999999999996</v>
      </c>
      <c r="E368" s="2">
        <v>22318</v>
      </c>
      <c r="F368" t="s">
        <v>3232</v>
      </c>
      <c r="G368" t="s">
        <v>3194</v>
      </c>
      <c r="H368" t="s">
        <v>3195</v>
      </c>
      <c r="I368" t="s">
        <v>3196</v>
      </c>
      <c r="J368" t="s">
        <v>3197</v>
      </c>
      <c r="K368" t="s">
        <v>3198</v>
      </c>
      <c r="L368" t="s">
        <v>3233</v>
      </c>
      <c r="M368" t="s">
        <v>3234</v>
      </c>
    </row>
    <row r="369" spans="1:13" x14ac:dyDescent="0.3">
      <c r="A369" t="s">
        <v>3235</v>
      </c>
      <c r="B369" t="s">
        <v>3236</v>
      </c>
      <c r="C369" t="s">
        <v>2990</v>
      </c>
      <c r="D369">
        <v>4</v>
      </c>
      <c r="E369" s="2">
        <v>21350</v>
      </c>
      <c r="F369" t="s">
        <v>3237</v>
      </c>
      <c r="G369" t="s">
        <v>3238</v>
      </c>
      <c r="H369" t="s">
        <v>3239</v>
      </c>
      <c r="I369" t="s">
        <v>3240</v>
      </c>
      <c r="J369" t="s">
        <v>3241</v>
      </c>
      <c r="K369" t="s">
        <v>3242</v>
      </c>
      <c r="L369" t="s">
        <v>3243</v>
      </c>
      <c r="M369" t="s">
        <v>3244</v>
      </c>
    </row>
    <row r="370" spans="1:13" x14ac:dyDescent="0.3">
      <c r="A370" t="s">
        <v>3245</v>
      </c>
      <c r="B370" t="s">
        <v>2947</v>
      </c>
      <c r="C370" t="s">
        <v>2948</v>
      </c>
      <c r="D370">
        <v>4.2</v>
      </c>
      <c r="E370" s="2">
        <v>13937</v>
      </c>
      <c r="F370" t="s">
        <v>3217</v>
      </c>
      <c r="G370" t="s">
        <v>2950</v>
      </c>
      <c r="H370" t="s">
        <v>2951</v>
      </c>
      <c r="I370" t="s">
        <v>2952</v>
      </c>
      <c r="J370" t="s">
        <v>2953</v>
      </c>
      <c r="K370" t="s">
        <v>2954</v>
      </c>
      <c r="L370" t="s">
        <v>3246</v>
      </c>
      <c r="M370" t="s">
        <v>3247</v>
      </c>
    </row>
    <row r="371" spans="1:13" x14ac:dyDescent="0.3">
      <c r="A371" t="s">
        <v>3248</v>
      </c>
      <c r="B371" t="s">
        <v>3249</v>
      </c>
      <c r="C371" t="s">
        <v>2990</v>
      </c>
      <c r="D371">
        <v>4.0999999999999996</v>
      </c>
      <c r="E371" s="2">
        <v>313836</v>
      </c>
      <c r="F371" t="s">
        <v>3250</v>
      </c>
      <c r="G371" t="s">
        <v>3251</v>
      </c>
      <c r="H371" t="s">
        <v>3252</v>
      </c>
      <c r="I371" t="s">
        <v>3253</v>
      </c>
      <c r="J371" t="s">
        <v>3254</v>
      </c>
      <c r="K371" t="s">
        <v>3255</v>
      </c>
      <c r="L371" t="s">
        <v>3256</v>
      </c>
      <c r="M371" t="s">
        <v>3257</v>
      </c>
    </row>
    <row r="372" spans="1:13" x14ac:dyDescent="0.3">
      <c r="A372" t="s">
        <v>3258</v>
      </c>
      <c r="B372" t="s">
        <v>3259</v>
      </c>
      <c r="C372" t="s">
        <v>2990</v>
      </c>
      <c r="D372">
        <v>4.0999999999999996</v>
      </c>
      <c r="E372" s="2">
        <v>313836</v>
      </c>
      <c r="F372" t="s">
        <v>3260</v>
      </c>
      <c r="G372" t="s">
        <v>3251</v>
      </c>
      <c r="H372" t="s">
        <v>3252</v>
      </c>
      <c r="I372" t="s">
        <v>3253</v>
      </c>
      <c r="J372" t="s">
        <v>3254</v>
      </c>
      <c r="K372" t="s">
        <v>3255</v>
      </c>
      <c r="L372" t="s">
        <v>3261</v>
      </c>
      <c r="M372" t="s">
        <v>3262</v>
      </c>
    </row>
    <row r="373" spans="1:13" x14ac:dyDescent="0.3">
      <c r="A373" t="s">
        <v>3263</v>
      </c>
      <c r="B373" t="s">
        <v>2947</v>
      </c>
      <c r="C373" t="s">
        <v>2948</v>
      </c>
      <c r="D373">
        <v>4.2</v>
      </c>
      <c r="E373" s="2">
        <v>13937</v>
      </c>
      <c r="F373" t="s">
        <v>3264</v>
      </c>
      <c r="G373" t="s">
        <v>2950</v>
      </c>
      <c r="H373" t="s">
        <v>2951</v>
      </c>
      <c r="I373" t="s">
        <v>2952</v>
      </c>
      <c r="J373" t="s">
        <v>2953</v>
      </c>
      <c r="K373" t="s">
        <v>2954</v>
      </c>
      <c r="L373" t="s">
        <v>3265</v>
      </c>
      <c r="M373" t="s">
        <v>3266</v>
      </c>
    </row>
    <row r="374" spans="1:13" x14ac:dyDescent="0.3">
      <c r="A374" t="s">
        <v>3267</v>
      </c>
      <c r="B374" t="s">
        <v>3268</v>
      </c>
      <c r="C374" t="s">
        <v>2990</v>
      </c>
      <c r="D374">
        <v>4</v>
      </c>
      <c r="E374" s="2">
        <v>12796</v>
      </c>
      <c r="F374" t="s">
        <v>3097</v>
      </c>
      <c r="G374" t="s">
        <v>3098</v>
      </c>
      <c r="H374" t="s">
        <v>3099</v>
      </c>
      <c r="I374" t="s">
        <v>3100</v>
      </c>
      <c r="J374" t="s">
        <v>3101</v>
      </c>
      <c r="K374" t="s">
        <v>3102</v>
      </c>
      <c r="L374" t="s">
        <v>3269</v>
      </c>
      <c r="M374" t="s">
        <v>3270</v>
      </c>
    </row>
    <row r="375" spans="1:13" x14ac:dyDescent="0.3">
      <c r="A375" t="s">
        <v>3271</v>
      </c>
      <c r="B375" t="s">
        <v>3272</v>
      </c>
      <c r="C375" t="s">
        <v>3273</v>
      </c>
      <c r="D375">
        <v>4.3</v>
      </c>
      <c r="E375" s="2">
        <v>14185</v>
      </c>
      <c r="F375" t="s">
        <v>3274</v>
      </c>
      <c r="G375" t="s">
        <v>2037</v>
      </c>
      <c r="H375" t="s">
        <v>2038</v>
      </c>
      <c r="I375" t="s">
        <v>2039</v>
      </c>
      <c r="J375" t="s">
        <v>2040</v>
      </c>
      <c r="K375" t="s">
        <v>3275</v>
      </c>
      <c r="L375" t="s">
        <v>3276</v>
      </c>
      <c r="M375" t="s">
        <v>3277</v>
      </c>
    </row>
    <row r="376" spans="1:13" x14ac:dyDescent="0.3">
      <c r="A376" t="s">
        <v>3278</v>
      </c>
      <c r="B376" t="s">
        <v>3279</v>
      </c>
      <c r="C376" t="s">
        <v>2948</v>
      </c>
      <c r="D376">
        <v>4.3</v>
      </c>
      <c r="E376" s="2">
        <v>17159</v>
      </c>
      <c r="F376" t="s">
        <v>3280</v>
      </c>
      <c r="G376" t="s">
        <v>3281</v>
      </c>
      <c r="H376" t="s">
        <v>3282</v>
      </c>
      <c r="I376" t="s">
        <v>3283</v>
      </c>
      <c r="J376" t="s">
        <v>3284</v>
      </c>
      <c r="K376" t="s">
        <v>3285</v>
      </c>
      <c r="L376" t="s">
        <v>3286</v>
      </c>
      <c r="M376" t="s">
        <v>3287</v>
      </c>
    </row>
    <row r="377" spans="1:13" x14ac:dyDescent="0.3">
      <c r="A377" t="s">
        <v>3288</v>
      </c>
      <c r="B377" t="s">
        <v>3289</v>
      </c>
      <c r="C377" t="s">
        <v>2948</v>
      </c>
      <c r="D377">
        <v>4.0999999999999996</v>
      </c>
      <c r="E377" s="2">
        <v>5179</v>
      </c>
      <c r="F377" t="s">
        <v>3290</v>
      </c>
      <c r="G377" t="s">
        <v>3291</v>
      </c>
      <c r="H377" t="s">
        <v>3292</v>
      </c>
      <c r="I377" t="s">
        <v>3293</v>
      </c>
      <c r="J377" t="s">
        <v>3294</v>
      </c>
      <c r="K377" t="s">
        <v>3295</v>
      </c>
      <c r="L377" t="s">
        <v>3296</v>
      </c>
      <c r="M377" t="s">
        <v>3297</v>
      </c>
    </row>
    <row r="378" spans="1:13" x14ac:dyDescent="0.3">
      <c r="A378" t="s">
        <v>3298</v>
      </c>
      <c r="B378" t="s">
        <v>3299</v>
      </c>
      <c r="C378" t="s">
        <v>2990</v>
      </c>
      <c r="D378">
        <v>4.0999999999999996</v>
      </c>
      <c r="E378" s="2">
        <v>19252</v>
      </c>
      <c r="F378" t="s">
        <v>3300</v>
      </c>
      <c r="G378" t="s">
        <v>3301</v>
      </c>
      <c r="H378" t="s">
        <v>3302</v>
      </c>
      <c r="I378" t="s">
        <v>3303</v>
      </c>
      <c r="J378" t="s">
        <v>3304</v>
      </c>
      <c r="K378" t="s">
        <v>3305</v>
      </c>
      <c r="L378" t="s">
        <v>3306</v>
      </c>
      <c r="M378" t="s">
        <v>3307</v>
      </c>
    </row>
    <row r="379" spans="1:13" x14ac:dyDescent="0.3">
      <c r="A379" t="s">
        <v>3308</v>
      </c>
      <c r="B379" t="s">
        <v>2947</v>
      </c>
      <c r="C379" t="s">
        <v>2948</v>
      </c>
      <c r="D379">
        <v>4.2</v>
      </c>
      <c r="E379" s="2">
        <v>13937</v>
      </c>
      <c r="F379" t="s">
        <v>2949</v>
      </c>
      <c r="G379" t="s">
        <v>2950</v>
      </c>
      <c r="H379" t="s">
        <v>2951</v>
      </c>
      <c r="I379" t="s">
        <v>2952</v>
      </c>
      <c r="J379" t="s">
        <v>2953</v>
      </c>
      <c r="K379" t="s">
        <v>2954</v>
      </c>
      <c r="L379" t="s">
        <v>3309</v>
      </c>
      <c r="M379" t="s">
        <v>3310</v>
      </c>
    </row>
    <row r="380" spans="1:13" x14ac:dyDescent="0.3">
      <c r="A380" t="s">
        <v>3311</v>
      </c>
      <c r="B380" t="s">
        <v>3312</v>
      </c>
      <c r="C380" t="s">
        <v>2990</v>
      </c>
      <c r="D380">
        <v>4</v>
      </c>
      <c r="E380" s="2">
        <v>12796</v>
      </c>
      <c r="F380" t="s">
        <v>3097</v>
      </c>
      <c r="G380" t="s">
        <v>3098</v>
      </c>
      <c r="H380" t="s">
        <v>3099</v>
      </c>
      <c r="I380" t="s">
        <v>3100</v>
      </c>
      <c r="J380" t="s">
        <v>3101</v>
      </c>
      <c r="K380" t="s">
        <v>3102</v>
      </c>
      <c r="L380" t="s">
        <v>3313</v>
      </c>
      <c r="M380" t="s">
        <v>3314</v>
      </c>
    </row>
    <row r="381" spans="1:13" x14ac:dyDescent="0.3">
      <c r="A381" t="s">
        <v>3315</v>
      </c>
      <c r="B381" t="s">
        <v>3316</v>
      </c>
      <c r="C381" t="s">
        <v>3107</v>
      </c>
      <c r="D381">
        <v>4.4000000000000004</v>
      </c>
      <c r="E381" s="2">
        <v>1680</v>
      </c>
      <c r="F381" t="s">
        <v>3317</v>
      </c>
      <c r="G381" t="s">
        <v>3318</v>
      </c>
      <c r="H381" t="s">
        <v>3319</v>
      </c>
      <c r="I381" t="s">
        <v>3320</v>
      </c>
      <c r="J381" t="s">
        <v>3321</v>
      </c>
      <c r="K381" t="s">
        <v>3322</v>
      </c>
      <c r="L381" t="s">
        <v>3323</v>
      </c>
      <c r="M381" t="s">
        <v>3324</v>
      </c>
    </row>
    <row r="382" spans="1:13" x14ac:dyDescent="0.3">
      <c r="A382" t="s">
        <v>3325</v>
      </c>
      <c r="B382" t="s">
        <v>3326</v>
      </c>
      <c r="C382" t="s">
        <v>2990</v>
      </c>
      <c r="D382">
        <v>4.2</v>
      </c>
      <c r="E382" s="2">
        <v>13246</v>
      </c>
      <c r="F382" t="s">
        <v>3327</v>
      </c>
      <c r="G382" t="s">
        <v>3328</v>
      </c>
      <c r="H382" t="s">
        <v>3329</v>
      </c>
      <c r="I382" t="s">
        <v>3330</v>
      </c>
      <c r="J382" t="s">
        <v>3331</v>
      </c>
      <c r="K382" t="s">
        <v>3332</v>
      </c>
      <c r="L382" t="s">
        <v>3333</v>
      </c>
      <c r="M382" t="s">
        <v>3334</v>
      </c>
    </row>
    <row r="383" spans="1:13" x14ac:dyDescent="0.3">
      <c r="A383" t="s">
        <v>3335</v>
      </c>
      <c r="B383" t="s">
        <v>3336</v>
      </c>
      <c r="C383" t="s">
        <v>3337</v>
      </c>
      <c r="D383">
        <v>3.8</v>
      </c>
      <c r="E383" s="2">
        <v>14648</v>
      </c>
      <c r="F383" t="s">
        <v>3338</v>
      </c>
      <c r="G383" t="s">
        <v>3339</v>
      </c>
      <c r="H383" t="s">
        <v>3340</v>
      </c>
      <c r="I383" t="s">
        <v>3341</v>
      </c>
      <c r="J383" t="s">
        <v>3342</v>
      </c>
      <c r="K383" t="s">
        <v>3343</v>
      </c>
      <c r="L383" t="s">
        <v>3344</v>
      </c>
      <c r="M383" t="s">
        <v>3345</v>
      </c>
    </row>
    <row r="384" spans="1:13" x14ac:dyDescent="0.3">
      <c r="A384" t="s">
        <v>3346</v>
      </c>
      <c r="B384" t="s">
        <v>2958</v>
      </c>
      <c r="C384" t="s">
        <v>2948</v>
      </c>
      <c r="D384">
        <v>4.3</v>
      </c>
      <c r="E384" s="2">
        <v>27696</v>
      </c>
      <c r="F384" t="s">
        <v>3347</v>
      </c>
      <c r="G384" t="s">
        <v>2960</v>
      </c>
      <c r="H384" t="s">
        <v>2961</v>
      </c>
      <c r="I384" t="s">
        <v>2962</v>
      </c>
      <c r="J384" t="s">
        <v>2963</v>
      </c>
      <c r="K384" t="s">
        <v>2964</v>
      </c>
      <c r="L384" t="s">
        <v>3348</v>
      </c>
      <c r="M384" t="s">
        <v>3349</v>
      </c>
    </row>
    <row r="385" spans="1:13" x14ac:dyDescent="0.3">
      <c r="A385" t="s">
        <v>3350</v>
      </c>
      <c r="B385" t="s">
        <v>3351</v>
      </c>
      <c r="C385" t="s">
        <v>2990</v>
      </c>
      <c r="D385">
        <v>4.2</v>
      </c>
      <c r="E385" s="2">
        <v>32916</v>
      </c>
      <c r="F385" t="s">
        <v>3352</v>
      </c>
      <c r="G385" t="s">
        <v>3353</v>
      </c>
      <c r="H385" t="s">
        <v>3354</v>
      </c>
      <c r="I385" t="s">
        <v>3355</v>
      </c>
      <c r="J385" t="s">
        <v>3356</v>
      </c>
      <c r="K385" t="s">
        <v>3357</v>
      </c>
      <c r="L385" t="s">
        <v>3358</v>
      </c>
      <c r="M385" t="s">
        <v>3359</v>
      </c>
    </row>
    <row r="386" spans="1:13" x14ac:dyDescent="0.3">
      <c r="A386" t="s">
        <v>3360</v>
      </c>
      <c r="B386" t="s">
        <v>3361</v>
      </c>
      <c r="C386" t="s">
        <v>2990</v>
      </c>
      <c r="D386">
        <v>3.9</v>
      </c>
      <c r="E386" s="2">
        <v>25824</v>
      </c>
      <c r="F386" t="s">
        <v>3362</v>
      </c>
      <c r="G386" t="s">
        <v>3363</v>
      </c>
      <c r="H386" t="s">
        <v>3364</v>
      </c>
      <c r="I386" t="s">
        <v>3365</v>
      </c>
      <c r="J386" t="s">
        <v>3366</v>
      </c>
      <c r="K386" t="s">
        <v>3367</v>
      </c>
      <c r="L386" t="s">
        <v>3368</v>
      </c>
      <c r="M386" t="s">
        <v>3369</v>
      </c>
    </row>
    <row r="387" spans="1:13" x14ac:dyDescent="0.3">
      <c r="A387" t="s">
        <v>3370</v>
      </c>
      <c r="B387" t="s">
        <v>3371</v>
      </c>
      <c r="C387" t="s">
        <v>3162</v>
      </c>
      <c r="D387">
        <v>4.4000000000000004</v>
      </c>
      <c r="E387" s="2">
        <v>7462</v>
      </c>
      <c r="F387" t="s">
        <v>3372</v>
      </c>
      <c r="G387" t="s">
        <v>3373</v>
      </c>
      <c r="H387" t="s">
        <v>3374</v>
      </c>
      <c r="I387" t="s">
        <v>3375</v>
      </c>
      <c r="J387" t="s">
        <v>3376</v>
      </c>
      <c r="K387" t="s">
        <v>3377</v>
      </c>
      <c r="L387" t="s">
        <v>3378</v>
      </c>
      <c r="M387" t="s">
        <v>3379</v>
      </c>
    </row>
    <row r="388" spans="1:13" x14ac:dyDescent="0.3">
      <c r="A388" t="s">
        <v>3380</v>
      </c>
      <c r="B388" t="s">
        <v>3381</v>
      </c>
      <c r="C388" t="s">
        <v>3066</v>
      </c>
      <c r="D388">
        <v>4</v>
      </c>
      <c r="E388" s="2">
        <v>37817</v>
      </c>
      <c r="F388" t="s">
        <v>3382</v>
      </c>
      <c r="G388" t="s">
        <v>3383</v>
      </c>
      <c r="H388" t="s">
        <v>3384</v>
      </c>
      <c r="I388" t="s">
        <v>3385</v>
      </c>
      <c r="J388" t="s">
        <v>3386</v>
      </c>
      <c r="K388" t="s">
        <v>3387</v>
      </c>
      <c r="L388" t="s">
        <v>3388</v>
      </c>
      <c r="M388" t="s">
        <v>3389</v>
      </c>
    </row>
    <row r="389" spans="1:13" x14ac:dyDescent="0.3">
      <c r="A389" t="s">
        <v>3390</v>
      </c>
      <c r="B389" t="s">
        <v>3391</v>
      </c>
      <c r="C389" t="s">
        <v>2948</v>
      </c>
      <c r="D389">
        <v>4</v>
      </c>
      <c r="E389" s="2">
        <v>30254</v>
      </c>
      <c r="F389" t="s">
        <v>3392</v>
      </c>
      <c r="G389" t="s">
        <v>3174</v>
      </c>
      <c r="H389" t="s">
        <v>3175</v>
      </c>
      <c r="I389" t="s">
        <v>3176</v>
      </c>
      <c r="J389" t="s">
        <v>3177</v>
      </c>
      <c r="K389" t="s">
        <v>3178</v>
      </c>
      <c r="L389" t="s">
        <v>3393</v>
      </c>
      <c r="M389" t="s">
        <v>3394</v>
      </c>
    </row>
    <row r="390" spans="1:13" x14ac:dyDescent="0.3">
      <c r="A390" t="s">
        <v>3395</v>
      </c>
      <c r="B390" t="s">
        <v>3396</v>
      </c>
      <c r="C390" t="s">
        <v>2948</v>
      </c>
      <c r="D390">
        <v>3.8</v>
      </c>
      <c r="E390" s="2">
        <v>17831</v>
      </c>
      <c r="F390" t="s">
        <v>2969</v>
      </c>
      <c r="G390" t="s">
        <v>2970</v>
      </c>
      <c r="H390" t="s">
        <v>2971</v>
      </c>
      <c r="I390" t="s">
        <v>2972</v>
      </c>
      <c r="J390" t="s">
        <v>2973</v>
      </c>
      <c r="K390" t="s">
        <v>2974</v>
      </c>
      <c r="L390" t="s">
        <v>3397</v>
      </c>
      <c r="M390" t="s">
        <v>3398</v>
      </c>
    </row>
    <row r="391" spans="1:13" x14ac:dyDescent="0.3">
      <c r="A391" t="s">
        <v>3399</v>
      </c>
      <c r="B391" t="s">
        <v>3400</v>
      </c>
      <c r="C391" t="s">
        <v>2990</v>
      </c>
      <c r="D391">
        <v>4.4000000000000004</v>
      </c>
      <c r="E391" s="2">
        <v>20311</v>
      </c>
      <c r="F391" t="s">
        <v>3401</v>
      </c>
      <c r="G391" t="s">
        <v>3402</v>
      </c>
      <c r="H391" t="s">
        <v>3403</v>
      </c>
      <c r="I391" t="s">
        <v>3404</v>
      </c>
      <c r="J391" t="s">
        <v>3405</v>
      </c>
      <c r="K391" t="s">
        <v>3406</v>
      </c>
      <c r="L391" t="s">
        <v>3407</v>
      </c>
      <c r="M391" t="s">
        <v>3408</v>
      </c>
    </row>
    <row r="392" spans="1:13" x14ac:dyDescent="0.3">
      <c r="A392" t="s">
        <v>3409</v>
      </c>
      <c r="B392" t="s">
        <v>3410</v>
      </c>
      <c r="C392" t="s">
        <v>2948</v>
      </c>
      <c r="D392">
        <v>4.2</v>
      </c>
      <c r="E392" s="2">
        <v>69622</v>
      </c>
      <c r="F392" t="s">
        <v>3411</v>
      </c>
      <c r="G392" t="s">
        <v>3412</v>
      </c>
      <c r="H392" t="s">
        <v>3413</v>
      </c>
      <c r="I392" t="s">
        <v>3414</v>
      </c>
      <c r="J392" t="s">
        <v>3415</v>
      </c>
      <c r="K392" t="s">
        <v>3416</v>
      </c>
      <c r="L392" t="s">
        <v>3417</v>
      </c>
      <c r="M392" t="s">
        <v>3418</v>
      </c>
    </row>
    <row r="393" spans="1:13" x14ac:dyDescent="0.3">
      <c r="A393" t="s">
        <v>3419</v>
      </c>
      <c r="B393" t="s">
        <v>3420</v>
      </c>
      <c r="C393" t="s">
        <v>3421</v>
      </c>
      <c r="D393">
        <v>4</v>
      </c>
      <c r="E393" s="2">
        <v>3382</v>
      </c>
      <c r="F393" t="s">
        <v>3422</v>
      </c>
      <c r="G393" t="s">
        <v>3423</v>
      </c>
      <c r="H393" t="s">
        <v>3424</v>
      </c>
      <c r="I393" t="s">
        <v>3425</v>
      </c>
      <c r="J393" t="s">
        <v>3426</v>
      </c>
      <c r="K393" t="s">
        <v>12785</v>
      </c>
      <c r="L393" t="s">
        <v>3427</v>
      </c>
      <c r="M393" t="s">
        <v>3428</v>
      </c>
    </row>
    <row r="394" spans="1:13" x14ac:dyDescent="0.3">
      <c r="A394" t="s">
        <v>3429</v>
      </c>
      <c r="B394" t="s">
        <v>3430</v>
      </c>
      <c r="C394" t="s">
        <v>3024</v>
      </c>
      <c r="D394">
        <v>4.3</v>
      </c>
      <c r="E394" s="2">
        <v>140036</v>
      </c>
      <c r="F394" t="s">
        <v>3431</v>
      </c>
      <c r="G394" t="s">
        <v>3432</v>
      </c>
      <c r="H394" t="s">
        <v>3433</v>
      </c>
      <c r="I394" t="s">
        <v>3434</v>
      </c>
      <c r="J394" t="s">
        <v>3435</v>
      </c>
      <c r="K394" t="s">
        <v>3436</v>
      </c>
      <c r="L394" t="s">
        <v>3437</v>
      </c>
      <c r="M394" t="s">
        <v>3438</v>
      </c>
    </row>
    <row r="395" spans="1:13" x14ac:dyDescent="0.3">
      <c r="A395" t="s">
        <v>3439</v>
      </c>
      <c r="B395" t="s">
        <v>3440</v>
      </c>
      <c r="C395" t="s">
        <v>3162</v>
      </c>
      <c r="D395">
        <v>4.0999999999999996</v>
      </c>
      <c r="E395" s="2">
        <v>8599</v>
      </c>
      <c r="F395" t="s">
        <v>3441</v>
      </c>
      <c r="G395" t="s">
        <v>3442</v>
      </c>
      <c r="H395" t="s">
        <v>3443</v>
      </c>
      <c r="I395" t="s">
        <v>3444</v>
      </c>
      <c r="J395" t="s">
        <v>3445</v>
      </c>
      <c r="K395" t="s">
        <v>3446</v>
      </c>
      <c r="L395" t="s">
        <v>3447</v>
      </c>
      <c r="M395" t="s">
        <v>3448</v>
      </c>
    </row>
    <row r="396" spans="1:13" x14ac:dyDescent="0.3">
      <c r="A396" t="s">
        <v>3449</v>
      </c>
      <c r="B396" t="s">
        <v>3450</v>
      </c>
      <c r="C396" t="s">
        <v>2990</v>
      </c>
      <c r="D396">
        <v>4.0999999999999996</v>
      </c>
      <c r="E396" s="2">
        <v>18998</v>
      </c>
      <c r="F396" t="s">
        <v>3451</v>
      </c>
      <c r="G396" t="s">
        <v>3209</v>
      </c>
      <c r="H396" t="s">
        <v>3210</v>
      </c>
      <c r="I396" t="s">
        <v>3211</v>
      </c>
      <c r="J396" t="s">
        <v>3212</v>
      </c>
      <c r="K396" t="s">
        <v>3213</v>
      </c>
      <c r="L396" t="s">
        <v>3452</v>
      </c>
      <c r="M396" t="s">
        <v>3453</v>
      </c>
    </row>
    <row r="397" spans="1:13" x14ac:dyDescent="0.3">
      <c r="A397" t="s">
        <v>3454</v>
      </c>
      <c r="B397" t="s">
        <v>3455</v>
      </c>
      <c r="C397" t="s">
        <v>3066</v>
      </c>
      <c r="D397">
        <v>4.0999999999999996</v>
      </c>
      <c r="E397" s="2">
        <v>363713</v>
      </c>
      <c r="F397" t="s">
        <v>3456</v>
      </c>
      <c r="G397" t="s">
        <v>3119</v>
      </c>
      <c r="H397" t="s">
        <v>3120</v>
      </c>
      <c r="I397" t="s">
        <v>3121</v>
      </c>
      <c r="J397" t="s">
        <v>3122</v>
      </c>
      <c r="K397" t="s">
        <v>3123</v>
      </c>
      <c r="L397" t="s">
        <v>3457</v>
      </c>
      <c r="M397" t="s">
        <v>3458</v>
      </c>
    </row>
    <row r="398" spans="1:13" x14ac:dyDescent="0.3">
      <c r="A398" t="s">
        <v>3459</v>
      </c>
      <c r="B398" t="s">
        <v>3460</v>
      </c>
      <c r="C398" t="s">
        <v>2990</v>
      </c>
      <c r="D398">
        <v>4.0999999999999996</v>
      </c>
      <c r="E398" s="2">
        <v>19252</v>
      </c>
      <c r="F398" t="s">
        <v>3461</v>
      </c>
      <c r="G398" t="s">
        <v>3301</v>
      </c>
      <c r="H398" t="s">
        <v>3302</v>
      </c>
      <c r="I398" t="s">
        <v>3303</v>
      </c>
      <c r="J398" t="s">
        <v>3304</v>
      </c>
      <c r="K398" t="s">
        <v>3305</v>
      </c>
      <c r="L398" t="s">
        <v>3462</v>
      </c>
      <c r="M398" t="s">
        <v>3463</v>
      </c>
    </row>
    <row r="399" spans="1:13" x14ac:dyDescent="0.3">
      <c r="A399" t="s">
        <v>3464</v>
      </c>
      <c r="B399" t="s">
        <v>3465</v>
      </c>
      <c r="C399" t="s">
        <v>2948</v>
      </c>
      <c r="D399">
        <v>4.4000000000000004</v>
      </c>
      <c r="E399" s="2">
        <v>73</v>
      </c>
      <c r="F399" t="s">
        <v>3466</v>
      </c>
      <c r="G399" t="s">
        <v>3467</v>
      </c>
      <c r="H399" t="s">
        <v>3468</v>
      </c>
      <c r="I399" t="s">
        <v>3469</v>
      </c>
      <c r="J399" t="s">
        <v>3470</v>
      </c>
      <c r="K399" t="s">
        <v>3471</v>
      </c>
      <c r="L399" t="s">
        <v>3472</v>
      </c>
      <c r="M399" t="s">
        <v>3473</v>
      </c>
    </row>
    <row r="400" spans="1:13" x14ac:dyDescent="0.3">
      <c r="A400" t="s">
        <v>3474</v>
      </c>
      <c r="B400" t="s">
        <v>3475</v>
      </c>
      <c r="C400" t="s">
        <v>3476</v>
      </c>
      <c r="D400">
        <v>4.3</v>
      </c>
      <c r="E400" s="2">
        <v>42641</v>
      </c>
      <c r="F400" t="s">
        <v>3477</v>
      </c>
      <c r="G400" t="s">
        <v>3478</v>
      </c>
      <c r="H400" t="s">
        <v>3479</v>
      </c>
      <c r="I400" t="s">
        <v>3480</v>
      </c>
      <c r="J400" t="s">
        <v>3481</v>
      </c>
      <c r="K400" t="s">
        <v>12786</v>
      </c>
      <c r="L400" t="s">
        <v>3482</v>
      </c>
      <c r="M400" t="s">
        <v>3483</v>
      </c>
    </row>
    <row r="401" spans="1:13" x14ac:dyDescent="0.3">
      <c r="A401" t="s">
        <v>3484</v>
      </c>
      <c r="B401" t="s">
        <v>3485</v>
      </c>
      <c r="C401" t="s">
        <v>3066</v>
      </c>
      <c r="D401">
        <v>4</v>
      </c>
      <c r="E401" s="2">
        <v>4390</v>
      </c>
      <c r="F401" t="s">
        <v>3486</v>
      </c>
      <c r="G401" t="s">
        <v>3487</v>
      </c>
      <c r="H401" t="s">
        <v>3488</v>
      </c>
      <c r="I401" t="s">
        <v>3489</v>
      </c>
      <c r="J401" t="s">
        <v>3490</v>
      </c>
      <c r="K401" t="s">
        <v>3491</v>
      </c>
      <c r="L401" t="s">
        <v>3492</v>
      </c>
      <c r="M401" t="s">
        <v>3493</v>
      </c>
    </row>
    <row r="402" spans="1:13" x14ac:dyDescent="0.3">
      <c r="A402" t="s">
        <v>3494</v>
      </c>
      <c r="B402" t="s">
        <v>3495</v>
      </c>
      <c r="C402" t="s">
        <v>2990</v>
      </c>
      <c r="D402">
        <v>4.3</v>
      </c>
      <c r="E402" s="2">
        <v>17415</v>
      </c>
      <c r="F402" t="s">
        <v>3496</v>
      </c>
      <c r="G402" t="s">
        <v>3002</v>
      </c>
      <c r="H402" t="s">
        <v>3003</v>
      </c>
      <c r="I402" t="s">
        <v>3004</v>
      </c>
      <c r="J402" t="s">
        <v>3005</v>
      </c>
      <c r="K402" t="s">
        <v>3006</v>
      </c>
      <c r="L402" t="s">
        <v>3007</v>
      </c>
      <c r="M402" t="s">
        <v>3497</v>
      </c>
    </row>
    <row r="403" spans="1:13" x14ac:dyDescent="0.3">
      <c r="A403" t="s">
        <v>3498</v>
      </c>
      <c r="B403" t="s">
        <v>3499</v>
      </c>
      <c r="C403" t="s">
        <v>3500</v>
      </c>
      <c r="D403">
        <v>4</v>
      </c>
      <c r="E403" s="2">
        <v>1396</v>
      </c>
      <c r="F403" t="s">
        <v>3501</v>
      </c>
      <c r="G403" t="s">
        <v>3502</v>
      </c>
      <c r="H403" t="s">
        <v>3503</v>
      </c>
      <c r="I403" t="s">
        <v>3504</v>
      </c>
      <c r="J403" t="s">
        <v>3505</v>
      </c>
      <c r="K403" t="s">
        <v>3506</v>
      </c>
      <c r="L403" t="s">
        <v>3507</v>
      </c>
      <c r="M403" t="s">
        <v>3508</v>
      </c>
    </row>
    <row r="404" spans="1:13" x14ac:dyDescent="0.3">
      <c r="A404" t="s">
        <v>3509</v>
      </c>
      <c r="B404" t="s">
        <v>3510</v>
      </c>
      <c r="C404" t="s">
        <v>3066</v>
      </c>
      <c r="D404">
        <v>3.6</v>
      </c>
      <c r="E404" s="2">
        <v>18202</v>
      </c>
      <c r="F404" t="s">
        <v>3511</v>
      </c>
      <c r="G404" t="s">
        <v>3512</v>
      </c>
      <c r="H404" t="s">
        <v>3513</v>
      </c>
      <c r="I404" t="s">
        <v>3514</v>
      </c>
      <c r="J404" t="s">
        <v>3515</v>
      </c>
      <c r="K404" t="s">
        <v>3516</v>
      </c>
      <c r="L404" t="s">
        <v>3517</v>
      </c>
      <c r="M404" t="s">
        <v>3518</v>
      </c>
    </row>
    <row r="405" spans="1:13" x14ac:dyDescent="0.3">
      <c r="A405" t="s">
        <v>3519</v>
      </c>
      <c r="B405" t="s">
        <v>3520</v>
      </c>
      <c r="C405" t="s">
        <v>2990</v>
      </c>
      <c r="D405">
        <v>4.0999999999999996</v>
      </c>
      <c r="E405" s="2">
        <v>18998</v>
      </c>
      <c r="F405" t="s">
        <v>3521</v>
      </c>
      <c r="G405" t="s">
        <v>3209</v>
      </c>
      <c r="H405" t="s">
        <v>3210</v>
      </c>
      <c r="I405" t="s">
        <v>3211</v>
      </c>
      <c r="J405" t="s">
        <v>3212</v>
      </c>
      <c r="K405" t="s">
        <v>3213</v>
      </c>
      <c r="L405" t="s">
        <v>3214</v>
      </c>
      <c r="M405" t="s">
        <v>3522</v>
      </c>
    </row>
    <row r="406" spans="1:13" x14ac:dyDescent="0.3">
      <c r="A406" t="s">
        <v>3523</v>
      </c>
      <c r="B406" t="s">
        <v>3524</v>
      </c>
      <c r="C406" t="s">
        <v>2990</v>
      </c>
      <c r="D406">
        <v>4.2</v>
      </c>
      <c r="E406" s="2">
        <v>11029</v>
      </c>
      <c r="F406" t="s">
        <v>3525</v>
      </c>
      <c r="G406" t="s">
        <v>3526</v>
      </c>
      <c r="H406" t="s">
        <v>3527</v>
      </c>
      <c r="I406" t="s">
        <v>3528</v>
      </c>
      <c r="J406" t="s">
        <v>3529</v>
      </c>
      <c r="K406" t="s">
        <v>3530</v>
      </c>
      <c r="L406" t="s">
        <v>3531</v>
      </c>
      <c r="M406" t="s">
        <v>3532</v>
      </c>
    </row>
    <row r="407" spans="1:13" x14ac:dyDescent="0.3">
      <c r="A407" t="s">
        <v>3533</v>
      </c>
      <c r="B407" t="s">
        <v>3231</v>
      </c>
      <c r="C407" t="s">
        <v>2990</v>
      </c>
      <c r="D407">
        <v>4.0999999999999996</v>
      </c>
      <c r="E407" s="2">
        <v>22318</v>
      </c>
      <c r="F407" t="s">
        <v>3232</v>
      </c>
      <c r="G407" t="s">
        <v>3194</v>
      </c>
      <c r="H407" t="s">
        <v>3195</v>
      </c>
      <c r="I407" t="s">
        <v>3196</v>
      </c>
      <c r="J407" t="s">
        <v>3197</v>
      </c>
      <c r="K407" t="s">
        <v>3198</v>
      </c>
      <c r="L407" t="s">
        <v>3233</v>
      </c>
      <c r="M407" t="s">
        <v>3534</v>
      </c>
    </row>
    <row r="408" spans="1:13" x14ac:dyDescent="0.3">
      <c r="A408" t="s">
        <v>3535</v>
      </c>
      <c r="B408" t="s">
        <v>3536</v>
      </c>
      <c r="C408" t="s">
        <v>3476</v>
      </c>
      <c r="D408">
        <v>4.0999999999999996</v>
      </c>
      <c r="E408" s="2">
        <v>1786</v>
      </c>
      <c r="F408" t="s">
        <v>3537</v>
      </c>
      <c r="G408" t="s">
        <v>3538</v>
      </c>
      <c r="H408" t="s">
        <v>3539</v>
      </c>
      <c r="I408" t="s">
        <v>3540</v>
      </c>
      <c r="J408" t="s">
        <v>3541</v>
      </c>
      <c r="K408" t="s">
        <v>3542</v>
      </c>
      <c r="L408" t="s">
        <v>3543</v>
      </c>
      <c r="M408" t="s">
        <v>3544</v>
      </c>
    </row>
    <row r="409" spans="1:13" x14ac:dyDescent="0.3">
      <c r="A409" t="s">
        <v>3545</v>
      </c>
      <c r="B409" t="s">
        <v>3546</v>
      </c>
      <c r="C409" t="s">
        <v>2979</v>
      </c>
      <c r="D409">
        <v>4</v>
      </c>
      <c r="E409" s="2">
        <v>7222</v>
      </c>
      <c r="F409" t="s">
        <v>3547</v>
      </c>
      <c r="G409" t="s">
        <v>3548</v>
      </c>
      <c r="H409" t="s">
        <v>3549</v>
      </c>
      <c r="I409" t="s">
        <v>3550</v>
      </c>
      <c r="J409" t="s">
        <v>3551</v>
      </c>
      <c r="K409" t="s">
        <v>3552</v>
      </c>
      <c r="L409" t="s">
        <v>3553</v>
      </c>
      <c r="M409" t="s">
        <v>3554</v>
      </c>
    </row>
    <row r="410" spans="1:13" x14ac:dyDescent="0.3">
      <c r="A410" t="s">
        <v>3555</v>
      </c>
      <c r="B410" t="s">
        <v>3556</v>
      </c>
      <c r="C410" t="s">
        <v>3045</v>
      </c>
      <c r="D410">
        <v>4</v>
      </c>
      <c r="E410" s="2">
        <v>128311</v>
      </c>
      <c r="F410" t="s">
        <v>3046</v>
      </c>
      <c r="G410" t="s">
        <v>3047</v>
      </c>
      <c r="H410" t="s">
        <v>3048</v>
      </c>
      <c r="I410" t="s">
        <v>3049</v>
      </c>
      <c r="J410" t="s">
        <v>3050</v>
      </c>
      <c r="K410" t="s">
        <v>3051</v>
      </c>
      <c r="L410" t="s">
        <v>3557</v>
      </c>
      <c r="M410" t="s">
        <v>3558</v>
      </c>
    </row>
    <row r="411" spans="1:13" x14ac:dyDescent="0.3">
      <c r="A411" t="s">
        <v>3559</v>
      </c>
      <c r="B411" t="s">
        <v>3560</v>
      </c>
      <c r="C411" t="s">
        <v>3066</v>
      </c>
      <c r="D411">
        <v>3.5</v>
      </c>
      <c r="E411" s="2">
        <v>83996</v>
      </c>
      <c r="F411" t="s">
        <v>3561</v>
      </c>
      <c r="G411" t="s">
        <v>3562</v>
      </c>
      <c r="H411" t="s">
        <v>3563</v>
      </c>
      <c r="I411" t="s">
        <v>3564</v>
      </c>
      <c r="J411" t="s">
        <v>3565</v>
      </c>
      <c r="K411" t="s">
        <v>3566</v>
      </c>
      <c r="L411" t="s">
        <v>3567</v>
      </c>
      <c r="M411" t="s">
        <v>3568</v>
      </c>
    </row>
    <row r="412" spans="1:13" x14ac:dyDescent="0.3">
      <c r="A412" t="s">
        <v>3569</v>
      </c>
      <c r="B412" t="s">
        <v>3570</v>
      </c>
      <c r="C412" t="s">
        <v>3024</v>
      </c>
      <c r="D412">
        <v>4.3</v>
      </c>
      <c r="E412" s="2">
        <v>140036</v>
      </c>
      <c r="F412" t="s">
        <v>3431</v>
      </c>
      <c r="G412" t="s">
        <v>3432</v>
      </c>
      <c r="H412" t="s">
        <v>3433</v>
      </c>
      <c r="I412" t="s">
        <v>3434</v>
      </c>
      <c r="J412" t="s">
        <v>3435</v>
      </c>
      <c r="K412" t="s">
        <v>3436</v>
      </c>
      <c r="L412" t="s">
        <v>3571</v>
      </c>
      <c r="M412" t="s">
        <v>3572</v>
      </c>
    </row>
    <row r="413" spans="1:13" x14ac:dyDescent="0.3">
      <c r="A413" t="s">
        <v>3573</v>
      </c>
      <c r="B413" t="s">
        <v>3574</v>
      </c>
      <c r="C413" t="s">
        <v>2979</v>
      </c>
      <c r="D413">
        <v>4.0999999999999996</v>
      </c>
      <c r="E413" s="2">
        <v>18678</v>
      </c>
      <c r="F413" t="s">
        <v>3575</v>
      </c>
      <c r="G413" t="s">
        <v>3576</v>
      </c>
      <c r="H413" t="s">
        <v>3577</v>
      </c>
      <c r="I413" t="s">
        <v>3578</v>
      </c>
      <c r="J413" t="s">
        <v>3579</v>
      </c>
      <c r="K413" t="s">
        <v>12787</v>
      </c>
      <c r="L413" t="s">
        <v>3580</v>
      </c>
      <c r="M413" t="s">
        <v>3581</v>
      </c>
    </row>
    <row r="414" spans="1:13" x14ac:dyDescent="0.3">
      <c r="A414" t="s">
        <v>3582</v>
      </c>
      <c r="B414" t="s">
        <v>3583</v>
      </c>
      <c r="C414" t="s">
        <v>2990</v>
      </c>
      <c r="D414">
        <v>4.0999999999999996</v>
      </c>
      <c r="E414" s="2">
        <v>18998</v>
      </c>
      <c r="F414" t="s">
        <v>3521</v>
      </c>
      <c r="G414" t="s">
        <v>3209</v>
      </c>
      <c r="H414" t="s">
        <v>3210</v>
      </c>
      <c r="I414" t="s">
        <v>3211</v>
      </c>
      <c r="J414" t="s">
        <v>3212</v>
      </c>
      <c r="K414" t="s">
        <v>3213</v>
      </c>
      <c r="L414" t="s">
        <v>3584</v>
      </c>
      <c r="M414" t="s">
        <v>3585</v>
      </c>
    </row>
    <row r="415" spans="1:13" x14ac:dyDescent="0.3">
      <c r="A415" t="s">
        <v>3586</v>
      </c>
      <c r="B415" t="s">
        <v>3587</v>
      </c>
      <c r="C415" t="s">
        <v>2948</v>
      </c>
      <c r="D415">
        <v>4.0999999999999996</v>
      </c>
      <c r="E415" s="2">
        <v>48449</v>
      </c>
      <c r="F415" t="s">
        <v>3411</v>
      </c>
      <c r="G415" t="s">
        <v>3588</v>
      </c>
      <c r="H415" t="s">
        <v>3589</v>
      </c>
      <c r="I415" t="s">
        <v>3590</v>
      </c>
      <c r="J415" t="s">
        <v>3591</v>
      </c>
      <c r="K415" t="s">
        <v>3592</v>
      </c>
      <c r="L415" t="s">
        <v>3593</v>
      </c>
      <c r="M415" t="s">
        <v>3594</v>
      </c>
    </row>
    <row r="416" spans="1:13" x14ac:dyDescent="0.3">
      <c r="A416" t="s">
        <v>3595</v>
      </c>
      <c r="B416" t="s">
        <v>3596</v>
      </c>
      <c r="C416" t="s">
        <v>2948</v>
      </c>
      <c r="D416">
        <v>3.8</v>
      </c>
      <c r="E416" s="2">
        <v>17831</v>
      </c>
      <c r="F416" t="s">
        <v>2969</v>
      </c>
      <c r="G416" t="s">
        <v>2970</v>
      </c>
      <c r="H416" t="s">
        <v>2971</v>
      </c>
      <c r="I416" t="s">
        <v>2972</v>
      </c>
      <c r="J416" t="s">
        <v>2973</v>
      </c>
      <c r="K416" t="s">
        <v>2974</v>
      </c>
      <c r="L416" t="s">
        <v>3597</v>
      </c>
      <c r="M416" t="s">
        <v>3598</v>
      </c>
    </row>
    <row r="417" spans="1:13" x14ac:dyDescent="0.3">
      <c r="A417" t="s">
        <v>3599</v>
      </c>
      <c r="B417" t="s">
        <v>3600</v>
      </c>
      <c r="C417" t="s">
        <v>3162</v>
      </c>
      <c r="D417">
        <v>4.2</v>
      </c>
      <c r="E417" s="2">
        <v>1315</v>
      </c>
      <c r="F417" t="s">
        <v>3601</v>
      </c>
      <c r="G417" t="s">
        <v>3602</v>
      </c>
      <c r="H417" t="s">
        <v>3603</v>
      </c>
      <c r="I417" t="s">
        <v>3604</v>
      </c>
      <c r="J417" t="s">
        <v>3605</v>
      </c>
      <c r="K417" t="s">
        <v>3606</v>
      </c>
      <c r="L417" t="s">
        <v>3607</v>
      </c>
      <c r="M417" t="s">
        <v>3608</v>
      </c>
    </row>
    <row r="418" spans="1:13" x14ac:dyDescent="0.3">
      <c r="A418" t="s">
        <v>3609</v>
      </c>
      <c r="B418" t="s">
        <v>3450</v>
      </c>
      <c r="C418" t="s">
        <v>2990</v>
      </c>
      <c r="D418">
        <v>4.0999999999999996</v>
      </c>
      <c r="E418" s="2">
        <v>18998</v>
      </c>
      <c r="F418" t="s">
        <v>3451</v>
      </c>
      <c r="G418" t="s">
        <v>3209</v>
      </c>
      <c r="H418" t="s">
        <v>3210</v>
      </c>
      <c r="I418" t="s">
        <v>3211</v>
      </c>
      <c r="J418" t="s">
        <v>3212</v>
      </c>
      <c r="K418" t="s">
        <v>3213</v>
      </c>
      <c r="L418" t="s">
        <v>3452</v>
      </c>
      <c r="M418" t="s">
        <v>3610</v>
      </c>
    </row>
    <row r="419" spans="1:13" x14ac:dyDescent="0.3">
      <c r="A419" t="s">
        <v>3611</v>
      </c>
      <c r="B419" t="s">
        <v>3612</v>
      </c>
      <c r="C419" t="s">
        <v>3613</v>
      </c>
      <c r="D419">
        <v>4.0999999999999996</v>
      </c>
      <c r="E419" s="2">
        <v>5999</v>
      </c>
      <c r="F419" t="s">
        <v>3614</v>
      </c>
      <c r="G419" t="s">
        <v>3615</v>
      </c>
      <c r="H419" t="s">
        <v>3616</v>
      </c>
      <c r="I419" t="s">
        <v>3617</v>
      </c>
      <c r="J419" t="s">
        <v>3618</v>
      </c>
      <c r="K419" t="s">
        <v>3619</v>
      </c>
      <c r="L419" t="s">
        <v>3620</v>
      </c>
      <c r="M419" t="s">
        <v>3621</v>
      </c>
    </row>
    <row r="420" spans="1:13" x14ac:dyDescent="0.3">
      <c r="A420" t="s">
        <v>3622</v>
      </c>
      <c r="B420" t="s">
        <v>3623</v>
      </c>
      <c r="C420" t="s">
        <v>2990</v>
      </c>
      <c r="D420">
        <v>4.0999999999999996</v>
      </c>
      <c r="E420" s="2">
        <v>50772</v>
      </c>
      <c r="F420" t="s">
        <v>3624</v>
      </c>
      <c r="G420" t="s">
        <v>3625</v>
      </c>
      <c r="H420" t="s">
        <v>3626</v>
      </c>
      <c r="I420" t="s">
        <v>3627</v>
      </c>
      <c r="J420" t="s">
        <v>3628</v>
      </c>
      <c r="K420" t="s">
        <v>3629</v>
      </c>
      <c r="L420" t="s">
        <v>3630</v>
      </c>
      <c r="M420" t="s">
        <v>3631</v>
      </c>
    </row>
    <row r="421" spans="1:13" x14ac:dyDescent="0.3">
      <c r="A421" t="s">
        <v>3632</v>
      </c>
      <c r="B421" t="s">
        <v>3633</v>
      </c>
      <c r="C421" t="s">
        <v>2990</v>
      </c>
      <c r="D421">
        <v>3.9</v>
      </c>
      <c r="E421" s="2">
        <v>25824</v>
      </c>
      <c r="F421" t="s">
        <v>3634</v>
      </c>
      <c r="G421" t="s">
        <v>3363</v>
      </c>
      <c r="H421" t="s">
        <v>3364</v>
      </c>
      <c r="I421" t="s">
        <v>3365</v>
      </c>
      <c r="J421" t="s">
        <v>3366</v>
      </c>
      <c r="K421" t="s">
        <v>3367</v>
      </c>
      <c r="L421" t="s">
        <v>3635</v>
      </c>
      <c r="M421" t="s">
        <v>3636</v>
      </c>
    </row>
    <row r="422" spans="1:13" x14ac:dyDescent="0.3">
      <c r="A422" t="s">
        <v>3637</v>
      </c>
      <c r="B422" t="s">
        <v>3638</v>
      </c>
      <c r="C422" t="s">
        <v>3162</v>
      </c>
      <c r="D422">
        <v>4</v>
      </c>
      <c r="E422" s="2">
        <v>14404</v>
      </c>
      <c r="F422" t="s">
        <v>3639</v>
      </c>
      <c r="G422" t="s">
        <v>3640</v>
      </c>
      <c r="H422" t="s">
        <v>3641</v>
      </c>
      <c r="I422" t="s">
        <v>3642</v>
      </c>
      <c r="J422" t="s">
        <v>3643</v>
      </c>
      <c r="K422" t="s">
        <v>3644</v>
      </c>
      <c r="L422" t="s">
        <v>3645</v>
      </c>
      <c r="M422" t="s">
        <v>3646</v>
      </c>
    </row>
    <row r="423" spans="1:13" x14ac:dyDescent="0.3">
      <c r="A423" t="s">
        <v>3647</v>
      </c>
      <c r="B423" t="s">
        <v>3648</v>
      </c>
      <c r="C423" t="s">
        <v>3162</v>
      </c>
      <c r="D423">
        <v>4.5</v>
      </c>
      <c r="E423" s="2">
        <v>11339</v>
      </c>
      <c r="F423" t="s">
        <v>3649</v>
      </c>
      <c r="G423" t="s">
        <v>3650</v>
      </c>
      <c r="H423" t="s">
        <v>3651</v>
      </c>
      <c r="I423" t="s">
        <v>3652</v>
      </c>
      <c r="J423" t="s">
        <v>3653</v>
      </c>
      <c r="K423" t="s">
        <v>3654</v>
      </c>
      <c r="L423" t="s">
        <v>3655</v>
      </c>
      <c r="M423" t="s">
        <v>3656</v>
      </c>
    </row>
    <row r="424" spans="1:13" x14ac:dyDescent="0.3">
      <c r="A424" t="s">
        <v>3657</v>
      </c>
      <c r="B424" t="s">
        <v>3658</v>
      </c>
      <c r="C424" t="s">
        <v>3151</v>
      </c>
      <c r="D424">
        <v>4</v>
      </c>
      <c r="E424" s="2">
        <v>3626</v>
      </c>
      <c r="F424" t="s">
        <v>3659</v>
      </c>
      <c r="G424" t="s">
        <v>3660</v>
      </c>
      <c r="H424" t="s">
        <v>3661</v>
      </c>
      <c r="I424" t="s">
        <v>3662</v>
      </c>
      <c r="J424" t="s">
        <v>3663</v>
      </c>
      <c r="K424" t="s">
        <v>3664</v>
      </c>
      <c r="L424" t="s">
        <v>3665</v>
      </c>
      <c r="M424" t="s">
        <v>3666</v>
      </c>
    </row>
    <row r="425" spans="1:13" x14ac:dyDescent="0.3">
      <c r="A425" t="s">
        <v>3667</v>
      </c>
      <c r="B425" t="s">
        <v>3668</v>
      </c>
      <c r="C425" t="s">
        <v>3024</v>
      </c>
      <c r="D425">
        <v>4</v>
      </c>
      <c r="E425" s="2">
        <v>32625</v>
      </c>
      <c r="F425" t="s">
        <v>3669</v>
      </c>
      <c r="G425" t="s">
        <v>3670</v>
      </c>
      <c r="H425" t="s">
        <v>3671</v>
      </c>
      <c r="I425" t="s">
        <v>3672</v>
      </c>
      <c r="J425" t="s">
        <v>3673</v>
      </c>
      <c r="K425" t="s">
        <v>3674</v>
      </c>
      <c r="L425" t="s">
        <v>3675</v>
      </c>
      <c r="M425" t="s">
        <v>3676</v>
      </c>
    </row>
    <row r="426" spans="1:13" x14ac:dyDescent="0.3">
      <c r="A426" t="s">
        <v>3677</v>
      </c>
      <c r="B426" t="s">
        <v>3678</v>
      </c>
      <c r="C426" t="s">
        <v>2990</v>
      </c>
      <c r="D426">
        <v>4.0999999999999996</v>
      </c>
      <c r="E426" s="2">
        <v>19252</v>
      </c>
      <c r="F426" t="s">
        <v>3679</v>
      </c>
      <c r="G426" t="s">
        <v>3301</v>
      </c>
      <c r="H426" t="s">
        <v>3302</v>
      </c>
      <c r="I426" t="s">
        <v>3303</v>
      </c>
      <c r="J426" t="s">
        <v>3304</v>
      </c>
      <c r="K426" t="s">
        <v>3305</v>
      </c>
      <c r="L426" t="s">
        <v>3462</v>
      </c>
      <c r="M426" t="s">
        <v>3680</v>
      </c>
    </row>
    <row r="427" spans="1:13" x14ac:dyDescent="0.3">
      <c r="A427" t="s">
        <v>3681</v>
      </c>
      <c r="B427" t="s">
        <v>3682</v>
      </c>
      <c r="C427" t="s">
        <v>2990</v>
      </c>
      <c r="D427">
        <v>4.0999999999999996</v>
      </c>
      <c r="E427" s="2">
        <v>19252</v>
      </c>
      <c r="F427" t="s">
        <v>3300</v>
      </c>
      <c r="G427" t="s">
        <v>3301</v>
      </c>
      <c r="H427" t="s">
        <v>3302</v>
      </c>
      <c r="I427" t="s">
        <v>3303</v>
      </c>
      <c r="J427" t="s">
        <v>3304</v>
      </c>
      <c r="K427" t="s">
        <v>3305</v>
      </c>
      <c r="L427" t="s">
        <v>3683</v>
      </c>
      <c r="M427" t="s">
        <v>3684</v>
      </c>
    </row>
    <row r="428" spans="1:13" x14ac:dyDescent="0.3">
      <c r="A428" t="s">
        <v>3685</v>
      </c>
      <c r="B428" t="s">
        <v>3686</v>
      </c>
      <c r="C428" t="s">
        <v>2990</v>
      </c>
      <c r="D428">
        <v>3.9</v>
      </c>
      <c r="E428" s="2">
        <v>25824</v>
      </c>
      <c r="F428" t="s">
        <v>3687</v>
      </c>
      <c r="G428" t="s">
        <v>3363</v>
      </c>
      <c r="H428" t="s">
        <v>3364</v>
      </c>
      <c r="I428" t="s">
        <v>3365</v>
      </c>
      <c r="J428" t="s">
        <v>3366</v>
      </c>
      <c r="K428" t="s">
        <v>3367</v>
      </c>
      <c r="L428" t="s">
        <v>3368</v>
      </c>
      <c r="M428" t="s">
        <v>3688</v>
      </c>
    </row>
    <row r="429" spans="1:13" x14ac:dyDescent="0.3">
      <c r="A429" t="s">
        <v>3689</v>
      </c>
      <c r="B429" t="s">
        <v>3690</v>
      </c>
      <c r="C429" t="s">
        <v>3066</v>
      </c>
      <c r="D429">
        <v>4.0999999999999996</v>
      </c>
      <c r="E429" s="2">
        <v>161679</v>
      </c>
      <c r="F429" t="s">
        <v>3691</v>
      </c>
      <c r="G429" t="s">
        <v>3692</v>
      </c>
      <c r="H429" t="s">
        <v>3693</v>
      </c>
      <c r="I429" t="s">
        <v>3694</v>
      </c>
      <c r="J429" t="s">
        <v>3695</v>
      </c>
      <c r="K429" t="s">
        <v>3696</v>
      </c>
      <c r="L429" t="s">
        <v>3697</v>
      </c>
      <c r="M429" t="s">
        <v>3698</v>
      </c>
    </row>
    <row r="430" spans="1:13" x14ac:dyDescent="0.3">
      <c r="A430" t="s">
        <v>3699</v>
      </c>
      <c r="B430" t="s">
        <v>3700</v>
      </c>
      <c r="C430" t="s">
        <v>3476</v>
      </c>
      <c r="D430">
        <v>4.0999999999999996</v>
      </c>
      <c r="E430" s="2">
        <v>16685</v>
      </c>
      <c r="F430" t="s">
        <v>3701</v>
      </c>
      <c r="G430" t="s">
        <v>3702</v>
      </c>
      <c r="H430" t="s">
        <v>3703</v>
      </c>
      <c r="I430" t="s">
        <v>3704</v>
      </c>
      <c r="J430" t="s">
        <v>3705</v>
      </c>
      <c r="K430" t="s">
        <v>3706</v>
      </c>
      <c r="L430" t="s">
        <v>3707</v>
      </c>
      <c r="M430" t="s">
        <v>3708</v>
      </c>
    </row>
    <row r="431" spans="1:13" x14ac:dyDescent="0.3">
      <c r="A431" t="s">
        <v>3709</v>
      </c>
      <c r="B431" t="s">
        <v>3710</v>
      </c>
      <c r="C431" t="s">
        <v>2990</v>
      </c>
      <c r="D431">
        <v>4</v>
      </c>
      <c r="E431" s="2">
        <v>30907</v>
      </c>
      <c r="F431" t="s">
        <v>3711</v>
      </c>
      <c r="G431" t="s">
        <v>3712</v>
      </c>
      <c r="H431" t="s">
        <v>3713</v>
      </c>
      <c r="I431" t="s">
        <v>3714</v>
      </c>
      <c r="J431" t="s">
        <v>3715</v>
      </c>
      <c r="K431" t="s">
        <v>3716</v>
      </c>
      <c r="L431" t="s">
        <v>3717</v>
      </c>
      <c r="M431" t="s">
        <v>3718</v>
      </c>
    </row>
    <row r="432" spans="1:13" x14ac:dyDescent="0.3">
      <c r="A432" t="s">
        <v>3719</v>
      </c>
      <c r="B432" t="s">
        <v>3720</v>
      </c>
      <c r="C432" t="s">
        <v>2979</v>
      </c>
      <c r="D432">
        <v>4.3</v>
      </c>
      <c r="E432" s="2">
        <v>178912</v>
      </c>
      <c r="F432" t="s">
        <v>3721</v>
      </c>
      <c r="G432" t="s">
        <v>2981</v>
      </c>
      <c r="H432" t="s">
        <v>2982</v>
      </c>
      <c r="I432" t="s">
        <v>2983</v>
      </c>
      <c r="J432" t="s">
        <v>2984</v>
      </c>
      <c r="K432" t="s">
        <v>2985</v>
      </c>
      <c r="L432" t="s">
        <v>3722</v>
      </c>
      <c r="M432" t="s">
        <v>3723</v>
      </c>
    </row>
    <row r="433" spans="1:13" x14ac:dyDescent="0.3">
      <c r="A433" t="s">
        <v>3724</v>
      </c>
      <c r="B433" t="s">
        <v>3725</v>
      </c>
      <c r="C433" t="s">
        <v>3045</v>
      </c>
      <c r="D433">
        <v>4</v>
      </c>
      <c r="E433" s="2">
        <v>128311</v>
      </c>
      <c r="F433" t="s">
        <v>3726</v>
      </c>
      <c r="G433" t="s">
        <v>3047</v>
      </c>
      <c r="H433" t="s">
        <v>3048</v>
      </c>
      <c r="I433" t="s">
        <v>3049</v>
      </c>
      <c r="J433" t="s">
        <v>3050</v>
      </c>
      <c r="K433" t="s">
        <v>3051</v>
      </c>
      <c r="L433" t="s">
        <v>3727</v>
      </c>
      <c r="M433" t="s">
        <v>3728</v>
      </c>
    </row>
    <row r="434" spans="1:13" x14ac:dyDescent="0.3">
      <c r="A434" t="s">
        <v>3729</v>
      </c>
      <c r="B434" t="s">
        <v>3730</v>
      </c>
      <c r="C434" t="s">
        <v>2990</v>
      </c>
      <c r="D434">
        <v>4.0999999999999996</v>
      </c>
      <c r="E434" s="2">
        <v>19252</v>
      </c>
      <c r="F434" t="s">
        <v>3679</v>
      </c>
      <c r="G434" t="s">
        <v>3301</v>
      </c>
      <c r="H434" t="s">
        <v>3302</v>
      </c>
      <c r="I434" t="s">
        <v>3303</v>
      </c>
      <c r="J434" t="s">
        <v>3304</v>
      </c>
      <c r="K434" t="s">
        <v>3305</v>
      </c>
      <c r="L434" t="s">
        <v>3731</v>
      </c>
      <c r="M434" t="s">
        <v>3732</v>
      </c>
    </row>
    <row r="435" spans="1:13" x14ac:dyDescent="0.3">
      <c r="A435" t="s">
        <v>3733</v>
      </c>
      <c r="B435" t="s">
        <v>3734</v>
      </c>
      <c r="C435" t="s">
        <v>2979</v>
      </c>
      <c r="D435">
        <v>4</v>
      </c>
      <c r="E435" s="2">
        <v>7222</v>
      </c>
      <c r="F435" t="s">
        <v>3735</v>
      </c>
      <c r="G435" t="s">
        <v>3548</v>
      </c>
      <c r="H435" t="s">
        <v>3549</v>
      </c>
      <c r="I435" t="s">
        <v>3550</v>
      </c>
      <c r="J435" t="s">
        <v>3551</v>
      </c>
      <c r="K435" t="s">
        <v>3552</v>
      </c>
      <c r="L435" t="s">
        <v>3736</v>
      </c>
      <c r="M435" t="s">
        <v>3737</v>
      </c>
    </row>
    <row r="436" spans="1:13" x14ac:dyDescent="0.3">
      <c r="A436" t="s">
        <v>3738</v>
      </c>
      <c r="B436" t="s">
        <v>3739</v>
      </c>
      <c r="C436" t="s">
        <v>2990</v>
      </c>
      <c r="D436">
        <v>4.0999999999999996</v>
      </c>
      <c r="E436" s="2">
        <v>18998</v>
      </c>
      <c r="F436" t="s">
        <v>3208</v>
      </c>
      <c r="G436" t="s">
        <v>3209</v>
      </c>
      <c r="H436" t="s">
        <v>3210</v>
      </c>
      <c r="I436" t="s">
        <v>3211</v>
      </c>
      <c r="J436" t="s">
        <v>3212</v>
      </c>
      <c r="K436" t="s">
        <v>3213</v>
      </c>
      <c r="L436" t="s">
        <v>3740</v>
      </c>
      <c r="M436" t="s">
        <v>3741</v>
      </c>
    </row>
    <row r="437" spans="1:13" x14ac:dyDescent="0.3">
      <c r="A437" t="s">
        <v>3742</v>
      </c>
      <c r="B437" t="s">
        <v>3743</v>
      </c>
      <c r="C437" t="s">
        <v>2990</v>
      </c>
      <c r="D437">
        <v>4.2</v>
      </c>
      <c r="E437" s="2">
        <v>32916</v>
      </c>
      <c r="F437" t="s">
        <v>3744</v>
      </c>
      <c r="G437" t="s">
        <v>3353</v>
      </c>
      <c r="H437" t="s">
        <v>3354</v>
      </c>
      <c r="I437" t="s">
        <v>3355</v>
      </c>
      <c r="J437" t="s">
        <v>3356</v>
      </c>
      <c r="K437" t="s">
        <v>3357</v>
      </c>
      <c r="L437" t="s">
        <v>3745</v>
      </c>
      <c r="M437" t="s">
        <v>3746</v>
      </c>
    </row>
    <row r="438" spans="1:13" x14ac:dyDescent="0.3">
      <c r="A438" t="s">
        <v>3747</v>
      </c>
      <c r="B438" t="s">
        <v>3748</v>
      </c>
      <c r="C438" t="s">
        <v>3749</v>
      </c>
      <c r="D438">
        <v>4.5999999999999996</v>
      </c>
      <c r="E438" s="2">
        <v>26603</v>
      </c>
      <c r="F438" t="s">
        <v>3750</v>
      </c>
      <c r="G438" t="s">
        <v>3751</v>
      </c>
      <c r="H438" t="s">
        <v>3752</v>
      </c>
      <c r="I438" t="s">
        <v>3753</v>
      </c>
      <c r="J438" t="s">
        <v>3754</v>
      </c>
      <c r="K438" t="s">
        <v>3755</v>
      </c>
      <c r="L438" t="s">
        <v>3756</v>
      </c>
      <c r="M438" t="s">
        <v>3757</v>
      </c>
    </row>
    <row r="439" spans="1:13" x14ac:dyDescent="0.3">
      <c r="A439" t="s">
        <v>3758</v>
      </c>
      <c r="B439" t="s">
        <v>3759</v>
      </c>
      <c r="C439" t="s">
        <v>2948</v>
      </c>
      <c r="D439">
        <v>4</v>
      </c>
      <c r="E439" s="2">
        <v>67950</v>
      </c>
      <c r="F439" t="s">
        <v>3760</v>
      </c>
      <c r="G439" t="s">
        <v>3761</v>
      </c>
      <c r="H439" t="s">
        <v>3762</v>
      </c>
      <c r="I439" t="s">
        <v>3763</v>
      </c>
      <c r="J439" t="s">
        <v>3764</v>
      </c>
      <c r="K439" t="s">
        <v>3765</v>
      </c>
      <c r="L439" t="s">
        <v>3766</v>
      </c>
      <c r="M439" t="s">
        <v>3767</v>
      </c>
    </row>
    <row r="440" spans="1:13" x14ac:dyDescent="0.3">
      <c r="A440" t="s">
        <v>3768</v>
      </c>
      <c r="B440" t="s">
        <v>3769</v>
      </c>
      <c r="C440" t="s">
        <v>3045</v>
      </c>
      <c r="D440">
        <v>4</v>
      </c>
      <c r="E440" s="2">
        <v>128311</v>
      </c>
      <c r="F440" t="s">
        <v>3726</v>
      </c>
      <c r="G440" t="s">
        <v>3047</v>
      </c>
      <c r="H440" t="s">
        <v>3048</v>
      </c>
      <c r="I440" t="s">
        <v>3049</v>
      </c>
      <c r="J440" t="s">
        <v>3050</v>
      </c>
      <c r="K440" t="s">
        <v>3051</v>
      </c>
      <c r="L440" t="s">
        <v>3052</v>
      </c>
      <c r="M440" t="s">
        <v>3770</v>
      </c>
    </row>
    <row r="441" spans="1:13" x14ac:dyDescent="0.3">
      <c r="A441" t="s">
        <v>3771</v>
      </c>
      <c r="B441" t="s">
        <v>3772</v>
      </c>
      <c r="C441" t="s">
        <v>2990</v>
      </c>
      <c r="D441">
        <v>4.3</v>
      </c>
      <c r="E441" s="2">
        <v>9499</v>
      </c>
      <c r="F441" t="s">
        <v>3773</v>
      </c>
      <c r="G441" t="s">
        <v>3774</v>
      </c>
      <c r="H441" t="s">
        <v>3775</v>
      </c>
      <c r="I441" t="s">
        <v>3776</v>
      </c>
      <c r="J441" t="s">
        <v>3777</v>
      </c>
      <c r="K441" t="s">
        <v>3778</v>
      </c>
      <c r="L441" t="s">
        <v>3779</v>
      </c>
      <c r="M441" t="s">
        <v>3780</v>
      </c>
    </row>
    <row r="442" spans="1:13" x14ac:dyDescent="0.3">
      <c r="A442" t="s">
        <v>3781</v>
      </c>
      <c r="B442" t="s">
        <v>3782</v>
      </c>
      <c r="C442" t="s">
        <v>3162</v>
      </c>
      <c r="D442">
        <v>4.3</v>
      </c>
      <c r="E442" s="2">
        <v>1777</v>
      </c>
      <c r="F442" t="s">
        <v>3783</v>
      </c>
      <c r="G442" t="s">
        <v>3784</v>
      </c>
      <c r="H442" t="s">
        <v>3785</v>
      </c>
      <c r="I442" t="s">
        <v>3786</v>
      </c>
      <c r="J442" t="s">
        <v>3787</v>
      </c>
      <c r="K442" t="s">
        <v>3788</v>
      </c>
      <c r="L442" t="s">
        <v>3789</v>
      </c>
      <c r="M442" t="s">
        <v>3790</v>
      </c>
    </row>
    <row r="443" spans="1:13" x14ac:dyDescent="0.3">
      <c r="A443" t="s">
        <v>3791</v>
      </c>
      <c r="B443" t="s">
        <v>3792</v>
      </c>
      <c r="C443" t="s">
        <v>2990</v>
      </c>
      <c r="D443">
        <v>4.2</v>
      </c>
      <c r="E443" s="2">
        <v>58506</v>
      </c>
      <c r="F443" t="s">
        <v>3793</v>
      </c>
      <c r="G443" t="s">
        <v>3794</v>
      </c>
      <c r="H443" t="s">
        <v>3795</v>
      </c>
      <c r="I443" t="s">
        <v>3796</v>
      </c>
      <c r="J443" t="s">
        <v>3797</v>
      </c>
      <c r="K443" t="s">
        <v>3798</v>
      </c>
      <c r="L443" t="s">
        <v>3799</v>
      </c>
      <c r="M443" t="s">
        <v>3800</v>
      </c>
    </row>
    <row r="444" spans="1:13" x14ac:dyDescent="0.3">
      <c r="A444" t="s">
        <v>3801</v>
      </c>
      <c r="B444" t="s">
        <v>3802</v>
      </c>
      <c r="C444" t="s">
        <v>2990</v>
      </c>
      <c r="D444">
        <v>4</v>
      </c>
      <c r="E444" s="2">
        <v>21350</v>
      </c>
      <c r="F444" t="s">
        <v>3803</v>
      </c>
      <c r="G444" t="s">
        <v>3238</v>
      </c>
      <c r="H444" t="s">
        <v>3239</v>
      </c>
      <c r="I444" t="s">
        <v>3240</v>
      </c>
      <c r="J444" t="s">
        <v>3241</v>
      </c>
      <c r="K444" t="s">
        <v>3242</v>
      </c>
      <c r="L444" t="s">
        <v>3243</v>
      </c>
      <c r="M444" t="s">
        <v>3804</v>
      </c>
    </row>
    <row r="445" spans="1:13" x14ac:dyDescent="0.3">
      <c r="A445" t="s">
        <v>3805</v>
      </c>
      <c r="B445" t="s">
        <v>3806</v>
      </c>
      <c r="C445" t="s">
        <v>3045</v>
      </c>
      <c r="D445">
        <v>4</v>
      </c>
      <c r="E445" s="2">
        <v>9378</v>
      </c>
      <c r="F445" t="s">
        <v>3807</v>
      </c>
      <c r="G445" t="s">
        <v>3808</v>
      </c>
      <c r="H445" t="s">
        <v>3809</v>
      </c>
      <c r="I445" t="s">
        <v>3810</v>
      </c>
      <c r="J445" t="s">
        <v>3811</v>
      </c>
      <c r="K445" t="s">
        <v>3812</v>
      </c>
      <c r="L445" t="s">
        <v>3813</v>
      </c>
      <c r="M445" t="s">
        <v>3814</v>
      </c>
    </row>
    <row r="446" spans="1:13" x14ac:dyDescent="0.3">
      <c r="A446" t="s">
        <v>3815</v>
      </c>
      <c r="B446" t="s">
        <v>3816</v>
      </c>
      <c r="C446" t="s">
        <v>2948</v>
      </c>
      <c r="D446">
        <v>3.9</v>
      </c>
      <c r="E446" s="2">
        <v>21796</v>
      </c>
      <c r="F446" t="s">
        <v>3056</v>
      </c>
      <c r="G446" t="s">
        <v>3057</v>
      </c>
      <c r="H446" t="s">
        <v>3058</v>
      </c>
      <c r="I446" t="s">
        <v>3059</v>
      </c>
      <c r="J446" t="s">
        <v>3060</v>
      </c>
      <c r="K446" t="s">
        <v>3061</v>
      </c>
      <c r="L446" t="s">
        <v>3817</v>
      </c>
      <c r="M446" t="s">
        <v>3818</v>
      </c>
    </row>
    <row r="447" spans="1:13" x14ac:dyDescent="0.3">
      <c r="A447" t="s">
        <v>3819</v>
      </c>
      <c r="B447" t="s">
        <v>3820</v>
      </c>
      <c r="C447" t="s">
        <v>2948</v>
      </c>
      <c r="D447">
        <v>3.8</v>
      </c>
      <c r="E447" s="2">
        <v>17833</v>
      </c>
      <c r="F447" t="s">
        <v>2969</v>
      </c>
      <c r="G447" t="s">
        <v>2970</v>
      </c>
      <c r="H447" t="s">
        <v>2971</v>
      </c>
      <c r="I447" t="s">
        <v>2972</v>
      </c>
      <c r="J447" t="s">
        <v>2973</v>
      </c>
      <c r="K447" t="s">
        <v>2974</v>
      </c>
      <c r="L447" t="s">
        <v>3821</v>
      </c>
      <c r="M447" t="s">
        <v>3822</v>
      </c>
    </row>
    <row r="448" spans="1:13" x14ac:dyDescent="0.3">
      <c r="A448" t="s">
        <v>3823</v>
      </c>
      <c r="B448" t="s">
        <v>3824</v>
      </c>
      <c r="C448" t="s">
        <v>3749</v>
      </c>
      <c r="D448">
        <v>4.7</v>
      </c>
      <c r="E448" s="2">
        <v>7779</v>
      </c>
      <c r="F448" t="s">
        <v>3825</v>
      </c>
      <c r="G448" t="s">
        <v>3826</v>
      </c>
      <c r="H448" t="s">
        <v>3827</v>
      </c>
      <c r="I448" t="s">
        <v>3828</v>
      </c>
      <c r="J448" t="s">
        <v>3829</v>
      </c>
      <c r="K448" t="s">
        <v>3830</v>
      </c>
      <c r="L448" t="s">
        <v>3831</v>
      </c>
      <c r="M448" t="s">
        <v>3832</v>
      </c>
    </row>
    <row r="449" spans="1:13" x14ac:dyDescent="0.3">
      <c r="A449" t="s">
        <v>3833</v>
      </c>
      <c r="B449" t="s">
        <v>3834</v>
      </c>
      <c r="C449" t="s">
        <v>3835</v>
      </c>
      <c r="D449">
        <v>4.3</v>
      </c>
      <c r="E449" s="2">
        <v>17129</v>
      </c>
      <c r="F449" t="s">
        <v>3836</v>
      </c>
      <c r="G449" t="s">
        <v>3837</v>
      </c>
      <c r="H449" t="s">
        <v>3838</v>
      </c>
      <c r="I449" t="s">
        <v>3839</v>
      </c>
      <c r="J449" t="s">
        <v>3840</v>
      </c>
      <c r="K449" t="s">
        <v>3841</v>
      </c>
      <c r="L449" t="s">
        <v>3842</v>
      </c>
      <c r="M449" t="s">
        <v>3843</v>
      </c>
    </row>
    <row r="450" spans="1:13" x14ac:dyDescent="0.3">
      <c r="A450" t="s">
        <v>3844</v>
      </c>
      <c r="B450" t="s">
        <v>3845</v>
      </c>
      <c r="C450" t="s">
        <v>3107</v>
      </c>
      <c r="D450">
        <v>4.2</v>
      </c>
      <c r="E450" s="2">
        <v>4969</v>
      </c>
      <c r="F450" t="s">
        <v>3846</v>
      </c>
      <c r="G450" t="s">
        <v>3847</v>
      </c>
      <c r="H450" t="s">
        <v>3848</v>
      </c>
      <c r="I450" t="s">
        <v>3849</v>
      </c>
      <c r="J450" t="s">
        <v>3850</v>
      </c>
      <c r="K450" t="s">
        <v>3851</v>
      </c>
      <c r="L450" t="s">
        <v>3852</v>
      </c>
      <c r="M450" t="s">
        <v>3853</v>
      </c>
    </row>
    <row r="451" spans="1:13" x14ac:dyDescent="0.3">
      <c r="A451" t="s">
        <v>3854</v>
      </c>
      <c r="B451" t="s">
        <v>3855</v>
      </c>
      <c r="C451" t="s">
        <v>2948</v>
      </c>
      <c r="D451">
        <v>4.0999999999999996</v>
      </c>
      <c r="E451" s="2">
        <v>154</v>
      </c>
      <c r="F451" t="s">
        <v>3856</v>
      </c>
      <c r="G451" t="s">
        <v>3857</v>
      </c>
      <c r="H451" t="s">
        <v>3858</v>
      </c>
      <c r="I451" t="s">
        <v>3859</v>
      </c>
      <c r="J451" t="s">
        <v>12788</v>
      </c>
      <c r="K451" t="s">
        <v>3860</v>
      </c>
      <c r="L451" t="s">
        <v>3861</v>
      </c>
      <c r="M451" t="s">
        <v>3862</v>
      </c>
    </row>
    <row r="452" spans="1:13" x14ac:dyDescent="0.3">
      <c r="A452" t="s">
        <v>3863</v>
      </c>
      <c r="B452" t="s">
        <v>3864</v>
      </c>
      <c r="C452" t="s">
        <v>2948</v>
      </c>
      <c r="D452">
        <v>3.3</v>
      </c>
      <c r="E452" s="2">
        <v>4415</v>
      </c>
      <c r="F452" t="s">
        <v>3865</v>
      </c>
      <c r="G452" t="s">
        <v>3866</v>
      </c>
      <c r="H452" t="s">
        <v>3867</v>
      </c>
      <c r="I452" t="s">
        <v>3868</v>
      </c>
      <c r="J452" t="s">
        <v>3869</v>
      </c>
      <c r="K452" t="s">
        <v>3870</v>
      </c>
      <c r="L452" t="s">
        <v>3871</v>
      </c>
      <c r="M452" t="s">
        <v>3872</v>
      </c>
    </row>
    <row r="453" spans="1:13" x14ac:dyDescent="0.3">
      <c r="A453" t="s">
        <v>3873</v>
      </c>
      <c r="B453" t="s">
        <v>3874</v>
      </c>
      <c r="C453" t="s">
        <v>2990</v>
      </c>
      <c r="D453">
        <v>4</v>
      </c>
      <c r="E453" s="2">
        <v>21350</v>
      </c>
      <c r="F453" t="s">
        <v>3803</v>
      </c>
      <c r="G453" t="s">
        <v>3238</v>
      </c>
      <c r="H453" t="s">
        <v>3239</v>
      </c>
      <c r="I453" t="s">
        <v>3240</v>
      </c>
      <c r="J453" t="s">
        <v>3241</v>
      </c>
      <c r="K453" t="s">
        <v>3242</v>
      </c>
      <c r="L453" t="s">
        <v>3875</v>
      </c>
      <c r="M453" t="s">
        <v>3876</v>
      </c>
    </row>
    <row r="454" spans="1:13" x14ac:dyDescent="0.3">
      <c r="A454" t="s">
        <v>3877</v>
      </c>
      <c r="B454" t="s">
        <v>3878</v>
      </c>
      <c r="C454" t="s">
        <v>3066</v>
      </c>
      <c r="D454">
        <v>4.2</v>
      </c>
      <c r="E454" s="2">
        <v>31539</v>
      </c>
      <c r="F454" t="s">
        <v>3879</v>
      </c>
      <c r="G454" t="s">
        <v>3880</v>
      </c>
      <c r="H454" t="s">
        <v>3881</v>
      </c>
      <c r="I454" t="s">
        <v>3882</v>
      </c>
      <c r="J454" t="s">
        <v>3883</v>
      </c>
      <c r="K454" t="s">
        <v>3884</v>
      </c>
      <c r="L454" t="s">
        <v>3885</v>
      </c>
      <c r="M454" t="s">
        <v>3886</v>
      </c>
    </row>
    <row r="455" spans="1:13" x14ac:dyDescent="0.3">
      <c r="A455" t="s">
        <v>3887</v>
      </c>
      <c r="B455" t="s">
        <v>3888</v>
      </c>
      <c r="C455" t="s">
        <v>3749</v>
      </c>
      <c r="D455">
        <v>4.5999999999999996</v>
      </c>
      <c r="E455" s="2">
        <v>6129</v>
      </c>
      <c r="F455" t="s">
        <v>3889</v>
      </c>
      <c r="G455" t="s">
        <v>3890</v>
      </c>
      <c r="H455" t="s">
        <v>3891</v>
      </c>
      <c r="I455" t="s">
        <v>3892</v>
      </c>
      <c r="J455" t="s">
        <v>3893</v>
      </c>
      <c r="K455" t="s">
        <v>12789</v>
      </c>
      <c r="L455" t="s">
        <v>3894</v>
      </c>
      <c r="M455" t="s">
        <v>3895</v>
      </c>
    </row>
    <row r="456" spans="1:13" x14ac:dyDescent="0.3">
      <c r="A456" t="s">
        <v>3896</v>
      </c>
      <c r="B456" t="s">
        <v>3897</v>
      </c>
      <c r="C456" t="s">
        <v>2990</v>
      </c>
      <c r="D456">
        <v>4.2</v>
      </c>
      <c r="E456" s="2">
        <v>284</v>
      </c>
      <c r="F456" t="s">
        <v>3077</v>
      </c>
      <c r="G456" t="s">
        <v>3078</v>
      </c>
      <c r="H456" t="s">
        <v>3079</v>
      </c>
      <c r="I456" t="s">
        <v>3080</v>
      </c>
      <c r="J456" t="s">
        <v>3081</v>
      </c>
      <c r="K456" t="s">
        <v>3082</v>
      </c>
      <c r="L456" t="s">
        <v>3083</v>
      </c>
      <c r="M456" t="s">
        <v>3898</v>
      </c>
    </row>
    <row r="457" spans="1:13" x14ac:dyDescent="0.3">
      <c r="A457" t="s">
        <v>3899</v>
      </c>
      <c r="B457" t="s">
        <v>3900</v>
      </c>
      <c r="C457" t="s">
        <v>3901</v>
      </c>
      <c r="D457">
        <v>3.7</v>
      </c>
      <c r="E457" s="2">
        <v>3234</v>
      </c>
      <c r="F457" t="s">
        <v>3902</v>
      </c>
      <c r="G457" t="s">
        <v>3903</v>
      </c>
      <c r="H457" t="s">
        <v>3904</v>
      </c>
      <c r="I457" t="s">
        <v>3905</v>
      </c>
      <c r="J457" t="s">
        <v>3906</v>
      </c>
      <c r="K457" t="s">
        <v>3907</v>
      </c>
      <c r="L457" t="s">
        <v>3908</v>
      </c>
      <c r="M457" t="s">
        <v>3909</v>
      </c>
    </row>
    <row r="458" spans="1:13" x14ac:dyDescent="0.3">
      <c r="A458" t="s">
        <v>3910</v>
      </c>
      <c r="B458" t="s">
        <v>3911</v>
      </c>
      <c r="C458" t="s">
        <v>2990</v>
      </c>
      <c r="D458">
        <v>4.0999999999999996</v>
      </c>
      <c r="E458" s="2">
        <v>313832</v>
      </c>
      <c r="F458" t="s">
        <v>3912</v>
      </c>
      <c r="G458" t="s">
        <v>3251</v>
      </c>
      <c r="H458" t="s">
        <v>3252</v>
      </c>
      <c r="I458" t="s">
        <v>3253</v>
      </c>
      <c r="J458" t="s">
        <v>3254</v>
      </c>
      <c r="K458" t="s">
        <v>3255</v>
      </c>
      <c r="L458" t="s">
        <v>3913</v>
      </c>
      <c r="M458" t="s">
        <v>3914</v>
      </c>
    </row>
    <row r="459" spans="1:13" x14ac:dyDescent="0.3">
      <c r="A459" t="s">
        <v>3915</v>
      </c>
      <c r="B459" t="s">
        <v>3916</v>
      </c>
      <c r="C459" t="s">
        <v>2948</v>
      </c>
      <c r="D459">
        <v>4.2</v>
      </c>
      <c r="E459" s="2">
        <v>20879</v>
      </c>
      <c r="F459" t="s">
        <v>3917</v>
      </c>
      <c r="G459" t="s">
        <v>3918</v>
      </c>
      <c r="H459" t="s">
        <v>3919</v>
      </c>
      <c r="I459" t="s">
        <v>3920</v>
      </c>
      <c r="J459" t="s">
        <v>3921</v>
      </c>
      <c r="K459" t="s">
        <v>3922</v>
      </c>
      <c r="L459" t="s">
        <v>3923</v>
      </c>
      <c r="M459" t="s">
        <v>3924</v>
      </c>
    </row>
    <row r="460" spans="1:13" x14ac:dyDescent="0.3">
      <c r="A460" t="s">
        <v>3925</v>
      </c>
      <c r="B460" t="s">
        <v>3926</v>
      </c>
      <c r="C460" t="s">
        <v>3927</v>
      </c>
      <c r="D460">
        <v>4.2</v>
      </c>
      <c r="E460" s="2">
        <v>2646</v>
      </c>
      <c r="F460" t="s">
        <v>3928</v>
      </c>
      <c r="G460" t="s">
        <v>3929</v>
      </c>
      <c r="H460" t="s">
        <v>3930</v>
      </c>
      <c r="I460" t="s">
        <v>3931</v>
      </c>
      <c r="J460" t="s">
        <v>3932</v>
      </c>
      <c r="K460" t="s">
        <v>3933</v>
      </c>
      <c r="L460" t="s">
        <v>3934</v>
      </c>
      <c r="M460" t="s">
        <v>3935</v>
      </c>
    </row>
    <row r="461" spans="1:13" x14ac:dyDescent="0.3">
      <c r="A461" t="s">
        <v>3936</v>
      </c>
      <c r="B461" t="s">
        <v>3937</v>
      </c>
      <c r="C461" t="s">
        <v>3476</v>
      </c>
      <c r="D461">
        <v>4.5</v>
      </c>
      <c r="E461" s="2">
        <v>28978</v>
      </c>
      <c r="F461" t="s">
        <v>3938</v>
      </c>
      <c r="G461" t="s">
        <v>3939</v>
      </c>
      <c r="H461" t="s">
        <v>3940</v>
      </c>
      <c r="I461" t="s">
        <v>3941</v>
      </c>
      <c r="J461" t="s">
        <v>3942</v>
      </c>
      <c r="K461" t="s">
        <v>3943</v>
      </c>
      <c r="L461" t="s">
        <v>3944</v>
      </c>
      <c r="M461" t="s">
        <v>3945</v>
      </c>
    </row>
    <row r="462" spans="1:13" x14ac:dyDescent="0.3">
      <c r="A462" t="s">
        <v>3946</v>
      </c>
      <c r="B462" t="s">
        <v>3947</v>
      </c>
      <c r="C462" t="s">
        <v>2990</v>
      </c>
      <c r="D462">
        <v>3.8</v>
      </c>
      <c r="E462" s="2">
        <v>3145</v>
      </c>
      <c r="F462" t="s">
        <v>3948</v>
      </c>
      <c r="G462" t="s">
        <v>3949</v>
      </c>
      <c r="H462" t="s">
        <v>3950</v>
      </c>
      <c r="I462" t="s">
        <v>3951</v>
      </c>
      <c r="J462" t="s">
        <v>3952</v>
      </c>
      <c r="K462" t="s">
        <v>3953</v>
      </c>
      <c r="L462" t="s">
        <v>3954</v>
      </c>
      <c r="M462" t="s">
        <v>3955</v>
      </c>
    </row>
    <row r="463" spans="1:13" x14ac:dyDescent="0.3">
      <c r="A463" t="s">
        <v>3956</v>
      </c>
      <c r="B463" t="s">
        <v>3957</v>
      </c>
      <c r="C463" t="s">
        <v>3066</v>
      </c>
      <c r="D463">
        <v>4.0999999999999996</v>
      </c>
      <c r="E463" s="2">
        <v>192589</v>
      </c>
      <c r="F463" t="s">
        <v>3958</v>
      </c>
      <c r="G463" t="s">
        <v>3068</v>
      </c>
      <c r="H463" t="s">
        <v>3069</v>
      </c>
      <c r="I463" t="s">
        <v>3070</v>
      </c>
      <c r="J463" t="s">
        <v>3071</v>
      </c>
      <c r="K463" t="s">
        <v>3072</v>
      </c>
      <c r="L463" t="s">
        <v>3959</v>
      </c>
      <c r="M463" t="s">
        <v>3960</v>
      </c>
    </row>
    <row r="464" spans="1:13" x14ac:dyDescent="0.3">
      <c r="A464" t="s">
        <v>3961</v>
      </c>
      <c r="B464" t="s">
        <v>3962</v>
      </c>
      <c r="C464" t="s">
        <v>3835</v>
      </c>
      <c r="D464">
        <v>3.8</v>
      </c>
      <c r="E464" s="2">
        <v>16557</v>
      </c>
      <c r="F464" t="s">
        <v>3963</v>
      </c>
      <c r="G464" t="s">
        <v>3964</v>
      </c>
      <c r="H464" t="s">
        <v>3965</v>
      </c>
      <c r="I464" t="s">
        <v>3966</v>
      </c>
      <c r="J464" t="s">
        <v>3967</v>
      </c>
      <c r="K464" t="s">
        <v>3968</v>
      </c>
      <c r="L464" t="s">
        <v>3969</v>
      </c>
      <c r="M464" t="s">
        <v>3970</v>
      </c>
    </row>
    <row r="465" spans="1:13" x14ac:dyDescent="0.3">
      <c r="A465" t="s">
        <v>3971</v>
      </c>
      <c r="B465" t="s">
        <v>3450</v>
      </c>
      <c r="C465" t="s">
        <v>2990</v>
      </c>
      <c r="D465">
        <v>4.0999999999999996</v>
      </c>
      <c r="E465" s="2">
        <v>18998</v>
      </c>
      <c r="F465" t="s">
        <v>3451</v>
      </c>
      <c r="G465" t="s">
        <v>3209</v>
      </c>
      <c r="H465" t="s">
        <v>3210</v>
      </c>
      <c r="I465" t="s">
        <v>3211</v>
      </c>
      <c r="J465" t="s">
        <v>3212</v>
      </c>
      <c r="K465" t="s">
        <v>3213</v>
      </c>
      <c r="L465" t="s">
        <v>3452</v>
      </c>
      <c r="M465" t="s">
        <v>3972</v>
      </c>
    </row>
    <row r="466" spans="1:13" x14ac:dyDescent="0.3">
      <c r="A466" t="s">
        <v>3973</v>
      </c>
      <c r="B466" t="s">
        <v>3974</v>
      </c>
      <c r="C466" t="s">
        <v>3835</v>
      </c>
      <c r="D466">
        <v>3.8</v>
      </c>
      <c r="E466" s="2">
        <v>16557</v>
      </c>
      <c r="F466" t="s">
        <v>3975</v>
      </c>
      <c r="G466" t="s">
        <v>3964</v>
      </c>
      <c r="H466" t="s">
        <v>3965</v>
      </c>
      <c r="I466" t="s">
        <v>3966</v>
      </c>
      <c r="J466" t="s">
        <v>3967</v>
      </c>
      <c r="K466" t="s">
        <v>3968</v>
      </c>
      <c r="L466" t="s">
        <v>3976</v>
      </c>
      <c r="M466" t="s">
        <v>3977</v>
      </c>
    </row>
    <row r="467" spans="1:13" x14ac:dyDescent="0.3">
      <c r="A467" t="s">
        <v>3978</v>
      </c>
      <c r="B467" t="s">
        <v>3979</v>
      </c>
      <c r="C467" t="s">
        <v>3162</v>
      </c>
      <c r="D467">
        <v>4.2</v>
      </c>
      <c r="E467" s="2">
        <v>21916</v>
      </c>
      <c r="F467" t="s">
        <v>3980</v>
      </c>
      <c r="G467" t="s">
        <v>3981</v>
      </c>
      <c r="H467" t="s">
        <v>3982</v>
      </c>
      <c r="I467" t="s">
        <v>3983</v>
      </c>
      <c r="J467" t="s">
        <v>3984</v>
      </c>
      <c r="K467" t="s">
        <v>3985</v>
      </c>
      <c r="L467" t="s">
        <v>3986</v>
      </c>
      <c r="M467" t="s">
        <v>3987</v>
      </c>
    </row>
    <row r="468" spans="1:13" x14ac:dyDescent="0.3">
      <c r="A468" t="s">
        <v>3988</v>
      </c>
      <c r="B468" t="s">
        <v>3221</v>
      </c>
      <c r="C468" t="s">
        <v>2948</v>
      </c>
      <c r="D468">
        <v>4.2</v>
      </c>
      <c r="E468" s="2">
        <v>29472</v>
      </c>
      <c r="F468" t="s">
        <v>3989</v>
      </c>
      <c r="G468" t="s">
        <v>3223</v>
      </c>
      <c r="H468" t="s">
        <v>3224</v>
      </c>
      <c r="I468" t="s">
        <v>3225</v>
      </c>
      <c r="J468" t="s">
        <v>3226</v>
      </c>
      <c r="K468" t="s">
        <v>3227</v>
      </c>
      <c r="L468" t="s">
        <v>3990</v>
      </c>
      <c r="M468" t="s">
        <v>3991</v>
      </c>
    </row>
    <row r="469" spans="1:13" x14ac:dyDescent="0.3">
      <c r="A469" t="s">
        <v>3992</v>
      </c>
      <c r="B469" t="s">
        <v>3993</v>
      </c>
      <c r="C469" t="s">
        <v>3613</v>
      </c>
      <c r="D469">
        <v>4.2</v>
      </c>
      <c r="E469" s="2">
        <v>1949</v>
      </c>
      <c r="F469" t="s">
        <v>3994</v>
      </c>
      <c r="G469" t="s">
        <v>3995</v>
      </c>
      <c r="H469" t="s">
        <v>3996</v>
      </c>
      <c r="I469" t="s">
        <v>3997</v>
      </c>
      <c r="J469" t="s">
        <v>3998</v>
      </c>
      <c r="K469" t="s">
        <v>3999</v>
      </c>
      <c r="L469" t="s">
        <v>4000</v>
      </c>
      <c r="M469" t="s">
        <v>4001</v>
      </c>
    </row>
    <row r="470" spans="1:13" x14ac:dyDescent="0.3">
      <c r="A470" t="s">
        <v>4002</v>
      </c>
      <c r="B470" t="s">
        <v>4003</v>
      </c>
      <c r="C470" t="s">
        <v>18</v>
      </c>
      <c r="D470">
        <v>4</v>
      </c>
      <c r="E470" s="2">
        <v>9377</v>
      </c>
      <c r="F470" t="s">
        <v>764</v>
      </c>
      <c r="G470" t="s">
        <v>236</v>
      </c>
      <c r="H470" t="s">
        <v>237</v>
      </c>
      <c r="I470" t="s">
        <v>238</v>
      </c>
      <c r="J470" t="s">
        <v>239</v>
      </c>
      <c r="K470" t="s">
        <v>240</v>
      </c>
      <c r="L470" t="s">
        <v>4004</v>
      </c>
      <c r="M470" t="s">
        <v>4005</v>
      </c>
    </row>
    <row r="471" spans="1:13" x14ac:dyDescent="0.3">
      <c r="A471" t="s">
        <v>4006</v>
      </c>
      <c r="B471" t="s">
        <v>4007</v>
      </c>
      <c r="C471" t="s">
        <v>2948</v>
      </c>
      <c r="D471">
        <v>3.5</v>
      </c>
      <c r="E471" s="2">
        <v>37</v>
      </c>
      <c r="F471" t="s">
        <v>4008</v>
      </c>
      <c r="G471" t="s">
        <v>4009</v>
      </c>
      <c r="H471" t="s">
        <v>4010</v>
      </c>
      <c r="I471" t="s">
        <v>4011</v>
      </c>
      <c r="J471" t="s">
        <v>4012</v>
      </c>
      <c r="K471" t="s">
        <v>4013</v>
      </c>
      <c r="L471" t="s">
        <v>4014</v>
      </c>
      <c r="M471" t="s">
        <v>4015</v>
      </c>
    </row>
    <row r="472" spans="1:13" x14ac:dyDescent="0.3">
      <c r="A472" t="s">
        <v>4016</v>
      </c>
      <c r="B472" t="s">
        <v>4017</v>
      </c>
      <c r="C472" t="s">
        <v>3476</v>
      </c>
      <c r="D472">
        <v>4.3</v>
      </c>
      <c r="E472" s="2">
        <v>2351</v>
      </c>
      <c r="F472" t="s">
        <v>4018</v>
      </c>
      <c r="G472" t="s">
        <v>4019</v>
      </c>
      <c r="H472" t="s">
        <v>4020</v>
      </c>
      <c r="I472" t="s">
        <v>4021</v>
      </c>
      <c r="J472" t="s">
        <v>4022</v>
      </c>
      <c r="K472" t="s">
        <v>4023</v>
      </c>
      <c r="L472" t="s">
        <v>4024</v>
      </c>
      <c r="M472" t="s">
        <v>4025</v>
      </c>
    </row>
    <row r="473" spans="1:13" x14ac:dyDescent="0.3">
      <c r="A473" t="s">
        <v>4026</v>
      </c>
      <c r="B473" t="s">
        <v>4027</v>
      </c>
      <c r="C473" t="s">
        <v>2990</v>
      </c>
      <c r="D473">
        <v>4.0999999999999996</v>
      </c>
      <c r="E473" s="2">
        <v>19253</v>
      </c>
      <c r="F473" t="s">
        <v>3679</v>
      </c>
      <c r="G473" t="s">
        <v>3301</v>
      </c>
      <c r="H473" t="s">
        <v>3302</v>
      </c>
      <c r="I473" t="s">
        <v>3303</v>
      </c>
      <c r="J473" t="s">
        <v>3304</v>
      </c>
      <c r="K473" t="s">
        <v>3305</v>
      </c>
      <c r="L473" t="s">
        <v>3731</v>
      </c>
      <c r="M473" t="s">
        <v>4028</v>
      </c>
    </row>
    <row r="474" spans="1:13" x14ac:dyDescent="0.3">
      <c r="A474" t="s">
        <v>4029</v>
      </c>
      <c r="B474" t="s">
        <v>4030</v>
      </c>
      <c r="C474" t="s">
        <v>2990</v>
      </c>
      <c r="D474">
        <v>3.9</v>
      </c>
      <c r="E474" s="2">
        <v>2180</v>
      </c>
      <c r="F474" t="s">
        <v>4031</v>
      </c>
      <c r="G474" t="s">
        <v>4032</v>
      </c>
      <c r="H474" t="s">
        <v>4033</v>
      </c>
      <c r="I474" t="s">
        <v>4034</v>
      </c>
      <c r="J474" t="s">
        <v>4035</v>
      </c>
      <c r="K474" t="s">
        <v>4036</v>
      </c>
      <c r="L474" t="s">
        <v>4037</v>
      </c>
      <c r="M474" t="s">
        <v>4038</v>
      </c>
    </row>
    <row r="475" spans="1:13" x14ac:dyDescent="0.3">
      <c r="A475" t="s">
        <v>4039</v>
      </c>
      <c r="B475" t="s">
        <v>4040</v>
      </c>
      <c r="C475" t="s">
        <v>2948</v>
      </c>
      <c r="D475">
        <v>3.9</v>
      </c>
      <c r="E475" s="2">
        <v>7571</v>
      </c>
      <c r="F475" t="s">
        <v>4041</v>
      </c>
      <c r="G475" t="s">
        <v>4042</v>
      </c>
      <c r="H475" t="s">
        <v>4043</v>
      </c>
      <c r="I475" t="s">
        <v>4044</v>
      </c>
      <c r="J475" t="s">
        <v>4045</v>
      </c>
      <c r="K475" t="s">
        <v>4046</v>
      </c>
      <c r="L475" t="s">
        <v>4047</v>
      </c>
      <c r="M475" t="s">
        <v>4048</v>
      </c>
    </row>
    <row r="476" spans="1:13" x14ac:dyDescent="0.3">
      <c r="A476" t="s">
        <v>4049</v>
      </c>
      <c r="B476" t="s">
        <v>4050</v>
      </c>
      <c r="C476" t="s">
        <v>2948</v>
      </c>
      <c r="D476">
        <v>3.3</v>
      </c>
      <c r="E476" s="2">
        <v>4415</v>
      </c>
      <c r="F476" t="s">
        <v>4051</v>
      </c>
      <c r="G476" t="s">
        <v>3866</v>
      </c>
      <c r="H476" t="s">
        <v>3867</v>
      </c>
      <c r="I476" t="s">
        <v>3868</v>
      </c>
      <c r="J476" t="s">
        <v>3869</v>
      </c>
      <c r="K476" t="s">
        <v>3870</v>
      </c>
      <c r="L476" t="s">
        <v>4052</v>
      </c>
      <c r="M476" t="s">
        <v>4053</v>
      </c>
    </row>
    <row r="477" spans="1:13" x14ac:dyDescent="0.3">
      <c r="A477" t="s">
        <v>4054</v>
      </c>
      <c r="B477" t="s">
        <v>4055</v>
      </c>
      <c r="C477" t="s">
        <v>3151</v>
      </c>
      <c r="D477">
        <v>4</v>
      </c>
      <c r="E477" s="2">
        <v>18654</v>
      </c>
      <c r="F477" t="s">
        <v>4056</v>
      </c>
      <c r="G477" t="s">
        <v>4057</v>
      </c>
      <c r="H477" t="s">
        <v>4058</v>
      </c>
      <c r="I477" t="s">
        <v>4059</v>
      </c>
      <c r="J477" t="s">
        <v>4060</v>
      </c>
      <c r="K477" t="s">
        <v>4061</v>
      </c>
      <c r="L477" t="s">
        <v>4062</v>
      </c>
      <c r="M477" t="s">
        <v>4063</v>
      </c>
    </row>
    <row r="478" spans="1:13" x14ac:dyDescent="0.3">
      <c r="A478" t="s">
        <v>4064</v>
      </c>
      <c r="B478" t="s">
        <v>4065</v>
      </c>
      <c r="C478" t="s">
        <v>3162</v>
      </c>
      <c r="D478">
        <v>4</v>
      </c>
      <c r="E478" s="2">
        <v>3197</v>
      </c>
      <c r="F478" t="s">
        <v>4066</v>
      </c>
      <c r="G478" t="s">
        <v>4067</v>
      </c>
      <c r="H478" t="s">
        <v>4068</v>
      </c>
      <c r="I478" t="s">
        <v>4069</v>
      </c>
      <c r="J478" t="s">
        <v>4070</v>
      </c>
      <c r="K478" t="s">
        <v>4071</v>
      </c>
      <c r="L478" t="s">
        <v>4072</v>
      </c>
      <c r="M478" t="s">
        <v>4073</v>
      </c>
    </row>
    <row r="479" spans="1:13" x14ac:dyDescent="0.3">
      <c r="A479" t="s">
        <v>4074</v>
      </c>
      <c r="B479" t="s">
        <v>4075</v>
      </c>
      <c r="C479" t="s">
        <v>2948</v>
      </c>
      <c r="D479">
        <v>4</v>
      </c>
      <c r="E479" s="2">
        <v>26880</v>
      </c>
      <c r="F479" t="s">
        <v>4076</v>
      </c>
      <c r="G479" t="s">
        <v>4077</v>
      </c>
      <c r="H479" t="s">
        <v>4078</v>
      </c>
      <c r="I479" t="s">
        <v>4079</v>
      </c>
      <c r="J479" t="s">
        <v>4080</v>
      </c>
      <c r="K479" t="s">
        <v>4081</v>
      </c>
      <c r="L479" t="s">
        <v>4082</v>
      </c>
      <c r="M479" t="s">
        <v>4083</v>
      </c>
    </row>
    <row r="480" spans="1:13" x14ac:dyDescent="0.3">
      <c r="A480" t="s">
        <v>4084</v>
      </c>
      <c r="B480" t="s">
        <v>4085</v>
      </c>
      <c r="C480" t="s">
        <v>2948</v>
      </c>
      <c r="D480">
        <v>3.9</v>
      </c>
      <c r="E480" s="2">
        <v>21796</v>
      </c>
      <c r="F480" t="s">
        <v>3056</v>
      </c>
      <c r="G480" t="s">
        <v>3057</v>
      </c>
      <c r="H480" t="s">
        <v>3058</v>
      </c>
      <c r="I480" t="s">
        <v>3059</v>
      </c>
      <c r="J480" t="s">
        <v>3060</v>
      </c>
      <c r="K480" t="s">
        <v>3061</v>
      </c>
      <c r="L480" t="s">
        <v>4086</v>
      </c>
      <c r="M480" t="s">
        <v>4087</v>
      </c>
    </row>
    <row r="481" spans="1:13" x14ac:dyDescent="0.3">
      <c r="A481" t="s">
        <v>4088</v>
      </c>
      <c r="B481" t="s">
        <v>4089</v>
      </c>
      <c r="C481" t="s">
        <v>2990</v>
      </c>
      <c r="D481">
        <v>4.3</v>
      </c>
      <c r="E481" s="2">
        <v>9499</v>
      </c>
      <c r="F481" t="s">
        <v>3773</v>
      </c>
      <c r="G481" t="s">
        <v>3774</v>
      </c>
      <c r="H481" t="s">
        <v>3775</v>
      </c>
      <c r="I481" t="s">
        <v>3776</v>
      </c>
      <c r="J481" t="s">
        <v>3777</v>
      </c>
      <c r="K481" t="s">
        <v>3778</v>
      </c>
      <c r="L481" t="s">
        <v>4090</v>
      </c>
      <c r="M481" t="s">
        <v>4091</v>
      </c>
    </row>
    <row r="482" spans="1:13" x14ac:dyDescent="0.3">
      <c r="A482" t="s">
        <v>4092</v>
      </c>
      <c r="B482" t="s">
        <v>4093</v>
      </c>
      <c r="C482" t="s">
        <v>2990</v>
      </c>
      <c r="D482">
        <v>4.0999999999999996</v>
      </c>
      <c r="E482" s="2">
        <v>56098</v>
      </c>
      <c r="F482" t="s">
        <v>4094</v>
      </c>
      <c r="G482" t="s">
        <v>4095</v>
      </c>
      <c r="H482" t="s">
        <v>4096</v>
      </c>
      <c r="I482" t="s">
        <v>4097</v>
      </c>
      <c r="J482" t="s">
        <v>4098</v>
      </c>
      <c r="K482" t="s">
        <v>4099</v>
      </c>
      <c r="L482" t="s">
        <v>4100</v>
      </c>
      <c r="M482" t="s">
        <v>4101</v>
      </c>
    </row>
    <row r="483" spans="1:13" x14ac:dyDescent="0.3">
      <c r="A483" t="s">
        <v>4102</v>
      </c>
      <c r="B483" t="s">
        <v>4103</v>
      </c>
      <c r="C483" t="s">
        <v>2990</v>
      </c>
      <c r="D483">
        <v>4.0999999999999996</v>
      </c>
      <c r="E483" s="2">
        <v>31822</v>
      </c>
      <c r="F483" t="s">
        <v>4104</v>
      </c>
      <c r="G483" t="s">
        <v>4105</v>
      </c>
      <c r="H483" t="s">
        <v>4106</v>
      </c>
      <c r="I483" t="s">
        <v>4107</v>
      </c>
      <c r="J483" t="s">
        <v>4108</v>
      </c>
      <c r="K483" t="s">
        <v>4109</v>
      </c>
      <c r="L483" t="s">
        <v>4110</v>
      </c>
      <c r="M483" t="s">
        <v>4111</v>
      </c>
    </row>
    <row r="484" spans="1:13" x14ac:dyDescent="0.3">
      <c r="A484" t="s">
        <v>4112</v>
      </c>
      <c r="B484" t="s">
        <v>4113</v>
      </c>
      <c r="C484" t="s">
        <v>2990</v>
      </c>
      <c r="D484">
        <v>4.3</v>
      </c>
      <c r="E484" s="2">
        <v>9499</v>
      </c>
      <c r="F484" t="s">
        <v>4114</v>
      </c>
      <c r="G484" t="s">
        <v>3774</v>
      </c>
      <c r="H484" t="s">
        <v>3775</v>
      </c>
      <c r="I484" t="s">
        <v>3776</v>
      </c>
      <c r="J484" t="s">
        <v>3777</v>
      </c>
      <c r="K484" t="s">
        <v>3778</v>
      </c>
      <c r="L484" t="s">
        <v>3779</v>
      </c>
      <c r="M484" t="s">
        <v>4115</v>
      </c>
    </row>
    <row r="485" spans="1:13" x14ac:dyDescent="0.3">
      <c r="A485" t="s">
        <v>4116</v>
      </c>
      <c r="B485" t="s">
        <v>4117</v>
      </c>
      <c r="C485" t="s">
        <v>2990</v>
      </c>
      <c r="D485">
        <v>4.0999999999999996</v>
      </c>
      <c r="E485" s="2">
        <v>50772</v>
      </c>
      <c r="F485" t="s">
        <v>4118</v>
      </c>
      <c r="G485" t="s">
        <v>3625</v>
      </c>
      <c r="H485" t="s">
        <v>3626</v>
      </c>
      <c r="I485" t="s">
        <v>3627</v>
      </c>
      <c r="J485" t="s">
        <v>3628</v>
      </c>
      <c r="K485" t="s">
        <v>3629</v>
      </c>
      <c r="L485" t="s">
        <v>4119</v>
      </c>
      <c r="M485" t="s">
        <v>4120</v>
      </c>
    </row>
    <row r="486" spans="1:13" x14ac:dyDescent="0.3">
      <c r="A486" t="s">
        <v>4121</v>
      </c>
      <c r="B486" t="s">
        <v>4122</v>
      </c>
      <c r="C486" t="s">
        <v>2948</v>
      </c>
      <c r="D486">
        <v>4.0999999999999996</v>
      </c>
      <c r="E486" s="2">
        <v>7148</v>
      </c>
      <c r="F486" t="s">
        <v>4123</v>
      </c>
      <c r="G486" t="s">
        <v>4124</v>
      </c>
      <c r="H486" t="s">
        <v>4125</v>
      </c>
      <c r="I486" t="s">
        <v>4126</v>
      </c>
      <c r="J486" t="s">
        <v>4127</v>
      </c>
      <c r="K486" t="s">
        <v>4128</v>
      </c>
      <c r="L486" t="s">
        <v>4129</v>
      </c>
      <c r="M486" t="s">
        <v>4130</v>
      </c>
    </row>
    <row r="487" spans="1:13" x14ac:dyDescent="0.3">
      <c r="A487" t="s">
        <v>4131</v>
      </c>
      <c r="B487" t="s">
        <v>4132</v>
      </c>
      <c r="C487" t="s">
        <v>3162</v>
      </c>
      <c r="D487">
        <v>4.2</v>
      </c>
      <c r="E487" s="2">
        <v>3492</v>
      </c>
      <c r="F487" t="s">
        <v>4133</v>
      </c>
      <c r="G487" t="s">
        <v>4134</v>
      </c>
      <c r="H487" t="s">
        <v>4135</v>
      </c>
      <c r="I487" t="s">
        <v>4136</v>
      </c>
      <c r="J487" t="s">
        <v>4137</v>
      </c>
      <c r="K487" t="s">
        <v>4138</v>
      </c>
      <c r="L487" t="s">
        <v>4139</v>
      </c>
      <c r="M487" t="s">
        <v>4140</v>
      </c>
    </row>
    <row r="488" spans="1:13" x14ac:dyDescent="0.3">
      <c r="A488" t="s">
        <v>4141</v>
      </c>
      <c r="B488" t="s">
        <v>4142</v>
      </c>
      <c r="C488" t="s">
        <v>2948</v>
      </c>
      <c r="D488">
        <v>3.3</v>
      </c>
      <c r="E488" s="2">
        <v>4415</v>
      </c>
      <c r="F488" t="s">
        <v>4143</v>
      </c>
      <c r="G488" t="s">
        <v>3866</v>
      </c>
      <c r="H488" t="s">
        <v>3867</v>
      </c>
      <c r="I488" t="s">
        <v>3868</v>
      </c>
      <c r="J488" t="s">
        <v>3869</v>
      </c>
      <c r="K488" t="s">
        <v>3870</v>
      </c>
      <c r="L488" t="s">
        <v>4144</v>
      </c>
      <c r="M488" t="s">
        <v>4145</v>
      </c>
    </row>
    <row r="489" spans="1:13" x14ac:dyDescent="0.3">
      <c r="A489" t="s">
        <v>4146</v>
      </c>
      <c r="B489" t="s">
        <v>4147</v>
      </c>
      <c r="C489" t="s">
        <v>3024</v>
      </c>
      <c r="D489">
        <v>4.4000000000000004</v>
      </c>
      <c r="E489" s="2">
        <v>67260</v>
      </c>
      <c r="F489" t="s">
        <v>4148</v>
      </c>
      <c r="G489" t="s">
        <v>3026</v>
      </c>
      <c r="H489" t="s">
        <v>3027</v>
      </c>
      <c r="I489" t="s">
        <v>3028</v>
      </c>
      <c r="J489" t="s">
        <v>3029</v>
      </c>
      <c r="K489" t="s">
        <v>3030</v>
      </c>
      <c r="L489" t="s">
        <v>4149</v>
      </c>
      <c r="M489" t="s">
        <v>4150</v>
      </c>
    </row>
    <row r="490" spans="1:13" x14ac:dyDescent="0.3">
      <c r="A490" t="s">
        <v>4151</v>
      </c>
      <c r="B490" t="s">
        <v>2958</v>
      </c>
      <c r="C490" t="s">
        <v>2948</v>
      </c>
      <c r="D490">
        <v>4.3</v>
      </c>
      <c r="E490" s="2">
        <v>27704</v>
      </c>
      <c r="F490" t="s">
        <v>3347</v>
      </c>
      <c r="G490" t="s">
        <v>2960</v>
      </c>
      <c r="H490" t="s">
        <v>2961</v>
      </c>
      <c r="I490" t="s">
        <v>2962</v>
      </c>
      <c r="J490" t="s">
        <v>2963</v>
      </c>
      <c r="K490" t="s">
        <v>2964</v>
      </c>
      <c r="L490" t="s">
        <v>4152</v>
      </c>
      <c r="M490" t="s">
        <v>4153</v>
      </c>
    </row>
    <row r="491" spans="1:13" x14ac:dyDescent="0.3">
      <c r="A491" t="s">
        <v>4154</v>
      </c>
      <c r="B491" t="s">
        <v>4155</v>
      </c>
      <c r="C491" t="s">
        <v>2990</v>
      </c>
      <c r="D491">
        <v>4.0999999999999996</v>
      </c>
      <c r="E491" s="2">
        <v>50772</v>
      </c>
      <c r="F491" t="s">
        <v>4118</v>
      </c>
      <c r="G491" t="s">
        <v>3625</v>
      </c>
      <c r="H491" t="s">
        <v>3626</v>
      </c>
      <c r="I491" t="s">
        <v>3627</v>
      </c>
      <c r="J491" t="s">
        <v>3628</v>
      </c>
      <c r="K491" t="s">
        <v>3629</v>
      </c>
      <c r="L491" t="s">
        <v>3630</v>
      </c>
      <c r="M491" t="s">
        <v>4156</v>
      </c>
    </row>
    <row r="492" spans="1:13" x14ac:dyDescent="0.3">
      <c r="A492" t="s">
        <v>4157</v>
      </c>
      <c r="B492" t="s">
        <v>4158</v>
      </c>
      <c r="C492" t="s">
        <v>2948</v>
      </c>
      <c r="D492">
        <v>4</v>
      </c>
      <c r="E492" s="2">
        <v>92588</v>
      </c>
      <c r="F492" t="s">
        <v>4159</v>
      </c>
      <c r="G492" t="s">
        <v>4160</v>
      </c>
      <c r="H492" t="s">
        <v>4161</v>
      </c>
      <c r="I492" t="s">
        <v>4162</v>
      </c>
      <c r="J492" t="s">
        <v>4163</v>
      </c>
      <c r="K492" t="s">
        <v>4164</v>
      </c>
      <c r="L492" t="s">
        <v>4165</v>
      </c>
      <c r="M492" t="s">
        <v>4166</v>
      </c>
    </row>
    <row r="493" spans="1:13" x14ac:dyDescent="0.3">
      <c r="A493" t="s">
        <v>4167</v>
      </c>
      <c r="B493" t="s">
        <v>4168</v>
      </c>
      <c r="C493" t="s">
        <v>2990</v>
      </c>
      <c r="D493">
        <v>4.0999999999999996</v>
      </c>
      <c r="E493" s="2">
        <v>31822</v>
      </c>
      <c r="F493" t="s">
        <v>4169</v>
      </c>
      <c r="G493" t="s">
        <v>4105</v>
      </c>
      <c r="H493" t="s">
        <v>4106</v>
      </c>
      <c r="I493" t="s">
        <v>4107</v>
      </c>
      <c r="J493" t="s">
        <v>4108</v>
      </c>
      <c r="K493" t="s">
        <v>4109</v>
      </c>
      <c r="L493" t="s">
        <v>4170</v>
      </c>
      <c r="M493" t="s">
        <v>4171</v>
      </c>
    </row>
    <row r="494" spans="1:13" x14ac:dyDescent="0.3">
      <c r="A494" t="s">
        <v>4172</v>
      </c>
      <c r="B494" t="s">
        <v>4173</v>
      </c>
      <c r="C494" t="s">
        <v>2948</v>
      </c>
      <c r="D494">
        <v>4.3</v>
      </c>
      <c r="E494" s="2">
        <v>240</v>
      </c>
      <c r="F494" t="s">
        <v>4174</v>
      </c>
      <c r="G494" t="s">
        <v>4175</v>
      </c>
      <c r="H494" t="s">
        <v>4176</v>
      </c>
      <c r="I494" t="s">
        <v>4177</v>
      </c>
      <c r="J494" t="s">
        <v>4178</v>
      </c>
      <c r="K494" t="s">
        <v>4179</v>
      </c>
      <c r="L494" t="s">
        <v>4180</v>
      </c>
      <c r="M494" t="s">
        <v>4181</v>
      </c>
    </row>
    <row r="495" spans="1:13" x14ac:dyDescent="0.3">
      <c r="A495" t="s">
        <v>4182</v>
      </c>
      <c r="B495" t="s">
        <v>4183</v>
      </c>
      <c r="C495" t="s">
        <v>2948</v>
      </c>
      <c r="D495">
        <v>3.8</v>
      </c>
      <c r="E495" s="2">
        <v>758</v>
      </c>
      <c r="F495" t="s">
        <v>4184</v>
      </c>
      <c r="G495" t="s">
        <v>4185</v>
      </c>
      <c r="H495" t="s">
        <v>4186</v>
      </c>
      <c r="I495" t="s">
        <v>4187</v>
      </c>
      <c r="J495" t="s">
        <v>4188</v>
      </c>
      <c r="K495" t="s">
        <v>4189</v>
      </c>
      <c r="L495" t="s">
        <v>4190</v>
      </c>
      <c r="M495" t="s">
        <v>4191</v>
      </c>
    </row>
    <row r="496" spans="1:13" x14ac:dyDescent="0.3">
      <c r="A496" t="s">
        <v>4192</v>
      </c>
      <c r="B496" t="s">
        <v>4193</v>
      </c>
      <c r="C496" t="s">
        <v>2948</v>
      </c>
      <c r="D496">
        <v>3.7</v>
      </c>
      <c r="E496" s="2">
        <v>828</v>
      </c>
      <c r="F496" t="s">
        <v>4194</v>
      </c>
      <c r="G496" t="s">
        <v>4195</v>
      </c>
      <c r="H496" t="s">
        <v>4196</v>
      </c>
      <c r="I496" t="s">
        <v>4197</v>
      </c>
      <c r="J496" t="s">
        <v>4198</v>
      </c>
      <c r="K496" t="s">
        <v>4199</v>
      </c>
      <c r="L496" t="s">
        <v>4200</v>
      </c>
      <c r="M496" t="s">
        <v>4201</v>
      </c>
    </row>
    <row r="497" spans="1:13" x14ac:dyDescent="0.3">
      <c r="A497" t="s">
        <v>4202</v>
      </c>
      <c r="B497" t="s">
        <v>4203</v>
      </c>
      <c r="C497" t="s">
        <v>3045</v>
      </c>
      <c r="D497">
        <v>4</v>
      </c>
      <c r="E497" s="2">
        <v>9378</v>
      </c>
      <c r="F497" t="s">
        <v>4204</v>
      </c>
      <c r="G497" t="s">
        <v>3808</v>
      </c>
      <c r="H497" t="s">
        <v>3809</v>
      </c>
      <c r="I497" t="s">
        <v>3810</v>
      </c>
      <c r="J497" t="s">
        <v>3811</v>
      </c>
      <c r="K497" t="s">
        <v>3812</v>
      </c>
      <c r="L497" t="s">
        <v>4205</v>
      </c>
      <c r="M497" t="s">
        <v>4206</v>
      </c>
    </row>
    <row r="498" spans="1:13" x14ac:dyDescent="0.3">
      <c r="A498" t="s">
        <v>4207</v>
      </c>
      <c r="B498" t="s">
        <v>4208</v>
      </c>
      <c r="C498" t="s">
        <v>2948</v>
      </c>
      <c r="D498">
        <v>4.2</v>
      </c>
      <c r="E498" s="2">
        <v>22638</v>
      </c>
      <c r="F498" t="s">
        <v>4209</v>
      </c>
      <c r="G498" t="s">
        <v>3184</v>
      </c>
      <c r="H498" t="s">
        <v>3185</v>
      </c>
      <c r="I498" t="s">
        <v>3186</v>
      </c>
      <c r="J498" t="s">
        <v>3187</v>
      </c>
      <c r="K498" t="s">
        <v>3188</v>
      </c>
      <c r="L498" t="s">
        <v>4210</v>
      </c>
      <c r="M498" t="s">
        <v>4211</v>
      </c>
    </row>
    <row r="499" spans="1:13" x14ac:dyDescent="0.3">
      <c r="A499" t="s">
        <v>4212</v>
      </c>
      <c r="B499" t="s">
        <v>4213</v>
      </c>
      <c r="C499" t="s">
        <v>3162</v>
      </c>
      <c r="D499">
        <v>3.9</v>
      </c>
      <c r="E499" s="2">
        <v>2147</v>
      </c>
      <c r="F499" t="s">
        <v>4214</v>
      </c>
      <c r="G499" t="s">
        <v>4215</v>
      </c>
      <c r="H499" t="s">
        <v>4216</v>
      </c>
      <c r="I499" t="s">
        <v>4217</v>
      </c>
      <c r="J499" t="s">
        <v>4218</v>
      </c>
      <c r="K499" t="s">
        <v>4219</v>
      </c>
      <c r="L499" t="s">
        <v>4220</v>
      </c>
      <c r="M499" t="s">
        <v>4221</v>
      </c>
    </row>
    <row r="500" spans="1:13" x14ac:dyDescent="0.3">
      <c r="A500" t="s">
        <v>4222</v>
      </c>
      <c r="B500" t="s">
        <v>4223</v>
      </c>
      <c r="C500" t="s">
        <v>3749</v>
      </c>
      <c r="D500">
        <v>4.5</v>
      </c>
      <c r="E500" s="2">
        <v>596</v>
      </c>
      <c r="F500" t="s">
        <v>4224</v>
      </c>
      <c r="G500" t="s">
        <v>4225</v>
      </c>
      <c r="H500" t="s">
        <v>4226</v>
      </c>
      <c r="I500" t="s">
        <v>4227</v>
      </c>
      <c r="J500" t="s">
        <v>4228</v>
      </c>
      <c r="K500" t="s">
        <v>4229</v>
      </c>
      <c r="L500" t="s">
        <v>4230</v>
      </c>
      <c r="M500" t="s">
        <v>4231</v>
      </c>
    </row>
    <row r="501" spans="1:13" x14ac:dyDescent="0.3">
      <c r="A501" t="s">
        <v>4232</v>
      </c>
      <c r="B501" t="s">
        <v>4233</v>
      </c>
      <c r="C501" t="s">
        <v>3613</v>
      </c>
      <c r="D501">
        <v>4.2</v>
      </c>
      <c r="E501" s="2">
        <v>1949</v>
      </c>
      <c r="F501" t="s">
        <v>4234</v>
      </c>
      <c r="G501" t="s">
        <v>3995</v>
      </c>
      <c r="H501" t="s">
        <v>3996</v>
      </c>
      <c r="I501" t="s">
        <v>3997</v>
      </c>
      <c r="J501" t="s">
        <v>3998</v>
      </c>
      <c r="K501" t="s">
        <v>3999</v>
      </c>
      <c r="L501" t="s">
        <v>4235</v>
      </c>
      <c r="M501" t="s">
        <v>4236</v>
      </c>
    </row>
    <row r="502" spans="1:13" x14ac:dyDescent="0.3">
      <c r="A502" t="s">
        <v>4237</v>
      </c>
      <c r="B502" t="s">
        <v>4238</v>
      </c>
      <c r="C502" t="s">
        <v>2990</v>
      </c>
      <c r="D502">
        <v>3.9</v>
      </c>
      <c r="E502" s="2">
        <v>2180</v>
      </c>
      <c r="F502" t="s">
        <v>4031</v>
      </c>
      <c r="G502" t="s">
        <v>4239</v>
      </c>
      <c r="H502" t="s">
        <v>4240</v>
      </c>
      <c r="I502" t="s">
        <v>4241</v>
      </c>
      <c r="J502" t="s">
        <v>4242</v>
      </c>
      <c r="K502" t="s">
        <v>4243</v>
      </c>
      <c r="L502" t="s">
        <v>4244</v>
      </c>
      <c r="M502" t="s">
        <v>4245</v>
      </c>
    </row>
    <row r="503" spans="1:13" x14ac:dyDescent="0.3">
      <c r="A503" t="s">
        <v>4246</v>
      </c>
      <c r="B503" t="s">
        <v>4247</v>
      </c>
      <c r="C503" t="s">
        <v>3066</v>
      </c>
      <c r="D503">
        <v>4.2</v>
      </c>
      <c r="E503" s="2">
        <v>31539</v>
      </c>
      <c r="F503" t="s">
        <v>4248</v>
      </c>
      <c r="G503" t="s">
        <v>3880</v>
      </c>
      <c r="H503" t="s">
        <v>3881</v>
      </c>
      <c r="I503" t="s">
        <v>3882</v>
      </c>
      <c r="J503" t="s">
        <v>3883</v>
      </c>
      <c r="K503" t="s">
        <v>3884</v>
      </c>
      <c r="L503" t="s">
        <v>4249</v>
      </c>
      <c r="M503" t="s">
        <v>4250</v>
      </c>
    </row>
    <row r="504" spans="1:13" x14ac:dyDescent="0.3">
      <c r="A504" t="s">
        <v>4251</v>
      </c>
      <c r="B504" t="s">
        <v>4252</v>
      </c>
      <c r="C504" t="s">
        <v>3476</v>
      </c>
      <c r="D504">
        <v>4.0999999999999996</v>
      </c>
      <c r="E504" s="2">
        <v>2451</v>
      </c>
      <c r="F504" t="s">
        <v>4253</v>
      </c>
      <c r="G504" t="s">
        <v>4254</v>
      </c>
      <c r="H504" t="s">
        <v>4255</v>
      </c>
      <c r="I504" t="s">
        <v>4256</v>
      </c>
      <c r="J504" t="s">
        <v>4257</v>
      </c>
      <c r="K504" t="s">
        <v>4258</v>
      </c>
      <c r="L504" t="s">
        <v>4259</v>
      </c>
      <c r="M504" t="s">
        <v>4260</v>
      </c>
    </row>
    <row r="505" spans="1:13" x14ac:dyDescent="0.3">
      <c r="A505" t="s">
        <v>4261</v>
      </c>
      <c r="B505" t="s">
        <v>4262</v>
      </c>
      <c r="C505" t="s">
        <v>2948</v>
      </c>
      <c r="D505">
        <v>4.0999999999999996</v>
      </c>
      <c r="E505" s="2">
        <v>154</v>
      </c>
      <c r="F505" t="s">
        <v>4263</v>
      </c>
      <c r="G505" t="s">
        <v>3857</v>
      </c>
      <c r="H505" t="s">
        <v>3858</v>
      </c>
      <c r="I505" t="s">
        <v>3859</v>
      </c>
      <c r="J505" t="s">
        <v>12788</v>
      </c>
      <c r="K505" t="s">
        <v>3860</v>
      </c>
      <c r="L505" t="s">
        <v>4264</v>
      </c>
      <c r="M505" t="s">
        <v>4265</v>
      </c>
    </row>
    <row r="506" spans="1:13" x14ac:dyDescent="0.3">
      <c r="A506" t="s">
        <v>4266</v>
      </c>
      <c r="B506" t="s">
        <v>4267</v>
      </c>
      <c r="C506" t="s">
        <v>4268</v>
      </c>
      <c r="D506">
        <v>4.3</v>
      </c>
      <c r="E506" s="2">
        <v>1193</v>
      </c>
      <c r="F506" t="s">
        <v>4269</v>
      </c>
      <c r="G506" t="s">
        <v>4270</v>
      </c>
      <c r="H506" t="s">
        <v>4271</v>
      </c>
      <c r="I506" t="s">
        <v>4272</v>
      </c>
      <c r="J506" t="s">
        <v>4273</v>
      </c>
      <c r="K506" t="s">
        <v>4274</v>
      </c>
      <c r="L506" t="s">
        <v>4275</v>
      </c>
      <c r="M506" t="s">
        <v>4276</v>
      </c>
    </row>
    <row r="507" spans="1:13" x14ac:dyDescent="0.3">
      <c r="A507" t="s">
        <v>4277</v>
      </c>
      <c r="B507" t="s">
        <v>4278</v>
      </c>
      <c r="C507" t="s">
        <v>3901</v>
      </c>
      <c r="D507">
        <v>4.0999999999999996</v>
      </c>
      <c r="E507" s="2">
        <v>1475</v>
      </c>
      <c r="F507" t="s">
        <v>4279</v>
      </c>
      <c r="G507" t="s">
        <v>4280</v>
      </c>
      <c r="H507" t="s">
        <v>4281</v>
      </c>
      <c r="I507" t="s">
        <v>4282</v>
      </c>
      <c r="J507" t="s">
        <v>4283</v>
      </c>
      <c r="K507" t="s">
        <v>4284</v>
      </c>
      <c r="L507" t="s">
        <v>4285</v>
      </c>
      <c r="M507" t="s">
        <v>4286</v>
      </c>
    </row>
    <row r="508" spans="1:13" x14ac:dyDescent="0.3">
      <c r="A508" t="s">
        <v>4287</v>
      </c>
      <c r="B508" t="s">
        <v>4288</v>
      </c>
      <c r="C508" t="s">
        <v>3749</v>
      </c>
      <c r="D508">
        <v>4.3</v>
      </c>
      <c r="E508" s="2">
        <v>8891</v>
      </c>
      <c r="F508" t="s">
        <v>4289</v>
      </c>
      <c r="G508" t="s">
        <v>4290</v>
      </c>
      <c r="H508" t="s">
        <v>4291</v>
      </c>
      <c r="I508" t="s">
        <v>4292</v>
      </c>
      <c r="J508" t="s">
        <v>4293</v>
      </c>
      <c r="K508" t="s">
        <v>4294</v>
      </c>
      <c r="L508" t="s">
        <v>4295</v>
      </c>
      <c r="M508" t="s">
        <v>4296</v>
      </c>
    </row>
    <row r="509" spans="1:13" x14ac:dyDescent="0.3">
      <c r="A509" t="s">
        <v>4297</v>
      </c>
      <c r="B509" t="s">
        <v>4298</v>
      </c>
      <c r="C509" t="s">
        <v>3476</v>
      </c>
      <c r="D509">
        <v>3.6</v>
      </c>
      <c r="E509" s="2">
        <v>104</v>
      </c>
      <c r="F509" t="s">
        <v>4299</v>
      </c>
      <c r="G509" t="s">
        <v>4300</v>
      </c>
      <c r="H509" t="s">
        <v>4301</v>
      </c>
      <c r="I509" t="s">
        <v>4302</v>
      </c>
      <c r="J509" t="s">
        <v>4303</v>
      </c>
      <c r="K509" t="s">
        <v>4304</v>
      </c>
      <c r="L509" t="s">
        <v>4305</v>
      </c>
      <c r="M509" t="s">
        <v>4306</v>
      </c>
    </row>
    <row r="510" spans="1:13" x14ac:dyDescent="0.3">
      <c r="A510" t="s">
        <v>4307</v>
      </c>
      <c r="B510" t="s">
        <v>4308</v>
      </c>
      <c r="C510" t="s">
        <v>2990</v>
      </c>
      <c r="D510">
        <v>4.0999999999999996</v>
      </c>
      <c r="E510" s="2">
        <v>6662</v>
      </c>
      <c r="F510" t="s">
        <v>4309</v>
      </c>
      <c r="G510" t="s">
        <v>4310</v>
      </c>
      <c r="H510" t="s">
        <v>4311</v>
      </c>
      <c r="I510" t="s">
        <v>4312</v>
      </c>
      <c r="J510" t="s">
        <v>4313</v>
      </c>
      <c r="K510" t="s">
        <v>4314</v>
      </c>
      <c r="L510" t="s">
        <v>4315</v>
      </c>
      <c r="M510" t="s">
        <v>4316</v>
      </c>
    </row>
    <row r="511" spans="1:13" x14ac:dyDescent="0.3">
      <c r="A511" t="s">
        <v>4317</v>
      </c>
      <c r="B511" t="s">
        <v>4318</v>
      </c>
      <c r="C511" t="s">
        <v>2979</v>
      </c>
      <c r="D511">
        <v>4</v>
      </c>
      <c r="E511" s="2">
        <v>8380</v>
      </c>
      <c r="F511" t="s">
        <v>4319</v>
      </c>
      <c r="G511" t="s">
        <v>4320</v>
      </c>
      <c r="H511" t="s">
        <v>4321</v>
      </c>
      <c r="I511" t="s">
        <v>4322</v>
      </c>
      <c r="J511" t="s">
        <v>4323</v>
      </c>
      <c r="K511" t="s">
        <v>4324</v>
      </c>
      <c r="L511" t="s">
        <v>4325</v>
      </c>
      <c r="M511" t="s">
        <v>4326</v>
      </c>
    </row>
    <row r="512" spans="1:13" x14ac:dyDescent="0.3">
      <c r="A512" t="s">
        <v>4327</v>
      </c>
      <c r="B512" t="s">
        <v>4328</v>
      </c>
      <c r="C512" t="s">
        <v>2990</v>
      </c>
      <c r="D512">
        <v>4.0999999999999996</v>
      </c>
      <c r="E512" s="2">
        <v>31822</v>
      </c>
      <c r="F512" t="s">
        <v>4329</v>
      </c>
      <c r="G512" t="s">
        <v>4105</v>
      </c>
      <c r="H512" t="s">
        <v>4106</v>
      </c>
      <c r="I512" t="s">
        <v>4107</v>
      </c>
      <c r="J512" t="s">
        <v>4108</v>
      </c>
      <c r="K512" t="s">
        <v>4109</v>
      </c>
      <c r="L512" t="s">
        <v>4330</v>
      </c>
      <c r="M512" t="s">
        <v>4331</v>
      </c>
    </row>
    <row r="513" spans="1:13" x14ac:dyDescent="0.3">
      <c r="A513" t="s">
        <v>4332</v>
      </c>
      <c r="B513" t="s">
        <v>4333</v>
      </c>
      <c r="C513" t="s">
        <v>2990</v>
      </c>
      <c r="D513">
        <v>4.3</v>
      </c>
      <c r="E513" s="2">
        <v>3075</v>
      </c>
      <c r="F513" t="s">
        <v>4334</v>
      </c>
      <c r="G513" t="s">
        <v>4335</v>
      </c>
      <c r="H513" t="s">
        <v>4336</v>
      </c>
      <c r="I513" t="s">
        <v>4337</v>
      </c>
      <c r="J513" t="s">
        <v>4338</v>
      </c>
      <c r="K513" t="s">
        <v>4339</v>
      </c>
      <c r="L513" t="s">
        <v>4340</v>
      </c>
      <c r="M513" t="s">
        <v>4341</v>
      </c>
    </row>
    <row r="514" spans="1:13" x14ac:dyDescent="0.3">
      <c r="A514" t="s">
        <v>4342</v>
      </c>
      <c r="B514" t="s">
        <v>4343</v>
      </c>
      <c r="C514" t="s">
        <v>3045</v>
      </c>
      <c r="D514">
        <v>3.9</v>
      </c>
      <c r="E514" s="2">
        <v>14266</v>
      </c>
      <c r="F514" t="s">
        <v>4344</v>
      </c>
      <c r="G514" t="s">
        <v>4345</v>
      </c>
      <c r="H514" t="s">
        <v>4346</v>
      </c>
      <c r="I514" t="s">
        <v>4347</v>
      </c>
      <c r="J514" t="s">
        <v>4348</v>
      </c>
      <c r="K514" t="s">
        <v>4349</v>
      </c>
      <c r="L514" t="s">
        <v>4350</v>
      </c>
      <c r="M514" t="s">
        <v>4351</v>
      </c>
    </row>
    <row r="515" spans="1:13" x14ac:dyDescent="0.3">
      <c r="A515" t="s">
        <v>4352</v>
      </c>
      <c r="B515" t="s">
        <v>4353</v>
      </c>
      <c r="C515" t="s">
        <v>2948</v>
      </c>
      <c r="D515">
        <v>4.0999999999999996</v>
      </c>
      <c r="E515" s="2">
        <v>38879</v>
      </c>
      <c r="F515" t="s">
        <v>4354</v>
      </c>
      <c r="G515" t="s">
        <v>4355</v>
      </c>
      <c r="H515" t="s">
        <v>4356</v>
      </c>
      <c r="I515" t="s">
        <v>4357</v>
      </c>
      <c r="J515" t="s">
        <v>4358</v>
      </c>
      <c r="K515" t="s">
        <v>4359</v>
      </c>
      <c r="L515" t="s">
        <v>4360</v>
      </c>
      <c r="M515" t="s">
        <v>4361</v>
      </c>
    </row>
    <row r="516" spans="1:13" x14ac:dyDescent="0.3">
      <c r="A516" t="s">
        <v>4362</v>
      </c>
      <c r="B516" t="s">
        <v>4363</v>
      </c>
      <c r="C516" t="s">
        <v>4364</v>
      </c>
      <c r="D516">
        <v>4.0999999999999996</v>
      </c>
      <c r="E516" s="2">
        <v>97175</v>
      </c>
      <c r="F516" t="s">
        <v>4365</v>
      </c>
      <c r="G516" t="s">
        <v>4366</v>
      </c>
      <c r="H516" t="s">
        <v>4367</v>
      </c>
      <c r="I516" t="s">
        <v>4368</v>
      </c>
      <c r="J516" t="s">
        <v>4369</v>
      </c>
      <c r="K516" t="s">
        <v>4370</v>
      </c>
      <c r="L516" t="s">
        <v>4371</v>
      </c>
      <c r="M516" t="s">
        <v>4372</v>
      </c>
    </row>
    <row r="517" spans="1:13" x14ac:dyDescent="0.3">
      <c r="A517" t="s">
        <v>4373</v>
      </c>
      <c r="B517" t="s">
        <v>4374</v>
      </c>
      <c r="C517" t="s">
        <v>3024</v>
      </c>
      <c r="D517">
        <v>4.4000000000000004</v>
      </c>
      <c r="E517" s="2">
        <v>67260</v>
      </c>
      <c r="F517" t="s">
        <v>4375</v>
      </c>
      <c r="G517" t="s">
        <v>3026</v>
      </c>
      <c r="H517" t="s">
        <v>3027</v>
      </c>
      <c r="I517" t="s">
        <v>3028</v>
      </c>
      <c r="J517" t="s">
        <v>3029</v>
      </c>
      <c r="K517" t="s">
        <v>3030</v>
      </c>
      <c r="L517" t="s">
        <v>3031</v>
      </c>
      <c r="M517" t="s">
        <v>4376</v>
      </c>
    </row>
    <row r="518" spans="1:13" x14ac:dyDescent="0.3">
      <c r="A518" t="s">
        <v>4377</v>
      </c>
      <c r="B518" t="s">
        <v>4378</v>
      </c>
      <c r="C518" t="s">
        <v>3162</v>
      </c>
      <c r="D518">
        <v>3.8</v>
      </c>
      <c r="E518" s="2">
        <v>119</v>
      </c>
      <c r="F518" t="s">
        <v>4379</v>
      </c>
      <c r="G518" t="s">
        <v>4380</v>
      </c>
      <c r="H518" t="s">
        <v>4381</v>
      </c>
      <c r="I518" t="s">
        <v>4382</v>
      </c>
      <c r="J518" t="s">
        <v>4383</v>
      </c>
      <c r="K518" t="s">
        <v>4384</v>
      </c>
      <c r="L518" t="s">
        <v>4385</v>
      </c>
      <c r="M518" t="s">
        <v>4386</v>
      </c>
    </row>
    <row r="519" spans="1:13" x14ac:dyDescent="0.3">
      <c r="A519" t="s">
        <v>4387</v>
      </c>
      <c r="B519" t="s">
        <v>4388</v>
      </c>
      <c r="C519" t="s">
        <v>4389</v>
      </c>
      <c r="D519">
        <v>4.3</v>
      </c>
      <c r="E519" s="2">
        <v>10833</v>
      </c>
      <c r="F519" t="s">
        <v>4390</v>
      </c>
      <c r="G519" t="s">
        <v>4391</v>
      </c>
      <c r="H519" t="s">
        <v>4392</v>
      </c>
      <c r="I519" t="s">
        <v>4393</v>
      </c>
      <c r="J519" t="s">
        <v>4394</v>
      </c>
      <c r="K519" t="s">
        <v>4395</v>
      </c>
      <c r="L519" t="s">
        <v>4396</v>
      </c>
      <c r="M519" t="s">
        <v>4397</v>
      </c>
    </row>
    <row r="520" spans="1:13" x14ac:dyDescent="0.3">
      <c r="A520" t="s">
        <v>4398</v>
      </c>
      <c r="B520" t="s">
        <v>4399</v>
      </c>
      <c r="C520" t="s">
        <v>3045</v>
      </c>
      <c r="D520">
        <v>3.5</v>
      </c>
      <c r="E520" s="2">
        <v>1641</v>
      </c>
      <c r="F520" t="s">
        <v>4400</v>
      </c>
      <c r="G520" t="s">
        <v>4401</v>
      </c>
      <c r="H520" t="s">
        <v>4402</v>
      </c>
      <c r="I520" t="s">
        <v>4403</v>
      </c>
      <c r="J520" t="s">
        <v>4404</v>
      </c>
      <c r="K520" t="s">
        <v>4405</v>
      </c>
      <c r="L520" t="s">
        <v>4406</v>
      </c>
      <c r="M520" t="s">
        <v>4407</v>
      </c>
    </row>
    <row r="521" spans="1:13" x14ac:dyDescent="0.3">
      <c r="A521" t="s">
        <v>4408</v>
      </c>
      <c r="B521" t="s">
        <v>4409</v>
      </c>
      <c r="C521" t="s">
        <v>3927</v>
      </c>
      <c r="D521">
        <v>4</v>
      </c>
      <c r="E521" s="2">
        <v>4740</v>
      </c>
      <c r="F521" t="s">
        <v>4410</v>
      </c>
      <c r="G521" t="s">
        <v>4411</v>
      </c>
      <c r="H521" t="s">
        <v>4412</v>
      </c>
      <c r="I521" t="s">
        <v>4413</v>
      </c>
      <c r="J521" t="s">
        <v>4414</v>
      </c>
      <c r="K521" t="s">
        <v>4415</v>
      </c>
      <c r="L521" t="s">
        <v>4416</v>
      </c>
      <c r="M521" t="s">
        <v>4417</v>
      </c>
    </row>
    <row r="522" spans="1:13" x14ac:dyDescent="0.3">
      <c r="A522" t="s">
        <v>4418</v>
      </c>
      <c r="B522" t="s">
        <v>4419</v>
      </c>
      <c r="C522" t="s">
        <v>2990</v>
      </c>
      <c r="D522">
        <v>3.9</v>
      </c>
      <c r="E522" s="2">
        <v>8866</v>
      </c>
      <c r="F522" t="s">
        <v>4420</v>
      </c>
      <c r="G522" t="s">
        <v>4421</v>
      </c>
      <c r="H522" t="s">
        <v>4422</v>
      </c>
      <c r="I522" t="s">
        <v>4423</v>
      </c>
      <c r="J522" t="s">
        <v>4424</v>
      </c>
      <c r="K522" t="s">
        <v>4425</v>
      </c>
      <c r="L522" t="s">
        <v>4426</v>
      </c>
      <c r="M522" t="s">
        <v>4427</v>
      </c>
    </row>
    <row r="523" spans="1:13" x14ac:dyDescent="0.3">
      <c r="A523" t="s">
        <v>4428</v>
      </c>
      <c r="B523" t="s">
        <v>4429</v>
      </c>
      <c r="C523" t="s">
        <v>2990</v>
      </c>
      <c r="D523">
        <v>4.3</v>
      </c>
      <c r="E523" s="2">
        <v>8399</v>
      </c>
      <c r="F523" t="s">
        <v>4430</v>
      </c>
      <c r="G523" t="s">
        <v>4431</v>
      </c>
      <c r="H523" t="s">
        <v>4432</v>
      </c>
      <c r="I523" t="s">
        <v>4433</v>
      </c>
      <c r="J523" t="s">
        <v>4434</v>
      </c>
      <c r="K523" t="s">
        <v>4435</v>
      </c>
      <c r="L523" t="s">
        <v>4436</v>
      </c>
      <c r="M523" t="s">
        <v>4437</v>
      </c>
    </row>
    <row r="524" spans="1:13" x14ac:dyDescent="0.3">
      <c r="A524" t="s">
        <v>4438</v>
      </c>
      <c r="B524" t="s">
        <v>4439</v>
      </c>
      <c r="C524" t="s">
        <v>2948</v>
      </c>
      <c r="D524">
        <v>2.8</v>
      </c>
      <c r="E524" s="2">
        <v>87</v>
      </c>
      <c r="F524" t="s">
        <v>4440</v>
      </c>
      <c r="G524" t="s">
        <v>4441</v>
      </c>
      <c r="H524" t="s">
        <v>4442</v>
      </c>
      <c r="I524" t="s">
        <v>4443</v>
      </c>
      <c r="J524" t="s">
        <v>4444</v>
      </c>
      <c r="K524" t="s">
        <v>4445</v>
      </c>
      <c r="L524" t="s">
        <v>4446</v>
      </c>
      <c r="M524" t="s">
        <v>4447</v>
      </c>
    </row>
    <row r="525" spans="1:13" x14ac:dyDescent="0.3">
      <c r="A525" t="s">
        <v>4448</v>
      </c>
      <c r="B525" t="s">
        <v>4449</v>
      </c>
      <c r="C525" t="s">
        <v>2990</v>
      </c>
      <c r="D525">
        <v>3.8</v>
      </c>
      <c r="E525" s="2">
        <v>125</v>
      </c>
      <c r="F525" t="s">
        <v>4450</v>
      </c>
      <c r="G525" t="s">
        <v>4451</v>
      </c>
      <c r="H525" t="s">
        <v>4452</v>
      </c>
      <c r="I525" t="s">
        <v>4453</v>
      </c>
      <c r="J525" t="s">
        <v>4454</v>
      </c>
      <c r="K525" t="s">
        <v>4455</v>
      </c>
      <c r="L525" t="s">
        <v>4456</v>
      </c>
      <c r="M525" t="s">
        <v>4457</v>
      </c>
    </row>
    <row r="526" spans="1:13" x14ac:dyDescent="0.3">
      <c r="A526" t="s">
        <v>4458</v>
      </c>
      <c r="B526" t="s">
        <v>4459</v>
      </c>
      <c r="C526" t="s">
        <v>2948</v>
      </c>
      <c r="D526">
        <v>4.5</v>
      </c>
      <c r="E526" s="2">
        <v>38</v>
      </c>
      <c r="F526" t="s">
        <v>4460</v>
      </c>
      <c r="G526" t="s">
        <v>4461</v>
      </c>
      <c r="H526" t="s">
        <v>4462</v>
      </c>
      <c r="I526" t="s">
        <v>4463</v>
      </c>
      <c r="J526" t="s">
        <v>4464</v>
      </c>
      <c r="K526" t="s">
        <v>4465</v>
      </c>
      <c r="L526" t="s">
        <v>4466</v>
      </c>
      <c r="M526" t="s">
        <v>4467</v>
      </c>
    </row>
    <row r="527" spans="1:13" x14ac:dyDescent="0.3">
      <c r="A527" t="s">
        <v>4468</v>
      </c>
      <c r="B527" t="s">
        <v>4469</v>
      </c>
      <c r="C527" t="s">
        <v>3749</v>
      </c>
      <c r="D527">
        <v>4.3</v>
      </c>
      <c r="E527" s="2">
        <v>4674</v>
      </c>
      <c r="F527" t="s">
        <v>4470</v>
      </c>
      <c r="G527" t="s">
        <v>4471</v>
      </c>
      <c r="H527" t="s">
        <v>4472</v>
      </c>
      <c r="I527" t="s">
        <v>4473</v>
      </c>
      <c r="J527" t="s">
        <v>4474</v>
      </c>
      <c r="K527" t="s">
        <v>4475</v>
      </c>
      <c r="L527" t="s">
        <v>4476</v>
      </c>
      <c r="M527" t="s">
        <v>4477</v>
      </c>
    </row>
    <row r="528" spans="1:13" x14ac:dyDescent="0.3">
      <c r="A528" t="s">
        <v>4478</v>
      </c>
      <c r="B528" t="s">
        <v>4479</v>
      </c>
      <c r="C528" t="s">
        <v>2948</v>
      </c>
      <c r="D528">
        <v>4.0999999999999996</v>
      </c>
      <c r="E528" s="2">
        <v>412</v>
      </c>
      <c r="F528" t="s">
        <v>4480</v>
      </c>
      <c r="G528" t="s">
        <v>4481</v>
      </c>
      <c r="H528" t="s">
        <v>4482</v>
      </c>
      <c r="I528" t="s">
        <v>4483</v>
      </c>
      <c r="J528" t="s">
        <v>4484</v>
      </c>
      <c r="K528" t="s">
        <v>4485</v>
      </c>
      <c r="L528" t="s">
        <v>4486</v>
      </c>
      <c r="M528" t="s">
        <v>4487</v>
      </c>
    </row>
    <row r="529" spans="1:13" x14ac:dyDescent="0.3">
      <c r="A529" t="s">
        <v>4488</v>
      </c>
      <c r="B529" t="s">
        <v>4489</v>
      </c>
      <c r="C529" t="s">
        <v>2948</v>
      </c>
      <c r="D529">
        <v>3</v>
      </c>
      <c r="E529" s="2">
        <v>681</v>
      </c>
      <c r="F529" t="s">
        <v>4490</v>
      </c>
      <c r="G529" t="s">
        <v>4491</v>
      </c>
      <c r="H529" t="s">
        <v>4492</v>
      </c>
      <c r="I529" t="s">
        <v>4493</v>
      </c>
      <c r="J529" t="s">
        <v>4494</v>
      </c>
      <c r="K529" t="s">
        <v>4495</v>
      </c>
      <c r="L529" t="s">
        <v>4496</v>
      </c>
      <c r="M529" t="s">
        <v>4497</v>
      </c>
    </row>
    <row r="530" spans="1:13" x14ac:dyDescent="0.3">
      <c r="A530" t="s">
        <v>4498</v>
      </c>
      <c r="B530" t="s">
        <v>4499</v>
      </c>
      <c r="C530" t="s">
        <v>2979</v>
      </c>
      <c r="D530">
        <v>4</v>
      </c>
      <c r="E530" s="2">
        <v>36384</v>
      </c>
      <c r="F530" t="s">
        <v>4500</v>
      </c>
      <c r="G530" t="s">
        <v>4501</v>
      </c>
      <c r="H530" t="s">
        <v>4502</v>
      </c>
      <c r="I530" t="s">
        <v>4503</v>
      </c>
      <c r="J530" t="s">
        <v>4504</v>
      </c>
      <c r="K530" t="s">
        <v>4505</v>
      </c>
      <c r="L530" t="s">
        <v>4506</v>
      </c>
      <c r="M530" t="s">
        <v>4507</v>
      </c>
    </row>
    <row r="531" spans="1:13" x14ac:dyDescent="0.3">
      <c r="A531" t="s">
        <v>4508</v>
      </c>
      <c r="B531" t="s">
        <v>4509</v>
      </c>
      <c r="C531" t="s">
        <v>4510</v>
      </c>
      <c r="D531">
        <v>3.9</v>
      </c>
      <c r="E531" s="2">
        <v>6491</v>
      </c>
      <c r="F531" t="s">
        <v>4511</v>
      </c>
      <c r="G531" t="s">
        <v>4512</v>
      </c>
      <c r="H531" t="s">
        <v>4513</v>
      </c>
      <c r="I531" t="s">
        <v>4514</v>
      </c>
      <c r="J531" t="s">
        <v>4515</v>
      </c>
      <c r="K531" t="s">
        <v>4516</v>
      </c>
      <c r="L531" t="s">
        <v>4517</v>
      </c>
      <c r="M531" t="s">
        <v>4518</v>
      </c>
    </row>
    <row r="532" spans="1:13" x14ac:dyDescent="0.3">
      <c r="A532" t="s">
        <v>4519</v>
      </c>
      <c r="B532" t="s">
        <v>4520</v>
      </c>
      <c r="C532" t="s">
        <v>2948</v>
      </c>
      <c r="D532">
        <v>4.0999999999999996</v>
      </c>
      <c r="E532" s="2">
        <v>10229</v>
      </c>
      <c r="F532" t="s">
        <v>4521</v>
      </c>
      <c r="G532" t="s">
        <v>4522</v>
      </c>
      <c r="H532" t="s">
        <v>4523</v>
      </c>
      <c r="I532" t="s">
        <v>4524</v>
      </c>
      <c r="J532" t="s">
        <v>4525</v>
      </c>
      <c r="K532" t="s">
        <v>4526</v>
      </c>
      <c r="L532" t="s">
        <v>4527</v>
      </c>
      <c r="M532" t="s">
        <v>4528</v>
      </c>
    </row>
    <row r="533" spans="1:13" x14ac:dyDescent="0.3">
      <c r="A533" t="s">
        <v>4529</v>
      </c>
      <c r="B533" t="s">
        <v>4117</v>
      </c>
      <c r="C533" t="s">
        <v>2990</v>
      </c>
      <c r="D533">
        <v>4.0999999999999996</v>
      </c>
      <c r="E533" s="2">
        <v>50772</v>
      </c>
      <c r="F533" t="s">
        <v>4118</v>
      </c>
      <c r="G533" t="s">
        <v>3625</v>
      </c>
      <c r="H533" t="s">
        <v>3626</v>
      </c>
      <c r="I533" t="s">
        <v>3627</v>
      </c>
      <c r="J533" t="s">
        <v>3628</v>
      </c>
      <c r="K533" t="s">
        <v>3629</v>
      </c>
      <c r="L533" t="s">
        <v>4119</v>
      </c>
      <c r="M533" t="s">
        <v>4530</v>
      </c>
    </row>
    <row r="534" spans="1:13" x14ac:dyDescent="0.3">
      <c r="A534" t="s">
        <v>4531</v>
      </c>
      <c r="B534" t="s">
        <v>4532</v>
      </c>
      <c r="C534" t="s">
        <v>3927</v>
      </c>
      <c r="D534">
        <v>4.3</v>
      </c>
      <c r="E534" s="2">
        <v>1801</v>
      </c>
      <c r="F534" t="s">
        <v>4533</v>
      </c>
      <c r="G534" t="s">
        <v>4534</v>
      </c>
      <c r="H534" t="s">
        <v>4535</v>
      </c>
      <c r="I534" t="s">
        <v>4536</v>
      </c>
      <c r="J534" t="s">
        <v>4537</v>
      </c>
      <c r="K534" t="s">
        <v>4538</v>
      </c>
      <c r="L534" t="s">
        <v>4539</v>
      </c>
      <c r="M534" t="s">
        <v>4540</v>
      </c>
    </row>
    <row r="535" spans="1:13" x14ac:dyDescent="0.3">
      <c r="A535" t="s">
        <v>4541</v>
      </c>
      <c r="B535" t="s">
        <v>4542</v>
      </c>
      <c r="C535" t="s">
        <v>3162</v>
      </c>
      <c r="D535">
        <v>4</v>
      </c>
      <c r="E535" s="2">
        <v>14404</v>
      </c>
      <c r="F535" t="s">
        <v>4543</v>
      </c>
      <c r="G535" t="s">
        <v>3640</v>
      </c>
      <c r="H535" t="s">
        <v>3641</v>
      </c>
      <c r="I535" t="s">
        <v>3642</v>
      </c>
      <c r="J535" t="s">
        <v>3643</v>
      </c>
      <c r="K535" t="s">
        <v>3644</v>
      </c>
      <c r="L535" t="s">
        <v>4544</v>
      </c>
      <c r="M535" t="s">
        <v>4545</v>
      </c>
    </row>
    <row r="536" spans="1:13" x14ac:dyDescent="0.3">
      <c r="A536" t="s">
        <v>4546</v>
      </c>
      <c r="B536" t="s">
        <v>4547</v>
      </c>
      <c r="C536" t="s">
        <v>4548</v>
      </c>
      <c r="D536">
        <v>4.4000000000000004</v>
      </c>
      <c r="E536" s="2">
        <v>305</v>
      </c>
      <c r="F536" t="s">
        <v>4549</v>
      </c>
      <c r="G536" t="s">
        <v>4550</v>
      </c>
      <c r="H536" t="s">
        <v>4551</v>
      </c>
      <c r="I536" t="s">
        <v>4552</v>
      </c>
      <c r="J536" t="s">
        <v>4553</v>
      </c>
      <c r="K536" t="s">
        <v>4554</v>
      </c>
      <c r="L536" t="s">
        <v>4555</v>
      </c>
      <c r="M536" t="s">
        <v>4556</v>
      </c>
    </row>
    <row r="537" spans="1:13" x14ac:dyDescent="0.3">
      <c r="A537" t="s">
        <v>4557</v>
      </c>
      <c r="B537" t="s">
        <v>4558</v>
      </c>
      <c r="C537" t="s">
        <v>2990</v>
      </c>
      <c r="D537">
        <v>4.3</v>
      </c>
      <c r="E537" s="2">
        <v>1376</v>
      </c>
      <c r="F537" t="s">
        <v>4559</v>
      </c>
      <c r="G537" t="s">
        <v>4560</v>
      </c>
      <c r="H537" t="s">
        <v>4561</v>
      </c>
      <c r="I537" t="s">
        <v>4562</v>
      </c>
      <c r="J537" t="s">
        <v>4563</v>
      </c>
      <c r="K537" t="s">
        <v>4564</v>
      </c>
      <c r="L537" t="s">
        <v>4565</v>
      </c>
      <c r="M537" t="s">
        <v>4566</v>
      </c>
    </row>
    <row r="538" spans="1:13" x14ac:dyDescent="0.3">
      <c r="A538" t="s">
        <v>4567</v>
      </c>
      <c r="B538" t="s">
        <v>4568</v>
      </c>
      <c r="C538" t="s">
        <v>2948</v>
      </c>
      <c r="D538">
        <v>4.2</v>
      </c>
      <c r="E538" s="2">
        <v>22638</v>
      </c>
      <c r="F538" t="s">
        <v>4569</v>
      </c>
      <c r="G538" t="s">
        <v>3184</v>
      </c>
      <c r="H538" t="s">
        <v>3185</v>
      </c>
      <c r="I538" t="s">
        <v>3186</v>
      </c>
      <c r="J538" t="s">
        <v>3187</v>
      </c>
      <c r="K538" t="s">
        <v>3188</v>
      </c>
      <c r="L538" t="s">
        <v>4570</v>
      </c>
      <c r="M538" t="s">
        <v>4571</v>
      </c>
    </row>
    <row r="539" spans="1:13" x14ac:dyDescent="0.3">
      <c r="A539" t="s">
        <v>4572</v>
      </c>
      <c r="B539" t="s">
        <v>4573</v>
      </c>
      <c r="C539" t="s">
        <v>3045</v>
      </c>
      <c r="D539">
        <v>3.8</v>
      </c>
      <c r="E539" s="2">
        <v>2352</v>
      </c>
      <c r="F539" t="s">
        <v>4574</v>
      </c>
      <c r="G539" t="s">
        <v>4575</v>
      </c>
      <c r="H539" t="s">
        <v>4576</v>
      </c>
      <c r="I539" t="s">
        <v>4577</v>
      </c>
      <c r="J539" t="s">
        <v>4578</v>
      </c>
      <c r="K539" t="s">
        <v>4579</v>
      </c>
      <c r="L539" t="s">
        <v>4580</v>
      </c>
      <c r="M539" t="s">
        <v>4581</v>
      </c>
    </row>
    <row r="540" spans="1:13" x14ac:dyDescent="0.3">
      <c r="A540" t="s">
        <v>4582</v>
      </c>
      <c r="B540" t="s">
        <v>4583</v>
      </c>
      <c r="C540" t="s">
        <v>3749</v>
      </c>
      <c r="D540">
        <v>4.3</v>
      </c>
      <c r="E540" s="2">
        <v>714</v>
      </c>
      <c r="F540" t="s">
        <v>4584</v>
      </c>
      <c r="G540" t="s">
        <v>4585</v>
      </c>
      <c r="H540" t="s">
        <v>4586</v>
      </c>
      <c r="I540" t="s">
        <v>4587</v>
      </c>
      <c r="J540" t="s">
        <v>4588</v>
      </c>
      <c r="K540" t="s">
        <v>4589</v>
      </c>
      <c r="L540" t="s">
        <v>4590</v>
      </c>
      <c r="M540" t="s">
        <v>4591</v>
      </c>
    </row>
    <row r="541" spans="1:13" x14ac:dyDescent="0.3">
      <c r="A541" t="s">
        <v>4592</v>
      </c>
      <c r="B541" t="s">
        <v>4593</v>
      </c>
      <c r="C541" t="s">
        <v>3927</v>
      </c>
      <c r="D541">
        <v>4.3</v>
      </c>
      <c r="E541" s="2">
        <v>1454</v>
      </c>
      <c r="F541" t="s">
        <v>4594</v>
      </c>
      <c r="G541" t="s">
        <v>4595</v>
      </c>
      <c r="H541" t="s">
        <v>4596</v>
      </c>
      <c r="I541" t="s">
        <v>4597</v>
      </c>
      <c r="J541" t="s">
        <v>4598</v>
      </c>
      <c r="K541" t="s">
        <v>12790</v>
      </c>
      <c r="L541" t="s">
        <v>4599</v>
      </c>
      <c r="M541" t="s">
        <v>4600</v>
      </c>
    </row>
    <row r="542" spans="1:13" x14ac:dyDescent="0.3">
      <c r="A542" t="s">
        <v>4601</v>
      </c>
      <c r="B542" t="s">
        <v>4602</v>
      </c>
      <c r="C542" t="s">
        <v>3162</v>
      </c>
      <c r="D542">
        <v>3.9</v>
      </c>
      <c r="E542" s="2">
        <v>2147</v>
      </c>
      <c r="F542" t="s">
        <v>4603</v>
      </c>
      <c r="G542" t="s">
        <v>4215</v>
      </c>
      <c r="H542" t="s">
        <v>4216</v>
      </c>
      <c r="I542" t="s">
        <v>4217</v>
      </c>
      <c r="J542" t="s">
        <v>4218</v>
      </c>
      <c r="K542" t="s">
        <v>4219</v>
      </c>
      <c r="L542" t="s">
        <v>4604</v>
      </c>
      <c r="M542" t="s">
        <v>4605</v>
      </c>
    </row>
    <row r="543" spans="1:13" x14ac:dyDescent="0.3">
      <c r="A543" t="s">
        <v>4606</v>
      </c>
      <c r="B543" t="s">
        <v>4607</v>
      </c>
      <c r="C543" t="s">
        <v>2990</v>
      </c>
      <c r="D543">
        <v>4.0999999999999996</v>
      </c>
      <c r="E543" s="2">
        <v>313832</v>
      </c>
      <c r="F543" t="s">
        <v>4608</v>
      </c>
      <c r="G543" t="s">
        <v>3251</v>
      </c>
      <c r="H543" t="s">
        <v>3252</v>
      </c>
      <c r="I543" t="s">
        <v>3253</v>
      </c>
      <c r="J543" t="s">
        <v>3254</v>
      </c>
      <c r="K543" t="s">
        <v>3255</v>
      </c>
      <c r="L543" t="s">
        <v>3261</v>
      </c>
      <c r="M543" t="s">
        <v>4609</v>
      </c>
    </row>
    <row r="544" spans="1:13" x14ac:dyDescent="0.3">
      <c r="A544" t="s">
        <v>4610</v>
      </c>
      <c r="B544" t="s">
        <v>4611</v>
      </c>
      <c r="C544" t="s">
        <v>2948</v>
      </c>
      <c r="D544">
        <v>3.7</v>
      </c>
      <c r="E544" s="2">
        <v>465</v>
      </c>
      <c r="F544" t="s">
        <v>4612</v>
      </c>
      <c r="G544" t="s">
        <v>4613</v>
      </c>
      <c r="H544" t="s">
        <v>4614</v>
      </c>
      <c r="I544" t="s">
        <v>4615</v>
      </c>
      <c r="J544" t="s">
        <v>4616</v>
      </c>
      <c r="K544" t="s">
        <v>4617</v>
      </c>
      <c r="L544" t="s">
        <v>4618</v>
      </c>
      <c r="M544" t="s">
        <v>4619</v>
      </c>
    </row>
    <row r="545" spans="1:13" x14ac:dyDescent="0.3">
      <c r="A545" t="s">
        <v>4620</v>
      </c>
      <c r="B545" t="s">
        <v>4621</v>
      </c>
      <c r="C545" t="s">
        <v>2990</v>
      </c>
      <c r="D545">
        <v>4.2</v>
      </c>
      <c r="E545" s="2">
        <v>27790</v>
      </c>
      <c r="F545" t="s">
        <v>4622</v>
      </c>
      <c r="G545" t="s">
        <v>4623</v>
      </c>
      <c r="H545" t="s">
        <v>4624</v>
      </c>
      <c r="I545" t="s">
        <v>4625</v>
      </c>
      <c r="J545" t="s">
        <v>4626</v>
      </c>
      <c r="K545" t="s">
        <v>4627</v>
      </c>
      <c r="L545" t="s">
        <v>4628</v>
      </c>
      <c r="M545" t="s">
        <v>4629</v>
      </c>
    </row>
    <row r="546" spans="1:13" x14ac:dyDescent="0.3">
      <c r="A546" t="s">
        <v>4630</v>
      </c>
      <c r="B546" t="s">
        <v>4631</v>
      </c>
      <c r="C546" t="s">
        <v>3421</v>
      </c>
      <c r="D546">
        <v>4.5999999999999996</v>
      </c>
      <c r="E546" s="2">
        <v>245</v>
      </c>
      <c r="F546" t="s">
        <v>4632</v>
      </c>
      <c r="G546" t="s">
        <v>4633</v>
      </c>
      <c r="H546" t="s">
        <v>4634</v>
      </c>
      <c r="I546" t="s">
        <v>4635</v>
      </c>
      <c r="J546" t="s">
        <v>4636</v>
      </c>
      <c r="K546" t="s">
        <v>4637</v>
      </c>
      <c r="L546" t="s">
        <v>4638</v>
      </c>
      <c r="M546" t="s">
        <v>4639</v>
      </c>
    </row>
    <row r="547" spans="1:13" x14ac:dyDescent="0.3">
      <c r="A547" t="s">
        <v>4640</v>
      </c>
      <c r="B547" t="s">
        <v>4641</v>
      </c>
      <c r="C547" t="s">
        <v>2990</v>
      </c>
      <c r="D547">
        <v>3.9</v>
      </c>
      <c r="E547" s="2">
        <v>276</v>
      </c>
      <c r="F547" t="s">
        <v>4642</v>
      </c>
      <c r="G547" t="s">
        <v>4643</v>
      </c>
      <c r="H547" t="s">
        <v>4644</v>
      </c>
      <c r="I547" t="s">
        <v>4645</v>
      </c>
      <c r="J547" t="s">
        <v>4646</v>
      </c>
      <c r="K547" t="s">
        <v>4647</v>
      </c>
      <c r="L547" t="s">
        <v>4648</v>
      </c>
      <c r="M547" t="s">
        <v>4649</v>
      </c>
    </row>
    <row r="548" spans="1:13" x14ac:dyDescent="0.3">
      <c r="A548" t="s">
        <v>4650</v>
      </c>
      <c r="B548" t="s">
        <v>4651</v>
      </c>
      <c r="C548" t="s">
        <v>2948</v>
      </c>
      <c r="D548">
        <v>4</v>
      </c>
      <c r="E548" s="2">
        <v>30254</v>
      </c>
      <c r="F548" t="s">
        <v>4652</v>
      </c>
      <c r="G548" t="s">
        <v>4653</v>
      </c>
      <c r="H548" t="s">
        <v>4654</v>
      </c>
      <c r="I548" t="s">
        <v>4655</v>
      </c>
      <c r="J548" t="s">
        <v>4656</v>
      </c>
      <c r="K548" t="s">
        <v>4657</v>
      </c>
      <c r="L548" t="s">
        <v>4658</v>
      </c>
      <c r="M548" t="s">
        <v>4659</v>
      </c>
    </row>
    <row r="549" spans="1:13" x14ac:dyDescent="0.3">
      <c r="A549" t="s">
        <v>4660</v>
      </c>
      <c r="B549" t="s">
        <v>3279</v>
      </c>
      <c r="C549" t="s">
        <v>2948</v>
      </c>
      <c r="D549">
        <v>4.3</v>
      </c>
      <c r="E549" s="2">
        <v>17161</v>
      </c>
      <c r="F549" t="s">
        <v>4661</v>
      </c>
      <c r="G549" t="s">
        <v>3281</v>
      </c>
      <c r="H549" t="s">
        <v>3282</v>
      </c>
      <c r="I549" t="s">
        <v>3283</v>
      </c>
      <c r="J549" t="s">
        <v>3284</v>
      </c>
      <c r="K549" t="s">
        <v>3285</v>
      </c>
      <c r="L549" t="s">
        <v>4662</v>
      </c>
      <c r="M549" t="s">
        <v>4663</v>
      </c>
    </row>
    <row r="550" spans="1:13" x14ac:dyDescent="0.3">
      <c r="A550" t="s">
        <v>4664</v>
      </c>
      <c r="B550" t="s">
        <v>4665</v>
      </c>
      <c r="C550" t="s">
        <v>3162</v>
      </c>
      <c r="D550">
        <v>4.4000000000000004</v>
      </c>
      <c r="E550" s="2">
        <v>14</v>
      </c>
      <c r="F550" t="s">
        <v>4666</v>
      </c>
      <c r="G550" t="s">
        <v>4667</v>
      </c>
      <c r="H550" t="s">
        <v>4668</v>
      </c>
      <c r="I550" t="s">
        <v>4669</v>
      </c>
      <c r="J550" t="s">
        <v>4670</v>
      </c>
      <c r="K550" t="s">
        <v>4671</v>
      </c>
      <c r="L550" t="s">
        <v>4672</v>
      </c>
      <c r="M550" t="s">
        <v>4673</v>
      </c>
    </row>
    <row r="551" spans="1:13" x14ac:dyDescent="0.3">
      <c r="A551" t="s">
        <v>4674</v>
      </c>
      <c r="B551" t="s">
        <v>4675</v>
      </c>
      <c r="C551" t="s">
        <v>3421</v>
      </c>
      <c r="D551">
        <v>4.0999999999999996</v>
      </c>
      <c r="E551" s="2">
        <v>14560</v>
      </c>
      <c r="F551" t="s">
        <v>4676</v>
      </c>
      <c r="G551" t="s">
        <v>4677</v>
      </c>
      <c r="H551" t="s">
        <v>4678</v>
      </c>
      <c r="I551" t="s">
        <v>4679</v>
      </c>
      <c r="J551" t="s">
        <v>4680</v>
      </c>
      <c r="K551" t="s">
        <v>4681</v>
      </c>
      <c r="L551" t="s">
        <v>4682</v>
      </c>
      <c r="M551" t="s">
        <v>4683</v>
      </c>
    </row>
    <row r="552" spans="1:13" x14ac:dyDescent="0.3">
      <c r="A552" t="s">
        <v>4684</v>
      </c>
      <c r="B552" t="s">
        <v>4685</v>
      </c>
      <c r="C552" t="s">
        <v>2979</v>
      </c>
      <c r="D552">
        <v>4.0999999999999996</v>
      </c>
      <c r="E552" s="2">
        <v>3156</v>
      </c>
      <c r="F552" t="s">
        <v>4686</v>
      </c>
      <c r="G552" t="s">
        <v>4687</v>
      </c>
      <c r="H552" t="s">
        <v>4688</v>
      </c>
      <c r="I552" t="s">
        <v>4689</v>
      </c>
      <c r="J552" t="s">
        <v>4690</v>
      </c>
      <c r="K552" t="s">
        <v>4691</v>
      </c>
      <c r="L552" t="s">
        <v>4692</v>
      </c>
      <c r="M552" t="s">
        <v>4693</v>
      </c>
    </row>
    <row r="553" spans="1:13" x14ac:dyDescent="0.3">
      <c r="A553" t="s">
        <v>4694</v>
      </c>
      <c r="B553" t="s">
        <v>4695</v>
      </c>
      <c r="C553" t="s">
        <v>4696</v>
      </c>
      <c r="D553">
        <v>4.0999999999999996</v>
      </c>
      <c r="E553" s="2">
        <v>9340</v>
      </c>
      <c r="F553" t="s">
        <v>4697</v>
      </c>
      <c r="G553" t="s">
        <v>4698</v>
      </c>
      <c r="H553" t="s">
        <v>4699</v>
      </c>
      <c r="I553" t="s">
        <v>4700</v>
      </c>
      <c r="J553" t="s">
        <v>4701</v>
      </c>
      <c r="K553" t="s">
        <v>4702</v>
      </c>
      <c r="L553" t="s">
        <v>4703</v>
      </c>
      <c r="M553" t="s">
        <v>4704</v>
      </c>
    </row>
    <row r="554" spans="1:13" x14ac:dyDescent="0.3">
      <c r="A554" t="s">
        <v>4705</v>
      </c>
      <c r="B554" t="s">
        <v>4706</v>
      </c>
      <c r="C554" t="s">
        <v>2948</v>
      </c>
      <c r="D554">
        <v>4.4000000000000004</v>
      </c>
      <c r="E554" s="2">
        <v>768</v>
      </c>
      <c r="F554" t="s">
        <v>4707</v>
      </c>
      <c r="G554" t="s">
        <v>4708</v>
      </c>
      <c r="H554" t="s">
        <v>4709</v>
      </c>
      <c r="I554" t="s">
        <v>4710</v>
      </c>
      <c r="J554" t="s">
        <v>4711</v>
      </c>
      <c r="K554" t="s">
        <v>12791</v>
      </c>
      <c r="L554" t="s">
        <v>4712</v>
      </c>
      <c r="M554" t="s">
        <v>4713</v>
      </c>
    </row>
    <row r="555" spans="1:13" x14ac:dyDescent="0.3">
      <c r="A555" t="s">
        <v>4714</v>
      </c>
      <c r="B555" t="s">
        <v>4715</v>
      </c>
      <c r="C555" t="s">
        <v>3476</v>
      </c>
      <c r="D555">
        <v>4.5</v>
      </c>
      <c r="E555" s="2">
        <v>28978</v>
      </c>
      <c r="F555" t="s">
        <v>4716</v>
      </c>
      <c r="G555" t="s">
        <v>3939</v>
      </c>
      <c r="H555" t="s">
        <v>3940</v>
      </c>
      <c r="I555" t="s">
        <v>3941</v>
      </c>
      <c r="J555" t="s">
        <v>3942</v>
      </c>
      <c r="K555" t="s">
        <v>3943</v>
      </c>
      <c r="L555" t="s">
        <v>4717</v>
      </c>
      <c r="M555" t="s">
        <v>4718</v>
      </c>
    </row>
    <row r="556" spans="1:13" x14ac:dyDescent="0.3">
      <c r="A556" t="s">
        <v>4719</v>
      </c>
      <c r="B556" t="s">
        <v>4720</v>
      </c>
      <c r="C556" t="s">
        <v>2990</v>
      </c>
      <c r="D556">
        <v>4.0999999999999996</v>
      </c>
      <c r="E556" s="2">
        <v>18998</v>
      </c>
      <c r="F556" t="s">
        <v>3451</v>
      </c>
      <c r="G556" t="s">
        <v>3209</v>
      </c>
      <c r="H556" t="s">
        <v>3210</v>
      </c>
      <c r="I556" t="s">
        <v>3211</v>
      </c>
      <c r="J556" t="s">
        <v>3212</v>
      </c>
      <c r="K556" t="s">
        <v>3213</v>
      </c>
      <c r="L556" t="s">
        <v>4721</v>
      </c>
      <c r="M556" t="s">
        <v>4722</v>
      </c>
    </row>
    <row r="557" spans="1:13" x14ac:dyDescent="0.3">
      <c r="A557" t="s">
        <v>4723</v>
      </c>
      <c r="B557" t="s">
        <v>4724</v>
      </c>
      <c r="C557" t="s">
        <v>3273</v>
      </c>
      <c r="D557">
        <v>4.2</v>
      </c>
      <c r="E557" s="2">
        <v>4971</v>
      </c>
      <c r="F557" t="s">
        <v>4725</v>
      </c>
      <c r="G557" t="s">
        <v>4726</v>
      </c>
      <c r="H557" t="s">
        <v>4727</v>
      </c>
      <c r="I557" t="s">
        <v>4728</v>
      </c>
      <c r="J557" t="s">
        <v>4729</v>
      </c>
      <c r="K557" t="s">
        <v>4730</v>
      </c>
      <c r="L557" t="s">
        <v>4731</v>
      </c>
      <c r="M557" t="s">
        <v>4732</v>
      </c>
    </row>
    <row r="558" spans="1:13" x14ac:dyDescent="0.3">
      <c r="A558" t="s">
        <v>4733</v>
      </c>
      <c r="B558" t="s">
        <v>4734</v>
      </c>
      <c r="C558" t="s">
        <v>3835</v>
      </c>
      <c r="D558">
        <v>4.5</v>
      </c>
      <c r="E558" s="2">
        <v>1526</v>
      </c>
      <c r="F558" t="s">
        <v>4735</v>
      </c>
      <c r="G558" t="s">
        <v>4736</v>
      </c>
      <c r="H558" t="s">
        <v>4737</v>
      </c>
      <c r="I558" t="s">
        <v>4738</v>
      </c>
      <c r="J558" t="s">
        <v>4739</v>
      </c>
      <c r="K558" t="s">
        <v>4740</v>
      </c>
      <c r="L558" t="s">
        <v>4741</v>
      </c>
      <c r="M558" t="s">
        <v>4742</v>
      </c>
    </row>
    <row r="559" spans="1:13" x14ac:dyDescent="0.3">
      <c r="A559" t="s">
        <v>4743</v>
      </c>
      <c r="B559" t="s">
        <v>4744</v>
      </c>
      <c r="C559" t="s">
        <v>3066</v>
      </c>
      <c r="D559">
        <v>4.0999999999999996</v>
      </c>
      <c r="E559" s="2">
        <v>363711</v>
      </c>
      <c r="F559" t="s">
        <v>3456</v>
      </c>
      <c r="G559" t="s">
        <v>3119</v>
      </c>
      <c r="H559" t="s">
        <v>3120</v>
      </c>
      <c r="I559" t="s">
        <v>3121</v>
      </c>
      <c r="J559" t="s">
        <v>3122</v>
      </c>
      <c r="K559" t="s">
        <v>3123</v>
      </c>
      <c r="L559" t="s">
        <v>4745</v>
      </c>
      <c r="M559" t="s">
        <v>4746</v>
      </c>
    </row>
    <row r="560" spans="1:13" x14ac:dyDescent="0.3">
      <c r="A560" t="s">
        <v>4747</v>
      </c>
      <c r="B560" t="s">
        <v>4748</v>
      </c>
      <c r="C560" t="s">
        <v>3066</v>
      </c>
      <c r="D560">
        <v>3.9</v>
      </c>
      <c r="E560" s="2">
        <v>136954</v>
      </c>
      <c r="F560" t="s">
        <v>4749</v>
      </c>
      <c r="G560" t="s">
        <v>4750</v>
      </c>
      <c r="H560" t="s">
        <v>4751</v>
      </c>
      <c r="I560" t="s">
        <v>4752</v>
      </c>
      <c r="J560" t="s">
        <v>4753</v>
      </c>
      <c r="K560" t="s">
        <v>4754</v>
      </c>
      <c r="L560" t="s">
        <v>4755</v>
      </c>
      <c r="M560" t="s">
        <v>4756</v>
      </c>
    </row>
    <row r="561" spans="1:13" x14ac:dyDescent="0.3">
      <c r="A561" t="s">
        <v>4757</v>
      </c>
      <c r="B561" t="s">
        <v>4758</v>
      </c>
      <c r="C561" t="s">
        <v>4759</v>
      </c>
      <c r="D561">
        <v>4.3</v>
      </c>
      <c r="E561" s="2">
        <v>253105</v>
      </c>
      <c r="F561" t="s">
        <v>4760</v>
      </c>
      <c r="G561" t="s">
        <v>4761</v>
      </c>
      <c r="H561" t="s">
        <v>4762</v>
      </c>
      <c r="I561" t="s">
        <v>4763</v>
      </c>
      <c r="J561" t="s">
        <v>4764</v>
      </c>
      <c r="K561" t="s">
        <v>4765</v>
      </c>
      <c r="L561" t="s">
        <v>4766</v>
      </c>
      <c r="M561" t="s">
        <v>4767</v>
      </c>
    </row>
    <row r="562" spans="1:13" x14ac:dyDescent="0.3">
      <c r="A562" t="s">
        <v>4768</v>
      </c>
      <c r="B562" t="s">
        <v>4769</v>
      </c>
      <c r="C562" t="s">
        <v>4770</v>
      </c>
      <c r="D562">
        <v>4.4000000000000004</v>
      </c>
      <c r="E562" s="2">
        <v>61314</v>
      </c>
      <c r="F562" t="s">
        <v>4771</v>
      </c>
      <c r="G562" t="s">
        <v>4772</v>
      </c>
      <c r="H562" t="s">
        <v>4773</v>
      </c>
      <c r="I562" t="s">
        <v>4774</v>
      </c>
      <c r="J562" t="s">
        <v>4775</v>
      </c>
      <c r="K562" t="s">
        <v>4776</v>
      </c>
      <c r="L562" t="s">
        <v>4777</v>
      </c>
      <c r="M562" t="s">
        <v>4778</v>
      </c>
    </row>
    <row r="563" spans="1:13" x14ac:dyDescent="0.3">
      <c r="A563" t="s">
        <v>4779</v>
      </c>
      <c r="B563" t="s">
        <v>4780</v>
      </c>
      <c r="C563" t="s">
        <v>4781</v>
      </c>
      <c r="D563">
        <v>3.8</v>
      </c>
      <c r="E563" s="2">
        <v>7354</v>
      </c>
      <c r="F563" t="s">
        <v>4782</v>
      </c>
      <c r="G563" t="s">
        <v>4783</v>
      </c>
      <c r="H563" t="s">
        <v>4784</v>
      </c>
      <c r="I563" t="s">
        <v>4785</v>
      </c>
      <c r="J563" t="s">
        <v>4786</v>
      </c>
      <c r="K563" t="s">
        <v>4787</v>
      </c>
      <c r="L563" t="s">
        <v>4788</v>
      </c>
      <c r="M563" t="s">
        <v>4789</v>
      </c>
    </row>
    <row r="564" spans="1:13" x14ac:dyDescent="0.3">
      <c r="A564" t="s">
        <v>4790</v>
      </c>
      <c r="B564" t="s">
        <v>4791</v>
      </c>
      <c r="C564" t="s">
        <v>3066</v>
      </c>
      <c r="D564">
        <v>3.8</v>
      </c>
      <c r="E564" s="2">
        <v>180998</v>
      </c>
      <c r="F564" t="s">
        <v>4792</v>
      </c>
      <c r="G564" t="s">
        <v>4793</v>
      </c>
      <c r="H564" t="s">
        <v>4794</v>
      </c>
      <c r="I564" t="s">
        <v>4795</v>
      </c>
      <c r="J564" t="s">
        <v>4796</v>
      </c>
      <c r="K564" t="s">
        <v>12792</v>
      </c>
      <c r="L564" t="s">
        <v>4797</v>
      </c>
      <c r="M564" t="s">
        <v>4798</v>
      </c>
    </row>
    <row r="565" spans="1:13" x14ac:dyDescent="0.3">
      <c r="A565" t="s">
        <v>4799</v>
      </c>
      <c r="B565" t="s">
        <v>4800</v>
      </c>
      <c r="C565" t="s">
        <v>4801</v>
      </c>
      <c r="D565">
        <v>3.5</v>
      </c>
      <c r="E565" s="2">
        <v>690</v>
      </c>
      <c r="F565" t="s">
        <v>4802</v>
      </c>
      <c r="G565" t="s">
        <v>4803</v>
      </c>
      <c r="H565" t="s">
        <v>4804</v>
      </c>
      <c r="I565" t="s">
        <v>4805</v>
      </c>
      <c r="J565" t="s">
        <v>4806</v>
      </c>
      <c r="K565" t="s">
        <v>4807</v>
      </c>
      <c r="L565" t="s">
        <v>4808</v>
      </c>
      <c r="M565" t="s">
        <v>4809</v>
      </c>
    </row>
    <row r="566" spans="1:13" x14ac:dyDescent="0.3">
      <c r="A566" t="s">
        <v>4810</v>
      </c>
      <c r="B566" t="s">
        <v>4811</v>
      </c>
      <c r="C566" t="s">
        <v>3066</v>
      </c>
      <c r="D566">
        <v>4.0999999999999996</v>
      </c>
      <c r="E566" s="2">
        <v>141841</v>
      </c>
      <c r="F566" t="s">
        <v>4812</v>
      </c>
      <c r="G566" t="s">
        <v>4813</v>
      </c>
      <c r="H566" t="s">
        <v>4814</v>
      </c>
      <c r="I566" t="s">
        <v>4815</v>
      </c>
      <c r="J566" t="s">
        <v>4816</v>
      </c>
      <c r="K566" t="s">
        <v>4817</v>
      </c>
      <c r="L566" t="s">
        <v>4818</v>
      </c>
      <c r="M566" t="s">
        <v>4819</v>
      </c>
    </row>
    <row r="567" spans="1:13" x14ac:dyDescent="0.3">
      <c r="A567" t="s">
        <v>4820</v>
      </c>
      <c r="B567" t="s">
        <v>4821</v>
      </c>
      <c r="C567" t="s">
        <v>4822</v>
      </c>
      <c r="D567">
        <v>4.3</v>
      </c>
      <c r="E567" s="2">
        <v>24791</v>
      </c>
      <c r="F567" t="s">
        <v>4823</v>
      </c>
      <c r="G567" t="s">
        <v>4824</v>
      </c>
      <c r="H567" t="s">
        <v>4825</v>
      </c>
      <c r="I567" t="s">
        <v>4826</v>
      </c>
      <c r="J567" t="s">
        <v>4827</v>
      </c>
      <c r="K567" t="s">
        <v>4828</v>
      </c>
      <c r="L567" t="s">
        <v>4829</v>
      </c>
      <c r="M567" t="s">
        <v>4830</v>
      </c>
    </row>
    <row r="568" spans="1:13" x14ac:dyDescent="0.3">
      <c r="A568" t="s">
        <v>4831</v>
      </c>
      <c r="B568" t="s">
        <v>4832</v>
      </c>
      <c r="C568" t="s">
        <v>3066</v>
      </c>
      <c r="D568">
        <v>3.5</v>
      </c>
      <c r="E568" s="2">
        <v>21764</v>
      </c>
      <c r="F568" t="s">
        <v>4833</v>
      </c>
      <c r="G568" t="s">
        <v>4834</v>
      </c>
      <c r="H568" t="s">
        <v>4835</v>
      </c>
      <c r="I568" t="s">
        <v>4836</v>
      </c>
      <c r="J568" t="s">
        <v>4837</v>
      </c>
      <c r="K568" t="s">
        <v>4838</v>
      </c>
      <c r="L568" t="s">
        <v>4839</v>
      </c>
      <c r="M568" t="s">
        <v>4840</v>
      </c>
    </row>
    <row r="569" spans="1:13" x14ac:dyDescent="0.3">
      <c r="A569" t="s">
        <v>4841</v>
      </c>
      <c r="B569" t="s">
        <v>4842</v>
      </c>
      <c r="C569" t="s">
        <v>4364</v>
      </c>
      <c r="D569">
        <v>4.0999999999999996</v>
      </c>
      <c r="E569" s="2">
        <v>107151</v>
      </c>
      <c r="F569" t="s">
        <v>4843</v>
      </c>
      <c r="G569" t="s">
        <v>4844</v>
      </c>
      <c r="H569" t="s">
        <v>4845</v>
      </c>
      <c r="I569" t="s">
        <v>4846</v>
      </c>
      <c r="J569" t="s">
        <v>4847</v>
      </c>
      <c r="K569" t="s">
        <v>4848</v>
      </c>
      <c r="L569" t="s">
        <v>4849</v>
      </c>
      <c r="M569" t="s">
        <v>4850</v>
      </c>
    </row>
    <row r="570" spans="1:13" x14ac:dyDescent="0.3">
      <c r="A570" t="s">
        <v>4851</v>
      </c>
      <c r="B570" t="s">
        <v>4852</v>
      </c>
      <c r="C570" t="s">
        <v>3066</v>
      </c>
      <c r="D570">
        <v>3.9</v>
      </c>
      <c r="E570" s="2">
        <v>92995</v>
      </c>
      <c r="F570" t="s">
        <v>4853</v>
      </c>
      <c r="G570" t="s">
        <v>4854</v>
      </c>
      <c r="H570" t="s">
        <v>4855</v>
      </c>
      <c r="I570" t="s">
        <v>4856</v>
      </c>
      <c r="J570" t="s">
        <v>4857</v>
      </c>
      <c r="K570" t="s">
        <v>4858</v>
      </c>
      <c r="L570" t="s">
        <v>4859</v>
      </c>
      <c r="M570" t="s">
        <v>4860</v>
      </c>
    </row>
    <row r="571" spans="1:13" x14ac:dyDescent="0.3">
      <c r="A571" t="s">
        <v>4861</v>
      </c>
      <c r="B571" t="s">
        <v>4862</v>
      </c>
      <c r="C571" t="s">
        <v>3500</v>
      </c>
      <c r="D571">
        <v>4.0999999999999996</v>
      </c>
      <c r="E571" s="2">
        <v>8751</v>
      </c>
      <c r="F571" t="s">
        <v>4549</v>
      </c>
      <c r="G571" t="s">
        <v>4863</v>
      </c>
      <c r="H571" t="s">
        <v>4864</v>
      </c>
      <c r="I571" t="s">
        <v>4865</v>
      </c>
      <c r="J571" t="s">
        <v>4866</v>
      </c>
      <c r="K571" t="s">
        <v>4867</v>
      </c>
      <c r="L571" t="s">
        <v>4868</v>
      </c>
      <c r="M571" t="s">
        <v>4869</v>
      </c>
    </row>
    <row r="572" spans="1:13" x14ac:dyDescent="0.3">
      <c r="A572" t="s">
        <v>4870</v>
      </c>
      <c r="B572" t="s">
        <v>4871</v>
      </c>
      <c r="C572" t="s">
        <v>4759</v>
      </c>
      <c r="D572">
        <v>4.2</v>
      </c>
      <c r="E572" s="2">
        <v>64273</v>
      </c>
      <c r="F572" t="s">
        <v>4872</v>
      </c>
      <c r="G572" t="s">
        <v>4873</v>
      </c>
      <c r="H572" t="s">
        <v>4874</v>
      </c>
      <c r="I572" t="s">
        <v>4875</v>
      </c>
      <c r="J572" t="s">
        <v>4876</v>
      </c>
      <c r="K572" t="s">
        <v>4877</v>
      </c>
      <c r="L572" t="s">
        <v>4878</v>
      </c>
      <c r="M572" t="s">
        <v>4879</v>
      </c>
    </row>
    <row r="573" spans="1:13" x14ac:dyDescent="0.3">
      <c r="A573" t="s">
        <v>4880</v>
      </c>
      <c r="B573" t="s">
        <v>4881</v>
      </c>
      <c r="C573" t="s">
        <v>4770</v>
      </c>
      <c r="D573">
        <v>4.3</v>
      </c>
      <c r="E573" s="2">
        <v>54315</v>
      </c>
      <c r="F573" t="s">
        <v>4882</v>
      </c>
      <c r="G573" t="s">
        <v>4883</v>
      </c>
      <c r="H573" t="s">
        <v>4884</v>
      </c>
      <c r="I573" t="s">
        <v>4885</v>
      </c>
      <c r="J573" t="s">
        <v>4886</v>
      </c>
      <c r="K573" t="s">
        <v>4887</v>
      </c>
      <c r="L573" t="s">
        <v>4888</v>
      </c>
      <c r="M573" t="s">
        <v>4889</v>
      </c>
    </row>
    <row r="574" spans="1:13" x14ac:dyDescent="0.3">
      <c r="A574" t="s">
        <v>4890</v>
      </c>
      <c r="B574" t="s">
        <v>4891</v>
      </c>
      <c r="C574" t="s">
        <v>4770</v>
      </c>
      <c r="D574">
        <v>4.0999999999999996</v>
      </c>
      <c r="E574" s="2">
        <v>1597</v>
      </c>
      <c r="F574" t="s">
        <v>4892</v>
      </c>
      <c r="G574" t="s">
        <v>4893</v>
      </c>
      <c r="H574" t="s">
        <v>4894</v>
      </c>
      <c r="I574" t="s">
        <v>4895</v>
      </c>
      <c r="J574" t="s">
        <v>4896</v>
      </c>
      <c r="K574" t="s">
        <v>4897</v>
      </c>
      <c r="L574" t="s">
        <v>4898</v>
      </c>
      <c r="M574" t="s">
        <v>4899</v>
      </c>
    </row>
    <row r="575" spans="1:13" x14ac:dyDescent="0.3">
      <c r="A575" t="s">
        <v>4900</v>
      </c>
      <c r="B575" t="s">
        <v>4901</v>
      </c>
      <c r="C575" t="s">
        <v>3066</v>
      </c>
      <c r="D575">
        <v>3.9</v>
      </c>
      <c r="E575" s="2">
        <v>77027</v>
      </c>
      <c r="F575" t="s">
        <v>4902</v>
      </c>
      <c r="G575" t="s">
        <v>4903</v>
      </c>
      <c r="H575" t="s">
        <v>4904</v>
      </c>
      <c r="I575" t="s">
        <v>4905</v>
      </c>
      <c r="J575" t="s">
        <v>4906</v>
      </c>
      <c r="K575" t="s">
        <v>4907</v>
      </c>
      <c r="L575" t="s">
        <v>4908</v>
      </c>
      <c r="M575" t="s">
        <v>4909</v>
      </c>
    </row>
    <row r="576" spans="1:13" x14ac:dyDescent="0.3">
      <c r="A576" t="s">
        <v>4910</v>
      </c>
      <c r="B576" t="s">
        <v>4911</v>
      </c>
      <c r="C576" t="s">
        <v>4912</v>
      </c>
      <c r="D576">
        <v>4.3</v>
      </c>
      <c r="E576" s="2">
        <v>28829</v>
      </c>
      <c r="F576" t="s">
        <v>4913</v>
      </c>
      <c r="G576" t="s">
        <v>4914</v>
      </c>
      <c r="H576" t="s">
        <v>4915</v>
      </c>
      <c r="I576" t="s">
        <v>4916</v>
      </c>
      <c r="J576" t="s">
        <v>4917</v>
      </c>
      <c r="K576" t="s">
        <v>4918</v>
      </c>
      <c r="L576" t="s">
        <v>4919</v>
      </c>
      <c r="M576" t="s">
        <v>4920</v>
      </c>
    </row>
    <row r="577" spans="1:13" x14ac:dyDescent="0.3">
      <c r="A577" t="s">
        <v>4921</v>
      </c>
      <c r="B577" t="s">
        <v>4922</v>
      </c>
      <c r="C577" t="s">
        <v>4770</v>
      </c>
      <c r="D577">
        <v>4.5</v>
      </c>
      <c r="E577" s="2">
        <v>33176</v>
      </c>
      <c r="F577" t="s">
        <v>4923</v>
      </c>
      <c r="G577" t="s">
        <v>4924</v>
      </c>
      <c r="H577" t="s">
        <v>4925</v>
      </c>
      <c r="I577" t="s">
        <v>4926</v>
      </c>
      <c r="J577" t="s">
        <v>4927</v>
      </c>
      <c r="K577" t="s">
        <v>4928</v>
      </c>
      <c r="L577" t="s">
        <v>4929</v>
      </c>
      <c r="M577" t="s">
        <v>4930</v>
      </c>
    </row>
    <row r="578" spans="1:13" x14ac:dyDescent="0.3">
      <c r="A578" t="s">
        <v>4931</v>
      </c>
      <c r="B578" t="s">
        <v>4932</v>
      </c>
      <c r="C578" t="s">
        <v>4933</v>
      </c>
      <c r="D578">
        <v>4</v>
      </c>
      <c r="E578" s="2">
        <v>68664</v>
      </c>
      <c r="F578" t="s">
        <v>4934</v>
      </c>
      <c r="G578" t="s">
        <v>4935</v>
      </c>
      <c r="H578" t="s">
        <v>4936</v>
      </c>
      <c r="I578" t="s">
        <v>4937</v>
      </c>
      <c r="J578" t="s">
        <v>4938</v>
      </c>
      <c r="K578" t="s">
        <v>4939</v>
      </c>
      <c r="L578" t="s">
        <v>4940</v>
      </c>
      <c r="M578" t="s">
        <v>4941</v>
      </c>
    </row>
    <row r="579" spans="1:13" x14ac:dyDescent="0.3">
      <c r="A579" t="s">
        <v>4942</v>
      </c>
      <c r="B579" t="s">
        <v>4943</v>
      </c>
      <c r="C579" t="s">
        <v>4944</v>
      </c>
      <c r="D579">
        <v>4.5</v>
      </c>
      <c r="E579" s="2">
        <v>28030</v>
      </c>
      <c r="F579" t="s">
        <v>4945</v>
      </c>
      <c r="G579" t="s">
        <v>4946</v>
      </c>
      <c r="H579" t="s">
        <v>4947</v>
      </c>
      <c r="I579" t="s">
        <v>4948</v>
      </c>
      <c r="J579" t="s">
        <v>4949</v>
      </c>
      <c r="K579" t="s">
        <v>4950</v>
      </c>
      <c r="L579" t="s">
        <v>4951</v>
      </c>
      <c r="M579" t="s">
        <v>4952</v>
      </c>
    </row>
    <row r="580" spans="1:13" x14ac:dyDescent="0.3">
      <c r="A580" t="s">
        <v>4953</v>
      </c>
      <c r="B580" t="s">
        <v>4954</v>
      </c>
      <c r="C580" t="s">
        <v>4955</v>
      </c>
      <c r="D580">
        <v>4.3</v>
      </c>
      <c r="E580" s="2">
        <v>5792</v>
      </c>
      <c r="F580" t="s">
        <v>4956</v>
      </c>
      <c r="G580" t="s">
        <v>4957</v>
      </c>
      <c r="H580" t="s">
        <v>4958</v>
      </c>
      <c r="I580" t="s">
        <v>4959</v>
      </c>
      <c r="J580" t="s">
        <v>4960</v>
      </c>
      <c r="K580" t="s">
        <v>4961</v>
      </c>
      <c r="L580" t="s">
        <v>4962</v>
      </c>
      <c r="M580" t="s">
        <v>4963</v>
      </c>
    </row>
    <row r="581" spans="1:13" x14ac:dyDescent="0.3">
      <c r="A581" t="s">
        <v>4964</v>
      </c>
      <c r="B581" t="s">
        <v>4965</v>
      </c>
      <c r="C581" t="s">
        <v>4966</v>
      </c>
      <c r="D581">
        <v>3.9</v>
      </c>
      <c r="E581" s="2">
        <v>14778</v>
      </c>
      <c r="F581" t="s">
        <v>4967</v>
      </c>
      <c r="G581" t="s">
        <v>4968</v>
      </c>
      <c r="H581" t="s">
        <v>4969</v>
      </c>
      <c r="I581" t="s">
        <v>4970</v>
      </c>
      <c r="J581" t="s">
        <v>4971</v>
      </c>
      <c r="K581" t="s">
        <v>4972</v>
      </c>
      <c r="L581" t="s">
        <v>4973</v>
      </c>
      <c r="M581" t="s">
        <v>4974</v>
      </c>
    </row>
    <row r="582" spans="1:13" x14ac:dyDescent="0.3">
      <c r="A582" t="s">
        <v>4975</v>
      </c>
      <c r="B582" t="s">
        <v>4976</v>
      </c>
      <c r="C582" t="s">
        <v>3066</v>
      </c>
      <c r="D582">
        <v>4.0999999999999996</v>
      </c>
      <c r="E582" s="2">
        <v>91770</v>
      </c>
      <c r="F582" t="s">
        <v>4977</v>
      </c>
      <c r="G582" t="s">
        <v>4978</v>
      </c>
      <c r="H582" t="s">
        <v>4979</v>
      </c>
      <c r="I582" t="s">
        <v>4980</v>
      </c>
      <c r="J582" t="s">
        <v>4981</v>
      </c>
      <c r="K582" t="s">
        <v>4982</v>
      </c>
      <c r="L582" t="s">
        <v>4983</v>
      </c>
      <c r="M582" t="s">
        <v>4984</v>
      </c>
    </row>
    <row r="583" spans="1:13" x14ac:dyDescent="0.3">
      <c r="A583" t="s">
        <v>4985</v>
      </c>
      <c r="B583" t="s">
        <v>4986</v>
      </c>
      <c r="C583" t="s">
        <v>3066</v>
      </c>
      <c r="D583">
        <v>4.2</v>
      </c>
      <c r="E583" s="2">
        <v>206</v>
      </c>
      <c r="F583" t="s">
        <v>4987</v>
      </c>
      <c r="G583" t="s">
        <v>4988</v>
      </c>
      <c r="H583" t="s">
        <v>4989</v>
      </c>
      <c r="I583" t="s">
        <v>4990</v>
      </c>
      <c r="J583" t="s">
        <v>4991</v>
      </c>
      <c r="K583" t="s">
        <v>4992</v>
      </c>
      <c r="L583" t="s">
        <v>4993</v>
      </c>
      <c r="M583" t="s">
        <v>4994</v>
      </c>
    </row>
    <row r="584" spans="1:13" x14ac:dyDescent="0.3">
      <c r="A584" t="s">
        <v>4995</v>
      </c>
      <c r="B584" t="s">
        <v>4996</v>
      </c>
      <c r="C584" t="s">
        <v>4997</v>
      </c>
      <c r="D584">
        <v>4.2</v>
      </c>
      <c r="E584" s="2">
        <v>33717</v>
      </c>
      <c r="F584" t="s">
        <v>4998</v>
      </c>
      <c r="G584" t="s">
        <v>4999</v>
      </c>
      <c r="H584" t="s">
        <v>5000</v>
      </c>
      <c r="I584" t="s">
        <v>5001</v>
      </c>
      <c r="J584" t="s">
        <v>5002</v>
      </c>
      <c r="K584" t="s">
        <v>5003</v>
      </c>
      <c r="L584" t="s">
        <v>5004</v>
      </c>
      <c r="M584" t="s">
        <v>5005</v>
      </c>
    </row>
    <row r="585" spans="1:13" x14ac:dyDescent="0.3">
      <c r="A585" t="s">
        <v>5006</v>
      </c>
      <c r="B585" t="s">
        <v>5007</v>
      </c>
      <c r="C585" t="s">
        <v>5008</v>
      </c>
      <c r="D585">
        <v>4.5</v>
      </c>
      <c r="E585" s="2">
        <v>50810</v>
      </c>
      <c r="F585" t="s">
        <v>5009</v>
      </c>
      <c r="G585" t="s">
        <v>5010</v>
      </c>
      <c r="H585" t="s">
        <v>5011</v>
      </c>
      <c r="I585" t="s">
        <v>5012</v>
      </c>
      <c r="J585" t="s">
        <v>5013</v>
      </c>
      <c r="K585" t="s">
        <v>5014</v>
      </c>
      <c r="L585" t="s">
        <v>5015</v>
      </c>
      <c r="M585" t="s">
        <v>5016</v>
      </c>
    </row>
    <row r="586" spans="1:13" x14ac:dyDescent="0.3">
      <c r="A586" t="s">
        <v>5017</v>
      </c>
      <c r="B586" t="s">
        <v>5018</v>
      </c>
      <c r="C586" t="s">
        <v>5019</v>
      </c>
      <c r="D586">
        <v>3.7</v>
      </c>
      <c r="E586" s="2">
        <v>3369</v>
      </c>
      <c r="F586" t="s">
        <v>5020</v>
      </c>
      <c r="G586" t="s">
        <v>5021</v>
      </c>
      <c r="H586" t="s">
        <v>5022</v>
      </c>
      <c r="I586" t="s">
        <v>5023</v>
      </c>
      <c r="J586" t="s">
        <v>5024</v>
      </c>
      <c r="K586" t="s">
        <v>5025</v>
      </c>
      <c r="L586" t="s">
        <v>5026</v>
      </c>
      <c r="M586" t="s">
        <v>5027</v>
      </c>
    </row>
    <row r="587" spans="1:13" x14ac:dyDescent="0.3">
      <c r="A587" t="s">
        <v>5028</v>
      </c>
      <c r="B587" t="s">
        <v>5029</v>
      </c>
      <c r="C587" t="s">
        <v>4770</v>
      </c>
      <c r="D587">
        <v>3.5</v>
      </c>
      <c r="E587" s="2">
        <v>11827</v>
      </c>
      <c r="F587" t="s">
        <v>5030</v>
      </c>
      <c r="G587" t="s">
        <v>5031</v>
      </c>
      <c r="H587" t="s">
        <v>5032</v>
      </c>
      <c r="I587" t="s">
        <v>5033</v>
      </c>
      <c r="J587" t="s">
        <v>5034</v>
      </c>
      <c r="K587" t="s">
        <v>5035</v>
      </c>
      <c r="L587" t="s">
        <v>5036</v>
      </c>
      <c r="M587" t="s">
        <v>5037</v>
      </c>
    </row>
    <row r="588" spans="1:13" x14ac:dyDescent="0.3">
      <c r="A588" t="s">
        <v>5038</v>
      </c>
      <c r="B588" t="s">
        <v>5039</v>
      </c>
      <c r="C588" t="s">
        <v>4997</v>
      </c>
      <c r="D588">
        <v>3.5</v>
      </c>
      <c r="E588" s="2">
        <v>15295</v>
      </c>
      <c r="F588" t="s">
        <v>5040</v>
      </c>
      <c r="G588" t="s">
        <v>5041</v>
      </c>
      <c r="H588" t="s">
        <v>5042</v>
      </c>
      <c r="I588" t="s">
        <v>5043</v>
      </c>
      <c r="J588" t="s">
        <v>5044</v>
      </c>
      <c r="K588" t="s">
        <v>5045</v>
      </c>
      <c r="L588" t="s">
        <v>5046</v>
      </c>
      <c r="M588" t="s">
        <v>5047</v>
      </c>
    </row>
    <row r="589" spans="1:13" x14ac:dyDescent="0.3">
      <c r="A589" t="s">
        <v>5048</v>
      </c>
      <c r="B589" t="s">
        <v>5049</v>
      </c>
      <c r="C589" t="s">
        <v>5050</v>
      </c>
      <c r="D589">
        <v>4.3</v>
      </c>
      <c r="E589" s="2">
        <v>27139</v>
      </c>
      <c r="F589" t="s">
        <v>5051</v>
      </c>
      <c r="G589" t="s">
        <v>5052</v>
      </c>
      <c r="H589" t="s">
        <v>5053</v>
      </c>
      <c r="I589" t="s">
        <v>5054</v>
      </c>
      <c r="J589" t="s">
        <v>5055</v>
      </c>
      <c r="K589" t="s">
        <v>5056</v>
      </c>
      <c r="L589" t="s">
        <v>5057</v>
      </c>
      <c r="M589" t="s">
        <v>5058</v>
      </c>
    </row>
    <row r="590" spans="1:13" x14ac:dyDescent="0.3">
      <c r="A590" t="s">
        <v>5059</v>
      </c>
      <c r="B590" t="s">
        <v>5060</v>
      </c>
      <c r="C590" t="s">
        <v>3066</v>
      </c>
      <c r="D590">
        <v>3.9</v>
      </c>
      <c r="E590" s="2">
        <v>9504</v>
      </c>
      <c r="F590" t="s">
        <v>5061</v>
      </c>
      <c r="G590" t="s">
        <v>5062</v>
      </c>
      <c r="H590" t="s">
        <v>5063</v>
      </c>
      <c r="I590" t="s">
        <v>5064</v>
      </c>
      <c r="J590" t="s">
        <v>5065</v>
      </c>
      <c r="K590" t="s">
        <v>5066</v>
      </c>
      <c r="L590" t="s">
        <v>5067</v>
      </c>
      <c r="M590" t="s">
        <v>5068</v>
      </c>
    </row>
    <row r="591" spans="1:13" x14ac:dyDescent="0.3">
      <c r="A591" t="s">
        <v>5069</v>
      </c>
      <c r="B591" t="s">
        <v>5070</v>
      </c>
      <c r="C591" t="s">
        <v>4759</v>
      </c>
      <c r="D591">
        <v>4.3</v>
      </c>
      <c r="E591" s="2">
        <v>30058</v>
      </c>
      <c r="F591" t="s">
        <v>5071</v>
      </c>
      <c r="G591" t="s">
        <v>5072</v>
      </c>
      <c r="H591" t="s">
        <v>5073</v>
      </c>
      <c r="I591" t="s">
        <v>5074</v>
      </c>
      <c r="J591" t="s">
        <v>5075</v>
      </c>
      <c r="K591" t="s">
        <v>5076</v>
      </c>
      <c r="L591" t="s">
        <v>5077</v>
      </c>
      <c r="M591" t="s">
        <v>5078</v>
      </c>
    </row>
    <row r="592" spans="1:13" x14ac:dyDescent="0.3">
      <c r="A592" t="s">
        <v>5079</v>
      </c>
      <c r="B592" t="s">
        <v>5080</v>
      </c>
      <c r="C592" t="s">
        <v>3066</v>
      </c>
      <c r="D592">
        <v>4.0999999999999996</v>
      </c>
      <c r="E592" s="2">
        <v>109864</v>
      </c>
      <c r="F592" t="s">
        <v>5081</v>
      </c>
      <c r="G592" t="s">
        <v>5082</v>
      </c>
      <c r="H592" t="s">
        <v>5083</v>
      </c>
      <c r="I592" t="s">
        <v>5084</v>
      </c>
      <c r="J592" t="s">
        <v>5085</v>
      </c>
      <c r="K592" t="s">
        <v>5086</v>
      </c>
      <c r="L592" t="s">
        <v>5087</v>
      </c>
      <c r="M592" t="s">
        <v>5088</v>
      </c>
    </row>
    <row r="593" spans="1:13" x14ac:dyDescent="0.3">
      <c r="A593" t="s">
        <v>5089</v>
      </c>
      <c r="B593" t="s">
        <v>5090</v>
      </c>
      <c r="C593" t="s">
        <v>5091</v>
      </c>
      <c r="D593">
        <v>4.5</v>
      </c>
      <c r="E593" s="2">
        <v>5760</v>
      </c>
      <c r="F593" t="s">
        <v>5092</v>
      </c>
      <c r="G593" t="s">
        <v>5093</v>
      </c>
      <c r="H593" t="s">
        <v>5094</v>
      </c>
      <c r="I593" t="s">
        <v>5095</v>
      </c>
      <c r="J593" t="s">
        <v>5096</v>
      </c>
      <c r="K593" t="s">
        <v>12793</v>
      </c>
      <c r="L593" t="s">
        <v>5097</v>
      </c>
      <c r="M593" t="s">
        <v>5098</v>
      </c>
    </row>
    <row r="594" spans="1:13" x14ac:dyDescent="0.3">
      <c r="A594" t="s">
        <v>5099</v>
      </c>
      <c r="B594" t="s">
        <v>5100</v>
      </c>
      <c r="C594" t="s">
        <v>5101</v>
      </c>
      <c r="D594">
        <v>4.2</v>
      </c>
      <c r="E594" s="2">
        <v>49551</v>
      </c>
      <c r="F594" t="s">
        <v>5102</v>
      </c>
      <c r="G594" t="s">
        <v>5103</v>
      </c>
      <c r="H594" t="s">
        <v>5104</v>
      </c>
      <c r="I594" t="s">
        <v>5105</v>
      </c>
      <c r="J594" t="s">
        <v>5106</v>
      </c>
      <c r="K594" t="s">
        <v>5107</v>
      </c>
      <c r="L594" t="s">
        <v>5108</v>
      </c>
      <c r="M594" t="s">
        <v>5109</v>
      </c>
    </row>
    <row r="595" spans="1:13" x14ac:dyDescent="0.3">
      <c r="A595" t="s">
        <v>5110</v>
      </c>
      <c r="B595" t="s">
        <v>5111</v>
      </c>
      <c r="C595" t="s">
        <v>3066</v>
      </c>
      <c r="D595">
        <v>4.0999999999999996</v>
      </c>
      <c r="E595" s="2">
        <v>161677</v>
      </c>
      <c r="F595" t="s">
        <v>5112</v>
      </c>
      <c r="G595" t="s">
        <v>5113</v>
      </c>
      <c r="H595" t="s">
        <v>5114</v>
      </c>
      <c r="I595" t="s">
        <v>5115</v>
      </c>
      <c r="J595" t="s">
        <v>5116</v>
      </c>
      <c r="K595" t="s">
        <v>5117</v>
      </c>
      <c r="L595" t="s">
        <v>5118</v>
      </c>
      <c r="M595" t="s">
        <v>5119</v>
      </c>
    </row>
    <row r="596" spans="1:13" x14ac:dyDescent="0.3">
      <c r="A596" t="s">
        <v>5120</v>
      </c>
      <c r="B596" t="s">
        <v>5121</v>
      </c>
      <c r="C596" t="s">
        <v>5122</v>
      </c>
      <c r="D596">
        <v>3.9</v>
      </c>
      <c r="E596" s="2">
        <v>21372</v>
      </c>
      <c r="F596" t="s">
        <v>5123</v>
      </c>
      <c r="G596" t="s">
        <v>5124</v>
      </c>
      <c r="H596" t="s">
        <v>5125</v>
      </c>
      <c r="I596" t="s">
        <v>5126</v>
      </c>
      <c r="J596" t="s">
        <v>5127</v>
      </c>
      <c r="K596" t="s">
        <v>12794</v>
      </c>
      <c r="L596" t="s">
        <v>5128</v>
      </c>
      <c r="M596" t="s">
        <v>5129</v>
      </c>
    </row>
    <row r="597" spans="1:13" x14ac:dyDescent="0.3">
      <c r="A597" t="s">
        <v>5130</v>
      </c>
      <c r="B597" t="s">
        <v>5131</v>
      </c>
      <c r="C597" t="s">
        <v>5132</v>
      </c>
      <c r="D597">
        <v>4</v>
      </c>
      <c r="E597" s="2">
        <v>7199</v>
      </c>
      <c r="F597" t="s">
        <v>5133</v>
      </c>
      <c r="G597" t="s">
        <v>5134</v>
      </c>
      <c r="H597" t="s">
        <v>5135</v>
      </c>
      <c r="I597" t="s">
        <v>5136</v>
      </c>
      <c r="J597" t="s">
        <v>5137</v>
      </c>
      <c r="K597" t="s">
        <v>5138</v>
      </c>
      <c r="L597" t="s">
        <v>5139</v>
      </c>
      <c r="M597" t="s">
        <v>5140</v>
      </c>
    </row>
    <row r="598" spans="1:13" x14ac:dyDescent="0.3">
      <c r="A598" t="s">
        <v>5141</v>
      </c>
      <c r="B598" t="s">
        <v>5142</v>
      </c>
      <c r="C598" t="s">
        <v>5143</v>
      </c>
      <c r="D598">
        <v>3.5</v>
      </c>
      <c r="E598" s="2">
        <v>15233</v>
      </c>
      <c r="F598" t="s">
        <v>5144</v>
      </c>
      <c r="G598" t="s">
        <v>5145</v>
      </c>
      <c r="H598" t="s">
        <v>5146</v>
      </c>
      <c r="I598" t="s">
        <v>5147</v>
      </c>
      <c r="J598" t="s">
        <v>5148</v>
      </c>
      <c r="K598" t="s">
        <v>5149</v>
      </c>
      <c r="L598" t="s">
        <v>5150</v>
      </c>
      <c r="M598" t="s">
        <v>5151</v>
      </c>
    </row>
    <row r="599" spans="1:13" x14ac:dyDescent="0.3">
      <c r="A599" t="s">
        <v>5152</v>
      </c>
      <c r="B599" t="s">
        <v>5153</v>
      </c>
      <c r="C599" t="s">
        <v>4759</v>
      </c>
      <c r="D599">
        <v>4.3</v>
      </c>
      <c r="E599" s="2">
        <v>55747</v>
      </c>
      <c r="F599" t="s">
        <v>5154</v>
      </c>
      <c r="G599" t="s">
        <v>5155</v>
      </c>
      <c r="H599" t="s">
        <v>5156</v>
      </c>
      <c r="I599" t="s">
        <v>5157</v>
      </c>
      <c r="J599" t="s">
        <v>5158</v>
      </c>
      <c r="K599" t="s">
        <v>5159</v>
      </c>
      <c r="L599" t="s">
        <v>5160</v>
      </c>
      <c r="M599" t="s">
        <v>5161</v>
      </c>
    </row>
    <row r="600" spans="1:13" x14ac:dyDescent="0.3">
      <c r="A600" t="s">
        <v>5162</v>
      </c>
      <c r="B600" t="s">
        <v>5163</v>
      </c>
      <c r="C600" t="s">
        <v>3066</v>
      </c>
      <c r="D600">
        <v>3.8</v>
      </c>
      <c r="E600" s="2">
        <v>14961</v>
      </c>
      <c r="F600" t="s">
        <v>5164</v>
      </c>
      <c r="G600" t="s">
        <v>5165</v>
      </c>
      <c r="H600" t="s">
        <v>5166</v>
      </c>
      <c r="I600" t="s">
        <v>5167</v>
      </c>
      <c r="J600" t="s">
        <v>5168</v>
      </c>
      <c r="K600" t="s">
        <v>5169</v>
      </c>
      <c r="L600" t="s">
        <v>5170</v>
      </c>
      <c r="M600" t="s">
        <v>5171</v>
      </c>
    </row>
    <row r="601" spans="1:13" x14ac:dyDescent="0.3">
      <c r="A601" t="s">
        <v>5172</v>
      </c>
      <c r="B601" t="s">
        <v>5173</v>
      </c>
      <c r="C601" t="s">
        <v>4770</v>
      </c>
      <c r="D601">
        <v>4.4000000000000004</v>
      </c>
      <c r="E601" s="2">
        <v>9275</v>
      </c>
      <c r="F601" t="s">
        <v>5174</v>
      </c>
      <c r="G601" t="s">
        <v>5175</v>
      </c>
      <c r="H601" t="s">
        <v>5176</v>
      </c>
      <c r="I601" t="s">
        <v>5177</v>
      </c>
      <c r="J601" t="s">
        <v>5178</v>
      </c>
      <c r="K601" t="s">
        <v>5179</v>
      </c>
      <c r="L601" t="s">
        <v>5180</v>
      </c>
      <c r="M601" t="s">
        <v>5181</v>
      </c>
    </row>
    <row r="602" spans="1:13" x14ac:dyDescent="0.3">
      <c r="A602" t="s">
        <v>5182</v>
      </c>
      <c r="B602" t="s">
        <v>5183</v>
      </c>
      <c r="C602" t="s">
        <v>3066</v>
      </c>
      <c r="D602">
        <v>3.7</v>
      </c>
      <c r="E602" s="2">
        <v>28324</v>
      </c>
      <c r="F602" t="s">
        <v>5184</v>
      </c>
      <c r="G602" t="s">
        <v>5185</v>
      </c>
      <c r="H602" t="s">
        <v>5186</v>
      </c>
      <c r="I602" t="s">
        <v>5187</v>
      </c>
      <c r="J602" t="s">
        <v>5188</v>
      </c>
      <c r="K602" t="s">
        <v>5189</v>
      </c>
      <c r="L602" t="s">
        <v>5190</v>
      </c>
      <c r="M602" t="s">
        <v>5191</v>
      </c>
    </row>
    <row r="603" spans="1:13" x14ac:dyDescent="0.3">
      <c r="A603" t="s">
        <v>5192</v>
      </c>
      <c r="B603" t="s">
        <v>5193</v>
      </c>
      <c r="C603" t="s">
        <v>4944</v>
      </c>
      <c r="D603">
        <v>4.4000000000000004</v>
      </c>
      <c r="E603" s="2">
        <v>644</v>
      </c>
      <c r="F603" t="s">
        <v>5194</v>
      </c>
      <c r="G603" t="s">
        <v>5195</v>
      </c>
      <c r="H603" t="s">
        <v>5196</v>
      </c>
      <c r="I603" t="s">
        <v>5197</v>
      </c>
      <c r="J603" t="s">
        <v>5198</v>
      </c>
      <c r="K603" t="s">
        <v>5199</v>
      </c>
      <c r="L603" t="s">
        <v>5200</v>
      </c>
      <c r="M603" t="s">
        <v>5201</v>
      </c>
    </row>
    <row r="604" spans="1:13" x14ac:dyDescent="0.3">
      <c r="A604" t="s">
        <v>5202</v>
      </c>
      <c r="B604" t="s">
        <v>5203</v>
      </c>
      <c r="C604" t="s">
        <v>5204</v>
      </c>
      <c r="D604">
        <v>4.4000000000000004</v>
      </c>
      <c r="E604" s="2">
        <v>18139</v>
      </c>
      <c r="F604" t="s">
        <v>5205</v>
      </c>
      <c r="G604" t="s">
        <v>5206</v>
      </c>
      <c r="H604" t="s">
        <v>5207</v>
      </c>
      <c r="I604" t="s">
        <v>5208</v>
      </c>
      <c r="J604" t="s">
        <v>5209</v>
      </c>
      <c r="K604" t="s">
        <v>5210</v>
      </c>
      <c r="L604" t="s">
        <v>5211</v>
      </c>
      <c r="M604" t="s">
        <v>5212</v>
      </c>
    </row>
    <row r="605" spans="1:13" x14ac:dyDescent="0.3">
      <c r="A605" t="s">
        <v>5213</v>
      </c>
      <c r="B605" t="s">
        <v>5214</v>
      </c>
      <c r="C605" t="s">
        <v>5215</v>
      </c>
      <c r="D605">
        <v>4.4000000000000004</v>
      </c>
      <c r="E605" s="2">
        <v>7203</v>
      </c>
      <c r="F605" t="s">
        <v>5216</v>
      </c>
      <c r="G605" t="s">
        <v>5217</v>
      </c>
      <c r="H605" t="s">
        <v>5218</v>
      </c>
      <c r="I605" t="s">
        <v>5219</v>
      </c>
      <c r="J605" t="s">
        <v>5220</v>
      </c>
      <c r="K605" t="s">
        <v>5221</v>
      </c>
      <c r="L605" t="s">
        <v>5222</v>
      </c>
      <c r="M605" t="s">
        <v>5223</v>
      </c>
    </row>
    <row r="606" spans="1:13" x14ac:dyDescent="0.3">
      <c r="A606" t="s">
        <v>5224</v>
      </c>
      <c r="B606" t="s">
        <v>5225</v>
      </c>
      <c r="C606" t="s">
        <v>5226</v>
      </c>
      <c r="D606">
        <v>4.2</v>
      </c>
      <c r="E606" s="2">
        <v>491</v>
      </c>
      <c r="F606" t="s">
        <v>5227</v>
      </c>
      <c r="G606" t="s">
        <v>5228</v>
      </c>
      <c r="H606" t="s">
        <v>5229</v>
      </c>
      <c r="I606" t="s">
        <v>5230</v>
      </c>
      <c r="J606" t="s">
        <v>5231</v>
      </c>
      <c r="K606" t="s">
        <v>5232</v>
      </c>
      <c r="L606" t="s">
        <v>5233</v>
      </c>
      <c r="M606" t="s">
        <v>5234</v>
      </c>
    </row>
    <row r="607" spans="1:13" x14ac:dyDescent="0.3">
      <c r="A607" t="s">
        <v>5235</v>
      </c>
      <c r="B607" t="s">
        <v>5236</v>
      </c>
      <c r="C607" t="s">
        <v>5237</v>
      </c>
      <c r="D607">
        <v>4.5</v>
      </c>
      <c r="E607" s="2">
        <v>13568</v>
      </c>
      <c r="F607" t="s">
        <v>5238</v>
      </c>
      <c r="G607" t="s">
        <v>5239</v>
      </c>
      <c r="H607" t="s">
        <v>5240</v>
      </c>
      <c r="I607" t="s">
        <v>5241</v>
      </c>
      <c r="J607" t="s">
        <v>5242</v>
      </c>
      <c r="K607" t="s">
        <v>5243</v>
      </c>
      <c r="L607" t="s">
        <v>5244</v>
      </c>
      <c r="M607" t="s">
        <v>5245</v>
      </c>
    </row>
    <row r="608" spans="1:13" x14ac:dyDescent="0.3">
      <c r="A608" t="s">
        <v>5246</v>
      </c>
      <c r="B608" t="s">
        <v>5247</v>
      </c>
      <c r="C608" t="s">
        <v>3066</v>
      </c>
      <c r="D608">
        <v>3.8</v>
      </c>
      <c r="E608" s="2">
        <v>3390</v>
      </c>
      <c r="F608" t="s">
        <v>5248</v>
      </c>
      <c r="G608" t="s">
        <v>5249</v>
      </c>
      <c r="H608" t="s">
        <v>5250</v>
      </c>
      <c r="I608" t="s">
        <v>5251</v>
      </c>
      <c r="J608" t="s">
        <v>5252</v>
      </c>
      <c r="K608" t="s">
        <v>5253</v>
      </c>
      <c r="L608" t="s">
        <v>5254</v>
      </c>
      <c r="M608" t="s">
        <v>5255</v>
      </c>
    </row>
    <row r="609" spans="1:13" x14ac:dyDescent="0.3">
      <c r="A609" t="s">
        <v>5256</v>
      </c>
      <c r="B609" t="s">
        <v>5257</v>
      </c>
      <c r="C609" t="s">
        <v>3066</v>
      </c>
      <c r="D609">
        <v>3.8</v>
      </c>
      <c r="E609" s="2">
        <v>103052</v>
      </c>
      <c r="F609" t="s">
        <v>5258</v>
      </c>
      <c r="G609" t="s">
        <v>5259</v>
      </c>
      <c r="H609" t="s">
        <v>5260</v>
      </c>
      <c r="I609" t="s">
        <v>5261</v>
      </c>
      <c r="J609" t="s">
        <v>5262</v>
      </c>
      <c r="K609" t="s">
        <v>12795</v>
      </c>
      <c r="L609" t="s">
        <v>5263</v>
      </c>
      <c r="M609" t="s">
        <v>5264</v>
      </c>
    </row>
    <row r="610" spans="1:13" x14ac:dyDescent="0.3">
      <c r="A610" t="s">
        <v>5265</v>
      </c>
      <c r="B610" t="s">
        <v>5266</v>
      </c>
      <c r="C610" t="s">
        <v>5091</v>
      </c>
      <c r="D610">
        <v>4.4000000000000004</v>
      </c>
      <c r="E610" s="2">
        <v>12179</v>
      </c>
      <c r="F610" t="s">
        <v>5267</v>
      </c>
      <c r="G610" t="s">
        <v>5268</v>
      </c>
      <c r="H610" t="s">
        <v>5269</v>
      </c>
      <c r="I610" t="s">
        <v>5270</v>
      </c>
      <c r="J610" t="s">
        <v>5271</v>
      </c>
      <c r="K610" t="s">
        <v>5272</v>
      </c>
      <c r="L610" t="s">
        <v>5273</v>
      </c>
      <c r="M610" t="s">
        <v>5274</v>
      </c>
    </row>
    <row r="611" spans="1:13" x14ac:dyDescent="0.3">
      <c r="A611" t="s">
        <v>5275</v>
      </c>
      <c r="B611" t="s">
        <v>5276</v>
      </c>
      <c r="C611" t="s">
        <v>5277</v>
      </c>
      <c r="D611">
        <v>3.8</v>
      </c>
      <c r="E611" s="2">
        <v>12958</v>
      </c>
      <c r="F611" t="s">
        <v>5278</v>
      </c>
      <c r="G611" t="s">
        <v>5279</v>
      </c>
      <c r="H611" t="s">
        <v>5280</v>
      </c>
      <c r="I611" t="s">
        <v>5281</v>
      </c>
      <c r="J611" t="s">
        <v>5282</v>
      </c>
      <c r="K611" t="s">
        <v>5283</v>
      </c>
      <c r="L611" t="s">
        <v>5284</v>
      </c>
      <c r="M611" t="s">
        <v>5285</v>
      </c>
    </row>
    <row r="612" spans="1:13" x14ac:dyDescent="0.3">
      <c r="A612" t="s">
        <v>5286</v>
      </c>
      <c r="B612" t="s">
        <v>5287</v>
      </c>
      <c r="C612" t="s">
        <v>4770</v>
      </c>
      <c r="D612">
        <v>4.2</v>
      </c>
      <c r="E612" s="2">
        <v>8258</v>
      </c>
      <c r="F612" t="s">
        <v>5288</v>
      </c>
      <c r="G612" t="s">
        <v>5289</v>
      </c>
      <c r="H612" t="s">
        <v>5290</v>
      </c>
      <c r="I612" t="s">
        <v>5291</v>
      </c>
      <c r="J612" t="s">
        <v>5292</v>
      </c>
      <c r="K612" t="s">
        <v>12796</v>
      </c>
      <c r="L612" t="s">
        <v>5293</v>
      </c>
      <c r="M612" t="s">
        <v>5294</v>
      </c>
    </row>
    <row r="613" spans="1:13" x14ac:dyDescent="0.3">
      <c r="A613" t="s">
        <v>5295</v>
      </c>
      <c r="B613" t="s">
        <v>5296</v>
      </c>
      <c r="C613" t="s">
        <v>5297</v>
      </c>
      <c r="D613">
        <v>4.0999999999999996</v>
      </c>
      <c r="E613" s="2">
        <v>11716</v>
      </c>
      <c r="F613" t="s">
        <v>5298</v>
      </c>
      <c r="G613" t="s">
        <v>5299</v>
      </c>
      <c r="H613" t="s">
        <v>5300</v>
      </c>
      <c r="I613" t="s">
        <v>5301</v>
      </c>
      <c r="J613" t="s">
        <v>5302</v>
      </c>
      <c r="K613" t="s">
        <v>5303</v>
      </c>
      <c r="L613" t="s">
        <v>5304</v>
      </c>
      <c r="M613" t="s">
        <v>5305</v>
      </c>
    </row>
    <row r="614" spans="1:13" x14ac:dyDescent="0.3">
      <c r="A614" t="s">
        <v>5306</v>
      </c>
      <c r="B614" t="s">
        <v>5307</v>
      </c>
      <c r="C614" t="s">
        <v>5308</v>
      </c>
      <c r="D614">
        <v>4.4000000000000004</v>
      </c>
      <c r="E614" s="2">
        <v>35024</v>
      </c>
      <c r="F614" t="s">
        <v>5309</v>
      </c>
      <c r="G614" t="s">
        <v>5310</v>
      </c>
      <c r="H614" t="s">
        <v>5311</v>
      </c>
      <c r="I614" t="s">
        <v>5312</v>
      </c>
      <c r="J614" t="s">
        <v>5313</v>
      </c>
      <c r="K614" t="s">
        <v>5314</v>
      </c>
      <c r="L614" t="s">
        <v>5315</v>
      </c>
      <c r="M614" t="s">
        <v>5316</v>
      </c>
    </row>
    <row r="615" spans="1:13" x14ac:dyDescent="0.3">
      <c r="A615" t="s">
        <v>5317</v>
      </c>
      <c r="B615" t="s">
        <v>5318</v>
      </c>
      <c r="C615" t="s">
        <v>5319</v>
      </c>
      <c r="D615">
        <v>4.0999999999999996</v>
      </c>
      <c r="E615" s="2">
        <v>55192</v>
      </c>
      <c r="F615" t="s">
        <v>5320</v>
      </c>
      <c r="G615" t="s">
        <v>5321</v>
      </c>
      <c r="H615" t="s">
        <v>5322</v>
      </c>
      <c r="I615" t="s">
        <v>5323</v>
      </c>
      <c r="J615" t="s">
        <v>5324</v>
      </c>
      <c r="K615" t="s">
        <v>5325</v>
      </c>
      <c r="L615" t="s">
        <v>5326</v>
      </c>
      <c r="M615" t="s">
        <v>5327</v>
      </c>
    </row>
    <row r="616" spans="1:13" x14ac:dyDescent="0.3">
      <c r="A616" t="s">
        <v>5328</v>
      </c>
      <c r="B616" t="s">
        <v>5329</v>
      </c>
      <c r="C616" t="s">
        <v>3066</v>
      </c>
      <c r="D616">
        <v>4.0999999999999996</v>
      </c>
      <c r="E616" s="2">
        <v>119466</v>
      </c>
      <c r="F616" t="s">
        <v>5330</v>
      </c>
      <c r="G616" t="s">
        <v>5331</v>
      </c>
      <c r="H616" t="s">
        <v>5332</v>
      </c>
      <c r="I616" t="s">
        <v>5333</v>
      </c>
      <c r="J616" t="s">
        <v>5334</v>
      </c>
      <c r="K616" t="s">
        <v>12797</v>
      </c>
      <c r="L616" t="s">
        <v>5335</v>
      </c>
      <c r="M616" t="s">
        <v>5336</v>
      </c>
    </row>
    <row r="617" spans="1:13" x14ac:dyDescent="0.3">
      <c r="A617" t="s">
        <v>5337</v>
      </c>
      <c r="B617" t="s">
        <v>5338</v>
      </c>
      <c r="C617" t="s">
        <v>4781</v>
      </c>
      <c r="D617">
        <v>3.5</v>
      </c>
      <c r="E617" s="2">
        <v>9638</v>
      </c>
      <c r="F617" t="s">
        <v>5339</v>
      </c>
      <c r="G617" t="s">
        <v>5340</v>
      </c>
      <c r="H617" t="s">
        <v>5341</v>
      </c>
      <c r="I617" t="s">
        <v>5342</v>
      </c>
      <c r="J617" t="s">
        <v>5343</v>
      </c>
      <c r="K617" t="s">
        <v>5344</v>
      </c>
      <c r="L617" t="s">
        <v>5345</v>
      </c>
      <c r="M617" t="s">
        <v>5346</v>
      </c>
    </row>
    <row r="618" spans="1:13" x14ac:dyDescent="0.3">
      <c r="A618" t="s">
        <v>5347</v>
      </c>
      <c r="B618" t="s">
        <v>5348</v>
      </c>
      <c r="C618" t="s">
        <v>4912</v>
      </c>
      <c r="D618">
        <v>3.6</v>
      </c>
      <c r="E618" s="2">
        <v>33735</v>
      </c>
      <c r="F618" t="s">
        <v>5349</v>
      </c>
      <c r="G618" t="s">
        <v>5350</v>
      </c>
      <c r="H618" t="s">
        <v>5351</v>
      </c>
      <c r="I618" t="s">
        <v>5352</v>
      </c>
      <c r="J618" t="s">
        <v>5353</v>
      </c>
      <c r="K618" t="s">
        <v>5354</v>
      </c>
      <c r="L618" t="s">
        <v>5355</v>
      </c>
      <c r="M618" t="s">
        <v>5356</v>
      </c>
    </row>
    <row r="619" spans="1:13" x14ac:dyDescent="0.3">
      <c r="A619" t="s">
        <v>5357</v>
      </c>
      <c r="B619" t="s">
        <v>5358</v>
      </c>
      <c r="C619" t="s">
        <v>4770</v>
      </c>
      <c r="D619">
        <v>3.8</v>
      </c>
      <c r="E619" s="2">
        <v>3044</v>
      </c>
      <c r="F619" t="s">
        <v>5359</v>
      </c>
      <c r="G619" t="s">
        <v>5360</v>
      </c>
      <c r="H619" t="s">
        <v>5361</v>
      </c>
      <c r="I619" t="s">
        <v>5362</v>
      </c>
      <c r="J619" t="s">
        <v>5363</v>
      </c>
      <c r="K619" t="s">
        <v>5364</v>
      </c>
      <c r="L619" t="s">
        <v>5365</v>
      </c>
      <c r="M619" t="s">
        <v>5366</v>
      </c>
    </row>
    <row r="620" spans="1:13" x14ac:dyDescent="0.3">
      <c r="A620" t="s">
        <v>5367</v>
      </c>
      <c r="B620" t="s">
        <v>5368</v>
      </c>
      <c r="C620" t="s">
        <v>4364</v>
      </c>
      <c r="D620">
        <v>4</v>
      </c>
      <c r="E620" s="2">
        <v>33584</v>
      </c>
      <c r="F620" t="s">
        <v>5369</v>
      </c>
      <c r="G620" t="s">
        <v>5370</v>
      </c>
      <c r="H620" t="s">
        <v>5371</v>
      </c>
      <c r="I620" t="s">
        <v>5372</v>
      </c>
      <c r="J620" t="s">
        <v>5373</v>
      </c>
      <c r="K620" t="s">
        <v>5374</v>
      </c>
      <c r="L620" t="s">
        <v>5375</v>
      </c>
      <c r="M620" t="s">
        <v>5376</v>
      </c>
    </row>
    <row r="621" spans="1:13" x14ac:dyDescent="0.3">
      <c r="A621" t="s">
        <v>5377</v>
      </c>
      <c r="B621" t="s">
        <v>5378</v>
      </c>
      <c r="C621" t="s">
        <v>5379</v>
      </c>
      <c r="D621">
        <v>3.9</v>
      </c>
      <c r="E621" s="2">
        <v>1779</v>
      </c>
      <c r="F621" t="s">
        <v>5380</v>
      </c>
      <c r="G621" t="s">
        <v>5381</v>
      </c>
      <c r="H621" t="s">
        <v>5382</v>
      </c>
      <c r="I621" t="s">
        <v>5383</v>
      </c>
      <c r="J621" t="s">
        <v>5384</v>
      </c>
      <c r="K621" t="s">
        <v>5385</v>
      </c>
      <c r="L621" t="s">
        <v>5386</v>
      </c>
      <c r="M621" t="s">
        <v>5387</v>
      </c>
    </row>
    <row r="622" spans="1:13" x14ac:dyDescent="0.3">
      <c r="A622" t="s">
        <v>5388</v>
      </c>
      <c r="B622" t="s">
        <v>5389</v>
      </c>
      <c r="C622" t="s">
        <v>5390</v>
      </c>
      <c r="D622">
        <v>4.4000000000000004</v>
      </c>
      <c r="E622" s="2">
        <v>26556</v>
      </c>
      <c r="F622" t="s">
        <v>5391</v>
      </c>
      <c r="G622" t="s">
        <v>5392</v>
      </c>
      <c r="H622" t="s">
        <v>5393</v>
      </c>
      <c r="I622" t="s">
        <v>5394</v>
      </c>
      <c r="J622" t="s">
        <v>5395</v>
      </c>
      <c r="K622" t="s">
        <v>5396</v>
      </c>
      <c r="L622" t="s">
        <v>5397</v>
      </c>
      <c r="M622" t="s">
        <v>5398</v>
      </c>
    </row>
    <row r="623" spans="1:13" x14ac:dyDescent="0.3">
      <c r="A623" t="s">
        <v>5399</v>
      </c>
      <c r="B623" t="s">
        <v>5400</v>
      </c>
      <c r="C623" t="s">
        <v>4801</v>
      </c>
      <c r="D623">
        <v>4.3</v>
      </c>
      <c r="E623" s="2">
        <v>25903</v>
      </c>
      <c r="F623" t="s">
        <v>5401</v>
      </c>
      <c r="G623" t="s">
        <v>5402</v>
      </c>
      <c r="H623" t="s">
        <v>5403</v>
      </c>
      <c r="I623" t="s">
        <v>5404</v>
      </c>
      <c r="J623" t="s">
        <v>5405</v>
      </c>
      <c r="K623" t="s">
        <v>5406</v>
      </c>
      <c r="L623" t="s">
        <v>5407</v>
      </c>
      <c r="M623" t="s">
        <v>5408</v>
      </c>
    </row>
    <row r="624" spans="1:13" x14ac:dyDescent="0.3">
      <c r="A624" t="s">
        <v>5409</v>
      </c>
      <c r="B624" t="s">
        <v>5410</v>
      </c>
      <c r="C624" t="s">
        <v>4759</v>
      </c>
      <c r="D624">
        <v>4.3</v>
      </c>
      <c r="E624" s="2">
        <v>53464</v>
      </c>
      <c r="F624" t="s">
        <v>5411</v>
      </c>
      <c r="G624" t="s">
        <v>5412</v>
      </c>
      <c r="H624" t="s">
        <v>5413</v>
      </c>
      <c r="I624" t="s">
        <v>5414</v>
      </c>
      <c r="J624" t="s">
        <v>5415</v>
      </c>
      <c r="K624" t="s">
        <v>12798</v>
      </c>
      <c r="L624" t="s">
        <v>5416</v>
      </c>
      <c r="M624" t="s">
        <v>5417</v>
      </c>
    </row>
    <row r="625" spans="1:13" x14ac:dyDescent="0.3">
      <c r="A625" t="s">
        <v>5418</v>
      </c>
      <c r="B625" t="s">
        <v>5419</v>
      </c>
      <c r="C625" t="s">
        <v>5226</v>
      </c>
      <c r="D625">
        <v>4.4000000000000004</v>
      </c>
      <c r="E625" s="2">
        <v>5176</v>
      </c>
      <c r="F625" t="s">
        <v>5420</v>
      </c>
      <c r="G625" t="s">
        <v>5421</v>
      </c>
      <c r="H625" t="s">
        <v>5422</v>
      </c>
      <c r="I625" t="s">
        <v>5423</v>
      </c>
      <c r="J625" t="s">
        <v>5424</v>
      </c>
      <c r="K625" t="s">
        <v>5425</v>
      </c>
      <c r="L625" t="s">
        <v>5426</v>
      </c>
      <c r="M625" t="s">
        <v>5427</v>
      </c>
    </row>
    <row r="626" spans="1:13" x14ac:dyDescent="0.3">
      <c r="A626" t="s">
        <v>5428</v>
      </c>
      <c r="B626" t="s">
        <v>5429</v>
      </c>
      <c r="C626" t="s">
        <v>5132</v>
      </c>
      <c r="D626">
        <v>4.4000000000000004</v>
      </c>
      <c r="E626" s="2">
        <v>8614</v>
      </c>
      <c r="F626" t="s">
        <v>5430</v>
      </c>
      <c r="G626" t="s">
        <v>5431</v>
      </c>
      <c r="H626" t="s">
        <v>5432</v>
      </c>
      <c r="I626" t="s">
        <v>5433</v>
      </c>
      <c r="J626" t="s">
        <v>5434</v>
      </c>
      <c r="K626" t="s">
        <v>5435</v>
      </c>
      <c r="L626" t="s">
        <v>5436</v>
      </c>
      <c r="M626" t="s">
        <v>5437</v>
      </c>
    </row>
    <row r="627" spans="1:13" x14ac:dyDescent="0.3">
      <c r="A627" t="s">
        <v>5438</v>
      </c>
      <c r="B627" t="s">
        <v>5439</v>
      </c>
      <c r="C627" t="s">
        <v>4364</v>
      </c>
      <c r="D627">
        <v>3.8</v>
      </c>
      <c r="E627" s="2">
        <v>60026</v>
      </c>
      <c r="F627" t="s">
        <v>5440</v>
      </c>
      <c r="G627" t="s">
        <v>5441</v>
      </c>
      <c r="H627" t="s">
        <v>5442</v>
      </c>
      <c r="I627" t="s">
        <v>5443</v>
      </c>
      <c r="J627" t="s">
        <v>5444</v>
      </c>
      <c r="K627" t="s">
        <v>5445</v>
      </c>
      <c r="L627" t="s">
        <v>5446</v>
      </c>
      <c r="M627" t="s">
        <v>5447</v>
      </c>
    </row>
    <row r="628" spans="1:13" x14ac:dyDescent="0.3">
      <c r="A628" t="s">
        <v>5448</v>
      </c>
      <c r="B628" t="s">
        <v>12799</v>
      </c>
      <c r="C628" t="s">
        <v>4912</v>
      </c>
      <c r="D628">
        <v>3.8</v>
      </c>
      <c r="E628" s="2">
        <v>3066</v>
      </c>
      <c r="F628" t="s">
        <v>5449</v>
      </c>
      <c r="G628" t="s">
        <v>5450</v>
      </c>
      <c r="H628" t="s">
        <v>5451</v>
      </c>
      <c r="I628" t="s">
        <v>5452</v>
      </c>
      <c r="J628" t="s">
        <v>5453</v>
      </c>
      <c r="K628" t="s">
        <v>5454</v>
      </c>
      <c r="L628" t="s">
        <v>5455</v>
      </c>
      <c r="M628" t="s">
        <v>5456</v>
      </c>
    </row>
    <row r="629" spans="1:13" x14ac:dyDescent="0.3">
      <c r="A629" t="s">
        <v>5457</v>
      </c>
      <c r="B629" t="s">
        <v>5458</v>
      </c>
      <c r="C629" t="s">
        <v>4801</v>
      </c>
      <c r="D629">
        <v>4</v>
      </c>
      <c r="E629" s="2">
        <v>2102</v>
      </c>
      <c r="F629" t="s">
        <v>5459</v>
      </c>
      <c r="G629" t="s">
        <v>5460</v>
      </c>
      <c r="H629" t="s">
        <v>5461</v>
      </c>
      <c r="I629" t="s">
        <v>5462</v>
      </c>
      <c r="J629" t="s">
        <v>5463</v>
      </c>
      <c r="K629" t="s">
        <v>5464</v>
      </c>
      <c r="L629" t="s">
        <v>5465</v>
      </c>
      <c r="M629" t="s">
        <v>5466</v>
      </c>
    </row>
    <row r="630" spans="1:13" x14ac:dyDescent="0.3">
      <c r="A630" t="s">
        <v>5467</v>
      </c>
      <c r="B630" t="s">
        <v>5468</v>
      </c>
      <c r="C630" t="s">
        <v>4770</v>
      </c>
      <c r="D630">
        <v>4.4000000000000004</v>
      </c>
      <c r="E630" s="2">
        <v>34852</v>
      </c>
      <c r="F630" t="s">
        <v>5469</v>
      </c>
      <c r="G630" t="s">
        <v>5470</v>
      </c>
      <c r="H630" t="s">
        <v>5471</v>
      </c>
      <c r="I630" t="s">
        <v>5472</v>
      </c>
      <c r="J630" t="s">
        <v>5473</v>
      </c>
      <c r="K630" t="s">
        <v>5474</v>
      </c>
      <c r="L630" t="s">
        <v>5475</v>
      </c>
      <c r="M630" t="s">
        <v>5476</v>
      </c>
    </row>
    <row r="631" spans="1:13" x14ac:dyDescent="0.3">
      <c r="A631" t="s">
        <v>5477</v>
      </c>
      <c r="B631" t="s">
        <v>5478</v>
      </c>
      <c r="C631" t="s">
        <v>5479</v>
      </c>
      <c r="D631">
        <v>4.5</v>
      </c>
      <c r="E631" s="2">
        <v>8618</v>
      </c>
      <c r="F631" t="s">
        <v>5480</v>
      </c>
      <c r="G631" t="s">
        <v>5481</v>
      </c>
      <c r="H631" t="s">
        <v>5482</v>
      </c>
      <c r="I631" t="s">
        <v>5483</v>
      </c>
      <c r="J631" t="s">
        <v>5484</v>
      </c>
      <c r="K631" t="s">
        <v>5485</v>
      </c>
      <c r="L631" t="s">
        <v>5486</v>
      </c>
      <c r="M631" t="s">
        <v>5487</v>
      </c>
    </row>
    <row r="632" spans="1:13" x14ac:dyDescent="0.3">
      <c r="A632" t="s">
        <v>5488</v>
      </c>
      <c r="B632" t="s">
        <v>5489</v>
      </c>
      <c r="C632" t="s">
        <v>4770</v>
      </c>
      <c r="D632">
        <v>4</v>
      </c>
      <c r="E632" s="2">
        <v>4018</v>
      </c>
      <c r="F632" t="s">
        <v>5490</v>
      </c>
      <c r="G632" t="s">
        <v>5491</v>
      </c>
      <c r="H632" t="s">
        <v>5492</v>
      </c>
      <c r="I632" t="s">
        <v>5493</v>
      </c>
      <c r="J632" t="s">
        <v>5494</v>
      </c>
      <c r="K632" t="s">
        <v>5495</v>
      </c>
      <c r="L632" t="s">
        <v>5496</v>
      </c>
      <c r="M632" t="s">
        <v>5497</v>
      </c>
    </row>
    <row r="633" spans="1:13" x14ac:dyDescent="0.3">
      <c r="A633" t="s">
        <v>5498</v>
      </c>
      <c r="B633" t="s">
        <v>5499</v>
      </c>
      <c r="C633" t="s">
        <v>5500</v>
      </c>
      <c r="D633">
        <v>4.3</v>
      </c>
      <c r="E633" s="2">
        <v>11687</v>
      </c>
      <c r="F633" t="s">
        <v>5501</v>
      </c>
      <c r="G633" t="s">
        <v>5502</v>
      </c>
      <c r="H633" t="s">
        <v>5503</v>
      </c>
      <c r="I633" t="s">
        <v>5504</v>
      </c>
      <c r="J633" t="s">
        <v>5505</v>
      </c>
      <c r="K633" t="s">
        <v>5506</v>
      </c>
      <c r="L633" t="s">
        <v>5507</v>
      </c>
      <c r="M633" t="s">
        <v>5508</v>
      </c>
    </row>
    <row r="634" spans="1:13" x14ac:dyDescent="0.3">
      <c r="A634" t="s">
        <v>5509</v>
      </c>
      <c r="B634" t="s">
        <v>5510</v>
      </c>
      <c r="C634" t="s">
        <v>3066</v>
      </c>
      <c r="D634">
        <v>3.8</v>
      </c>
      <c r="E634" s="2">
        <v>11015</v>
      </c>
      <c r="F634" t="s">
        <v>5511</v>
      </c>
      <c r="G634" t="s">
        <v>5512</v>
      </c>
      <c r="H634" t="s">
        <v>5513</v>
      </c>
      <c r="I634" t="s">
        <v>5514</v>
      </c>
      <c r="J634" t="s">
        <v>5515</v>
      </c>
      <c r="K634" t="s">
        <v>5516</v>
      </c>
      <c r="L634" t="s">
        <v>5517</v>
      </c>
      <c r="M634" t="s">
        <v>5518</v>
      </c>
    </row>
    <row r="635" spans="1:13" x14ac:dyDescent="0.3">
      <c r="A635" t="s">
        <v>5519</v>
      </c>
      <c r="B635" t="s">
        <v>5520</v>
      </c>
      <c r="C635" t="s">
        <v>5521</v>
      </c>
      <c r="D635">
        <v>4.3</v>
      </c>
      <c r="E635" s="2">
        <v>95116</v>
      </c>
      <c r="F635" t="s">
        <v>5522</v>
      </c>
      <c r="G635" t="s">
        <v>5523</v>
      </c>
      <c r="H635" t="s">
        <v>5524</v>
      </c>
      <c r="I635" t="s">
        <v>5525</v>
      </c>
      <c r="J635" t="s">
        <v>5526</v>
      </c>
      <c r="K635" t="s">
        <v>5527</v>
      </c>
      <c r="L635" t="s">
        <v>5528</v>
      </c>
      <c r="M635" t="s">
        <v>5529</v>
      </c>
    </row>
    <row r="636" spans="1:13" x14ac:dyDescent="0.3">
      <c r="A636" t="s">
        <v>5530</v>
      </c>
      <c r="B636" t="s">
        <v>5531</v>
      </c>
      <c r="C636" t="s">
        <v>4759</v>
      </c>
      <c r="D636">
        <v>4.3</v>
      </c>
      <c r="E636" s="2">
        <v>23022</v>
      </c>
      <c r="F636" t="s">
        <v>5532</v>
      </c>
      <c r="G636" t="s">
        <v>5533</v>
      </c>
      <c r="H636" t="s">
        <v>5534</v>
      </c>
      <c r="I636" t="s">
        <v>5535</v>
      </c>
      <c r="J636" t="s">
        <v>5536</v>
      </c>
      <c r="K636" t="s">
        <v>5537</v>
      </c>
      <c r="L636" t="s">
        <v>5538</v>
      </c>
      <c r="M636" t="s">
        <v>5539</v>
      </c>
    </row>
    <row r="637" spans="1:13" x14ac:dyDescent="0.3">
      <c r="A637" t="s">
        <v>5540</v>
      </c>
      <c r="B637" t="s">
        <v>5541</v>
      </c>
      <c r="C637" t="s">
        <v>5542</v>
      </c>
      <c r="D637">
        <v>4.3</v>
      </c>
      <c r="E637" s="2">
        <v>4426</v>
      </c>
      <c r="F637" t="s">
        <v>5543</v>
      </c>
      <c r="G637" t="s">
        <v>5544</v>
      </c>
      <c r="H637" t="s">
        <v>5545</v>
      </c>
      <c r="I637" t="s">
        <v>5546</v>
      </c>
      <c r="J637" t="s">
        <v>5547</v>
      </c>
      <c r="K637" t="s">
        <v>5548</v>
      </c>
      <c r="L637" t="s">
        <v>5549</v>
      </c>
      <c r="M637" t="s">
        <v>5550</v>
      </c>
    </row>
    <row r="638" spans="1:13" x14ac:dyDescent="0.3">
      <c r="A638" t="s">
        <v>5551</v>
      </c>
      <c r="B638" t="s">
        <v>5552</v>
      </c>
      <c r="C638" t="s">
        <v>5132</v>
      </c>
      <c r="D638">
        <v>4.2</v>
      </c>
      <c r="E638" s="2">
        <v>4567</v>
      </c>
      <c r="F638" t="s">
        <v>5553</v>
      </c>
      <c r="G638" t="s">
        <v>5554</v>
      </c>
      <c r="H638" t="s">
        <v>5555</v>
      </c>
      <c r="I638" t="s">
        <v>5556</v>
      </c>
      <c r="J638" t="s">
        <v>5557</v>
      </c>
      <c r="K638" t="s">
        <v>5558</v>
      </c>
      <c r="L638" t="s">
        <v>5559</v>
      </c>
      <c r="M638" t="s">
        <v>5560</v>
      </c>
    </row>
    <row r="639" spans="1:13" x14ac:dyDescent="0.3">
      <c r="A639" t="s">
        <v>5561</v>
      </c>
      <c r="B639" t="s">
        <v>5562</v>
      </c>
      <c r="C639" t="s">
        <v>4364</v>
      </c>
      <c r="D639">
        <v>4</v>
      </c>
      <c r="E639" s="2">
        <v>13797</v>
      </c>
      <c r="F639" t="s">
        <v>5563</v>
      </c>
      <c r="G639" t="s">
        <v>5564</v>
      </c>
      <c r="H639" t="s">
        <v>5565</v>
      </c>
      <c r="I639" t="s">
        <v>5566</v>
      </c>
      <c r="J639" t="s">
        <v>5567</v>
      </c>
      <c r="K639" t="s">
        <v>5568</v>
      </c>
      <c r="L639" t="s">
        <v>5569</v>
      </c>
      <c r="M639" t="s">
        <v>5570</v>
      </c>
    </row>
    <row r="640" spans="1:13" x14ac:dyDescent="0.3">
      <c r="A640" t="s">
        <v>5571</v>
      </c>
      <c r="B640" t="s">
        <v>5572</v>
      </c>
      <c r="C640" t="s">
        <v>5573</v>
      </c>
      <c r="D640">
        <v>4.4000000000000004</v>
      </c>
      <c r="E640" s="2">
        <v>15137</v>
      </c>
      <c r="F640" t="s">
        <v>5574</v>
      </c>
      <c r="G640" t="s">
        <v>5575</v>
      </c>
      <c r="H640" t="s">
        <v>5576</v>
      </c>
      <c r="I640" t="s">
        <v>5577</v>
      </c>
      <c r="J640" t="s">
        <v>5578</v>
      </c>
      <c r="K640" t="s">
        <v>5579</v>
      </c>
      <c r="L640" t="s">
        <v>5580</v>
      </c>
      <c r="M640" t="s">
        <v>5581</v>
      </c>
    </row>
    <row r="641" spans="1:13" x14ac:dyDescent="0.3">
      <c r="A641" t="s">
        <v>5582</v>
      </c>
      <c r="B641" t="s">
        <v>5583</v>
      </c>
      <c r="C641" t="s">
        <v>5101</v>
      </c>
      <c r="D641">
        <v>4.2</v>
      </c>
      <c r="E641" s="2">
        <v>156638</v>
      </c>
      <c r="F641" t="s">
        <v>5584</v>
      </c>
      <c r="G641" t="s">
        <v>5585</v>
      </c>
      <c r="H641" t="s">
        <v>5586</v>
      </c>
      <c r="I641" t="s">
        <v>5587</v>
      </c>
      <c r="J641" t="s">
        <v>5588</v>
      </c>
      <c r="K641" t="s">
        <v>5589</v>
      </c>
      <c r="L641" t="s">
        <v>5590</v>
      </c>
      <c r="M641" t="s">
        <v>5591</v>
      </c>
    </row>
    <row r="642" spans="1:13" x14ac:dyDescent="0.3">
      <c r="A642" t="s">
        <v>5592</v>
      </c>
      <c r="B642" t="s">
        <v>5593</v>
      </c>
      <c r="C642" t="s">
        <v>5594</v>
      </c>
      <c r="D642">
        <v>4.0999999999999996</v>
      </c>
      <c r="E642" s="2">
        <v>9344</v>
      </c>
      <c r="F642" t="s">
        <v>5595</v>
      </c>
      <c r="G642" t="s">
        <v>5596</v>
      </c>
      <c r="H642" t="s">
        <v>5597</v>
      </c>
      <c r="I642" t="s">
        <v>5598</v>
      </c>
      <c r="J642" t="s">
        <v>5599</v>
      </c>
      <c r="K642" t="s">
        <v>5600</v>
      </c>
      <c r="L642" t="s">
        <v>5601</v>
      </c>
      <c r="M642" t="s">
        <v>5602</v>
      </c>
    </row>
    <row r="643" spans="1:13" x14ac:dyDescent="0.3">
      <c r="A643" t="s">
        <v>5603</v>
      </c>
      <c r="B643" t="s">
        <v>5604</v>
      </c>
      <c r="C643" t="s">
        <v>5605</v>
      </c>
      <c r="D643">
        <v>4.5</v>
      </c>
      <c r="E643" s="2">
        <v>4875</v>
      </c>
      <c r="F643" t="s">
        <v>5606</v>
      </c>
      <c r="G643" t="s">
        <v>5607</v>
      </c>
      <c r="H643" t="s">
        <v>5608</v>
      </c>
      <c r="I643" t="s">
        <v>5609</v>
      </c>
      <c r="J643" t="s">
        <v>5610</v>
      </c>
      <c r="K643" t="s">
        <v>5611</v>
      </c>
      <c r="L643" t="s">
        <v>5612</v>
      </c>
      <c r="M643" t="s">
        <v>5613</v>
      </c>
    </row>
    <row r="644" spans="1:13" x14ac:dyDescent="0.3">
      <c r="A644" t="s">
        <v>5614</v>
      </c>
      <c r="B644" t="s">
        <v>5615</v>
      </c>
      <c r="C644" t="s">
        <v>2948</v>
      </c>
      <c r="D644">
        <v>4.3</v>
      </c>
      <c r="E644" s="2">
        <v>4744</v>
      </c>
      <c r="F644" t="s">
        <v>5616</v>
      </c>
      <c r="G644" t="s">
        <v>5617</v>
      </c>
      <c r="H644" t="s">
        <v>5618</v>
      </c>
      <c r="I644" t="s">
        <v>5619</v>
      </c>
      <c r="J644" t="s">
        <v>5620</v>
      </c>
      <c r="K644" t="s">
        <v>5621</v>
      </c>
      <c r="L644" t="s">
        <v>5622</v>
      </c>
      <c r="M644" t="s">
        <v>5623</v>
      </c>
    </row>
    <row r="645" spans="1:13" x14ac:dyDescent="0.3">
      <c r="A645" t="s">
        <v>5624</v>
      </c>
      <c r="B645" t="s">
        <v>5625</v>
      </c>
      <c r="C645" t="s">
        <v>3066</v>
      </c>
      <c r="D645">
        <v>3.9</v>
      </c>
      <c r="E645" s="2">
        <v>12452</v>
      </c>
      <c r="F645" t="s">
        <v>5626</v>
      </c>
      <c r="G645" t="s">
        <v>5627</v>
      </c>
      <c r="H645" t="s">
        <v>5628</v>
      </c>
      <c r="I645" t="s">
        <v>5629</v>
      </c>
      <c r="J645" t="s">
        <v>5630</v>
      </c>
      <c r="K645" t="s">
        <v>12800</v>
      </c>
      <c r="L645" t="s">
        <v>5631</v>
      </c>
      <c r="M645" t="s">
        <v>5632</v>
      </c>
    </row>
    <row r="646" spans="1:13" x14ac:dyDescent="0.3">
      <c r="A646" t="s">
        <v>5633</v>
      </c>
      <c r="B646" t="s">
        <v>5634</v>
      </c>
      <c r="C646" t="s">
        <v>4944</v>
      </c>
      <c r="D646">
        <v>4.5</v>
      </c>
      <c r="E646" s="2">
        <v>17810</v>
      </c>
      <c r="F646" t="s">
        <v>5635</v>
      </c>
      <c r="G646" t="s">
        <v>5636</v>
      </c>
      <c r="H646" t="s">
        <v>5637</v>
      </c>
      <c r="I646" t="s">
        <v>5638</v>
      </c>
      <c r="J646" t="s">
        <v>5639</v>
      </c>
      <c r="K646" t="s">
        <v>5640</v>
      </c>
      <c r="L646" t="s">
        <v>5641</v>
      </c>
      <c r="M646" t="s">
        <v>5642</v>
      </c>
    </row>
    <row r="647" spans="1:13" x14ac:dyDescent="0.3">
      <c r="A647" t="s">
        <v>5643</v>
      </c>
      <c r="B647" t="s">
        <v>5644</v>
      </c>
      <c r="C647" t="s">
        <v>3066</v>
      </c>
      <c r="D647">
        <v>4.0999999999999996</v>
      </c>
      <c r="E647" s="2">
        <v>53648</v>
      </c>
      <c r="F647" t="s">
        <v>5645</v>
      </c>
      <c r="G647" t="s">
        <v>5646</v>
      </c>
      <c r="H647" t="s">
        <v>5647</v>
      </c>
      <c r="I647" t="s">
        <v>5648</v>
      </c>
      <c r="J647" t="s">
        <v>5649</v>
      </c>
      <c r="K647" t="s">
        <v>5650</v>
      </c>
      <c r="L647" t="s">
        <v>5651</v>
      </c>
      <c r="M647" t="s">
        <v>5652</v>
      </c>
    </row>
    <row r="648" spans="1:13" x14ac:dyDescent="0.3">
      <c r="A648" t="s">
        <v>5653</v>
      </c>
      <c r="B648" t="s">
        <v>5654</v>
      </c>
      <c r="C648" t="s">
        <v>5655</v>
      </c>
      <c r="D648">
        <v>4.2</v>
      </c>
      <c r="E648" s="2">
        <v>2014</v>
      </c>
      <c r="F648" t="s">
        <v>5656</v>
      </c>
      <c r="G648" t="s">
        <v>5657</v>
      </c>
      <c r="H648" t="s">
        <v>5658</v>
      </c>
      <c r="I648" t="s">
        <v>5659</v>
      </c>
      <c r="J648" t="s">
        <v>5660</v>
      </c>
      <c r="K648" t="s">
        <v>5661</v>
      </c>
      <c r="L648" t="s">
        <v>5662</v>
      </c>
      <c r="M648" t="s">
        <v>5663</v>
      </c>
    </row>
    <row r="649" spans="1:13" x14ac:dyDescent="0.3">
      <c r="A649" t="s">
        <v>5664</v>
      </c>
      <c r="B649" t="s">
        <v>5665</v>
      </c>
      <c r="C649" t="s">
        <v>5666</v>
      </c>
      <c r="D649">
        <v>3.8</v>
      </c>
      <c r="E649" s="2">
        <v>5958</v>
      </c>
      <c r="F649" t="s">
        <v>5667</v>
      </c>
      <c r="G649" t="s">
        <v>5668</v>
      </c>
      <c r="H649" t="s">
        <v>5669</v>
      </c>
      <c r="I649" t="s">
        <v>5670</v>
      </c>
      <c r="J649" t="s">
        <v>5671</v>
      </c>
      <c r="K649" t="s">
        <v>5672</v>
      </c>
      <c r="L649" t="s">
        <v>5673</v>
      </c>
      <c r="M649" t="s">
        <v>5674</v>
      </c>
    </row>
    <row r="650" spans="1:13" x14ac:dyDescent="0.3">
      <c r="A650" t="s">
        <v>5675</v>
      </c>
      <c r="B650" t="s">
        <v>5676</v>
      </c>
      <c r="C650" t="s">
        <v>3107</v>
      </c>
      <c r="D650">
        <v>4.3</v>
      </c>
      <c r="E650" s="2">
        <v>38221</v>
      </c>
      <c r="F650" t="s">
        <v>5677</v>
      </c>
      <c r="G650" t="s">
        <v>5678</v>
      </c>
      <c r="H650" t="s">
        <v>5679</v>
      </c>
      <c r="I650" t="s">
        <v>5680</v>
      </c>
      <c r="J650" t="s">
        <v>5681</v>
      </c>
      <c r="K650" t="s">
        <v>5682</v>
      </c>
      <c r="L650" t="s">
        <v>5683</v>
      </c>
      <c r="M650" t="s">
        <v>5684</v>
      </c>
    </row>
    <row r="651" spans="1:13" x14ac:dyDescent="0.3">
      <c r="A651" t="s">
        <v>5685</v>
      </c>
      <c r="B651" t="s">
        <v>5686</v>
      </c>
      <c r="C651" t="s">
        <v>5379</v>
      </c>
      <c r="D651">
        <v>3.9</v>
      </c>
      <c r="E651" s="2">
        <v>64705</v>
      </c>
      <c r="F651" t="s">
        <v>5687</v>
      </c>
      <c r="G651" t="s">
        <v>5688</v>
      </c>
      <c r="H651" t="s">
        <v>5689</v>
      </c>
      <c r="I651" t="s">
        <v>5690</v>
      </c>
      <c r="J651" t="s">
        <v>5691</v>
      </c>
      <c r="K651" t="s">
        <v>5692</v>
      </c>
      <c r="L651" t="s">
        <v>5693</v>
      </c>
      <c r="M651" t="s">
        <v>5694</v>
      </c>
    </row>
    <row r="652" spans="1:13" x14ac:dyDescent="0.3">
      <c r="A652" t="s">
        <v>5695</v>
      </c>
      <c r="B652" t="s">
        <v>5696</v>
      </c>
      <c r="C652" t="s">
        <v>4997</v>
      </c>
      <c r="D652">
        <v>3.9</v>
      </c>
      <c r="E652" s="2">
        <v>17348</v>
      </c>
      <c r="F652" t="s">
        <v>5697</v>
      </c>
      <c r="G652" t="s">
        <v>5698</v>
      </c>
      <c r="H652" t="s">
        <v>5699</v>
      </c>
      <c r="I652" t="s">
        <v>5700</v>
      </c>
      <c r="J652" t="s">
        <v>5701</v>
      </c>
      <c r="K652" t="s">
        <v>5702</v>
      </c>
      <c r="L652" t="s">
        <v>5703</v>
      </c>
      <c r="M652" t="s">
        <v>5704</v>
      </c>
    </row>
    <row r="653" spans="1:13" x14ac:dyDescent="0.3">
      <c r="A653" t="s">
        <v>5705</v>
      </c>
      <c r="B653" t="s">
        <v>5706</v>
      </c>
      <c r="C653" t="s">
        <v>3066</v>
      </c>
      <c r="D653">
        <v>3.7</v>
      </c>
      <c r="E653" s="2">
        <v>87798</v>
      </c>
      <c r="F653" t="s">
        <v>5707</v>
      </c>
      <c r="G653" t="s">
        <v>5708</v>
      </c>
      <c r="H653" t="s">
        <v>5709</v>
      </c>
      <c r="I653" t="s">
        <v>5710</v>
      </c>
      <c r="J653" t="s">
        <v>5711</v>
      </c>
      <c r="K653" t="s">
        <v>5712</v>
      </c>
      <c r="L653" t="s">
        <v>5713</v>
      </c>
      <c r="M653" t="s">
        <v>5714</v>
      </c>
    </row>
    <row r="654" spans="1:13" x14ac:dyDescent="0.3">
      <c r="A654" t="s">
        <v>5715</v>
      </c>
      <c r="B654" t="s">
        <v>5716</v>
      </c>
      <c r="C654" t="s">
        <v>5717</v>
      </c>
      <c r="D654">
        <v>4.2</v>
      </c>
      <c r="E654" s="2">
        <v>24432</v>
      </c>
      <c r="F654" t="s">
        <v>5718</v>
      </c>
      <c r="G654" t="s">
        <v>5719</v>
      </c>
      <c r="H654" t="s">
        <v>5720</v>
      </c>
      <c r="I654" t="s">
        <v>5721</v>
      </c>
      <c r="J654" t="s">
        <v>5722</v>
      </c>
      <c r="K654" t="s">
        <v>5723</v>
      </c>
      <c r="L654" t="s">
        <v>5724</v>
      </c>
      <c r="M654" t="s">
        <v>5725</v>
      </c>
    </row>
    <row r="655" spans="1:13" x14ac:dyDescent="0.3">
      <c r="A655" t="s">
        <v>5726</v>
      </c>
      <c r="B655" t="s">
        <v>5727</v>
      </c>
      <c r="C655" t="s">
        <v>4759</v>
      </c>
      <c r="D655">
        <v>4.3</v>
      </c>
      <c r="E655" s="2">
        <v>189104</v>
      </c>
      <c r="F655" t="s">
        <v>5728</v>
      </c>
      <c r="G655" t="s">
        <v>5729</v>
      </c>
      <c r="H655" t="s">
        <v>5730</v>
      </c>
      <c r="I655" t="s">
        <v>5731</v>
      </c>
      <c r="J655" t="s">
        <v>5732</v>
      </c>
      <c r="K655" t="s">
        <v>5733</v>
      </c>
      <c r="L655" t="s">
        <v>5734</v>
      </c>
      <c r="M655" t="s">
        <v>5735</v>
      </c>
    </row>
    <row r="656" spans="1:13" x14ac:dyDescent="0.3">
      <c r="A656" t="s">
        <v>5736</v>
      </c>
      <c r="B656" t="s">
        <v>5737</v>
      </c>
      <c r="C656" t="s">
        <v>5738</v>
      </c>
      <c r="D656">
        <v>4.2</v>
      </c>
      <c r="E656" s="2">
        <v>93112</v>
      </c>
      <c r="F656" t="s">
        <v>5739</v>
      </c>
      <c r="G656" t="s">
        <v>5740</v>
      </c>
      <c r="H656" t="s">
        <v>5741</v>
      </c>
      <c r="I656" t="s">
        <v>5742</v>
      </c>
      <c r="J656" t="s">
        <v>5743</v>
      </c>
      <c r="K656" t="s">
        <v>5744</v>
      </c>
      <c r="L656" t="s">
        <v>5745</v>
      </c>
      <c r="M656" t="s">
        <v>5746</v>
      </c>
    </row>
    <row r="657" spans="1:13" x14ac:dyDescent="0.3">
      <c r="A657" t="s">
        <v>5747</v>
      </c>
      <c r="B657" t="s">
        <v>5748</v>
      </c>
      <c r="C657" t="s">
        <v>3066</v>
      </c>
      <c r="D657">
        <v>3.9</v>
      </c>
      <c r="E657" s="2">
        <v>47521</v>
      </c>
      <c r="F657" t="s">
        <v>5749</v>
      </c>
      <c r="G657" t="s">
        <v>5750</v>
      </c>
      <c r="H657" t="s">
        <v>5751</v>
      </c>
      <c r="I657" t="s">
        <v>5752</v>
      </c>
      <c r="J657" t="s">
        <v>5753</v>
      </c>
      <c r="K657" t="s">
        <v>5754</v>
      </c>
      <c r="L657" t="s">
        <v>5755</v>
      </c>
      <c r="M657" t="s">
        <v>5756</v>
      </c>
    </row>
    <row r="658" spans="1:13" x14ac:dyDescent="0.3">
      <c r="A658" t="s">
        <v>5757</v>
      </c>
      <c r="B658" t="s">
        <v>5758</v>
      </c>
      <c r="C658" t="s">
        <v>5500</v>
      </c>
      <c r="D658">
        <v>4.3</v>
      </c>
      <c r="E658" s="2">
        <v>27201</v>
      </c>
      <c r="F658" t="s">
        <v>5759</v>
      </c>
      <c r="G658" t="s">
        <v>5760</v>
      </c>
      <c r="H658" t="s">
        <v>5761</v>
      </c>
      <c r="I658" t="s">
        <v>5762</v>
      </c>
      <c r="J658" t="s">
        <v>5763</v>
      </c>
      <c r="K658" t="s">
        <v>5764</v>
      </c>
      <c r="L658" t="s">
        <v>5765</v>
      </c>
      <c r="M658" t="s">
        <v>5766</v>
      </c>
    </row>
    <row r="659" spans="1:13" x14ac:dyDescent="0.3">
      <c r="A659" t="s">
        <v>5767</v>
      </c>
      <c r="B659" t="s">
        <v>5768</v>
      </c>
      <c r="C659" t="s">
        <v>4770</v>
      </c>
      <c r="D659">
        <v>4.3</v>
      </c>
      <c r="E659" s="2">
        <v>31534</v>
      </c>
      <c r="F659" t="s">
        <v>5769</v>
      </c>
      <c r="G659" t="s">
        <v>5770</v>
      </c>
      <c r="H659" t="s">
        <v>5771</v>
      </c>
      <c r="I659" t="s">
        <v>5772</v>
      </c>
      <c r="J659" t="s">
        <v>5773</v>
      </c>
      <c r="K659" t="s">
        <v>5774</v>
      </c>
      <c r="L659" t="s">
        <v>5775</v>
      </c>
      <c r="M659" t="s">
        <v>5776</v>
      </c>
    </row>
    <row r="660" spans="1:13" x14ac:dyDescent="0.3">
      <c r="A660" t="s">
        <v>5777</v>
      </c>
      <c r="B660" t="s">
        <v>5778</v>
      </c>
      <c r="C660" t="s">
        <v>2948</v>
      </c>
      <c r="D660">
        <v>3.9</v>
      </c>
      <c r="E660" s="2">
        <v>7571</v>
      </c>
      <c r="F660" t="s">
        <v>5779</v>
      </c>
      <c r="G660" t="s">
        <v>4042</v>
      </c>
      <c r="H660" t="s">
        <v>4043</v>
      </c>
      <c r="I660" t="s">
        <v>4044</v>
      </c>
      <c r="J660" t="s">
        <v>4045</v>
      </c>
      <c r="K660" t="s">
        <v>4046</v>
      </c>
      <c r="L660" t="s">
        <v>5780</v>
      </c>
      <c r="M660" t="s">
        <v>5781</v>
      </c>
    </row>
    <row r="661" spans="1:13" x14ac:dyDescent="0.3">
      <c r="A661" t="s">
        <v>5782</v>
      </c>
      <c r="B661" t="s">
        <v>5783</v>
      </c>
      <c r="C661" t="s">
        <v>5479</v>
      </c>
      <c r="D661">
        <v>4.4000000000000004</v>
      </c>
      <c r="E661" s="2">
        <v>6537</v>
      </c>
      <c r="F661" t="s">
        <v>5784</v>
      </c>
      <c r="G661" t="s">
        <v>5785</v>
      </c>
      <c r="H661" t="s">
        <v>5786</v>
      </c>
      <c r="I661" t="s">
        <v>5787</v>
      </c>
      <c r="J661" t="s">
        <v>5788</v>
      </c>
      <c r="K661" t="s">
        <v>5789</v>
      </c>
      <c r="L661" t="s">
        <v>5790</v>
      </c>
      <c r="M661" t="s">
        <v>5791</v>
      </c>
    </row>
    <row r="662" spans="1:13" x14ac:dyDescent="0.3">
      <c r="A662" t="s">
        <v>5792</v>
      </c>
      <c r="B662" t="s">
        <v>5793</v>
      </c>
      <c r="C662" t="s">
        <v>5237</v>
      </c>
      <c r="D662">
        <v>4.5</v>
      </c>
      <c r="E662" s="2">
        <v>21010</v>
      </c>
      <c r="F662" t="s">
        <v>5794</v>
      </c>
      <c r="G662" t="s">
        <v>5795</v>
      </c>
      <c r="H662" t="s">
        <v>5796</v>
      </c>
      <c r="I662" t="s">
        <v>5797</v>
      </c>
      <c r="J662" t="s">
        <v>5798</v>
      </c>
      <c r="K662" t="s">
        <v>5799</v>
      </c>
      <c r="L662" t="s">
        <v>5800</v>
      </c>
      <c r="M662" t="s">
        <v>5801</v>
      </c>
    </row>
    <row r="663" spans="1:13" x14ac:dyDescent="0.3">
      <c r="A663" t="s">
        <v>5802</v>
      </c>
      <c r="B663" t="s">
        <v>5803</v>
      </c>
      <c r="C663" t="s">
        <v>3066</v>
      </c>
      <c r="D663">
        <v>3.9</v>
      </c>
      <c r="E663" s="2">
        <v>3517</v>
      </c>
      <c r="F663" t="s">
        <v>5804</v>
      </c>
      <c r="G663" t="s">
        <v>5805</v>
      </c>
      <c r="H663" t="s">
        <v>5806</v>
      </c>
      <c r="I663" t="s">
        <v>5807</v>
      </c>
      <c r="J663" t="s">
        <v>5808</v>
      </c>
      <c r="K663" t="s">
        <v>5809</v>
      </c>
      <c r="L663" t="s">
        <v>5810</v>
      </c>
      <c r="M663" t="s">
        <v>5811</v>
      </c>
    </row>
    <row r="664" spans="1:13" x14ac:dyDescent="0.3">
      <c r="A664" t="s">
        <v>5812</v>
      </c>
      <c r="B664" t="s">
        <v>5813</v>
      </c>
      <c r="C664" t="s">
        <v>5379</v>
      </c>
      <c r="D664">
        <v>4.3</v>
      </c>
      <c r="E664" s="2">
        <v>63899</v>
      </c>
      <c r="F664" t="s">
        <v>5814</v>
      </c>
      <c r="G664" t="s">
        <v>5815</v>
      </c>
      <c r="H664" t="s">
        <v>5816</v>
      </c>
      <c r="I664" t="s">
        <v>5817</v>
      </c>
      <c r="J664" t="s">
        <v>5818</v>
      </c>
      <c r="K664" t="s">
        <v>5819</v>
      </c>
      <c r="L664" t="s">
        <v>5820</v>
      </c>
      <c r="M664" t="s">
        <v>5821</v>
      </c>
    </row>
    <row r="665" spans="1:13" x14ac:dyDescent="0.3">
      <c r="A665" t="s">
        <v>5822</v>
      </c>
      <c r="B665" t="s">
        <v>5823</v>
      </c>
      <c r="C665" t="s">
        <v>5824</v>
      </c>
      <c r="D665">
        <v>4.0999999999999996</v>
      </c>
      <c r="E665" s="2">
        <v>5730</v>
      </c>
      <c r="F665" t="s">
        <v>5825</v>
      </c>
      <c r="G665" t="s">
        <v>5826</v>
      </c>
      <c r="H665" t="s">
        <v>5827</v>
      </c>
      <c r="I665" t="s">
        <v>5828</v>
      </c>
      <c r="J665" t="s">
        <v>5829</v>
      </c>
      <c r="K665" t="s">
        <v>5830</v>
      </c>
      <c r="L665" t="s">
        <v>5831</v>
      </c>
      <c r="M665" t="s">
        <v>5832</v>
      </c>
    </row>
    <row r="666" spans="1:13" x14ac:dyDescent="0.3">
      <c r="A666" t="s">
        <v>5833</v>
      </c>
      <c r="B666" t="s">
        <v>5834</v>
      </c>
      <c r="C666" t="s">
        <v>5835</v>
      </c>
      <c r="D666">
        <v>4.2</v>
      </c>
      <c r="E666" s="2">
        <v>25488</v>
      </c>
      <c r="F666" t="s">
        <v>5836</v>
      </c>
      <c r="G666" t="s">
        <v>5837</v>
      </c>
      <c r="H666" t="s">
        <v>5838</v>
      </c>
      <c r="I666" t="s">
        <v>5839</v>
      </c>
      <c r="J666" t="s">
        <v>5840</v>
      </c>
      <c r="K666" t="s">
        <v>5841</v>
      </c>
      <c r="L666" t="s">
        <v>5842</v>
      </c>
      <c r="M666" t="s">
        <v>5843</v>
      </c>
    </row>
    <row r="667" spans="1:13" x14ac:dyDescent="0.3">
      <c r="A667" t="s">
        <v>5844</v>
      </c>
      <c r="B667" t="s">
        <v>5845</v>
      </c>
      <c r="C667" t="s">
        <v>4770</v>
      </c>
      <c r="D667">
        <v>4.5</v>
      </c>
      <c r="E667" s="2">
        <v>54405</v>
      </c>
      <c r="F667" t="s">
        <v>5846</v>
      </c>
      <c r="G667" t="s">
        <v>5847</v>
      </c>
      <c r="H667" t="s">
        <v>5848</v>
      </c>
      <c r="I667" t="s">
        <v>5849</v>
      </c>
      <c r="J667" t="s">
        <v>5850</v>
      </c>
      <c r="K667" t="s">
        <v>5851</v>
      </c>
      <c r="L667" t="s">
        <v>5852</v>
      </c>
      <c r="M667" t="s">
        <v>5853</v>
      </c>
    </row>
    <row r="668" spans="1:13" x14ac:dyDescent="0.3">
      <c r="A668" t="s">
        <v>5854</v>
      </c>
      <c r="B668" t="s">
        <v>5855</v>
      </c>
      <c r="C668" t="s">
        <v>5308</v>
      </c>
      <c r="D668">
        <v>4.2</v>
      </c>
      <c r="E668" s="2">
        <v>122478</v>
      </c>
      <c r="F668" t="s">
        <v>5856</v>
      </c>
      <c r="G668" t="s">
        <v>5857</v>
      </c>
      <c r="H668" t="s">
        <v>5858</v>
      </c>
      <c r="I668" t="s">
        <v>5859</v>
      </c>
      <c r="J668" t="s">
        <v>5860</v>
      </c>
      <c r="K668" t="s">
        <v>5861</v>
      </c>
      <c r="L668" t="s">
        <v>5862</v>
      </c>
      <c r="M668" t="s">
        <v>5863</v>
      </c>
    </row>
    <row r="669" spans="1:13" x14ac:dyDescent="0.3">
      <c r="A669" t="s">
        <v>5864</v>
      </c>
      <c r="B669" t="s">
        <v>5865</v>
      </c>
      <c r="C669" t="s">
        <v>4997</v>
      </c>
      <c r="D669">
        <v>4.3</v>
      </c>
      <c r="E669" s="2">
        <v>7241</v>
      </c>
      <c r="F669" t="s">
        <v>5866</v>
      </c>
      <c r="G669" t="s">
        <v>5867</v>
      </c>
      <c r="H669" t="s">
        <v>5868</v>
      </c>
      <c r="I669" t="s">
        <v>5869</v>
      </c>
      <c r="J669" t="s">
        <v>5870</v>
      </c>
      <c r="K669" t="s">
        <v>5871</v>
      </c>
      <c r="L669" t="s">
        <v>5872</v>
      </c>
      <c r="M669" t="s">
        <v>5873</v>
      </c>
    </row>
    <row r="670" spans="1:13" x14ac:dyDescent="0.3">
      <c r="A670" t="s">
        <v>5874</v>
      </c>
      <c r="B670" t="s">
        <v>5875</v>
      </c>
      <c r="C670" t="s">
        <v>4801</v>
      </c>
      <c r="D670">
        <v>4</v>
      </c>
      <c r="E670" s="2">
        <v>20457</v>
      </c>
      <c r="F670" t="s">
        <v>5876</v>
      </c>
      <c r="G670" t="s">
        <v>5877</v>
      </c>
      <c r="H670" t="s">
        <v>5878</v>
      </c>
      <c r="I670" t="s">
        <v>5879</v>
      </c>
      <c r="J670" t="s">
        <v>5880</v>
      </c>
      <c r="K670" t="s">
        <v>5881</v>
      </c>
      <c r="L670" t="s">
        <v>5882</v>
      </c>
      <c r="M670" t="s">
        <v>5883</v>
      </c>
    </row>
    <row r="671" spans="1:13" x14ac:dyDescent="0.3">
      <c r="A671" t="s">
        <v>5884</v>
      </c>
      <c r="B671" t="s">
        <v>5885</v>
      </c>
      <c r="C671" t="s">
        <v>5886</v>
      </c>
      <c r="D671">
        <v>4.5</v>
      </c>
      <c r="E671" s="2">
        <v>8610</v>
      </c>
      <c r="F671" t="s">
        <v>5887</v>
      </c>
      <c r="G671" t="s">
        <v>5888</v>
      </c>
      <c r="H671" t="s">
        <v>5889</v>
      </c>
      <c r="I671" t="s">
        <v>5890</v>
      </c>
      <c r="J671" t="s">
        <v>5891</v>
      </c>
      <c r="K671" t="s">
        <v>5892</v>
      </c>
      <c r="L671" t="s">
        <v>5893</v>
      </c>
      <c r="M671" t="s">
        <v>5894</v>
      </c>
    </row>
    <row r="672" spans="1:13" x14ac:dyDescent="0.3">
      <c r="A672" t="s">
        <v>5895</v>
      </c>
      <c r="B672" t="s">
        <v>5896</v>
      </c>
      <c r="C672" t="s">
        <v>4801</v>
      </c>
      <c r="D672">
        <v>3.9</v>
      </c>
      <c r="E672" s="2">
        <v>1087</v>
      </c>
      <c r="F672" t="s">
        <v>5897</v>
      </c>
      <c r="G672" t="s">
        <v>5898</v>
      </c>
      <c r="H672" t="s">
        <v>5899</v>
      </c>
      <c r="I672" t="s">
        <v>5900</v>
      </c>
      <c r="J672" t="s">
        <v>5901</v>
      </c>
      <c r="K672" t="s">
        <v>5902</v>
      </c>
      <c r="L672" t="s">
        <v>5903</v>
      </c>
      <c r="M672" t="s">
        <v>5904</v>
      </c>
    </row>
    <row r="673" spans="1:13" x14ac:dyDescent="0.3">
      <c r="A673" t="s">
        <v>5905</v>
      </c>
      <c r="B673" t="s">
        <v>5906</v>
      </c>
      <c r="C673" t="s">
        <v>5542</v>
      </c>
      <c r="D673">
        <v>4</v>
      </c>
      <c r="E673" s="2">
        <v>1540</v>
      </c>
      <c r="F673" t="s">
        <v>5907</v>
      </c>
      <c r="G673" t="s">
        <v>5908</v>
      </c>
      <c r="H673" t="s">
        <v>5909</v>
      </c>
      <c r="I673" t="s">
        <v>5910</v>
      </c>
      <c r="J673" t="s">
        <v>5911</v>
      </c>
      <c r="K673" t="s">
        <v>5912</v>
      </c>
      <c r="L673" t="s">
        <v>5913</v>
      </c>
      <c r="M673" t="s">
        <v>5914</v>
      </c>
    </row>
    <row r="674" spans="1:13" x14ac:dyDescent="0.3">
      <c r="A674" t="s">
        <v>5915</v>
      </c>
      <c r="B674" t="s">
        <v>5916</v>
      </c>
      <c r="C674" t="s">
        <v>4781</v>
      </c>
      <c r="D674">
        <v>4.0999999999999996</v>
      </c>
      <c r="E674" s="2">
        <v>401</v>
      </c>
      <c r="F674" t="s">
        <v>5917</v>
      </c>
      <c r="G674" t="s">
        <v>5918</v>
      </c>
      <c r="H674" t="s">
        <v>5919</v>
      </c>
      <c r="I674" t="s">
        <v>5920</v>
      </c>
      <c r="J674" t="s">
        <v>5921</v>
      </c>
      <c r="K674" t="s">
        <v>5922</v>
      </c>
      <c r="L674" t="s">
        <v>5923</v>
      </c>
      <c r="M674" t="s">
        <v>5924</v>
      </c>
    </row>
    <row r="675" spans="1:13" x14ac:dyDescent="0.3">
      <c r="A675" t="s">
        <v>5925</v>
      </c>
      <c r="B675" t="s">
        <v>5926</v>
      </c>
      <c r="C675" t="s">
        <v>5927</v>
      </c>
      <c r="D675">
        <v>3.4</v>
      </c>
      <c r="E675" s="2">
        <v>9385</v>
      </c>
      <c r="F675" t="s">
        <v>5928</v>
      </c>
      <c r="G675" t="s">
        <v>5929</v>
      </c>
      <c r="H675" t="s">
        <v>5930</v>
      </c>
      <c r="I675" t="s">
        <v>5931</v>
      </c>
      <c r="J675" t="s">
        <v>5932</v>
      </c>
      <c r="K675" t="s">
        <v>5933</v>
      </c>
      <c r="L675" t="s">
        <v>5934</v>
      </c>
      <c r="M675" t="s">
        <v>5935</v>
      </c>
    </row>
    <row r="676" spans="1:13" x14ac:dyDescent="0.3">
      <c r="A676" t="s">
        <v>5936</v>
      </c>
      <c r="B676" t="s">
        <v>5937</v>
      </c>
      <c r="C676" t="s">
        <v>2948</v>
      </c>
      <c r="D676">
        <v>4</v>
      </c>
      <c r="E676" s="2">
        <v>92588</v>
      </c>
      <c r="F676" t="s">
        <v>5938</v>
      </c>
      <c r="G676" t="s">
        <v>4160</v>
      </c>
      <c r="H676" t="s">
        <v>4161</v>
      </c>
      <c r="I676" t="s">
        <v>4162</v>
      </c>
      <c r="J676" t="s">
        <v>4163</v>
      </c>
      <c r="K676" t="s">
        <v>4164</v>
      </c>
      <c r="L676" t="s">
        <v>5939</v>
      </c>
      <c r="M676" t="s">
        <v>5940</v>
      </c>
    </row>
    <row r="677" spans="1:13" x14ac:dyDescent="0.3">
      <c r="A677" t="s">
        <v>5941</v>
      </c>
      <c r="B677" t="s">
        <v>5942</v>
      </c>
      <c r="C677" t="s">
        <v>3066</v>
      </c>
      <c r="D677">
        <v>3.4</v>
      </c>
      <c r="E677" s="2">
        <v>3454</v>
      </c>
      <c r="F677" t="s">
        <v>5943</v>
      </c>
      <c r="G677" t="s">
        <v>5944</v>
      </c>
      <c r="H677" t="s">
        <v>5945</v>
      </c>
      <c r="I677" t="s">
        <v>5946</v>
      </c>
      <c r="J677" t="s">
        <v>5947</v>
      </c>
      <c r="K677" t="s">
        <v>5948</v>
      </c>
      <c r="L677" t="s">
        <v>5949</v>
      </c>
      <c r="M677" t="s">
        <v>5950</v>
      </c>
    </row>
    <row r="678" spans="1:13" x14ac:dyDescent="0.3">
      <c r="A678" t="s">
        <v>5951</v>
      </c>
      <c r="B678" t="s">
        <v>5952</v>
      </c>
      <c r="C678" t="s">
        <v>5204</v>
      </c>
      <c r="D678">
        <v>4.3</v>
      </c>
      <c r="E678" s="2">
        <v>15790</v>
      </c>
      <c r="F678" t="s">
        <v>5953</v>
      </c>
      <c r="G678" t="s">
        <v>5954</v>
      </c>
      <c r="H678" t="s">
        <v>5955</v>
      </c>
      <c r="I678" t="s">
        <v>5956</v>
      </c>
      <c r="J678" t="s">
        <v>5957</v>
      </c>
      <c r="K678" t="s">
        <v>5958</v>
      </c>
      <c r="L678" t="s">
        <v>5959</v>
      </c>
      <c r="M678" t="s">
        <v>5960</v>
      </c>
    </row>
    <row r="679" spans="1:13" x14ac:dyDescent="0.3">
      <c r="A679" t="s">
        <v>5961</v>
      </c>
      <c r="B679" t="s">
        <v>5962</v>
      </c>
      <c r="C679" t="s">
        <v>5963</v>
      </c>
      <c r="D679">
        <v>3.9</v>
      </c>
      <c r="E679" s="2">
        <v>14969</v>
      </c>
      <c r="F679" t="s">
        <v>5964</v>
      </c>
      <c r="G679" t="s">
        <v>5965</v>
      </c>
      <c r="H679" t="s">
        <v>5966</v>
      </c>
      <c r="I679" t="s">
        <v>5967</v>
      </c>
      <c r="J679" t="s">
        <v>5968</v>
      </c>
      <c r="K679" t="s">
        <v>5969</v>
      </c>
      <c r="L679" t="s">
        <v>5970</v>
      </c>
      <c r="M679" t="s">
        <v>5971</v>
      </c>
    </row>
    <row r="680" spans="1:13" x14ac:dyDescent="0.3">
      <c r="A680" t="s">
        <v>5972</v>
      </c>
      <c r="B680" t="s">
        <v>5973</v>
      </c>
      <c r="C680" t="s">
        <v>2948</v>
      </c>
      <c r="D680">
        <v>4.0999999999999996</v>
      </c>
      <c r="E680" s="2">
        <v>42139</v>
      </c>
      <c r="F680" t="s">
        <v>5974</v>
      </c>
      <c r="G680" t="s">
        <v>5975</v>
      </c>
      <c r="H680" t="s">
        <v>5976</v>
      </c>
      <c r="I680" t="s">
        <v>5977</v>
      </c>
      <c r="J680" t="s">
        <v>5978</v>
      </c>
      <c r="K680" t="s">
        <v>5979</v>
      </c>
      <c r="L680" t="s">
        <v>5980</v>
      </c>
      <c r="M680" t="s">
        <v>5981</v>
      </c>
    </row>
    <row r="681" spans="1:13" x14ac:dyDescent="0.3">
      <c r="A681" t="s">
        <v>5982</v>
      </c>
      <c r="B681" t="s">
        <v>5983</v>
      </c>
      <c r="C681" t="s">
        <v>4944</v>
      </c>
      <c r="D681">
        <v>4.3</v>
      </c>
      <c r="E681" s="2">
        <v>989</v>
      </c>
      <c r="F681" t="s">
        <v>5984</v>
      </c>
      <c r="G681" t="s">
        <v>5985</v>
      </c>
      <c r="H681" t="s">
        <v>5986</v>
      </c>
      <c r="I681" t="s">
        <v>5987</v>
      </c>
      <c r="J681" t="s">
        <v>5988</v>
      </c>
      <c r="K681" t="s">
        <v>5989</v>
      </c>
      <c r="L681" t="s">
        <v>5990</v>
      </c>
      <c r="M681" t="s">
        <v>5991</v>
      </c>
    </row>
    <row r="682" spans="1:13" x14ac:dyDescent="0.3">
      <c r="A682" t="s">
        <v>5992</v>
      </c>
      <c r="B682" t="s">
        <v>5993</v>
      </c>
      <c r="C682" t="s">
        <v>3024</v>
      </c>
      <c r="D682">
        <v>4.5</v>
      </c>
      <c r="E682" s="2">
        <v>19624</v>
      </c>
      <c r="F682" t="s">
        <v>5994</v>
      </c>
      <c r="G682" t="s">
        <v>5995</v>
      </c>
      <c r="H682" t="s">
        <v>5996</v>
      </c>
      <c r="I682" t="s">
        <v>5997</v>
      </c>
      <c r="J682" t="s">
        <v>5998</v>
      </c>
      <c r="K682" t="s">
        <v>5999</v>
      </c>
      <c r="L682" t="s">
        <v>6000</v>
      </c>
      <c r="M682" t="s">
        <v>6001</v>
      </c>
    </row>
    <row r="683" spans="1:13" x14ac:dyDescent="0.3">
      <c r="A683" t="s">
        <v>6002</v>
      </c>
      <c r="B683" t="s">
        <v>6003</v>
      </c>
      <c r="C683" t="s">
        <v>5927</v>
      </c>
      <c r="D683">
        <v>4.2</v>
      </c>
      <c r="E683" s="2">
        <v>3201</v>
      </c>
      <c r="F683" t="s">
        <v>6004</v>
      </c>
      <c r="G683" t="s">
        <v>6005</v>
      </c>
      <c r="H683" t="s">
        <v>6006</v>
      </c>
      <c r="I683" t="s">
        <v>6007</v>
      </c>
      <c r="J683" t="s">
        <v>6008</v>
      </c>
      <c r="K683" t="s">
        <v>12801</v>
      </c>
      <c r="L683" t="s">
        <v>6009</v>
      </c>
      <c r="M683" t="s">
        <v>6010</v>
      </c>
    </row>
    <row r="684" spans="1:13" x14ac:dyDescent="0.3">
      <c r="A684" t="s">
        <v>6011</v>
      </c>
      <c r="B684" t="s">
        <v>6012</v>
      </c>
      <c r="C684" t="s">
        <v>6013</v>
      </c>
      <c r="D684">
        <v>4.0999999999999996</v>
      </c>
      <c r="E684" s="2">
        <v>30469</v>
      </c>
      <c r="F684" t="s">
        <v>6014</v>
      </c>
      <c r="G684" t="s">
        <v>6015</v>
      </c>
      <c r="H684" t="s">
        <v>6016</v>
      </c>
      <c r="I684" t="s">
        <v>6017</v>
      </c>
      <c r="J684" t="s">
        <v>6018</v>
      </c>
      <c r="K684" t="s">
        <v>6019</v>
      </c>
      <c r="L684" t="s">
        <v>6020</v>
      </c>
      <c r="M684" t="s">
        <v>6021</v>
      </c>
    </row>
    <row r="685" spans="1:13" x14ac:dyDescent="0.3">
      <c r="A685" t="s">
        <v>6022</v>
      </c>
      <c r="B685" t="s">
        <v>6023</v>
      </c>
      <c r="C685" t="s">
        <v>6024</v>
      </c>
      <c r="D685">
        <v>4.4000000000000004</v>
      </c>
      <c r="E685" s="2">
        <v>9940</v>
      </c>
      <c r="F685" t="s">
        <v>6025</v>
      </c>
      <c r="G685" t="s">
        <v>6026</v>
      </c>
      <c r="H685" t="s">
        <v>6027</v>
      </c>
      <c r="I685" t="s">
        <v>6028</v>
      </c>
      <c r="J685" t="s">
        <v>6029</v>
      </c>
      <c r="K685" t="s">
        <v>6030</v>
      </c>
      <c r="L685" t="s">
        <v>6031</v>
      </c>
      <c r="M685" t="s">
        <v>6032</v>
      </c>
    </row>
    <row r="686" spans="1:13" x14ac:dyDescent="0.3">
      <c r="A686" t="s">
        <v>6033</v>
      </c>
      <c r="B686" t="s">
        <v>6034</v>
      </c>
      <c r="C686" t="s">
        <v>6035</v>
      </c>
      <c r="D686">
        <v>4.3</v>
      </c>
      <c r="E686" s="2">
        <v>7758</v>
      </c>
      <c r="F686" t="s">
        <v>6036</v>
      </c>
      <c r="G686" t="s">
        <v>6037</v>
      </c>
      <c r="H686" t="s">
        <v>6038</v>
      </c>
      <c r="I686" t="s">
        <v>6039</v>
      </c>
      <c r="J686" t="s">
        <v>6040</v>
      </c>
      <c r="K686" t="s">
        <v>6041</v>
      </c>
      <c r="L686" t="s">
        <v>6042</v>
      </c>
      <c r="M686" t="s">
        <v>6043</v>
      </c>
    </row>
    <row r="687" spans="1:13" x14ac:dyDescent="0.3">
      <c r="A687" t="s">
        <v>6044</v>
      </c>
      <c r="B687" t="s">
        <v>6045</v>
      </c>
      <c r="C687" t="s">
        <v>5308</v>
      </c>
      <c r="D687">
        <v>4.3</v>
      </c>
      <c r="E687" s="2">
        <v>68409</v>
      </c>
      <c r="F687" t="s">
        <v>6046</v>
      </c>
      <c r="G687" t="s">
        <v>6047</v>
      </c>
      <c r="H687" t="s">
        <v>6048</v>
      </c>
      <c r="I687" t="s">
        <v>6049</v>
      </c>
      <c r="J687" t="s">
        <v>6050</v>
      </c>
      <c r="K687" t="s">
        <v>6051</v>
      </c>
      <c r="L687" t="s">
        <v>6052</v>
      </c>
      <c r="M687" t="s">
        <v>6053</v>
      </c>
    </row>
    <row r="688" spans="1:13" x14ac:dyDescent="0.3">
      <c r="A688" t="s">
        <v>6054</v>
      </c>
      <c r="B688" t="s">
        <v>6055</v>
      </c>
      <c r="C688" t="s">
        <v>6056</v>
      </c>
      <c r="D688">
        <v>4.3</v>
      </c>
      <c r="E688" s="2">
        <v>3095</v>
      </c>
      <c r="F688" t="s">
        <v>6057</v>
      </c>
      <c r="G688" t="s">
        <v>6058</v>
      </c>
      <c r="H688" t="s">
        <v>6059</v>
      </c>
      <c r="I688" t="s">
        <v>6060</v>
      </c>
      <c r="J688" t="s">
        <v>6061</v>
      </c>
      <c r="K688" t="s">
        <v>6062</v>
      </c>
      <c r="L688" t="s">
        <v>6063</v>
      </c>
      <c r="M688" t="s">
        <v>6064</v>
      </c>
    </row>
    <row r="689" spans="1:13" x14ac:dyDescent="0.3">
      <c r="A689" t="s">
        <v>6065</v>
      </c>
      <c r="B689" t="s">
        <v>6066</v>
      </c>
      <c r="C689" t="s">
        <v>4822</v>
      </c>
      <c r="D689">
        <v>4.2</v>
      </c>
      <c r="E689" s="2">
        <v>903</v>
      </c>
      <c r="F689" t="s">
        <v>6067</v>
      </c>
      <c r="G689" t="s">
        <v>6068</v>
      </c>
      <c r="H689" t="s">
        <v>6069</v>
      </c>
      <c r="I689" t="s">
        <v>6070</v>
      </c>
      <c r="J689" t="s">
        <v>6071</v>
      </c>
      <c r="K689" t="s">
        <v>6072</v>
      </c>
      <c r="L689" t="s">
        <v>6073</v>
      </c>
      <c r="M689" t="s">
        <v>6074</v>
      </c>
    </row>
    <row r="690" spans="1:13" x14ac:dyDescent="0.3">
      <c r="A690" t="s">
        <v>6075</v>
      </c>
      <c r="B690" t="s">
        <v>6076</v>
      </c>
      <c r="C690" t="s">
        <v>4997</v>
      </c>
      <c r="D690">
        <v>4.0999999999999996</v>
      </c>
      <c r="E690" s="2">
        <v>25771</v>
      </c>
      <c r="F690" t="s">
        <v>6077</v>
      </c>
      <c r="G690" t="s">
        <v>6078</v>
      </c>
      <c r="H690" t="s">
        <v>6079</v>
      </c>
      <c r="I690" t="s">
        <v>6080</v>
      </c>
      <c r="J690" t="s">
        <v>6081</v>
      </c>
      <c r="K690" t="s">
        <v>6082</v>
      </c>
      <c r="L690" t="s">
        <v>6083</v>
      </c>
      <c r="M690" t="s">
        <v>6084</v>
      </c>
    </row>
    <row r="691" spans="1:13" x14ac:dyDescent="0.3">
      <c r="A691" t="s">
        <v>6085</v>
      </c>
      <c r="B691" t="s">
        <v>6086</v>
      </c>
      <c r="C691" t="s">
        <v>3066</v>
      </c>
      <c r="D691">
        <v>4.0999999999999996</v>
      </c>
      <c r="E691" s="2">
        <v>273189</v>
      </c>
      <c r="F691" t="s">
        <v>6087</v>
      </c>
      <c r="G691" t="s">
        <v>6088</v>
      </c>
      <c r="H691" t="s">
        <v>6089</v>
      </c>
      <c r="I691" t="s">
        <v>6090</v>
      </c>
      <c r="J691" t="s">
        <v>6091</v>
      </c>
      <c r="K691" t="s">
        <v>6092</v>
      </c>
      <c r="L691" t="s">
        <v>6093</v>
      </c>
      <c r="M691" t="s">
        <v>6094</v>
      </c>
    </row>
    <row r="692" spans="1:13" x14ac:dyDescent="0.3">
      <c r="A692" t="s">
        <v>6095</v>
      </c>
      <c r="B692" t="s">
        <v>6096</v>
      </c>
      <c r="C692" t="s">
        <v>6097</v>
      </c>
      <c r="D692">
        <v>4.5</v>
      </c>
      <c r="E692" s="2">
        <v>3785</v>
      </c>
      <c r="F692" t="s">
        <v>6098</v>
      </c>
      <c r="G692" t="s">
        <v>6099</v>
      </c>
      <c r="H692" t="s">
        <v>6100</v>
      </c>
      <c r="I692" t="s">
        <v>6101</v>
      </c>
      <c r="J692" t="s">
        <v>6102</v>
      </c>
      <c r="K692" t="s">
        <v>6103</v>
      </c>
      <c r="L692" t="s">
        <v>6104</v>
      </c>
      <c r="M692" t="s">
        <v>6105</v>
      </c>
    </row>
    <row r="693" spans="1:13" x14ac:dyDescent="0.3">
      <c r="A693" t="s">
        <v>6106</v>
      </c>
      <c r="B693" t="s">
        <v>6107</v>
      </c>
      <c r="C693" t="s">
        <v>4944</v>
      </c>
      <c r="D693">
        <v>4.4000000000000004</v>
      </c>
      <c r="E693" s="2">
        <v>2866</v>
      </c>
      <c r="F693" t="s">
        <v>6108</v>
      </c>
      <c r="G693" t="s">
        <v>6109</v>
      </c>
      <c r="H693" t="s">
        <v>6110</v>
      </c>
      <c r="I693" t="s">
        <v>6111</v>
      </c>
      <c r="J693" t="s">
        <v>6112</v>
      </c>
      <c r="K693" t="s">
        <v>6113</v>
      </c>
      <c r="L693" t="s">
        <v>6114</v>
      </c>
      <c r="M693" t="s">
        <v>6115</v>
      </c>
    </row>
    <row r="694" spans="1:13" x14ac:dyDescent="0.3">
      <c r="A694" t="s">
        <v>6116</v>
      </c>
      <c r="B694" t="s">
        <v>6117</v>
      </c>
      <c r="C694" t="s">
        <v>4997</v>
      </c>
      <c r="D694">
        <v>4.3</v>
      </c>
      <c r="E694" s="2">
        <v>27223</v>
      </c>
      <c r="F694" t="s">
        <v>6118</v>
      </c>
      <c r="G694" t="s">
        <v>6119</v>
      </c>
      <c r="H694" t="s">
        <v>6120</v>
      </c>
      <c r="I694" t="s">
        <v>6121</v>
      </c>
      <c r="J694" t="s">
        <v>6122</v>
      </c>
      <c r="K694" t="s">
        <v>6123</v>
      </c>
      <c r="L694" t="s">
        <v>6124</v>
      </c>
      <c r="M694" t="s">
        <v>6125</v>
      </c>
    </row>
    <row r="695" spans="1:13" x14ac:dyDescent="0.3">
      <c r="A695" t="s">
        <v>6126</v>
      </c>
      <c r="B695" t="s">
        <v>6127</v>
      </c>
      <c r="C695" t="s">
        <v>4759</v>
      </c>
      <c r="D695">
        <v>4.3</v>
      </c>
      <c r="E695" s="2">
        <v>82356</v>
      </c>
      <c r="F695" t="s">
        <v>6128</v>
      </c>
      <c r="G695" t="s">
        <v>6129</v>
      </c>
      <c r="H695" t="s">
        <v>6130</v>
      </c>
      <c r="I695" t="s">
        <v>6131</v>
      </c>
      <c r="J695" t="s">
        <v>6132</v>
      </c>
      <c r="K695" t="s">
        <v>6133</v>
      </c>
      <c r="L695" t="s">
        <v>6134</v>
      </c>
      <c r="M695" t="s">
        <v>6135</v>
      </c>
    </row>
    <row r="696" spans="1:13" x14ac:dyDescent="0.3">
      <c r="A696" t="s">
        <v>6136</v>
      </c>
      <c r="B696" t="s">
        <v>6137</v>
      </c>
      <c r="C696" t="s">
        <v>6138</v>
      </c>
      <c r="D696">
        <v>4.3</v>
      </c>
      <c r="E696" s="2">
        <v>5719</v>
      </c>
      <c r="F696" t="s">
        <v>6139</v>
      </c>
      <c r="G696" t="s">
        <v>6140</v>
      </c>
      <c r="H696" t="s">
        <v>6141</v>
      </c>
      <c r="I696" t="s">
        <v>6142</v>
      </c>
      <c r="J696" t="s">
        <v>6143</v>
      </c>
      <c r="K696" t="s">
        <v>6144</v>
      </c>
      <c r="L696" t="s">
        <v>6145</v>
      </c>
      <c r="M696" t="s">
        <v>6146</v>
      </c>
    </row>
    <row r="697" spans="1:13" x14ac:dyDescent="0.3">
      <c r="A697" t="s">
        <v>6147</v>
      </c>
      <c r="B697" t="s">
        <v>6148</v>
      </c>
      <c r="C697" t="s">
        <v>4801</v>
      </c>
      <c r="D697">
        <v>4.3</v>
      </c>
      <c r="E697" s="2">
        <v>1690</v>
      </c>
      <c r="F697" t="s">
        <v>6149</v>
      </c>
      <c r="G697" t="s">
        <v>6150</v>
      </c>
      <c r="H697" t="s">
        <v>6151</v>
      </c>
      <c r="I697" t="s">
        <v>6152</v>
      </c>
      <c r="J697" t="s">
        <v>6153</v>
      </c>
      <c r="K697" t="s">
        <v>6154</v>
      </c>
      <c r="L697" t="s">
        <v>6155</v>
      </c>
      <c r="M697" t="s">
        <v>6156</v>
      </c>
    </row>
    <row r="698" spans="1:13" x14ac:dyDescent="0.3">
      <c r="A698" t="s">
        <v>6157</v>
      </c>
      <c r="B698" t="s">
        <v>6158</v>
      </c>
      <c r="C698" t="s">
        <v>6159</v>
      </c>
      <c r="D698">
        <v>4.4000000000000004</v>
      </c>
      <c r="E698" s="2">
        <v>8372</v>
      </c>
      <c r="F698" t="s">
        <v>6160</v>
      </c>
      <c r="G698" t="s">
        <v>6161</v>
      </c>
      <c r="H698" t="s">
        <v>6162</v>
      </c>
      <c r="I698" t="s">
        <v>6163</v>
      </c>
      <c r="J698" t="s">
        <v>6164</v>
      </c>
      <c r="K698" t="s">
        <v>6165</v>
      </c>
      <c r="L698" t="s">
        <v>6166</v>
      </c>
      <c r="M698" t="s">
        <v>6167</v>
      </c>
    </row>
    <row r="699" spans="1:13" x14ac:dyDescent="0.3">
      <c r="A699" t="s">
        <v>6168</v>
      </c>
      <c r="B699" t="s">
        <v>6169</v>
      </c>
      <c r="C699" t="s">
        <v>4997</v>
      </c>
      <c r="D699">
        <v>4</v>
      </c>
      <c r="E699" s="2">
        <v>7113</v>
      </c>
      <c r="F699" t="s">
        <v>6170</v>
      </c>
      <c r="G699" t="s">
        <v>6171</v>
      </c>
      <c r="H699" t="s">
        <v>6172</v>
      </c>
      <c r="I699" t="s">
        <v>6173</v>
      </c>
      <c r="J699" t="s">
        <v>6174</v>
      </c>
      <c r="K699" t="s">
        <v>6175</v>
      </c>
      <c r="L699" t="s">
        <v>6176</v>
      </c>
      <c r="M699" t="s">
        <v>6177</v>
      </c>
    </row>
    <row r="700" spans="1:13" x14ac:dyDescent="0.3">
      <c r="A700" t="s">
        <v>6178</v>
      </c>
      <c r="B700" t="s">
        <v>6179</v>
      </c>
      <c r="C700" t="s">
        <v>5963</v>
      </c>
      <c r="D700">
        <v>3.3</v>
      </c>
      <c r="E700" s="2">
        <v>2804</v>
      </c>
      <c r="F700" t="s">
        <v>6180</v>
      </c>
      <c r="G700" t="s">
        <v>6181</v>
      </c>
      <c r="H700" t="s">
        <v>6182</v>
      </c>
      <c r="I700" t="s">
        <v>6183</v>
      </c>
      <c r="J700" t="s">
        <v>6184</v>
      </c>
      <c r="K700" t="s">
        <v>6185</v>
      </c>
      <c r="L700" t="s">
        <v>6186</v>
      </c>
      <c r="M700" t="s">
        <v>6187</v>
      </c>
    </row>
    <row r="701" spans="1:13" x14ac:dyDescent="0.3">
      <c r="A701" t="s">
        <v>6188</v>
      </c>
      <c r="B701" t="s">
        <v>6189</v>
      </c>
      <c r="C701" t="s">
        <v>3066</v>
      </c>
      <c r="D701">
        <v>3.7</v>
      </c>
      <c r="E701" s="2">
        <v>1986</v>
      </c>
      <c r="F701" t="s">
        <v>5164</v>
      </c>
      <c r="G701" t="s">
        <v>6190</v>
      </c>
      <c r="H701" t="s">
        <v>6191</v>
      </c>
      <c r="I701" t="s">
        <v>6192</v>
      </c>
      <c r="J701" t="s">
        <v>6193</v>
      </c>
      <c r="K701" t="s">
        <v>6194</v>
      </c>
      <c r="L701" t="s">
        <v>6195</v>
      </c>
      <c r="M701" t="s">
        <v>6196</v>
      </c>
    </row>
    <row r="702" spans="1:13" x14ac:dyDescent="0.3">
      <c r="A702" t="s">
        <v>6197</v>
      </c>
      <c r="B702" t="s">
        <v>6198</v>
      </c>
      <c r="C702" t="s">
        <v>3476</v>
      </c>
      <c r="D702">
        <v>4.0999999999999996</v>
      </c>
      <c r="E702" s="2">
        <v>2451</v>
      </c>
      <c r="F702" t="s">
        <v>3477</v>
      </c>
      <c r="G702" t="s">
        <v>6199</v>
      </c>
      <c r="H702" t="s">
        <v>6200</v>
      </c>
      <c r="I702" t="s">
        <v>6201</v>
      </c>
      <c r="J702" t="s">
        <v>6202</v>
      </c>
      <c r="K702" t="s">
        <v>6203</v>
      </c>
      <c r="L702" t="s">
        <v>6204</v>
      </c>
      <c r="M702" t="s">
        <v>6205</v>
      </c>
    </row>
    <row r="703" spans="1:13" x14ac:dyDescent="0.3">
      <c r="A703" t="s">
        <v>6206</v>
      </c>
      <c r="B703" t="s">
        <v>6207</v>
      </c>
      <c r="C703" t="s">
        <v>4770</v>
      </c>
      <c r="D703">
        <v>5</v>
      </c>
      <c r="E703" s="2">
        <v>23</v>
      </c>
      <c r="F703" t="s">
        <v>6208</v>
      </c>
      <c r="G703" t="s">
        <v>6209</v>
      </c>
      <c r="H703" t="s">
        <v>6210</v>
      </c>
      <c r="I703" t="s">
        <v>6211</v>
      </c>
      <c r="J703" t="s">
        <v>6212</v>
      </c>
      <c r="K703" t="s">
        <v>6213</v>
      </c>
      <c r="L703" t="s">
        <v>6214</v>
      </c>
      <c r="M703" t="s">
        <v>6215</v>
      </c>
    </row>
    <row r="704" spans="1:13" x14ac:dyDescent="0.3">
      <c r="A704" t="s">
        <v>6216</v>
      </c>
      <c r="B704" t="s">
        <v>6217</v>
      </c>
      <c r="C704" t="s">
        <v>6218</v>
      </c>
      <c r="D704">
        <v>4.5</v>
      </c>
      <c r="E704" s="2">
        <v>26194</v>
      </c>
      <c r="F704" t="s">
        <v>6219</v>
      </c>
      <c r="G704" t="s">
        <v>6220</v>
      </c>
      <c r="H704" t="s">
        <v>6221</v>
      </c>
      <c r="I704" t="s">
        <v>6222</v>
      </c>
      <c r="J704" t="s">
        <v>6223</v>
      </c>
      <c r="K704" t="s">
        <v>6224</v>
      </c>
      <c r="L704" t="s">
        <v>6225</v>
      </c>
      <c r="M704" t="s">
        <v>6226</v>
      </c>
    </row>
    <row r="705" spans="1:13" x14ac:dyDescent="0.3">
      <c r="A705" t="s">
        <v>6227</v>
      </c>
      <c r="B705" t="s">
        <v>6228</v>
      </c>
      <c r="C705" t="s">
        <v>6229</v>
      </c>
      <c r="D705">
        <v>3.9</v>
      </c>
      <c r="E705" s="2">
        <v>15783</v>
      </c>
      <c r="F705" t="s">
        <v>6230</v>
      </c>
      <c r="G705" t="s">
        <v>6231</v>
      </c>
      <c r="H705" t="s">
        <v>6232</v>
      </c>
      <c r="I705" t="s">
        <v>6233</v>
      </c>
      <c r="J705" t="s">
        <v>6234</v>
      </c>
      <c r="K705" t="s">
        <v>6235</v>
      </c>
      <c r="L705" t="s">
        <v>6236</v>
      </c>
      <c r="M705" t="s">
        <v>6237</v>
      </c>
    </row>
    <row r="706" spans="1:13" x14ac:dyDescent="0.3">
      <c r="A706" t="s">
        <v>6238</v>
      </c>
      <c r="B706" t="s">
        <v>6239</v>
      </c>
      <c r="C706" t="s">
        <v>6097</v>
      </c>
      <c r="D706">
        <v>4.4000000000000004</v>
      </c>
      <c r="E706" s="2">
        <v>8053</v>
      </c>
      <c r="F706" t="s">
        <v>6240</v>
      </c>
      <c r="G706" t="s">
        <v>6241</v>
      </c>
      <c r="H706" t="s">
        <v>6242</v>
      </c>
      <c r="I706" t="s">
        <v>6243</v>
      </c>
      <c r="J706" t="s">
        <v>6244</v>
      </c>
      <c r="K706" t="s">
        <v>6245</v>
      </c>
      <c r="L706" t="s">
        <v>6246</v>
      </c>
      <c r="M706" t="s">
        <v>6247</v>
      </c>
    </row>
    <row r="707" spans="1:13" x14ac:dyDescent="0.3">
      <c r="A707" t="s">
        <v>6248</v>
      </c>
      <c r="B707" t="s">
        <v>6249</v>
      </c>
      <c r="C707" t="s">
        <v>4770</v>
      </c>
      <c r="D707">
        <v>4.0999999999999996</v>
      </c>
      <c r="E707" s="2">
        <v>2809</v>
      </c>
      <c r="F707" t="s">
        <v>6250</v>
      </c>
      <c r="G707" t="s">
        <v>6251</v>
      </c>
      <c r="H707" t="s">
        <v>6252</v>
      </c>
      <c r="I707" t="s">
        <v>6253</v>
      </c>
      <c r="J707" t="s">
        <v>6254</v>
      </c>
      <c r="K707" t="s">
        <v>6255</v>
      </c>
      <c r="L707" t="s">
        <v>6256</v>
      </c>
      <c r="M707" t="s">
        <v>6257</v>
      </c>
    </row>
    <row r="708" spans="1:13" x14ac:dyDescent="0.3">
      <c r="A708" t="s">
        <v>6258</v>
      </c>
      <c r="B708" t="s">
        <v>6259</v>
      </c>
      <c r="C708" t="s">
        <v>3066</v>
      </c>
      <c r="D708">
        <v>3.6</v>
      </c>
      <c r="E708" s="2">
        <v>25910</v>
      </c>
      <c r="F708" t="s">
        <v>6260</v>
      </c>
      <c r="G708" t="s">
        <v>6261</v>
      </c>
      <c r="H708" t="s">
        <v>6262</v>
      </c>
      <c r="I708" t="s">
        <v>6263</v>
      </c>
      <c r="J708" t="s">
        <v>6264</v>
      </c>
      <c r="K708" t="s">
        <v>6265</v>
      </c>
      <c r="L708" t="s">
        <v>6266</v>
      </c>
      <c r="M708" t="s">
        <v>6267</v>
      </c>
    </row>
    <row r="709" spans="1:13" x14ac:dyDescent="0.3">
      <c r="A709" t="s">
        <v>6268</v>
      </c>
      <c r="B709" t="s">
        <v>6269</v>
      </c>
      <c r="C709" t="s">
        <v>4781</v>
      </c>
      <c r="D709">
        <v>3.8</v>
      </c>
      <c r="E709" s="2">
        <v>1173</v>
      </c>
      <c r="F709" t="s">
        <v>6270</v>
      </c>
      <c r="G709" t="s">
        <v>6271</v>
      </c>
      <c r="H709" t="s">
        <v>6272</v>
      </c>
      <c r="I709" t="s">
        <v>6273</v>
      </c>
      <c r="J709" t="s">
        <v>6274</v>
      </c>
      <c r="K709" t="s">
        <v>6275</v>
      </c>
      <c r="L709" t="s">
        <v>6276</v>
      </c>
      <c r="M709" t="s">
        <v>6277</v>
      </c>
    </row>
    <row r="710" spans="1:13" x14ac:dyDescent="0.3">
      <c r="A710" t="s">
        <v>6278</v>
      </c>
      <c r="B710" t="s">
        <v>6279</v>
      </c>
      <c r="C710" t="s">
        <v>4801</v>
      </c>
      <c r="D710">
        <v>3.6</v>
      </c>
      <c r="E710" s="2">
        <v>6422</v>
      </c>
      <c r="F710" t="s">
        <v>6280</v>
      </c>
      <c r="G710" t="s">
        <v>6281</v>
      </c>
      <c r="H710" t="s">
        <v>6282</v>
      </c>
      <c r="I710" t="s">
        <v>6283</v>
      </c>
      <c r="J710" t="s">
        <v>6284</v>
      </c>
      <c r="K710" t="s">
        <v>6285</v>
      </c>
      <c r="L710" t="s">
        <v>6286</v>
      </c>
      <c r="M710" t="s">
        <v>6287</v>
      </c>
    </row>
    <row r="711" spans="1:13" x14ac:dyDescent="0.3">
      <c r="A711" t="s">
        <v>6288</v>
      </c>
      <c r="B711" t="s">
        <v>6289</v>
      </c>
      <c r="C711" t="s">
        <v>5666</v>
      </c>
      <c r="D711">
        <v>4.2</v>
      </c>
      <c r="E711" s="2">
        <v>241</v>
      </c>
      <c r="F711" t="s">
        <v>6290</v>
      </c>
      <c r="G711" t="s">
        <v>6291</v>
      </c>
      <c r="H711" t="s">
        <v>6292</v>
      </c>
      <c r="I711" t="s">
        <v>6293</v>
      </c>
      <c r="J711" t="s">
        <v>6294</v>
      </c>
      <c r="K711" t="s">
        <v>6295</v>
      </c>
      <c r="L711" t="s">
        <v>6296</v>
      </c>
      <c r="M711" t="s">
        <v>6297</v>
      </c>
    </row>
    <row r="712" spans="1:13" x14ac:dyDescent="0.3">
      <c r="A712" t="s">
        <v>6298</v>
      </c>
      <c r="B712" t="s">
        <v>6299</v>
      </c>
      <c r="C712" t="s">
        <v>3066</v>
      </c>
      <c r="D712">
        <v>3.8</v>
      </c>
      <c r="E712" s="2">
        <v>14629</v>
      </c>
      <c r="F712" t="s">
        <v>6300</v>
      </c>
      <c r="G712" t="s">
        <v>6301</v>
      </c>
      <c r="H712" t="s">
        <v>6302</v>
      </c>
      <c r="I712" t="s">
        <v>6303</v>
      </c>
      <c r="J712" t="s">
        <v>6304</v>
      </c>
      <c r="K712" t="s">
        <v>6305</v>
      </c>
      <c r="L712" t="s">
        <v>6306</v>
      </c>
      <c r="M712" t="s">
        <v>6307</v>
      </c>
    </row>
    <row r="713" spans="1:13" x14ac:dyDescent="0.3">
      <c r="A713" t="s">
        <v>6308</v>
      </c>
      <c r="B713" t="s">
        <v>6309</v>
      </c>
      <c r="C713" t="s">
        <v>5226</v>
      </c>
      <c r="D713">
        <v>4.2</v>
      </c>
      <c r="E713" s="2">
        <v>1528</v>
      </c>
      <c r="F713" t="s">
        <v>6310</v>
      </c>
      <c r="G713" t="s">
        <v>6311</v>
      </c>
      <c r="H713" t="s">
        <v>6312</v>
      </c>
      <c r="I713" t="s">
        <v>6313</v>
      </c>
      <c r="J713" t="s">
        <v>6314</v>
      </c>
      <c r="K713" t="s">
        <v>6315</v>
      </c>
      <c r="L713" t="s">
        <v>6316</v>
      </c>
      <c r="M713" t="s">
        <v>6317</v>
      </c>
    </row>
    <row r="714" spans="1:13" x14ac:dyDescent="0.3">
      <c r="A714" t="s">
        <v>6318</v>
      </c>
      <c r="B714" t="s">
        <v>6319</v>
      </c>
      <c r="C714" t="s">
        <v>6320</v>
      </c>
      <c r="D714">
        <v>4.3</v>
      </c>
      <c r="E714" s="2">
        <v>15032</v>
      </c>
      <c r="F714" t="s">
        <v>6321</v>
      </c>
      <c r="G714" t="s">
        <v>6322</v>
      </c>
      <c r="H714" t="s">
        <v>6323</v>
      </c>
      <c r="I714" t="s">
        <v>6324</v>
      </c>
      <c r="J714" t="s">
        <v>6325</v>
      </c>
      <c r="K714" t="s">
        <v>6326</v>
      </c>
      <c r="L714" t="s">
        <v>6327</v>
      </c>
      <c r="M714" t="s">
        <v>6328</v>
      </c>
    </row>
    <row r="715" spans="1:13" x14ac:dyDescent="0.3">
      <c r="A715" t="s">
        <v>6329</v>
      </c>
      <c r="B715" t="s">
        <v>6330</v>
      </c>
      <c r="C715" t="s">
        <v>6331</v>
      </c>
      <c r="D715">
        <v>4.4000000000000004</v>
      </c>
      <c r="E715" s="2">
        <v>69585</v>
      </c>
      <c r="F715" t="s">
        <v>6332</v>
      </c>
      <c r="G715" t="s">
        <v>6333</v>
      </c>
      <c r="H715" t="s">
        <v>6334</v>
      </c>
      <c r="I715" t="s">
        <v>6335</v>
      </c>
      <c r="J715" t="s">
        <v>6336</v>
      </c>
      <c r="K715" t="s">
        <v>6337</v>
      </c>
      <c r="L715" t="s">
        <v>6338</v>
      </c>
      <c r="M715" t="s">
        <v>6339</v>
      </c>
    </row>
    <row r="716" spans="1:13" x14ac:dyDescent="0.3">
      <c r="A716" t="s">
        <v>6340</v>
      </c>
      <c r="B716" t="s">
        <v>6341</v>
      </c>
      <c r="C716" t="s">
        <v>6342</v>
      </c>
      <c r="D716">
        <v>4.0999999999999996</v>
      </c>
      <c r="E716" s="2">
        <v>14371</v>
      </c>
      <c r="F716" t="s">
        <v>6343</v>
      </c>
      <c r="G716" t="s">
        <v>6344</v>
      </c>
      <c r="H716" t="s">
        <v>6345</v>
      </c>
      <c r="I716" t="s">
        <v>6346</v>
      </c>
      <c r="J716" t="s">
        <v>6347</v>
      </c>
      <c r="K716" t="s">
        <v>6348</v>
      </c>
      <c r="L716" t="s">
        <v>6349</v>
      </c>
      <c r="M716" t="s">
        <v>6350</v>
      </c>
    </row>
    <row r="717" spans="1:13" x14ac:dyDescent="0.3">
      <c r="A717" t="s">
        <v>6351</v>
      </c>
      <c r="B717" t="s">
        <v>6352</v>
      </c>
      <c r="C717" t="s">
        <v>6097</v>
      </c>
      <c r="D717">
        <v>4.4000000000000004</v>
      </c>
      <c r="E717" s="2">
        <v>3182</v>
      </c>
      <c r="F717" t="s">
        <v>6353</v>
      </c>
      <c r="G717" t="s">
        <v>6354</v>
      </c>
      <c r="H717" t="s">
        <v>6355</v>
      </c>
      <c r="I717" t="s">
        <v>6356</v>
      </c>
      <c r="J717" t="s">
        <v>6357</v>
      </c>
      <c r="K717" t="s">
        <v>6358</v>
      </c>
      <c r="L717" t="s">
        <v>6359</v>
      </c>
      <c r="M717" t="s">
        <v>6360</v>
      </c>
    </row>
    <row r="718" spans="1:13" x14ac:dyDescent="0.3">
      <c r="A718" t="s">
        <v>6361</v>
      </c>
      <c r="B718" t="s">
        <v>6362</v>
      </c>
      <c r="C718" t="s">
        <v>4770</v>
      </c>
      <c r="D718">
        <v>4.4000000000000004</v>
      </c>
      <c r="E718" s="2">
        <v>25886</v>
      </c>
      <c r="F718" t="s">
        <v>6363</v>
      </c>
      <c r="G718" t="s">
        <v>6364</v>
      </c>
      <c r="H718" t="s">
        <v>6365</v>
      </c>
      <c r="I718" t="s">
        <v>6366</v>
      </c>
      <c r="J718" t="s">
        <v>6367</v>
      </c>
      <c r="K718" t="s">
        <v>6368</v>
      </c>
      <c r="L718" t="s">
        <v>6369</v>
      </c>
      <c r="M718" t="s">
        <v>6370</v>
      </c>
    </row>
    <row r="719" spans="1:13" x14ac:dyDescent="0.3">
      <c r="A719" t="s">
        <v>6371</v>
      </c>
      <c r="B719" t="s">
        <v>6372</v>
      </c>
      <c r="C719" t="s">
        <v>4822</v>
      </c>
      <c r="D719">
        <v>4.4000000000000004</v>
      </c>
      <c r="E719" s="2">
        <v>4736</v>
      </c>
      <c r="F719" t="s">
        <v>6373</v>
      </c>
      <c r="G719" t="s">
        <v>6374</v>
      </c>
      <c r="H719" t="s">
        <v>6375</v>
      </c>
      <c r="I719" t="s">
        <v>6376</v>
      </c>
      <c r="J719" t="s">
        <v>6377</v>
      </c>
      <c r="K719" t="s">
        <v>6378</v>
      </c>
      <c r="L719" t="s">
        <v>6379</v>
      </c>
      <c r="M719" t="s">
        <v>6380</v>
      </c>
    </row>
    <row r="720" spans="1:13" x14ac:dyDescent="0.3">
      <c r="A720" t="s">
        <v>6381</v>
      </c>
      <c r="B720" t="s">
        <v>6382</v>
      </c>
      <c r="C720" t="s">
        <v>5008</v>
      </c>
      <c r="D720">
        <v>4.4000000000000004</v>
      </c>
      <c r="E720" s="2">
        <v>73005</v>
      </c>
      <c r="F720" t="s">
        <v>6383</v>
      </c>
      <c r="G720" t="s">
        <v>6384</v>
      </c>
      <c r="H720" t="s">
        <v>6385</v>
      </c>
      <c r="I720" t="s">
        <v>6386</v>
      </c>
      <c r="J720" t="s">
        <v>6387</v>
      </c>
      <c r="K720" t="s">
        <v>6388</v>
      </c>
      <c r="L720" t="s">
        <v>6389</v>
      </c>
      <c r="M720" t="s">
        <v>6390</v>
      </c>
    </row>
    <row r="721" spans="1:13" x14ac:dyDescent="0.3">
      <c r="A721" t="s">
        <v>6391</v>
      </c>
      <c r="B721" t="s">
        <v>6392</v>
      </c>
      <c r="C721" t="s">
        <v>6393</v>
      </c>
      <c r="D721">
        <v>4.3</v>
      </c>
      <c r="E721" s="2">
        <v>20398</v>
      </c>
      <c r="F721" t="s">
        <v>6394</v>
      </c>
      <c r="G721" t="s">
        <v>6395</v>
      </c>
      <c r="H721" t="s">
        <v>6396</v>
      </c>
      <c r="I721" t="s">
        <v>6397</v>
      </c>
      <c r="J721" t="s">
        <v>6398</v>
      </c>
      <c r="K721" t="s">
        <v>12802</v>
      </c>
      <c r="L721" t="s">
        <v>6399</v>
      </c>
      <c r="M721" t="s">
        <v>6400</v>
      </c>
    </row>
    <row r="722" spans="1:13" x14ac:dyDescent="0.3">
      <c r="A722" t="s">
        <v>6401</v>
      </c>
      <c r="B722" t="s">
        <v>6402</v>
      </c>
      <c r="C722" t="s">
        <v>5927</v>
      </c>
      <c r="D722">
        <v>4.3</v>
      </c>
      <c r="E722" s="2">
        <v>2125</v>
      </c>
      <c r="F722" t="s">
        <v>6403</v>
      </c>
      <c r="G722" t="s">
        <v>6404</v>
      </c>
      <c r="H722" t="s">
        <v>6405</v>
      </c>
      <c r="I722" t="s">
        <v>6406</v>
      </c>
      <c r="J722" t="s">
        <v>6407</v>
      </c>
      <c r="K722" t="s">
        <v>6408</v>
      </c>
      <c r="L722" t="s">
        <v>6409</v>
      </c>
      <c r="M722" t="s">
        <v>6410</v>
      </c>
    </row>
    <row r="723" spans="1:13" x14ac:dyDescent="0.3">
      <c r="A723" t="s">
        <v>6411</v>
      </c>
      <c r="B723" t="s">
        <v>6412</v>
      </c>
      <c r="C723" t="s">
        <v>6024</v>
      </c>
      <c r="D723">
        <v>4.3</v>
      </c>
      <c r="E723" s="2">
        <v>11330</v>
      </c>
      <c r="F723" t="s">
        <v>6413</v>
      </c>
      <c r="G723" t="s">
        <v>6414</v>
      </c>
      <c r="H723" t="s">
        <v>6415</v>
      </c>
      <c r="I723" t="s">
        <v>6416</v>
      </c>
      <c r="J723" t="s">
        <v>6417</v>
      </c>
      <c r="K723" t="s">
        <v>6418</v>
      </c>
      <c r="L723" t="s">
        <v>6031</v>
      </c>
      <c r="M723" t="s">
        <v>6419</v>
      </c>
    </row>
    <row r="724" spans="1:13" x14ac:dyDescent="0.3">
      <c r="A724" t="s">
        <v>6420</v>
      </c>
      <c r="B724" t="s">
        <v>6421</v>
      </c>
      <c r="C724" t="s">
        <v>6422</v>
      </c>
      <c r="D724">
        <v>4.2</v>
      </c>
      <c r="E724" s="2">
        <v>27441</v>
      </c>
      <c r="F724" t="s">
        <v>6423</v>
      </c>
      <c r="G724" t="s">
        <v>6424</v>
      </c>
      <c r="H724" t="s">
        <v>6425</v>
      </c>
      <c r="I724" t="s">
        <v>6426</v>
      </c>
      <c r="J724" t="s">
        <v>6427</v>
      </c>
      <c r="K724" t="s">
        <v>6428</v>
      </c>
      <c r="L724" t="s">
        <v>6429</v>
      </c>
      <c r="M724" t="s">
        <v>6430</v>
      </c>
    </row>
    <row r="725" spans="1:13" x14ac:dyDescent="0.3">
      <c r="A725" t="s">
        <v>6431</v>
      </c>
      <c r="B725" t="s">
        <v>6432</v>
      </c>
      <c r="C725" t="s">
        <v>4389</v>
      </c>
      <c r="D725">
        <v>4.3</v>
      </c>
      <c r="E725" s="2">
        <v>255</v>
      </c>
      <c r="F725" t="s">
        <v>6433</v>
      </c>
      <c r="G725" t="s">
        <v>6434</v>
      </c>
      <c r="H725" t="s">
        <v>6435</v>
      </c>
      <c r="I725" t="s">
        <v>6436</v>
      </c>
      <c r="J725" t="s">
        <v>6437</v>
      </c>
      <c r="K725" t="s">
        <v>6438</v>
      </c>
      <c r="L725" t="s">
        <v>6439</v>
      </c>
      <c r="M725" t="s">
        <v>6440</v>
      </c>
    </row>
    <row r="726" spans="1:13" x14ac:dyDescent="0.3">
      <c r="A726" t="s">
        <v>6441</v>
      </c>
      <c r="B726" t="s">
        <v>6442</v>
      </c>
      <c r="C726" t="s">
        <v>4770</v>
      </c>
      <c r="D726">
        <v>4.2</v>
      </c>
      <c r="E726" s="2">
        <v>23174</v>
      </c>
      <c r="F726" t="s">
        <v>6443</v>
      </c>
      <c r="G726" t="s">
        <v>6444</v>
      </c>
      <c r="H726" t="s">
        <v>6445</v>
      </c>
      <c r="I726" t="s">
        <v>6446</v>
      </c>
      <c r="J726" t="s">
        <v>6447</v>
      </c>
      <c r="K726" t="s">
        <v>6448</v>
      </c>
      <c r="L726" t="s">
        <v>6449</v>
      </c>
      <c r="M726" t="s">
        <v>6450</v>
      </c>
    </row>
    <row r="727" spans="1:13" x14ac:dyDescent="0.3">
      <c r="A727" t="s">
        <v>6451</v>
      </c>
      <c r="B727" t="s">
        <v>6452</v>
      </c>
      <c r="C727" t="s">
        <v>4933</v>
      </c>
      <c r="D727">
        <v>3.8</v>
      </c>
      <c r="E727" s="2">
        <v>20218</v>
      </c>
      <c r="F727" t="s">
        <v>6453</v>
      </c>
      <c r="G727" t="s">
        <v>6454</v>
      </c>
      <c r="H727" t="s">
        <v>6455</v>
      </c>
      <c r="I727" t="s">
        <v>6456</v>
      </c>
      <c r="J727" t="s">
        <v>6457</v>
      </c>
      <c r="K727" t="s">
        <v>6458</v>
      </c>
      <c r="L727" t="s">
        <v>6459</v>
      </c>
      <c r="M727" t="s">
        <v>6460</v>
      </c>
    </row>
    <row r="728" spans="1:13" x14ac:dyDescent="0.3">
      <c r="A728" t="s">
        <v>6461</v>
      </c>
      <c r="B728" t="s">
        <v>6462</v>
      </c>
      <c r="C728" t="s">
        <v>6463</v>
      </c>
      <c r="D728">
        <v>4.3</v>
      </c>
      <c r="E728" s="2">
        <v>11074</v>
      </c>
      <c r="F728" t="s">
        <v>6464</v>
      </c>
      <c r="G728" t="s">
        <v>6465</v>
      </c>
      <c r="H728" t="s">
        <v>6466</v>
      </c>
      <c r="I728" t="s">
        <v>6467</v>
      </c>
      <c r="J728" t="s">
        <v>6468</v>
      </c>
      <c r="K728" t="s">
        <v>6469</v>
      </c>
      <c r="L728" t="s">
        <v>6470</v>
      </c>
      <c r="M728" t="s">
        <v>6471</v>
      </c>
    </row>
    <row r="729" spans="1:13" x14ac:dyDescent="0.3">
      <c r="A729" t="s">
        <v>6472</v>
      </c>
      <c r="B729" t="s">
        <v>6473</v>
      </c>
      <c r="C729" t="s">
        <v>6474</v>
      </c>
      <c r="D729">
        <v>4.0999999999999996</v>
      </c>
      <c r="E729" s="2">
        <v>25607</v>
      </c>
      <c r="F729" t="s">
        <v>6475</v>
      </c>
      <c r="G729" t="s">
        <v>6476</v>
      </c>
      <c r="H729" t="s">
        <v>6477</v>
      </c>
      <c r="I729" t="s">
        <v>6478</v>
      </c>
      <c r="J729" t="s">
        <v>6479</v>
      </c>
      <c r="K729" t="s">
        <v>6480</v>
      </c>
      <c r="L729" t="s">
        <v>6481</v>
      </c>
      <c r="M729" t="s">
        <v>6482</v>
      </c>
    </row>
    <row r="730" spans="1:13" x14ac:dyDescent="0.3">
      <c r="A730" t="s">
        <v>6483</v>
      </c>
      <c r="B730" t="s">
        <v>6484</v>
      </c>
      <c r="C730" t="s">
        <v>5379</v>
      </c>
      <c r="D730">
        <v>4.2</v>
      </c>
      <c r="E730" s="2">
        <v>41226</v>
      </c>
      <c r="F730" t="s">
        <v>6485</v>
      </c>
      <c r="G730" t="s">
        <v>6486</v>
      </c>
      <c r="H730" t="s">
        <v>6487</v>
      </c>
      <c r="I730" t="s">
        <v>6488</v>
      </c>
      <c r="J730" t="s">
        <v>6489</v>
      </c>
      <c r="K730" t="s">
        <v>6490</v>
      </c>
      <c r="L730" t="s">
        <v>6491</v>
      </c>
      <c r="M730" t="s">
        <v>6492</v>
      </c>
    </row>
    <row r="731" spans="1:13" x14ac:dyDescent="0.3">
      <c r="A731" t="s">
        <v>6493</v>
      </c>
      <c r="B731" t="s">
        <v>6494</v>
      </c>
      <c r="C731" t="s">
        <v>6495</v>
      </c>
      <c r="D731">
        <v>4</v>
      </c>
      <c r="E731" s="2">
        <v>2581</v>
      </c>
      <c r="F731" t="s">
        <v>6496</v>
      </c>
      <c r="G731" t="s">
        <v>6497</v>
      </c>
      <c r="H731" t="s">
        <v>6498</v>
      </c>
      <c r="I731" t="s">
        <v>6499</v>
      </c>
      <c r="J731" t="s">
        <v>6500</v>
      </c>
      <c r="K731" t="s">
        <v>6501</v>
      </c>
      <c r="L731" t="s">
        <v>6502</v>
      </c>
      <c r="M731" t="s">
        <v>6503</v>
      </c>
    </row>
    <row r="732" spans="1:13" x14ac:dyDescent="0.3">
      <c r="A732" t="s">
        <v>6504</v>
      </c>
      <c r="B732" t="s">
        <v>6505</v>
      </c>
      <c r="C732" t="s">
        <v>6013</v>
      </c>
      <c r="D732">
        <v>4.0999999999999996</v>
      </c>
      <c r="E732" s="2">
        <v>18331</v>
      </c>
      <c r="F732" t="s">
        <v>6506</v>
      </c>
      <c r="G732" t="s">
        <v>6507</v>
      </c>
      <c r="H732" t="s">
        <v>6508</v>
      </c>
      <c r="I732" t="s">
        <v>6509</v>
      </c>
      <c r="J732" t="s">
        <v>6510</v>
      </c>
      <c r="K732" t="s">
        <v>6511</v>
      </c>
      <c r="L732" t="s">
        <v>6512</v>
      </c>
      <c r="M732" t="s">
        <v>6513</v>
      </c>
    </row>
    <row r="733" spans="1:13" x14ac:dyDescent="0.3">
      <c r="A733" t="s">
        <v>6514</v>
      </c>
      <c r="B733" t="s">
        <v>6515</v>
      </c>
      <c r="C733" t="s">
        <v>4781</v>
      </c>
      <c r="D733">
        <v>4.0999999999999996</v>
      </c>
      <c r="E733" s="2">
        <v>1779</v>
      </c>
      <c r="F733" t="s">
        <v>6516</v>
      </c>
      <c r="G733" t="s">
        <v>6517</v>
      </c>
      <c r="H733" t="s">
        <v>6518</v>
      </c>
      <c r="I733" t="s">
        <v>6519</v>
      </c>
      <c r="J733" t="s">
        <v>6520</v>
      </c>
      <c r="K733" t="s">
        <v>6521</v>
      </c>
      <c r="L733" t="s">
        <v>6522</v>
      </c>
      <c r="M733" t="s">
        <v>6523</v>
      </c>
    </row>
    <row r="734" spans="1:13" x14ac:dyDescent="0.3">
      <c r="A734" t="s">
        <v>6524</v>
      </c>
      <c r="B734" t="s">
        <v>6525</v>
      </c>
      <c r="C734" t="s">
        <v>6526</v>
      </c>
      <c r="D734">
        <v>4.3</v>
      </c>
      <c r="E734" s="2">
        <v>388</v>
      </c>
      <c r="F734" t="s">
        <v>6527</v>
      </c>
      <c r="G734" t="s">
        <v>6528</v>
      </c>
      <c r="H734" t="s">
        <v>6529</v>
      </c>
      <c r="I734" t="s">
        <v>6530</v>
      </c>
      <c r="J734" t="s">
        <v>6531</v>
      </c>
      <c r="K734" t="s">
        <v>6532</v>
      </c>
      <c r="L734" t="s">
        <v>6533</v>
      </c>
      <c r="M734" t="s">
        <v>6534</v>
      </c>
    </row>
    <row r="735" spans="1:13" x14ac:dyDescent="0.3">
      <c r="A735" t="s">
        <v>6535</v>
      </c>
      <c r="B735" t="s">
        <v>6536</v>
      </c>
      <c r="C735" t="s">
        <v>5308</v>
      </c>
      <c r="D735">
        <v>4.5</v>
      </c>
      <c r="E735" s="2">
        <v>8656</v>
      </c>
      <c r="F735" t="s">
        <v>6537</v>
      </c>
      <c r="G735" t="s">
        <v>6538</v>
      </c>
      <c r="H735" t="s">
        <v>6539</v>
      </c>
      <c r="I735" t="s">
        <v>6540</v>
      </c>
      <c r="J735" t="s">
        <v>6541</v>
      </c>
      <c r="K735" t="s">
        <v>6542</v>
      </c>
      <c r="L735" t="s">
        <v>6543</v>
      </c>
      <c r="M735" t="s">
        <v>6544</v>
      </c>
    </row>
    <row r="736" spans="1:13" x14ac:dyDescent="0.3">
      <c r="A736" t="s">
        <v>6545</v>
      </c>
      <c r="B736" t="s">
        <v>6546</v>
      </c>
      <c r="C736" t="s">
        <v>6547</v>
      </c>
      <c r="D736">
        <v>4.5</v>
      </c>
      <c r="E736" s="2">
        <v>92925</v>
      </c>
      <c r="F736" t="s">
        <v>6548</v>
      </c>
      <c r="G736" t="s">
        <v>6549</v>
      </c>
      <c r="H736" t="s">
        <v>6550</v>
      </c>
      <c r="I736" t="s">
        <v>6551</v>
      </c>
      <c r="J736" t="s">
        <v>6552</v>
      </c>
      <c r="K736" t="s">
        <v>6553</v>
      </c>
      <c r="L736" t="s">
        <v>6554</v>
      </c>
      <c r="M736" t="s">
        <v>6555</v>
      </c>
    </row>
    <row r="737" spans="1:13" x14ac:dyDescent="0.3">
      <c r="A737" t="s">
        <v>6556</v>
      </c>
      <c r="B737" t="s">
        <v>6557</v>
      </c>
      <c r="C737" t="s">
        <v>6097</v>
      </c>
      <c r="D737">
        <v>4.0999999999999996</v>
      </c>
      <c r="E737" s="2">
        <v>1269</v>
      </c>
      <c r="F737" t="s">
        <v>6558</v>
      </c>
      <c r="G737" t="s">
        <v>6559</v>
      </c>
      <c r="H737" t="s">
        <v>6560</v>
      </c>
      <c r="I737" t="s">
        <v>6561</v>
      </c>
      <c r="J737" t="s">
        <v>6562</v>
      </c>
      <c r="K737" t="s">
        <v>6563</v>
      </c>
      <c r="L737" t="s">
        <v>6564</v>
      </c>
      <c r="M737" t="s">
        <v>6565</v>
      </c>
    </row>
    <row r="738" spans="1:13" x14ac:dyDescent="0.3">
      <c r="A738" t="s">
        <v>6566</v>
      </c>
      <c r="B738" t="s">
        <v>6567</v>
      </c>
      <c r="C738" t="s">
        <v>4801</v>
      </c>
      <c r="D738">
        <v>4.3</v>
      </c>
      <c r="E738" s="2">
        <v>17394</v>
      </c>
      <c r="F738" t="s">
        <v>6568</v>
      </c>
      <c r="G738" t="s">
        <v>6569</v>
      </c>
      <c r="H738" t="s">
        <v>6570</v>
      </c>
      <c r="I738" t="s">
        <v>6571</v>
      </c>
      <c r="J738" t="s">
        <v>6572</v>
      </c>
      <c r="K738" t="s">
        <v>6573</v>
      </c>
      <c r="L738" t="s">
        <v>6574</v>
      </c>
      <c r="M738" t="s">
        <v>6575</v>
      </c>
    </row>
    <row r="739" spans="1:13" x14ac:dyDescent="0.3">
      <c r="A739" t="s">
        <v>6576</v>
      </c>
      <c r="B739" t="s">
        <v>6577</v>
      </c>
      <c r="C739" t="s">
        <v>3066</v>
      </c>
      <c r="D739">
        <v>3.6</v>
      </c>
      <c r="E739" s="2">
        <v>9169</v>
      </c>
      <c r="F739" t="s">
        <v>6578</v>
      </c>
      <c r="G739" t="s">
        <v>6579</v>
      </c>
      <c r="H739" t="s">
        <v>6580</v>
      </c>
      <c r="I739" t="s">
        <v>6581</v>
      </c>
      <c r="J739" t="s">
        <v>6582</v>
      </c>
      <c r="K739" t="s">
        <v>6583</v>
      </c>
      <c r="L739" t="s">
        <v>6584</v>
      </c>
      <c r="M739" t="s">
        <v>6585</v>
      </c>
    </row>
    <row r="740" spans="1:13" x14ac:dyDescent="0.3">
      <c r="A740" t="s">
        <v>6586</v>
      </c>
      <c r="B740" t="s">
        <v>6587</v>
      </c>
      <c r="C740" t="s">
        <v>5226</v>
      </c>
      <c r="D740">
        <v>4.4000000000000004</v>
      </c>
      <c r="E740" s="2">
        <v>1030</v>
      </c>
      <c r="F740" t="s">
        <v>6588</v>
      </c>
      <c r="G740" t="s">
        <v>6589</v>
      </c>
      <c r="H740" t="s">
        <v>6590</v>
      </c>
      <c r="I740" t="s">
        <v>6591</v>
      </c>
      <c r="J740" t="s">
        <v>6592</v>
      </c>
      <c r="K740" t="s">
        <v>6593</v>
      </c>
      <c r="L740" t="s">
        <v>6594</v>
      </c>
      <c r="M740" t="s">
        <v>6595</v>
      </c>
    </row>
    <row r="741" spans="1:13" x14ac:dyDescent="0.3">
      <c r="A741" t="s">
        <v>6596</v>
      </c>
      <c r="B741" t="s">
        <v>6597</v>
      </c>
      <c r="C741" t="s">
        <v>5008</v>
      </c>
      <c r="D741">
        <v>4.5</v>
      </c>
      <c r="E741" s="2">
        <v>50273</v>
      </c>
      <c r="F741" t="s">
        <v>6598</v>
      </c>
      <c r="G741" t="s">
        <v>6599</v>
      </c>
      <c r="H741" t="s">
        <v>6600</v>
      </c>
      <c r="I741" t="s">
        <v>6601</v>
      </c>
      <c r="J741" t="s">
        <v>6602</v>
      </c>
      <c r="K741" t="s">
        <v>6603</v>
      </c>
      <c r="L741" t="s">
        <v>6604</v>
      </c>
      <c r="M741" t="s">
        <v>6605</v>
      </c>
    </row>
    <row r="742" spans="1:13" x14ac:dyDescent="0.3">
      <c r="A742" t="s">
        <v>6606</v>
      </c>
      <c r="B742" t="s">
        <v>6607</v>
      </c>
      <c r="C742" t="s">
        <v>6608</v>
      </c>
      <c r="D742">
        <v>3.9</v>
      </c>
      <c r="E742" s="2">
        <v>6742</v>
      </c>
      <c r="F742" t="s">
        <v>6609</v>
      </c>
      <c r="G742" t="s">
        <v>6610</v>
      </c>
      <c r="H742" t="s">
        <v>6611</v>
      </c>
      <c r="I742" t="s">
        <v>6612</v>
      </c>
      <c r="J742" t="s">
        <v>6613</v>
      </c>
      <c r="K742" t="s">
        <v>6614</v>
      </c>
      <c r="L742" t="s">
        <v>6615</v>
      </c>
      <c r="M742" t="s">
        <v>6616</v>
      </c>
    </row>
    <row r="743" spans="1:13" x14ac:dyDescent="0.3">
      <c r="A743" t="s">
        <v>6617</v>
      </c>
      <c r="B743" t="s">
        <v>6618</v>
      </c>
      <c r="C743" t="s">
        <v>4781</v>
      </c>
      <c r="D743">
        <v>4</v>
      </c>
      <c r="E743" s="2">
        <v>1208</v>
      </c>
      <c r="F743" t="s">
        <v>6619</v>
      </c>
      <c r="G743" t="s">
        <v>6620</v>
      </c>
      <c r="H743" t="s">
        <v>6621</v>
      </c>
      <c r="I743" t="s">
        <v>6622</v>
      </c>
      <c r="J743" t="s">
        <v>6623</v>
      </c>
      <c r="K743" t="s">
        <v>6624</v>
      </c>
      <c r="L743" t="s">
        <v>6625</v>
      </c>
      <c r="M743" t="s">
        <v>6626</v>
      </c>
    </row>
    <row r="744" spans="1:13" x14ac:dyDescent="0.3">
      <c r="A744" t="s">
        <v>6627</v>
      </c>
      <c r="B744" t="s">
        <v>6628</v>
      </c>
      <c r="C744" t="s">
        <v>5008</v>
      </c>
      <c r="D744">
        <v>4.4000000000000004</v>
      </c>
      <c r="E744" s="2">
        <v>25006</v>
      </c>
      <c r="F744" t="s">
        <v>6629</v>
      </c>
      <c r="G744" t="s">
        <v>6630</v>
      </c>
      <c r="H744" t="s">
        <v>6631</v>
      </c>
      <c r="I744" t="s">
        <v>6632</v>
      </c>
      <c r="J744" t="s">
        <v>6633</v>
      </c>
      <c r="K744" t="s">
        <v>12803</v>
      </c>
      <c r="L744" t="s">
        <v>6634</v>
      </c>
      <c r="M744" t="s">
        <v>6635</v>
      </c>
    </row>
    <row r="745" spans="1:13" x14ac:dyDescent="0.3">
      <c r="A745" t="s">
        <v>6636</v>
      </c>
      <c r="B745" t="s">
        <v>6637</v>
      </c>
      <c r="C745" t="s">
        <v>5835</v>
      </c>
      <c r="D745">
        <v>4.5999999999999996</v>
      </c>
      <c r="E745" s="2">
        <v>33434</v>
      </c>
      <c r="F745" t="s">
        <v>6638</v>
      </c>
      <c r="G745" t="s">
        <v>6639</v>
      </c>
      <c r="H745" t="s">
        <v>6640</v>
      </c>
      <c r="I745" t="s">
        <v>6641</v>
      </c>
      <c r="J745" t="s">
        <v>6642</v>
      </c>
      <c r="K745" t="s">
        <v>6643</v>
      </c>
      <c r="L745" t="s">
        <v>6644</v>
      </c>
      <c r="M745" t="s">
        <v>6645</v>
      </c>
    </row>
    <row r="746" spans="1:13" x14ac:dyDescent="0.3">
      <c r="A746" t="s">
        <v>6646</v>
      </c>
      <c r="B746" t="s">
        <v>6647</v>
      </c>
      <c r="C746" t="s">
        <v>4770</v>
      </c>
      <c r="D746">
        <v>4.4000000000000004</v>
      </c>
      <c r="E746" s="2">
        <v>6301</v>
      </c>
      <c r="F746" t="s">
        <v>6648</v>
      </c>
      <c r="G746" t="s">
        <v>6649</v>
      </c>
      <c r="H746" t="s">
        <v>6650</v>
      </c>
      <c r="I746" t="s">
        <v>6651</v>
      </c>
      <c r="J746" t="s">
        <v>6652</v>
      </c>
      <c r="K746" t="s">
        <v>6653</v>
      </c>
      <c r="L746" t="s">
        <v>6654</v>
      </c>
      <c r="M746" t="s">
        <v>6655</v>
      </c>
    </row>
    <row r="747" spans="1:13" x14ac:dyDescent="0.3">
      <c r="A747" t="s">
        <v>6656</v>
      </c>
      <c r="B747" t="s">
        <v>6657</v>
      </c>
      <c r="C747" t="s">
        <v>4912</v>
      </c>
      <c r="D747">
        <v>4.4000000000000004</v>
      </c>
      <c r="E747" s="2">
        <v>22618</v>
      </c>
      <c r="F747" t="s">
        <v>6658</v>
      </c>
      <c r="G747" t="s">
        <v>6659</v>
      </c>
      <c r="H747" t="s">
        <v>6660</v>
      </c>
      <c r="I747" t="s">
        <v>6661</v>
      </c>
      <c r="J747" t="s">
        <v>6662</v>
      </c>
      <c r="K747" t="s">
        <v>6663</v>
      </c>
      <c r="L747" t="s">
        <v>6664</v>
      </c>
      <c r="M747" t="s">
        <v>6665</v>
      </c>
    </row>
    <row r="748" spans="1:13" x14ac:dyDescent="0.3">
      <c r="A748" t="s">
        <v>6666</v>
      </c>
      <c r="B748" t="s">
        <v>6667</v>
      </c>
      <c r="C748" t="s">
        <v>5308</v>
      </c>
      <c r="D748">
        <v>4.3</v>
      </c>
      <c r="E748" s="2">
        <v>20342</v>
      </c>
      <c r="F748" t="s">
        <v>6668</v>
      </c>
      <c r="G748" t="s">
        <v>6669</v>
      </c>
      <c r="H748" t="s">
        <v>6670</v>
      </c>
      <c r="I748" t="s">
        <v>6671</v>
      </c>
      <c r="J748" t="s">
        <v>6672</v>
      </c>
      <c r="K748" t="s">
        <v>6673</v>
      </c>
      <c r="L748" t="s">
        <v>6674</v>
      </c>
      <c r="M748" t="s">
        <v>6675</v>
      </c>
    </row>
    <row r="749" spans="1:13" x14ac:dyDescent="0.3">
      <c r="A749" t="s">
        <v>6676</v>
      </c>
      <c r="B749" t="s">
        <v>6677</v>
      </c>
      <c r="C749" t="s">
        <v>5594</v>
      </c>
      <c r="D749">
        <v>4.4000000000000004</v>
      </c>
      <c r="E749" s="2">
        <v>7429</v>
      </c>
      <c r="F749" t="s">
        <v>6678</v>
      </c>
      <c r="G749" t="s">
        <v>6679</v>
      </c>
      <c r="H749" t="s">
        <v>6680</v>
      </c>
      <c r="I749" t="s">
        <v>6681</v>
      </c>
      <c r="J749" t="s">
        <v>6682</v>
      </c>
      <c r="K749" t="s">
        <v>6683</v>
      </c>
      <c r="L749" t="s">
        <v>6684</v>
      </c>
      <c r="M749" t="s">
        <v>6685</v>
      </c>
    </row>
    <row r="750" spans="1:13" x14ac:dyDescent="0.3">
      <c r="A750" t="s">
        <v>6686</v>
      </c>
      <c r="B750" t="s">
        <v>6687</v>
      </c>
      <c r="C750" t="s">
        <v>4801</v>
      </c>
      <c r="D750">
        <v>4</v>
      </c>
      <c r="E750" s="2">
        <v>26423</v>
      </c>
      <c r="F750" t="s">
        <v>6688</v>
      </c>
      <c r="G750" t="s">
        <v>6689</v>
      </c>
      <c r="H750" t="s">
        <v>6690</v>
      </c>
      <c r="I750" t="s">
        <v>6691</v>
      </c>
      <c r="J750" t="s">
        <v>6692</v>
      </c>
      <c r="K750" t="s">
        <v>6693</v>
      </c>
      <c r="L750" t="s">
        <v>6694</v>
      </c>
      <c r="M750" t="s">
        <v>6695</v>
      </c>
    </row>
    <row r="751" spans="1:13" x14ac:dyDescent="0.3">
      <c r="A751" t="s">
        <v>6696</v>
      </c>
      <c r="B751" t="s">
        <v>6697</v>
      </c>
      <c r="C751" t="s">
        <v>2948</v>
      </c>
      <c r="D751">
        <v>4.2</v>
      </c>
      <c r="E751" s="2">
        <v>31305</v>
      </c>
      <c r="F751" t="s">
        <v>6698</v>
      </c>
      <c r="G751" t="s">
        <v>6699</v>
      </c>
      <c r="H751" t="s">
        <v>6700</v>
      </c>
      <c r="I751" t="s">
        <v>6701</v>
      </c>
      <c r="J751" t="s">
        <v>6702</v>
      </c>
      <c r="K751" t="s">
        <v>6703</v>
      </c>
      <c r="L751" t="s">
        <v>6704</v>
      </c>
      <c r="M751" t="s">
        <v>6705</v>
      </c>
    </row>
    <row r="752" spans="1:13" x14ac:dyDescent="0.3">
      <c r="A752" t="s">
        <v>6706</v>
      </c>
      <c r="B752" t="s">
        <v>6707</v>
      </c>
      <c r="C752" t="s">
        <v>6708</v>
      </c>
      <c r="D752">
        <v>3.8</v>
      </c>
      <c r="E752" s="2">
        <v>11213</v>
      </c>
      <c r="F752" t="s">
        <v>6709</v>
      </c>
      <c r="G752" t="s">
        <v>6710</v>
      </c>
      <c r="H752" t="s">
        <v>6711</v>
      </c>
      <c r="I752" t="s">
        <v>6712</v>
      </c>
      <c r="J752" t="s">
        <v>6713</v>
      </c>
      <c r="K752" t="s">
        <v>6714</v>
      </c>
      <c r="L752" t="s">
        <v>6715</v>
      </c>
      <c r="M752" t="s">
        <v>6716</v>
      </c>
    </row>
    <row r="753" spans="1:13" x14ac:dyDescent="0.3">
      <c r="A753" t="s">
        <v>6717</v>
      </c>
      <c r="B753" t="s">
        <v>6718</v>
      </c>
      <c r="C753" t="s">
        <v>6719</v>
      </c>
      <c r="D753">
        <v>4.0999999999999996</v>
      </c>
      <c r="E753" s="2">
        <v>10174</v>
      </c>
      <c r="F753" t="s">
        <v>6720</v>
      </c>
      <c r="G753" t="s">
        <v>6721</v>
      </c>
      <c r="H753" t="s">
        <v>6722</v>
      </c>
      <c r="I753" t="s">
        <v>6723</v>
      </c>
      <c r="J753" t="s">
        <v>6724</v>
      </c>
      <c r="K753" t="s">
        <v>6725</v>
      </c>
      <c r="L753" t="s">
        <v>6726</v>
      </c>
      <c r="M753" t="s">
        <v>6727</v>
      </c>
    </row>
    <row r="754" spans="1:13" x14ac:dyDescent="0.3">
      <c r="A754" t="s">
        <v>6728</v>
      </c>
      <c r="B754" t="s">
        <v>6729</v>
      </c>
      <c r="C754" t="s">
        <v>4997</v>
      </c>
      <c r="D754">
        <v>4.2</v>
      </c>
      <c r="E754" s="2">
        <v>17413</v>
      </c>
      <c r="F754" t="s">
        <v>6730</v>
      </c>
      <c r="G754" t="s">
        <v>6731</v>
      </c>
      <c r="H754" t="s">
        <v>6732</v>
      </c>
      <c r="I754" t="s">
        <v>6733</v>
      </c>
      <c r="J754" t="s">
        <v>6734</v>
      </c>
      <c r="K754" t="s">
        <v>6735</v>
      </c>
      <c r="L754" t="s">
        <v>6736</v>
      </c>
      <c r="M754" t="s">
        <v>6737</v>
      </c>
    </row>
    <row r="755" spans="1:13" x14ac:dyDescent="0.3">
      <c r="A755" t="s">
        <v>6738</v>
      </c>
      <c r="B755" t="s">
        <v>6739</v>
      </c>
      <c r="C755" t="s">
        <v>5122</v>
      </c>
      <c r="D755">
        <v>4.2</v>
      </c>
      <c r="E755" s="2">
        <v>6676</v>
      </c>
      <c r="F755" t="s">
        <v>6740</v>
      </c>
      <c r="G755" t="s">
        <v>6741</v>
      </c>
      <c r="H755" t="s">
        <v>6742</v>
      </c>
      <c r="I755" t="s">
        <v>6743</v>
      </c>
      <c r="J755" t="s">
        <v>6744</v>
      </c>
      <c r="K755" t="s">
        <v>6745</v>
      </c>
      <c r="L755" t="s">
        <v>6746</v>
      </c>
      <c r="M755" t="s">
        <v>6747</v>
      </c>
    </row>
    <row r="756" spans="1:13" x14ac:dyDescent="0.3">
      <c r="A756" t="s">
        <v>6748</v>
      </c>
      <c r="B756" t="s">
        <v>6749</v>
      </c>
      <c r="C756" t="s">
        <v>6159</v>
      </c>
      <c r="D756">
        <v>4.4000000000000004</v>
      </c>
      <c r="E756" s="2">
        <v>8076</v>
      </c>
      <c r="F756" t="s">
        <v>6750</v>
      </c>
      <c r="G756" t="s">
        <v>6751</v>
      </c>
      <c r="H756" t="s">
        <v>6752</v>
      </c>
      <c r="I756" t="s">
        <v>6753</v>
      </c>
      <c r="J756" t="s">
        <v>6754</v>
      </c>
      <c r="K756" t="s">
        <v>6755</v>
      </c>
      <c r="L756" t="s">
        <v>6756</v>
      </c>
      <c r="M756" t="s">
        <v>6757</v>
      </c>
    </row>
    <row r="757" spans="1:13" x14ac:dyDescent="0.3">
      <c r="A757" t="s">
        <v>6758</v>
      </c>
      <c r="B757" t="s">
        <v>6759</v>
      </c>
      <c r="C757" t="s">
        <v>4759</v>
      </c>
      <c r="D757">
        <v>4.0999999999999996</v>
      </c>
      <c r="E757" s="2">
        <v>18656</v>
      </c>
      <c r="F757" t="s">
        <v>6760</v>
      </c>
      <c r="G757" t="s">
        <v>6761</v>
      </c>
      <c r="H757" t="s">
        <v>6762</v>
      </c>
      <c r="I757" t="s">
        <v>6763</v>
      </c>
      <c r="J757" t="s">
        <v>6764</v>
      </c>
      <c r="K757" t="s">
        <v>6765</v>
      </c>
      <c r="L757" t="s">
        <v>6766</v>
      </c>
      <c r="M757" t="s">
        <v>6767</v>
      </c>
    </row>
    <row r="758" spans="1:13" x14ac:dyDescent="0.3">
      <c r="A758" t="s">
        <v>6768</v>
      </c>
      <c r="B758" t="s">
        <v>6769</v>
      </c>
      <c r="C758" t="s">
        <v>4944</v>
      </c>
      <c r="D758">
        <v>4.4000000000000004</v>
      </c>
      <c r="E758" s="2">
        <v>31599</v>
      </c>
      <c r="F758" t="s">
        <v>6770</v>
      </c>
      <c r="G758" t="s">
        <v>6771</v>
      </c>
      <c r="H758" t="s">
        <v>6772</v>
      </c>
      <c r="I758" t="s">
        <v>6773</v>
      </c>
      <c r="J758" t="s">
        <v>6774</v>
      </c>
      <c r="K758" t="s">
        <v>6775</v>
      </c>
      <c r="L758" t="s">
        <v>6776</v>
      </c>
      <c r="M758" t="s">
        <v>6777</v>
      </c>
    </row>
    <row r="759" spans="1:13" x14ac:dyDescent="0.3">
      <c r="A759" t="s">
        <v>6778</v>
      </c>
      <c r="B759" t="s">
        <v>6779</v>
      </c>
      <c r="C759" t="s">
        <v>5500</v>
      </c>
      <c r="D759">
        <v>3.9</v>
      </c>
      <c r="E759" s="2">
        <v>13971</v>
      </c>
      <c r="F759" t="s">
        <v>6780</v>
      </c>
      <c r="G759" t="s">
        <v>6781</v>
      </c>
      <c r="H759" t="s">
        <v>6782</v>
      </c>
      <c r="I759" t="s">
        <v>6783</v>
      </c>
      <c r="J759" t="s">
        <v>6784</v>
      </c>
      <c r="K759" t="s">
        <v>12804</v>
      </c>
      <c r="L759" t="s">
        <v>6785</v>
      </c>
      <c r="M759" t="s">
        <v>6786</v>
      </c>
    </row>
    <row r="760" spans="1:13" x14ac:dyDescent="0.3">
      <c r="A760" t="s">
        <v>6787</v>
      </c>
      <c r="B760" t="s">
        <v>6788</v>
      </c>
      <c r="C760" t="s">
        <v>3066</v>
      </c>
      <c r="D760">
        <v>3.6</v>
      </c>
      <c r="E760" s="2">
        <v>2492</v>
      </c>
      <c r="F760" t="s">
        <v>6789</v>
      </c>
      <c r="G760" t="s">
        <v>6790</v>
      </c>
      <c r="H760" t="s">
        <v>6791</v>
      </c>
      <c r="I760" t="s">
        <v>6792</v>
      </c>
      <c r="J760" t="s">
        <v>6793</v>
      </c>
      <c r="K760" t="s">
        <v>6794</v>
      </c>
      <c r="L760" t="s">
        <v>6795</v>
      </c>
      <c r="M760" t="s">
        <v>6796</v>
      </c>
    </row>
    <row r="761" spans="1:13" x14ac:dyDescent="0.3">
      <c r="A761" t="s">
        <v>6797</v>
      </c>
      <c r="B761" t="s">
        <v>6798</v>
      </c>
      <c r="C761" t="s">
        <v>6719</v>
      </c>
      <c r="D761">
        <v>3.5</v>
      </c>
      <c r="E761" s="2">
        <v>2523</v>
      </c>
      <c r="F761" t="s">
        <v>6799</v>
      </c>
      <c r="G761" t="s">
        <v>6800</v>
      </c>
      <c r="H761" t="s">
        <v>6801</v>
      </c>
      <c r="I761" t="s">
        <v>6802</v>
      </c>
      <c r="J761" t="s">
        <v>6803</v>
      </c>
      <c r="K761" t="s">
        <v>6804</v>
      </c>
      <c r="L761" t="s">
        <v>6805</v>
      </c>
      <c r="M761" t="s">
        <v>6806</v>
      </c>
    </row>
    <row r="762" spans="1:13" x14ac:dyDescent="0.3">
      <c r="A762" t="s">
        <v>6807</v>
      </c>
      <c r="B762" t="s">
        <v>6808</v>
      </c>
      <c r="C762" t="s">
        <v>4781</v>
      </c>
      <c r="D762">
        <v>4.0999999999999996</v>
      </c>
      <c r="E762" s="2">
        <v>352</v>
      </c>
      <c r="F762" t="s">
        <v>6809</v>
      </c>
      <c r="G762" t="s">
        <v>6810</v>
      </c>
      <c r="H762" t="s">
        <v>6811</v>
      </c>
      <c r="I762" t="s">
        <v>6812</v>
      </c>
      <c r="J762" t="s">
        <v>6813</v>
      </c>
      <c r="K762" t="s">
        <v>6814</v>
      </c>
      <c r="L762" t="s">
        <v>6815</v>
      </c>
      <c r="M762" t="s">
        <v>6816</v>
      </c>
    </row>
    <row r="763" spans="1:13" x14ac:dyDescent="0.3">
      <c r="A763" t="s">
        <v>6817</v>
      </c>
      <c r="B763" t="s">
        <v>6818</v>
      </c>
      <c r="C763" t="s">
        <v>5927</v>
      </c>
      <c r="D763">
        <v>4.0999999999999996</v>
      </c>
      <c r="E763" s="2">
        <v>1662</v>
      </c>
      <c r="F763" t="s">
        <v>6819</v>
      </c>
      <c r="G763" t="s">
        <v>6820</v>
      </c>
      <c r="H763" t="s">
        <v>6821</v>
      </c>
      <c r="I763" t="s">
        <v>6822</v>
      </c>
      <c r="J763" t="s">
        <v>6823</v>
      </c>
      <c r="K763" t="s">
        <v>6824</v>
      </c>
      <c r="L763" t="s">
        <v>6825</v>
      </c>
      <c r="M763" t="s">
        <v>6826</v>
      </c>
    </row>
    <row r="764" spans="1:13" x14ac:dyDescent="0.3">
      <c r="A764" t="s">
        <v>6827</v>
      </c>
      <c r="B764" t="s">
        <v>6828</v>
      </c>
      <c r="C764" t="s">
        <v>6829</v>
      </c>
      <c r="D764">
        <v>4</v>
      </c>
      <c r="E764" s="2">
        <v>7352</v>
      </c>
      <c r="F764" t="s">
        <v>6830</v>
      </c>
      <c r="G764" t="s">
        <v>6831</v>
      </c>
      <c r="H764" t="s">
        <v>6832</v>
      </c>
      <c r="I764" t="s">
        <v>6833</v>
      </c>
      <c r="J764" t="s">
        <v>6834</v>
      </c>
      <c r="K764" t="s">
        <v>6835</v>
      </c>
      <c r="L764" t="s">
        <v>6836</v>
      </c>
      <c r="M764" t="s">
        <v>6837</v>
      </c>
    </row>
    <row r="765" spans="1:13" x14ac:dyDescent="0.3">
      <c r="A765" t="s">
        <v>6838</v>
      </c>
      <c r="B765" t="s">
        <v>6839</v>
      </c>
      <c r="C765" t="s">
        <v>4770</v>
      </c>
      <c r="D765">
        <v>4.0999999999999996</v>
      </c>
      <c r="E765" s="2">
        <v>3441</v>
      </c>
      <c r="F765" t="s">
        <v>6840</v>
      </c>
      <c r="G765" t="s">
        <v>6841</v>
      </c>
      <c r="H765" t="s">
        <v>6842</v>
      </c>
      <c r="I765" t="s">
        <v>6843</v>
      </c>
      <c r="J765" t="s">
        <v>6844</v>
      </c>
      <c r="K765" t="s">
        <v>6845</v>
      </c>
      <c r="L765" t="s">
        <v>6846</v>
      </c>
      <c r="M765" t="s">
        <v>6847</v>
      </c>
    </row>
    <row r="766" spans="1:13" x14ac:dyDescent="0.3">
      <c r="A766" t="s">
        <v>6848</v>
      </c>
      <c r="B766" t="s">
        <v>6849</v>
      </c>
      <c r="C766" t="s">
        <v>4801</v>
      </c>
      <c r="D766">
        <v>4</v>
      </c>
      <c r="E766" s="2">
        <v>93</v>
      </c>
      <c r="F766" t="s">
        <v>6850</v>
      </c>
      <c r="G766" t="s">
        <v>6851</v>
      </c>
      <c r="H766" t="s">
        <v>6852</v>
      </c>
      <c r="I766" t="s">
        <v>6853</v>
      </c>
      <c r="J766" t="s">
        <v>6854</v>
      </c>
      <c r="K766" t="s">
        <v>6855</v>
      </c>
      <c r="L766" t="s">
        <v>6856</v>
      </c>
      <c r="M766" t="s">
        <v>6857</v>
      </c>
    </row>
    <row r="767" spans="1:13" x14ac:dyDescent="0.3">
      <c r="A767" t="s">
        <v>6858</v>
      </c>
      <c r="B767" t="s">
        <v>6859</v>
      </c>
      <c r="C767" t="s">
        <v>6860</v>
      </c>
      <c r="D767">
        <v>3.8</v>
      </c>
      <c r="E767" s="2">
        <v>40895</v>
      </c>
      <c r="F767" t="s">
        <v>6861</v>
      </c>
      <c r="G767" t="s">
        <v>6862</v>
      </c>
      <c r="H767" t="s">
        <v>6863</v>
      </c>
      <c r="I767" t="s">
        <v>6864</v>
      </c>
      <c r="J767" t="s">
        <v>6865</v>
      </c>
      <c r="K767" t="s">
        <v>6866</v>
      </c>
      <c r="L767" t="s">
        <v>6867</v>
      </c>
      <c r="M767" t="s">
        <v>6868</v>
      </c>
    </row>
    <row r="768" spans="1:13" x14ac:dyDescent="0.3">
      <c r="A768" t="s">
        <v>6869</v>
      </c>
      <c r="B768" t="s">
        <v>6870</v>
      </c>
      <c r="C768" t="s">
        <v>6871</v>
      </c>
      <c r="D768">
        <v>4.3</v>
      </c>
      <c r="E768" s="2">
        <v>11006</v>
      </c>
      <c r="F768" t="s">
        <v>6872</v>
      </c>
      <c r="G768" t="s">
        <v>6873</v>
      </c>
      <c r="H768" t="s">
        <v>6874</v>
      </c>
      <c r="I768" t="s">
        <v>6875</v>
      </c>
      <c r="J768" t="s">
        <v>6876</v>
      </c>
      <c r="K768" t="s">
        <v>6877</v>
      </c>
      <c r="L768" t="s">
        <v>6878</v>
      </c>
      <c r="M768" t="s">
        <v>6879</v>
      </c>
    </row>
    <row r="769" spans="1:13" x14ac:dyDescent="0.3">
      <c r="A769" t="s">
        <v>6880</v>
      </c>
      <c r="B769" t="s">
        <v>6881</v>
      </c>
      <c r="C769" t="s">
        <v>5479</v>
      </c>
      <c r="D769">
        <v>4.2</v>
      </c>
      <c r="E769" s="2">
        <v>8938</v>
      </c>
      <c r="F769" t="s">
        <v>6882</v>
      </c>
      <c r="G769" t="s">
        <v>6883</v>
      </c>
      <c r="H769" t="s">
        <v>6884</v>
      </c>
      <c r="I769" t="s">
        <v>6885</v>
      </c>
      <c r="J769" t="s">
        <v>6886</v>
      </c>
      <c r="K769" t="s">
        <v>6887</v>
      </c>
      <c r="L769" t="s">
        <v>6888</v>
      </c>
      <c r="M769" t="s">
        <v>6889</v>
      </c>
    </row>
    <row r="770" spans="1:13" x14ac:dyDescent="0.3">
      <c r="A770" t="s">
        <v>6890</v>
      </c>
      <c r="B770" t="s">
        <v>6891</v>
      </c>
      <c r="C770" t="s">
        <v>6892</v>
      </c>
      <c r="D770">
        <v>4.0999999999999996</v>
      </c>
      <c r="E770" s="2">
        <v>4308</v>
      </c>
      <c r="F770" t="s">
        <v>6893</v>
      </c>
      <c r="G770" t="s">
        <v>6894</v>
      </c>
      <c r="H770" t="s">
        <v>6895</v>
      </c>
      <c r="I770" t="s">
        <v>6896</v>
      </c>
      <c r="J770" t="s">
        <v>6897</v>
      </c>
      <c r="K770" t="s">
        <v>6898</v>
      </c>
      <c r="L770" t="s">
        <v>6899</v>
      </c>
      <c r="M770" t="s">
        <v>6900</v>
      </c>
    </row>
    <row r="771" spans="1:13" x14ac:dyDescent="0.3">
      <c r="A771" t="s">
        <v>6901</v>
      </c>
      <c r="B771" t="s">
        <v>6902</v>
      </c>
      <c r="C771" t="s">
        <v>4770</v>
      </c>
      <c r="D771">
        <v>4.5999999999999996</v>
      </c>
      <c r="E771" s="2">
        <v>10652</v>
      </c>
      <c r="F771" t="s">
        <v>6903</v>
      </c>
      <c r="G771" t="s">
        <v>6904</v>
      </c>
      <c r="H771" t="s">
        <v>6905</v>
      </c>
      <c r="I771" t="s">
        <v>6906</v>
      </c>
      <c r="J771" t="s">
        <v>6907</v>
      </c>
      <c r="K771" t="s">
        <v>6908</v>
      </c>
      <c r="L771" t="s">
        <v>6909</v>
      </c>
      <c r="M771" t="s">
        <v>6910</v>
      </c>
    </row>
    <row r="772" spans="1:13" x14ac:dyDescent="0.3">
      <c r="A772" t="s">
        <v>6911</v>
      </c>
      <c r="B772" t="s">
        <v>6912</v>
      </c>
      <c r="C772" t="s">
        <v>6913</v>
      </c>
      <c r="D772">
        <v>4.3</v>
      </c>
      <c r="E772" s="2">
        <v>5036</v>
      </c>
      <c r="F772" t="s">
        <v>6914</v>
      </c>
      <c r="G772" t="s">
        <v>6915</v>
      </c>
      <c r="H772" t="s">
        <v>6916</v>
      </c>
      <c r="I772" t="s">
        <v>6917</v>
      </c>
      <c r="J772" t="s">
        <v>6918</v>
      </c>
      <c r="K772" t="s">
        <v>6919</v>
      </c>
      <c r="L772" t="s">
        <v>6920</v>
      </c>
      <c r="M772" t="s">
        <v>6921</v>
      </c>
    </row>
    <row r="773" spans="1:13" x14ac:dyDescent="0.3">
      <c r="A773" t="s">
        <v>6922</v>
      </c>
      <c r="B773" t="s">
        <v>6923</v>
      </c>
      <c r="C773" t="s">
        <v>4770</v>
      </c>
      <c r="D773">
        <v>4</v>
      </c>
      <c r="E773" s="2">
        <v>5057</v>
      </c>
      <c r="F773" t="s">
        <v>6924</v>
      </c>
      <c r="G773" t="s">
        <v>6925</v>
      </c>
      <c r="H773" t="s">
        <v>6926</v>
      </c>
      <c r="I773" t="s">
        <v>6927</v>
      </c>
      <c r="J773" t="s">
        <v>6928</v>
      </c>
      <c r="K773" t="s">
        <v>6929</v>
      </c>
      <c r="L773" t="s">
        <v>6930</v>
      </c>
      <c r="M773" t="s">
        <v>6931</v>
      </c>
    </row>
    <row r="774" spans="1:13" x14ac:dyDescent="0.3">
      <c r="A774" t="s">
        <v>6932</v>
      </c>
      <c r="B774" t="s">
        <v>6933</v>
      </c>
      <c r="C774" t="s">
        <v>5204</v>
      </c>
      <c r="D774">
        <v>4.2</v>
      </c>
      <c r="E774" s="2">
        <v>8537</v>
      </c>
      <c r="F774" t="s">
        <v>6934</v>
      </c>
      <c r="G774" t="s">
        <v>6935</v>
      </c>
      <c r="H774" t="s">
        <v>6936</v>
      </c>
      <c r="I774" t="s">
        <v>6937</v>
      </c>
      <c r="J774" t="s">
        <v>6938</v>
      </c>
      <c r="K774" t="s">
        <v>12805</v>
      </c>
      <c r="L774" t="s">
        <v>6939</v>
      </c>
      <c r="M774" t="s">
        <v>6940</v>
      </c>
    </row>
    <row r="775" spans="1:13" x14ac:dyDescent="0.3">
      <c r="A775" t="s">
        <v>6941</v>
      </c>
      <c r="B775" t="s">
        <v>6942</v>
      </c>
      <c r="C775" t="s">
        <v>6138</v>
      </c>
      <c r="D775">
        <v>4.3</v>
      </c>
      <c r="E775" s="2">
        <v>2450</v>
      </c>
      <c r="F775" t="s">
        <v>6943</v>
      </c>
      <c r="G775" t="s">
        <v>6944</v>
      </c>
      <c r="H775" t="s">
        <v>6945</v>
      </c>
      <c r="I775" t="s">
        <v>6946</v>
      </c>
      <c r="J775" t="s">
        <v>6947</v>
      </c>
      <c r="K775" t="s">
        <v>6948</v>
      </c>
      <c r="L775" t="s">
        <v>6949</v>
      </c>
      <c r="M775" t="s">
        <v>6950</v>
      </c>
    </row>
    <row r="776" spans="1:13" x14ac:dyDescent="0.3">
      <c r="A776" t="s">
        <v>6951</v>
      </c>
      <c r="B776" t="s">
        <v>6952</v>
      </c>
      <c r="C776" t="s">
        <v>3066</v>
      </c>
      <c r="D776">
        <v>3.7</v>
      </c>
      <c r="E776" s="2">
        <v>676</v>
      </c>
      <c r="F776" t="s">
        <v>6953</v>
      </c>
      <c r="G776" t="s">
        <v>6954</v>
      </c>
      <c r="H776" t="s">
        <v>6955</v>
      </c>
      <c r="I776" t="s">
        <v>6956</v>
      </c>
      <c r="J776" t="s">
        <v>6957</v>
      </c>
      <c r="K776" t="s">
        <v>6958</v>
      </c>
      <c r="L776" t="s">
        <v>6959</v>
      </c>
      <c r="M776" t="s">
        <v>6960</v>
      </c>
    </row>
    <row r="777" spans="1:13" x14ac:dyDescent="0.3">
      <c r="A777" t="s">
        <v>6961</v>
      </c>
      <c r="B777" t="s">
        <v>6962</v>
      </c>
      <c r="C777" t="s">
        <v>3066</v>
      </c>
      <c r="D777">
        <v>3.9</v>
      </c>
      <c r="E777" s="2">
        <v>1173</v>
      </c>
      <c r="F777" t="s">
        <v>6963</v>
      </c>
      <c r="G777" t="s">
        <v>6964</v>
      </c>
      <c r="H777" t="s">
        <v>6965</v>
      </c>
      <c r="I777" t="s">
        <v>6966</v>
      </c>
      <c r="J777" t="s">
        <v>6967</v>
      </c>
      <c r="K777" t="s">
        <v>6968</v>
      </c>
      <c r="L777" t="s">
        <v>6969</v>
      </c>
      <c r="M777" t="s">
        <v>6970</v>
      </c>
    </row>
    <row r="778" spans="1:13" x14ac:dyDescent="0.3">
      <c r="A778" t="s">
        <v>6971</v>
      </c>
      <c r="B778" t="s">
        <v>6972</v>
      </c>
      <c r="C778" t="s">
        <v>5226</v>
      </c>
      <c r="D778">
        <v>4.3</v>
      </c>
      <c r="E778" s="2">
        <v>9998</v>
      </c>
      <c r="F778" t="s">
        <v>6973</v>
      </c>
      <c r="G778" t="s">
        <v>6974</v>
      </c>
      <c r="H778" t="s">
        <v>6975</v>
      </c>
      <c r="I778" t="s">
        <v>6976</v>
      </c>
      <c r="J778" t="s">
        <v>6977</v>
      </c>
      <c r="K778" t="s">
        <v>6978</v>
      </c>
      <c r="L778" t="s">
        <v>6979</v>
      </c>
      <c r="M778" t="s">
        <v>6980</v>
      </c>
    </row>
    <row r="779" spans="1:13" x14ac:dyDescent="0.3">
      <c r="A779" t="s">
        <v>6981</v>
      </c>
      <c r="B779" t="s">
        <v>6982</v>
      </c>
      <c r="C779" t="s">
        <v>2948</v>
      </c>
      <c r="D779">
        <v>4.0999999999999996</v>
      </c>
      <c r="E779" s="2">
        <v>5852</v>
      </c>
      <c r="F779" t="s">
        <v>6983</v>
      </c>
      <c r="G779" t="s">
        <v>6984</v>
      </c>
      <c r="H779" t="s">
        <v>6985</v>
      </c>
      <c r="I779" t="s">
        <v>6986</v>
      </c>
      <c r="J779" t="s">
        <v>6987</v>
      </c>
      <c r="K779" t="s">
        <v>6988</v>
      </c>
      <c r="L779" t="s">
        <v>6989</v>
      </c>
      <c r="M779" t="s">
        <v>6990</v>
      </c>
    </row>
    <row r="780" spans="1:13" x14ac:dyDescent="0.3">
      <c r="A780" t="s">
        <v>6991</v>
      </c>
      <c r="B780" t="s">
        <v>6992</v>
      </c>
      <c r="C780" t="s">
        <v>6993</v>
      </c>
      <c r="D780">
        <v>4.2</v>
      </c>
      <c r="E780" s="2">
        <v>362</v>
      </c>
      <c r="F780" t="s">
        <v>6994</v>
      </c>
      <c r="G780" t="s">
        <v>6995</v>
      </c>
      <c r="H780" t="s">
        <v>6996</v>
      </c>
      <c r="I780" t="s">
        <v>6997</v>
      </c>
      <c r="J780" t="s">
        <v>6998</v>
      </c>
      <c r="K780" t="s">
        <v>6999</v>
      </c>
      <c r="L780" t="s">
        <v>7000</v>
      </c>
      <c r="M780" t="s">
        <v>7001</v>
      </c>
    </row>
    <row r="781" spans="1:13" x14ac:dyDescent="0.3">
      <c r="A781" t="s">
        <v>7002</v>
      </c>
      <c r="B781" t="s">
        <v>7003</v>
      </c>
      <c r="C781" t="s">
        <v>3024</v>
      </c>
      <c r="D781">
        <v>4.5</v>
      </c>
      <c r="E781" s="2">
        <v>205052</v>
      </c>
      <c r="F781" t="s">
        <v>7004</v>
      </c>
      <c r="G781" t="s">
        <v>7005</v>
      </c>
      <c r="H781" t="s">
        <v>7006</v>
      </c>
      <c r="I781" t="s">
        <v>7007</v>
      </c>
      <c r="J781" t="s">
        <v>7008</v>
      </c>
      <c r="K781" t="s">
        <v>7009</v>
      </c>
      <c r="L781" t="s">
        <v>7010</v>
      </c>
      <c r="M781" t="s">
        <v>7011</v>
      </c>
    </row>
    <row r="782" spans="1:13" x14ac:dyDescent="0.3">
      <c r="A782" t="s">
        <v>7012</v>
      </c>
      <c r="B782" t="s">
        <v>7013</v>
      </c>
      <c r="C782" t="s">
        <v>2948</v>
      </c>
      <c r="D782">
        <v>4</v>
      </c>
      <c r="E782" s="2">
        <v>9090</v>
      </c>
      <c r="F782" t="s">
        <v>7014</v>
      </c>
      <c r="G782" t="s">
        <v>7015</v>
      </c>
      <c r="H782" t="s">
        <v>7016</v>
      </c>
      <c r="I782" t="s">
        <v>7017</v>
      </c>
      <c r="J782" t="s">
        <v>7018</v>
      </c>
      <c r="K782" t="s">
        <v>7019</v>
      </c>
      <c r="L782" t="s">
        <v>7020</v>
      </c>
      <c r="M782" t="s">
        <v>7021</v>
      </c>
    </row>
    <row r="783" spans="1:13" x14ac:dyDescent="0.3">
      <c r="A783" t="s">
        <v>7022</v>
      </c>
      <c r="B783" t="s">
        <v>7023</v>
      </c>
      <c r="C783" t="s">
        <v>4770</v>
      </c>
      <c r="D783">
        <v>4.5</v>
      </c>
      <c r="E783" s="2">
        <v>4099</v>
      </c>
      <c r="F783" t="s">
        <v>7024</v>
      </c>
      <c r="G783" t="s">
        <v>7025</v>
      </c>
      <c r="H783" t="s">
        <v>7026</v>
      </c>
      <c r="I783" t="s">
        <v>7027</v>
      </c>
      <c r="J783" t="s">
        <v>7028</v>
      </c>
      <c r="K783" t="s">
        <v>7029</v>
      </c>
      <c r="L783" t="s">
        <v>7030</v>
      </c>
      <c r="M783" t="s">
        <v>7031</v>
      </c>
    </row>
    <row r="784" spans="1:13" x14ac:dyDescent="0.3">
      <c r="A784" t="s">
        <v>7032</v>
      </c>
      <c r="B784" t="s">
        <v>7033</v>
      </c>
      <c r="C784" t="s">
        <v>3066</v>
      </c>
      <c r="D784">
        <v>3.5</v>
      </c>
      <c r="E784" s="2">
        <v>12966</v>
      </c>
      <c r="F784" t="s">
        <v>5164</v>
      </c>
      <c r="G784" t="s">
        <v>7034</v>
      </c>
      <c r="H784" t="s">
        <v>7035</v>
      </c>
      <c r="I784" t="s">
        <v>7036</v>
      </c>
      <c r="J784" t="s">
        <v>7037</v>
      </c>
      <c r="K784" t="s">
        <v>7038</v>
      </c>
      <c r="L784" t="s">
        <v>7039</v>
      </c>
      <c r="M784" t="s">
        <v>7040</v>
      </c>
    </row>
    <row r="785" spans="1:13" x14ac:dyDescent="0.3">
      <c r="A785" t="s">
        <v>7041</v>
      </c>
      <c r="B785" t="s">
        <v>7042</v>
      </c>
      <c r="C785" t="s">
        <v>5479</v>
      </c>
      <c r="D785">
        <v>4.5</v>
      </c>
      <c r="E785" s="2">
        <v>4428</v>
      </c>
      <c r="F785" t="s">
        <v>7043</v>
      </c>
      <c r="G785" t="s">
        <v>7044</v>
      </c>
      <c r="H785" t="s">
        <v>7045</v>
      </c>
      <c r="I785" t="s">
        <v>7046</v>
      </c>
      <c r="J785" t="s">
        <v>7047</v>
      </c>
      <c r="K785" t="s">
        <v>7048</v>
      </c>
      <c r="L785" t="s">
        <v>7049</v>
      </c>
      <c r="M785" t="s">
        <v>7050</v>
      </c>
    </row>
    <row r="786" spans="1:13" x14ac:dyDescent="0.3">
      <c r="A786" t="s">
        <v>7051</v>
      </c>
      <c r="B786" t="s">
        <v>7052</v>
      </c>
      <c r="C786" t="s">
        <v>5143</v>
      </c>
      <c r="D786">
        <v>3.3</v>
      </c>
      <c r="E786" s="2">
        <v>5692</v>
      </c>
      <c r="F786" t="s">
        <v>7053</v>
      </c>
      <c r="G786" t="s">
        <v>7054</v>
      </c>
      <c r="H786" t="s">
        <v>7055</v>
      </c>
      <c r="I786" t="s">
        <v>7056</v>
      </c>
      <c r="J786" t="s">
        <v>7057</v>
      </c>
      <c r="K786" t="s">
        <v>7058</v>
      </c>
      <c r="L786" t="s">
        <v>7059</v>
      </c>
      <c r="M786" t="s">
        <v>7060</v>
      </c>
    </row>
    <row r="787" spans="1:13" x14ac:dyDescent="0.3">
      <c r="A787" t="s">
        <v>7061</v>
      </c>
      <c r="B787" t="s">
        <v>7062</v>
      </c>
      <c r="C787" t="s">
        <v>4781</v>
      </c>
      <c r="D787">
        <v>4.0999999999999996</v>
      </c>
      <c r="E787" s="2">
        <v>21</v>
      </c>
      <c r="F787" t="s">
        <v>7063</v>
      </c>
      <c r="G787" t="s">
        <v>7064</v>
      </c>
      <c r="H787" t="s">
        <v>7065</v>
      </c>
      <c r="I787" t="s">
        <v>7066</v>
      </c>
      <c r="J787" t="s">
        <v>7067</v>
      </c>
      <c r="K787" t="s">
        <v>7068</v>
      </c>
      <c r="L787" t="s">
        <v>7069</v>
      </c>
      <c r="M787" t="s">
        <v>7070</v>
      </c>
    </row>
    <row r="788" spans="1:13" x14ac:dyDescent="0.3">
      <c r="A788" t="s">
        <v>7071</v>
      </c>
      <c r="B788" t="s">
        <v>7072</v>
      </c>
      <c r="C788" t="s">
        <v>5738</v>
      </c>
      <c r="D788">
        <v>3.8</v>
      </c>
      <c r="E788" s="2">
        <v>1880</v>
      </c>
      <c r="F788" t="s">
        <v>7073</v>
      </c>
      <c r="G788" t="s">
        <v>7074</v>
      </c>
      <c r="H788" t="s">
        <v>7075</v>
      </c>
      <c r="I788" t="s">
        <v>7076</v>
      </c>
      <c r="J788" t="s">
        <v>7077</v>
      </c>
      <c r="K788" t="s">
        <v>7078</v>
      </c>
      <c r="L788" t="s">
        <v>7079</v>
      </c>
      <c r="M788" t="s">
        <v>7080</v>
      </c>
    </row>
    <row r="789" spans="1:13" x14ac:dyDescent="0.3">
      <c r="A789" t="s">
        <v>7081</v>
      </c>
      <c r="B789" t="s">
        <v>7082</v>
      </c>
      <c r="C789" t="s">
        <v>7083</v>
      </c>
      <c r="D789">
        <v>3.5</v>
      </c>
      <c r="E789" s="2">
        <v>21762</v>
      </c>
      <c r="F789" t="s">
        <v>7084</v>
      </c>
      <c r="G789" t="s">
        <v>7085</v>
      </c>
      <c r="H789" t="s">
        <v>7086</v>
      </c>
      <c r="I789" t="s">
        <v>7087</v>
      </c>
      <c r="J789" t="s">
        <v>7088</v>
      </c>
      <c r="K789" t="s">
        <v>7089</v>
      </c>
      <c r="L789" t="s">
        <v>7090</v>
      </c>
      <c r="M789" t="s">
        <v>7091</v>
      </c>
    </row>
    <row r="790" spans="1:13" x14ac:dyDescent="0.3">
      <c r="A790" t="s">
        <v>7092</v>
      </c>
      <c r="B790" t="s">
        <v>7093</v>
      </c>
      <c r="C790" t="s">
        <v>5308</v>
      </c>
      <c r="D790">
        <v>4.0999999999999996</v>
      </c>
      <c r="E790" s="2">
        <v>22375</v>
      </c>
      <c r="F790" t="s">
        <v>7094</v>
      </c>
      <c r="G790" t="s">
        <v>7095</v>
      </c>
      <c r="H790" t="s">
        <v>7096</v>
      </c>
      <c r="I790" t="s">
        <v>7097</v>
      </c>
      <c r="J790" t="s">
        <v>7098</v>
      </c>
      <c r="K790" t="s">
        <v>7099</v>
      </c>
      <c r="L790" t="s">
        <v>7100</v>
      </c>
      <c r="M790" t="s">
        <v>7101</v>
      </c>
    </row>
    <row r="791" spans="1:13" x14ac:dyDescent="0.3">
      <c r="A791" t="s">
        <v>7102</v>
      </c>
      <c r="B791" t="s">
        <v>7103</v>
      </c>
      <c r="C791" t="s">
        <v>5226</v>
      </c>
      <c r="D791">
        <v>4.5</v>
      </c>
      <c r="E791" s="2">
        <v>2453</v>
      </c>
      <c r="F791" t="s">
        <v>7104</v>
      </c>
      <c r="G791" t="s">
        <v>7105</v>
      </c>
      <c r="H791" t="s">
        <v>7106</v>
      </c>
      <c r="I791" t="s">
        <v>7107</v>
      </c>
      <c r="J791" t="s">
        <v>7108</v>
      </c>
      <c r="K791" t="s">
        <v>7109</v>
      </c>
      <c r="L791" t="s">
        <v>7110</v>
      </c>
      <c r="M791" t="s">
        <v>7111</v>
      </c>
    </row>
    <row r="792" spans="1:13" x14ac:dyDescent="0.3">
      <c r="A792" t="s">
        <v>7112</v>
      </c>
      <c r="B792" t="s">
        <v>7113</v>
      </c>
      <c r="C792" t="s">
        <v>4781</v>
      </c>
      <c r="D792">
        <v>4.4000000000000004</v>
      </c>
      <c r="E792" s="2">
        <v>13544</v>
      </c>
      <c r="F792" t="s">
        <v>7114</v>
      </c>
      <c r="G792" t="s">
        <v>7115</v>
      </c>
      <c r="H792" t="s">
        <v>7116</v>
      </c>
      <c r="I792" t="s">
        <v>7117</v>
      </c>
      <c r="J792" t="s">
        <v>7118</v>
      </c>
      <c r="K792" t="s">
        <v>7119</v>
      </c>
      <c r="L792" t="s">
        <v>7120</v>
      </c>
      <c r="M792" t="s">
        <v>7121</v>
      </c>
    </row>
    <row r="793" spans="1:13" x14ac:dyDescent="0.3">
      <c r="A793" t="s">
        <v>7122</v>
      </c>
      <c r="B793" t="s">
        <v>7123</v>
      </c>
      <c r="C793" t="s">
        <v>6393</v>
      </c>
      <c r="D793">
        <v>4.0999999999999996</v>
      </c>
      <c r="E793" s="2">
        <v>10976</v>
      </c>
      <c r="F793" t="s">
        <v>7124</v>
      </c>
      <c r="G793" t="s">
        <v>7125</v>
      </c>
      <c r="H793" t="s">
        <v>7126</v>
      </c>
      <c r="I793" t="s">
        <v>7127</v>
      </c>
      <c r="J793" t="s">
        <v>7128</v>
      </c>
      <c r="K793" t="s">
        <v>7129</v>
      </c>
      <c r="L793" t="s">
        <v>7130</v>
      </c>
      <c r="M793" t="s">
        <v>7131</v>
      </c>
    </row>
    <row r="794" spans="1:13" x14ac:dyDescent="0.3">
      <c r="A794" t="s">
        <v>7132</v>
      </c>
      <c r="B794" t="s">
        <v>7133</v>
      </c>
      <c r="C794" t="s">
        <v>6056</v>
      </c>
      <c r="D794">
        <v>4.3</v>
      </c>
      <c r="E794" s="2">
        <v>3061</v>
      </c>
      <c r="F794" t="s">
        <v>7134</v>
      </c>
      <c r="G794" t="s">
        <v>7135</v>
      </c>
      <c r="H794" t="s">
        <v>7136</v>
      </c>
      <c r="I794" t="s">
        <v>7137</v>
      </c>
      <c r="J794" t="s">
        <v>7138</v>
      </c>
      <c r="K794" t="s">
        <v>7139</v>
      </c>
      <c r="L794" t="s">
        <v>7140</v>
      </c>
      <c r="M794" t="s">
        <v>7141</v>
      </c>
    </row>
    <row r="795" spans="1:13" x14ac:dyDescent="0.3">
      <c r="A795" t="s">
        <v>7142</v>
      </c>
      <c r="B795" t="s">
        <v>7143</v>
      </c>
      <c r="C795" t="s">
        <v>3066</v>
      </c>
      <c r="D795">
        <v>3.6</v>
      </c>
      <c r="E795" s="2">
        <v>2272</v>
      </c>
      <c r="F795" t="s">
        <v>7144</v>
      </c>
      <c r="G795" t="s">
        <v>7145</v>
      </c>
      <c r="H795" t="s">
        <v>7146</v>
      </c>
      <c r="I795" t="s">
        <v>7147</v>
      </c>
      <c r="J795" t="s">
        <v>7148</v>
      </c>
      <c r="K795" t="s">
        <v>7149</v>
      </c>
      <c r="L795" t="s">
        <v>7150</v>
      </c>
      <c r="M795" t="s">
        <v>7151</v>
      </c>
    </row>
    <row r="796" spans="1:13" x14ac:dyDescent="0.3">
      <c r="A796" t="s">
        <v>7152</v>
      </c>
      <c r="B796" t="s">
        <v>7153</v>
      </c>
      <c r="C796" t="s">
        <v>6422</v>
      </c>
      <c r="D796">
        <v>4</v>
      </c>
      <c r="E796" s="2">
        <v>7601</v>
      </c>
      <c r="F796" t="s">
        <v>7154</v>
      </c>
      <c r="G796" t="s">
        <v>7155</v>
      </c>
      <c r="H796" t="s">
        <v>7156</v>
      </c>
      <c r="I796" t="s">
        <v>7157</v>
      </c>
      <c r="J796" t="s">
        <v>7158</v>
      </c>
      <c r="K796" t="s">
        <v>7159</v>
      </c>
      <c r="L796" t="s">
        <v>7160</v>
      </c>
      <c r="M796" t="s">
        <v>7161</v>
      </c>
    </row>
    <row r="797" spans="1:13" x14ac:dyDescent="0.3">
      <c r="A797" t="s">
        <v>7162</v>
      </c>
      <c r="B797" t="s">
        <v>7163</v>
      </c>
      <c r="C797" t="s">
        <v>5226</v>
      </c>
      <c r="D797">
        <v>4.5</v>
      </c>
      <c r="E797" s="2">
        <v>4219</v>
      </c>
      <c r="F797" t="s">
        <v>7164</v>
      </c>
      <c r="G797" t="s">
        <v>7165</v>
      </c>
      <c r="H797" t="s">
        <v>7166</v>
      </c>
      <c r="I797" t="s">
        <v>7167</v>
      </c>
      <c r="J797" t="s">
        <v>7168</v>
      </c>
      <c r="K797" t="s">
        <v>7169</v>
      </c>
      <c r="L797" t="s">
        <v>7170</v>
      </c>
      <c r="M797" t="s">
        <v>7171</v>
      </c>
    </row>
    <row r="798" spans="1:13" x14ac:dyDescent="0.3">
      <c r="A798" t="s">
        <v>7172</v>
      </c>
      <c r="B798" t="s">
        <v>7173</v>
      </c>
      <c r="C798" t="s">
        <v>4364</v>
      </c>
      <c r="D798">
        <v>4.2</v>
      </c>
      <c r="E798" s="2">
        <v>42775</v>
      </c>
      <c r="F798" t="s">
        <v>7174</v>
      </c>
      <c r="G798" t="s">
        <v>7175</v>
      </c>
      <c r="H798" t="s">
        <v>7176</v>
      </c>
      <c r="I798" t="s">
        <v>7177</v>
      </c>
      <c r="J798" t="s">
        <v>7178</v>
      </c>
      <c r="K798" t="s">
        <v>12806</v>
      </c>
      <c r="L798" t="s">
        <v>7179</v>
      </c>
      <c r="M798" t="s">
        <v>7180</v>
      </c>
    </row>
    <row r="799" spans="1:13" x14ac:dyDescent="0.3">
      <c r="A799" t="s">
        <v>7181</v>
      </c>
      <c r="B799" t="s">
        <v>7182</v>
      </c>
      <c r="C799" t="s">
        <v>6871</v>
      </c>
      <c r="D799">
        <v>4.3</v>
      </c>
      <c r="E799" s="2">
        <v>5556</v>
      </c>
      <c r="F799" t="s">
        <v>7183</v>
      </c>
      <c r="G799" t="s">
        <v>7184</v>
      </c>
      <c r="H799" t="s">
        <v>7185</v>
      </c>
      <c r="I799" t="s">
        <v>7186</v>
      </c>
      <c r="J799" t="s">
        <v>7187</v>
      </c>
      <c r="K799" t="s">
        <v>7188</v>
      </c>
      <c r="L799" t="s">
        <v>7189</v>
      </c>
      <c r="M799" t="s">
        <v>7190</v>
      </c>
    </row>
    <row r="800" spans="1:13" x14ac:dyDescent="0.3">
      <c r="A800" t="s">
        <v>7191</v>
      </c>
      <c r="B800" t="s">
        <v>7192</v>
      </c>
      <c r="C800" t="s">
        <v>4770</v>
      </c>
      <c r="D800">
        <v>4.5999999999999996</v>
      </c>
      <c r="E800" s="2">
        <v>12375</v>
      </c>
      <c r="F800" t="s">
        <v>7193</v>
      </c>
      <c r="G800" t="s">
        <v>7194</v>
      </c>
      <c r="H800" t="s">
        <v>7195</v>
      </c>
      <c r="I800" t="s">
        <v>7196</v>
      </c>
      <c r="J800" t="s">
        <v>7197</v>
      </c>
      <c r="K800" t="s">
        <v>7198</v>
      </c>
      <c r="L800" t="s">
        <v>7199</v>
      </c>
      <c r="M800" t="s">
        <v>7200</v>
      </c>
    </row>
    <row r="801" spans="1:13" x14ac:dyDescent="0.3">
      <c r="A801" t="s">
        <v>7201</v>
      </c>
      <c r="B801" t="s">
        <v>7202</v>
      </c>
      <c r="C801" t="s">
        <v>5215</v>
      </c>
      <c r="D801">
        <v>4.5</v>
      </c>
      <c r="E801" s="2">
        <v>5882</v>
      </c>
      <c r="F801" t="s">
        <v>7203</v>
      </c>
      <c r="G801" t="s">
        <v>7204</v>
      </c>
      <c r="H801" t="s">
        <v>7205</v>
      </c>
      <c r="I801" t="s">
        <v>7206</v>
      </c>
      <c r="J801" t="s">
        <v>7207</v>
      </c>
      <c r="K801" t="s">
        <v>7208</v>
      </c>
      <c r="L801" t="s">
        <v>7209</v>
      </c>
      <c r="M801" t="s">
        <v>7210</v>
      </c>
    </row>
    <row r="802" spans="1:13" x14ac:dyDescent="0.3">
      <c r="A802" t="s">
        <v>7211</v>
      </c>
      <c r="B802" t="s">
        <v>7212</v>
      </c>
      <c r="C802" t="s">
        <v>4997</v>
      </c>
      <c r="D802">
        <v>4.0999999999999996</v>
      </c>
      <c r="E802" s="2">
        <v>10443</v>
      </c>
      <c r="F802" t="s">
        <v>7213</v>
      </c>
      <c r="G802" t="s">
        <v>7214</v>
      </c>
      <c r="H802" t="s">
        <v>7215</v>
      </c>
      <c r="I802" t="s">
        <v>7216</v>
      </c>
      <c r="J802" t="s">
        <v>7217</v>
      </c>
      <c r="K802" t="s">
        <v>7218</v>
      </c>
      <c r="L802" t="s">
        <v>7219</v>
      </c>
      <c r="M802" t="s">
        <v>7220</v>
      </c>
    </row>
    <row r="803" spans="1:13" x14ac:dyDescent="0.3">
      <c r="A803" t="s">
        <v>7221</v>
      </c>
      <c r="B803" t="s">
        <v>7222</v>
      </c>
      <c r="C803" t="s">
        <v>4801</v>
      </c>
      <c r="D803">
        <v>4.5</v>
      </c>
      <c r="E803" s="2">
        <v>434</v>
      </c>
      <c r="F803" t="s">
        <v>7223</v>
      </c>
      <c r="G803" t="s">
        <v>7224</v>
      </c>
      <c r="H803" t="s">
        <v>7225</v>
      </c>
      <c r="I803" t="s">
        <v>7226</v>
      </c>
      <c r="J803" t="s">
        <v>7227</v>
      </c>
      <c r="K803" t="s">
        <v>7228</v>
      </c>
      <c r="L803" t="s">
        <v>7229</v>
      </c>
      <c r="M803" t="s">
        <v>7230</v>
      </c>
    </row>
    <row r="804" spans="1:13" x14ac:dyDescent="0.3">
      <c r="A804" t="s">
        <v>7231</v>
      </c>
      <c r="B804" t="s">
        <v>7232</v>
      </c>
      <c r="C804" t="s">
        <v>3066</v>
      </c>
      <c r="D804">
        <v>3.5</v>
      </c>
      <c r="E804" s="2">
        <v>1913</v>
      </c>
      <c r="F804" t="s">
        <v>7233</v>
      </c>
      <c r="G804" t="s">
        <v>7234</v>
      </c>
      <c r="H804" t="s">
        <v>7235</v>
      </c>
      <c r="I804" t="s">
        <v>7236</v>
      </c>
      <c r="J804" t="s">
        <v>7237</v>
      </c>
      <c r="K804" t="s">
        <v>7238</v>
      </c>
      <c r="L804" t="s">
        <v>7239</v>
      </c>
      <c r="M804" t="s">
        <v>7240</v>
      </c>
    </row>
    <row r="805" spans="1:13" x14ac:dyDescent="0.3">
      <c r="A805" t="s">
        <v>7241</v>
      </c>
      <c r="B805" t="s">
        <v>7242</v>
      </c>
      <c r="C805" t="s">
        <v>6547</v>
      </c>
      <c r="D805">
        <v>4.4000000000000004</v>
      </c>
      <c r="E805" s="2">
        <v>3029</v>
      </c>
      <c r="F805" t="s">
        <v>7243</v>
      </c>
      <c r="G805" t="s">
        <v>7244</v>
      </c>
      <c r="H805" t="s">
        <v>7245</v>
      </c>
      <c r="I805" t="s">
        <v>7246</v>
      </c>
      <c r="J805" t="s">
        <v>7247</v>
      </c>
      <c r="K805" t="s">
        <v>7248</v>
      </c>
      <c r="L805" t="s">
        <v>7249</v>
      </c>
      <c r="M805" t="s">
        <v>7250</v>
      </c>
    </row>
    <row r="806" spans="1:13" x14ac:dyDescent="0.3">
      <c r="A806" t="s">
        <v>7251</v>
      </c>
      <c r="B806" t="s">
        <v>7252</v>
      </c>
      <c r="C806" t="s">
        <v>4955</v>
      </c>
      <c r="D806">
        <v>4.2</v>
      </c>
      <c r="E806" s="2">
        <v>2628</v>
      </c>
      <c r="F806" t="s">
        <v>7253</v>
      </c>
      <c r="G806" t="s">
        <v>7254</v>
      </c>
      <c r="H806" t="s">
        <v>7255</v>
      </c>
      <c r="I806" t="s">
        <v>7256</v>
      </c>
      <c r="J806" t="s">
        <v>7257</v>
      </c>
      <c r="K806" t="s">
        <v>7258</v>
      </c>
      <c r="L806" t="s">
        <v>7259</v>
      </c>
      <c r="M806" t="s">
        <v>7260</v>
      </c>
    </row>
    <row r="807" spans="1:13" x14ac:dyDescent="0.3">
      <c r="A807" t="s">
        <v>7261</v>
      </c>
      <c r="B807" t="s">
        <v>7262</v>
      </c>
      <c r="C807" t="s">
        <v>7263</v>
      </c>
      <c r="D807">
        <v>4.4000000000000004</v>
      </c>
      <c r="E807" s="2">
        <v>10718</v>
      </c>
      <c r="F807" t="s">
        <v>7264</v>
      </c>
      <c r="G807" t="s">
        <v>7265</v>
      </c>
      <c r="H807" t="s">
        <v>7266</v>
      </c>
      <c r="I807" t="s">
        <v>7267</v>
      </c>
      <c r="J807" t="s">
        <v>7268</v>
      </c>
      <c r="K807" t="s">
        <v>7269</v>
      </c>
      <c r="L807" t="s">
        <v>7270</v>
      </c>
      <c r="M807" t="s">
        <v>7271</v>
      </c>
    </row>
    <row r="808" spans="1:13" x14ac:dyDescent="0.3">
      <c r="A808" t="s">
        <v>7272</v>
      </c>
      <c r="B808" t="s">
        <v>7273</v>
      </c>
      <c r="C808" t="s">
        <v>3835</v>
      </c>
      <c r="D808">
        <v>4.2</v>
      </c>
      <c r="E808" s="2">
        <v>6233</v>
      </c>
      <c r="F808" t="s">
        <v>7274</v>
      </c>
      <c r="G808" t="s">
        <v>7275</v>
      </c>
      <c r="H808" t="s">
        <v>7276</v>
      </c>
      <c r="I808" t="s">
        <v>7277</v>
      </c>
      <c r="J808" t="s">
        <v>7278</v>
      </c>
      <c r="K808" t="s">
        <v>7279</v>
      </c>
      <c r="L808" t="s">
        <v>7280</v>
      </c>
      <c r="M808" t="s">
        <v>7281</v>
      </c>
    </row>
    <row r="809" spans="1:13" x14ac:dyDescent="0.3">
      <c r="A809" t="s">
        <v>7282</v>
      </c>
      <c r="B809" t="s">
        <v>7283</v>
      </c>
      <c r="C809" t="s">
        <v>5204</v>
      </c>
      <c r="D809">
        <v>4.5</v>
      </c>
      <c r="E809" s="2">
        <v>10541</v>
      </c>
      <c r="F809" t="s">
        <v>7284</v>
      </c>
      <c r="G809" t="s">
        <v>7285</v>
      </c>
      <c r="H809" t="s">
        <v>7286</v>
      </c>
      <c r="I809" t="s">
        <v>7287</v>
      </c>
      <c r="J809" t="s">
        <v>7288</v>
      </c>
      <c r="K809" t="s">
        <v>7289</v>
      </c>
      <c r="L809" t="s">
        <v>7290</v>
      </c>
      <c r="M809" t="s">
        <v>7291</v>
      </c>
    </row>
    <row r="810" spans="1:13" x14ac:dyDescent="0.3">
      <c r="A810" t="s">
        <v>7292</v>
      </c>
      <c r="B810" t="s">
        <v>7293</v>
      </c>
      <c r="C810" t="s">
        <v>5379</v>
      </c>
      <c r="D810">
        <v>3.8</v>
      </c>
      <c r="E810" s="2">
        <v>10751</v>
      </c>
      <c r="F810" t="s">
        <v>7294</v>
      </c>
      <c r="G810" t="s">
        <v>7295</v>
      </c>
      <c r="H810" t="s">
        <v>7296</v>
      </c>
      <c r="I810" t="s">
        <v>7297</v>
      </c>
      <c r="J810" t="s">
        <v>7298</v>
      </c>
      <c r="K810" t="s">
        <v>7299</v>
      </c>
      <c r="L810" t="s">
        <v>7300</v>
      </c>
      <c r="M810" t="s">
        <v>7301</v>
      </c>
    </row>
    <row r="811" spans="1:13" x14ac:dyDescent="0.3">
      <c r="A811" t="s">
        <v>7302</v>
      </c>
      <c r="B811" t="s">
        <v>7303</v>
      </c>
      <c r="C811" t="s">
        <v>7304</v>
      </c>
      <c r="D811">
        <v>3.9</v>
      </c>
      <c r="E811" s="2">
        <v>817</v>
      </c>
      <c r="F811" t="s">
        <v>7305</v>
      </c>
      <c r="G811" t="s">
        <v>7306</v>
      </c>
      <c r="H811" t="s">
        <v>7307</v>
      </c>
      <c r="I811" t="s">
        <v>7308</v>
      </c>
      <c r="J811" t="s">
        <v>7309</v>
      </c>
      <c r="K811" t="s">
        <v>7310</v>
      </c>
      <c r="L811" t="s">
        <v>7311</v>
      </c>
      <c r="M811" t="s">
        <v>7312</v>
      </c>
    </row>
    <row r="812" spans="1:13" x14ac:dyDescent="0.3">
      <c r="A812" t="s">
        <v>7313</v>
      </c>
      <c r="B812" t="s">
        <v>7314</v>
      </c>
      <c r="C812" t="s">
        <v>2979</v>
      </c>
      <c r="D812">
        <v>4</v>
      </c>
      <c r="E812" s="2">
        <v>36384</v>
      </c>
      <c r="F812" t="s">
        <v>7315</v>
      </c>
      <c r="G812" t="s">
        <v>4501</v>
      </c>
      <c r="H812" t="s">
        <v>4502</v>
      </c>
      <c r="I812" t="s">
        <v>4503</v>
      </c>
      <c r="J812" t="s">
        <v>4504</v>
      </c>
      <c r="K812" t="s">
        <v>4505</v>
      </c>
      <c r="L812" t="s">
        <v>7316</v>
      </c>
      <c r="M812" t="s">
        <v>7317</v>
      </c>
    </row>
    <row r="813" spans="1:13" x14ac:dyDescent="0.3">
      <c r="A813" t="s">
        <v>7318</v>
      </c>
      <c r="B813" t="s">
        <v>7319</v>
      </c>
      <c r="C813" t="s">
        <v>5738</v>
      </c>
      <c r="D813">
        <v>4.0999999999999996</v>
      </c>
      <c r="E813" s="2">
        <v>3606</v>
      </c>
      <c r="F813" t="s">
        <v>7320</v>
      </c>
      <c r="G813" t="s">
        <v>7321</v>
      </c>
      <c r="H813" t="s">
        <v>7322</v>
      </c>
      <c r="I813" t="s">
        <v>7323</v>
      </c>
      <c r="J813" t="s">
        <v>7324</v>
      </c>
      <c r="K813" t="s">
        <v>7325</v>
      </c>
      <c r="L813" t="s">
        <v>7326</v>
      </c>
      <c r="M813" t="s">
        <v>7327</v>
      </c>
    </row>
    <row r="814" spans="1:13" x14ac:dyDescent="0.3">
      <c r="A814" t="s">
        <v>7328</v>
      </c>
      <c r="B814" t="s">
        <v>7329</v>
      </c>
      <c r="C814" t="s">
        <v>5390</v>
      </c>
      <c r="D814">
        <v>4.4000000000000004</v>
      </c>
      <c r="E814" s="2">
        <v>357</v>
      </c>
      <c r="F814" t="s">
        <v>7330</v>
      </c>
      <c r="G814" t="s">
        <v>7331</v>
      </c>
      <c r="H814" t="s">
        <v>7332</v>
      </c>
      <c r="I814" t="s">
        <v>7333</v>
      </c>
      <c r="J814" t="s">
        <v>7334</v>
      </c>
      <c r="K814" t="s">
        <v>7335</v>
      </c>
      <c r="L814" t="s">
        <v>7336</v>
      </c>
      <c r="M814" t="s">
        <v>7337</v>
      </c>
    </row>
    <row r="815" spans="1:13" x14ac:dyDescent="0.3">
      <c r="A815" t="s">
        <v>7338</v>
      </c>
      <c r="B815" t="s">
        <v>7339</v>
      </c>
      <c r="C815" t="s">
        <v>5215</v>
      </c>
      <c r="D815">
        <v>4.4000000000000004</v>
      </c>
      <c r="E815" s="2">
        <v>10170</v>
      </c>
      <c r="F815" t="s">
        <v>7340</v>
      </c>
      <c r="G815" t="s">
        <v>7341</v>
      </c>
      <c r="H815" t="s">
        <v>7342</v>
      </c>
      <c r="I815" t="s">
        <v>7343</v>
      </c>
      <c r="J815" t="s">
        <v>7344</v>
      </c>
      <c r="K815" t="s">
        <v>7345</v>
      </c>
      <c r="L815" t="s">
        <v>7346</v>
      </c>
      <c r="M815" t="s">
        <v>7347</v>
      </c>
    </row>
    <row r="816" spans="1:13" x14ac:dyDescent="0.3">
      <c r="A816" t="s">
        <v>7348</v>
      </c>
      <c r="B816" t="s">
        <v>7349</v>
      </c>
      <c r="C816" t="s">
        <v>6719</v>
      </c>
      <c r="D816">
        <v>4.4000000000000004</v>
      </c>
      <c r="E816" s="2">
        <v>4598</v>
      </c>
      <c r="F816" t="s">
        <v>7350</v>
      </c>
      <c r="G816" t="s">
        <v>7351</v>
      </c>
      <c r="H816" t="s">
        <v>7352</v>
      </c>
      <c r="I816" t="s">
        <v>7353</v>
      </c>
      <c r="J816" t="s">
        <v>7354</v>
      </c>
      <c r="K816" t="s">
        <v>7355</v>
      </c>
      <c r="L816" t="s">
        <v>7356</v>
      </c>
      <c r="M816" t="s">
        <v>7357</v>
      </c>
    </row>
    <row r="817" spans="1:13" x14ac:dyDescent="0.3">
      <c r="A817" t="s">
        <v>7358</v>
      </c>
      <c r="B817" t="s">
        <v>7359</v>
      </c>
      <c r="C817" t="s">
        <v>7360</v>
      </c>
      <c r="D817">
        <v>3.5</v>
      </c>
      <c r="E817" s="2">
        <v>7222</v>
      </c>
      <c r="F817" t="s">
        <v>7361</v>
      </c>
      <c r="G817" t="s">
        <v>7362</v>
      </c>
      <c r="H817" t="s">
        <v>7363</v>
      </c>
      <c r="I817" t="s">
        <v>7364</v>
      </c>
      <c r="J817" t="s">
        <v>7365</v>
      </c>
      <c r="K817" t="s">
        <v>7366</v>
      </c>
      <c r="L817" t="s">
        <v>7367</v>
      </c>
      <c r="M817" t="s">
        <v>7368</v>
      </c>
    </row>
    <row r="818" spans="1:13" x14ac:dyDescent="0.3">
      <c r="A818" t="s">
        <v>7369</v>
      </c>
      <c r="B818" t="s">
        <v>7370</v>
      </c>
      <c r="C818" t="s">
        <v>7371</v>
      </c>
      <c r="D818">
        <v>4.5</v>
      </c>
      <c r="E818" s="2">
        <v>1271</v>
      </c>
      <c r="F818" t="s">
        <v>7372</v>
      </c>
      <c r="G818" t="s">
        <v>7373</v>
      </c>
      <c r="H818" t="s">
        <v>7374</v>
      </c>
      <c r="I818" t="s">
        <v>7375</v>
      </c>
      <c r="J818" t="s">
        <v>7376</v>
      </c>
      <c r="K818" t="s">
        <v>7377</v>
      </c>
      <c r="L818" t="s">
        <v>7378</v>
      </c>
      <c r="M818" t="s">
        <v>7379</v>
      </c>
    </row>
    <row r="819" spans="1:13" x14ac:dyDescent="0.3">
      <c r="A819" t="s">
        <v>7380</v>
      </c>
      <c r="B819" t="s">
        <v>7381</v>
      </c>
      <c r="C819" t="s">
        <v>5132</v>
      </c>
      <c r="D819">
        <v>4.4000000000000004</v>
      </c>
      <c r="E819" s="2">
        <v>3219</v>
      </c>
      <c r="F819" t="s">
        <v>7382</v>
      </c>
      <c r="G819" t="s">
        <v>7383</v>
      </c>
      <c r="H819" t="s">
        <v>7384</v>
      </c>
      <c r="I819" t="s">
        <v>7385</v>
      </c>
      <c r="J819" t="s">
        <v>7386</v>
      </c>
      <c r="K819" t="s">
        <v>7387</v>
      </c>
      <c r="L819" t="s">
        <v>7388</v>
      </c>
      <c r="M819" t="s">
        <v>7389</v>
      </c>
    </row>
    <row r="820" spans="1:13" x14ac:dyDescent="0.3">
      <c r="A820" t="s">
        <v>7390</v>
      </c>
      <c r="B820" t="s">
        <v>7391</v>
      </c>
      <c r="C820" t="s">
        <v>2948</v>
      </c>
      <c r="D820">
        <v>4.0999999999999996</v>
      </c>
      <c r="E820" s="2">
        <v>38879</v>
      </c>
      <c r="F820" t="s">
        <v>7392</v>
      </c>
      <c r="G820" t="s">
        <v>4355</v>
      </c>
      <c r="H820" t="s">
        <v>4356</v>
      </c>
      <c r="I820" t="s">
        <v>4357</v>
      </c>
      <c r="J820" t="s">
        <v>4358</v>
      </c>
      <c r="K820" t="s">
        <v>4359</v>
      </c>
      <c r="L820" t="s">
        <v>7393</v>
      </c>
      <c r="M820" t="s">
        <v>7394</v>
      </c>
    </row>
    <row r="821" spans="1:13" x14ac:dyDescent="0.3">
      <c r="A821" t="s">
        <v>7395</v>
      </c>
      <c r="B821" t="s">
        <v>7396</v>
      </c>
      <c r="C821" t="s">
        <v>7397</v>
      </c>
      <c r="D821">
        <v>4.2</v>
      </c>
      <c r="E821" s="2">
        <v>4541</v>
      </c>
      <c r="F821" t="s">
        <v>7398</v>
      </c>
      <c r="G821" t="s">
        <v>7399</v>
      </c>
      <c r="H821" t="s">
        <v>7400</v>
      </c>
      <c r="I821" t="s">
        <v>7401</v>
      </c>
      <c r="J821" t="s">
        <v>7402</v>
      </c>
      <c r="K821" t="s">
        <v>7403</v>
      </c>
      <c r="L821" t="s">
        <v>7404</v>
      </c>
      <c r="M821" t="s">
        <v>7405</v>
      </c>
    </row>
    <row r="822" spans="1:13" x14ac:dyDescent="0.3">
      <c r="A822" t="s">
        <v>7406</v>
      </c>
      <c r="B822" t="s">
        <v>7407</v>
      </c>
      <c r="C822" t="s">
        <v>3066</v>
      </c>
      <c r="D822">
        <v>4.2</v>
      </c>
      <c r="E822" s="2">
        <v>76042</v>
      </c>
      <c r="F822" t="s">
        <v>7408</v>
      </c>
      <c r="G822" t="s">
        <v>7409</v>
      </c>
      <c r="H822" t="s">
        <v>7410</v>
      </c>
      <c r="I822" t="s">
        <v>7411</v>
      </c>
      <c r="J822" t="s">
        <v>7412</v>
      </c>
      <c r="K822" t="s">
        <v>7413</v>
      </c>
      <c r="L822" t="s">
        <v>7414</v>
      </c>
      <c r="M822" t="s">
        <v>7415</v>
      </c>
    </row>
    <row r="823" spans="1:13" x14ac:dyDescent="0.3">
      <c r="A823" t="s">
        <v>7416</v>
      </c>
      <c r="B823" t="s">
        <v>7417</v>
      </c>
      <c r="C823" t="s">
        <v>5390</v>
      </c>
      <c r="D823">
        <v>4.3</v>
      </c>
      <c r="E823" s="2">
        <v>485</v>
      </c>
      <c r="F823" t="s">
        <v>7418</v>
      </c>
      <c r="G823" t="s">
        <v>7419</v>
      </c>
      <c r="H823" t="s">
        <v>7420</v>
      </c>
      <c r="I823" t="s">
        <v>7421</v>
      </c>
      <c r="J823" t="s">
        <v>7422</v>
      </c>
      <c r="K823" t="s">
        <v>7423</v>
      </c>
      <c r="L823" t="s">
        <v>7424</v>
      </c>
      <c r="M823" t="s">
        <v>7425</v>
      </c>
    </row>
    <row r="824" spans="1:13" x14ac:dyDescent="0.3">
      <c r="A824" t="s">
        <v>7426</v>
      </c>
      <c r="B824" t="s">
        <v>7427</v>
      </c>
      <c r="C824" t="s">
        <v>5738</v>
      </c>
      <c r="D824">
        <v>4.3</v>
      </c>
      <c r="E824" s="2">
        <v>44696</v>
      </c>
      <c r="F824" t="s">
        <v>7428</v>
      </c>
      <c r="G824" t="s">
        <v>7429</v>
      </c>
      <c r="H824" t="s">
        <v>7430</v>
      </c>
      <c r="I824" t="s">
        <v>7431</v>
      </c>
      <c r="J824" t="s">
        <v>7432</v>
      </c>
      <c r="K824" t="s">
        <v>7433</v>
      </c>
      <c r="L824" t="s">
        <v>7434</v>
      </c>
      <c r="M824" t="s">
        <v>7435</v>
      </c>
    </row>
    <row r="825" spans="1:13" x14ac:dyDescent="0.3">
      <c r="A825" t="s">
        <v>7436</v>
      </c>
      <c r="B825" t="s">
        <v>7437</v>
      </c>
      <c r="C825" t="s">
        <v>5927</v>
      </c>
      <c r="D825">
        <v>3.7</v>
      </c>
      <c r="E825" s="2">
        <v>8566</v>
      </c>
      <c r="F825" t="s">
        <v>7438</v>
      </c>
      <c r="G825" t="s">
        <v>7439</v>
      </c>
      <c r="H825" t="s">
        <v>7440</v>
      </c>
      <c r="I825" t="s">
        <v>7441</v>
      </c>
      <c r="J825" t="s">
        <v>7442</v>
      </c>
      <c r="K825" t="s">
        <v>7443</v>
      </c>
      <c r="L825" t="s">
        <v>7444</v>
      </c>
      <c r="M825" t="s">
        <v>7445</v>
      </c>
    </row>
    <row r="826" spans="1:13" x14ac:dyDescent="0.3">
      <c r="A826" t="s">
        <v>7446</v>
      </c>
      <c r="B826" t="s">
        <v>7447</v>
      </c>
      <c r="C826" t="s">
        <v>5319</v>
      </c>
      <c r="D826">
        <v>3.9</v>
      </c>
      <c r="E826" s="2">
        <v>13049</v>
      </c>
      <c r="F826" t="s">
        <v>7448</v>
      </c>
      <c r="G826" t="s">
        <v>7449</v>
      </c>
      <c r="H826" t="s">
        <v>7450</v>
      </c>
      <c r="I826" t="s">
        <v>7451</v>
      </c>
      <c r="J826" t="s">
        <v>7452</v>
      </c>
      <c r="K826" t="s">
        <v>12807</v>
      </c>
      <c r="L826" t="s">
        <v>7453</v>
      </c>
      <c r="M826" t="s">
        <v>7454</v>
      </c>
    </row>
    <row r="827" spans="1:13" x14ac:dyDescent="0.3">
      <c r="A827" t="s">
        <v>7455</v>
      </c>
      <c r="B827" t="s">
        <v>7456</v>
      </c>
      <c r="C827" t="s">
        <v>5824</v>
      </c>
      <c r="D827">
        <v>4.5</v>
      </c>
      <c r="E827" s="2">
        <v>16680</v>
      </c>
      <c r="F827" t="s">
        <v>7457</v>
      </c>
      <c r="G827" t="s">
        <v>7458</v>
      </c>
      <c r="H827" t="s">
        <v>7459</v>
      </c>
      <c r="I827" t="s">
        <v>7460</v>
      </c>
      <c r="J827" t="s">
        <v>7461</v>
      </c>
      <c r="K827" t="s">
        <v>7462</v>
      </c>
      <c r="L827" t="s">
        <v>7463</v>
      </c>
      <c r="M827" t="s">
        <v>7464</v>
      </c>
    </row>
    <row r="828" spans="1:13" x14ac:dyDescent="0.3">
      <c r="A828" t="s">
        <v>7465</v>
      </c>
      <c r="B828" t="s">
        <v>7466</v>
      </c>
      <c r="C828" t="s">
        <v>6892</v>
      </c>
      <c r="D828">
        <v>4</v>
      </c>
      <c r="E828" s="2">
        <v>3686</v>
      </c>
      <c r="F828" t="s">
        <v>7467</v>
      </c>
      <c r="G828" t="s">
        <v>7468</v>
      </c>
      <c r="H828" t="s">
        <v>7469</v>
      </c>
      <c r="I828" t="s">
        <v>7470</v>
      </c>
      <c r="J828" t="s">
        <v>7471</v>
      </c>
      <c r="K828" t="s">
        <v>7472</v>
      </c>
      <c r="L828" t="s">
        <v>7473</v>
      </c>
      <c r="M828" t="s">
        <v>7474</v>
      </c>
    </row>
    <row r="829" spans="1:13" x14ac:dyDescent="0.3">
      <c r="A829" t="s">
        <v>7475</v>
      </c>
      <c r="B829" t="s">
        <v>7476</v>
      </c>
      <c r="C829" t="s">
        <v>7477</v>
      </c>
      <c r="D829">
        <v>3.8</v>
      </c>
      <c r="E829" s="2">
        <v>594</v>
      </c>
      <c r="F829" t="s">
        <v>7478</v>
      </c>
      <c r="G829" t="s">
        <v>7479</v>
      </c>
      <c r="H829" t="s">
        <v>7480</v>
      </c>
      <c r="I829" t="s">
        <v>7481</v>
      </c>
      <c r="J829" t="s">
        <v>7482</v>
      </c>
      <c r="K829" t="s">
        <v>7483</v>
      </c>
      <c r="L829" t="s">
        <v>7484</v>
      </c>
      <c r="M829" t="s">
        <v>7485</v>
      </c>
    </row>
    <row r="830" spans="1:13" x14ac:dyDescent="0.3">
      <c r="A830" t="s">
        <v>7486</v>
      </c>
      <c r="B830" t="s">
        <v>7487</v>
      </c>
      <c r="C830" t="s">
        <v>7488</v>
      </c>
      <c r="D830">
        <v>3.4</v>
      </c>
      <c r="E830" s="2">
        <v>12185</v>
      </c>
      <c r="F830" t="s">
        <v>7489</v>
      </c>
      <c r="G830" t="s">
        <v>7490</v>
      </c>
      <c r="H830" t="s">
        <v>7491</v>
      </c>
      <c r="I830" t="s">
        <v>7492</v>
      </c>
      <c r="J830" t="s">
        <v>7493</v>
      </c>
      <c r="K830" t="s">
        <v>7494</v>
      </c>
      <c r="L830" t="s">
        <v>7495</v>
      </c>
      <c r="M830" t="s">
        <v>7496</v>
      </c>
    </row>
    <row r="831" spans="1:13" x14ac:dyDescent="0.3">
      <c r="A831" t="s">
        <v>7497</v>
      </c>
      <c r="B831" t="s">
        <v>7498</v>
      </c>
      <c r="C831" t="s">
        <v>5655</v>
      </c>
      <c r="D831">
        <v>4.3</v>
      </c>
      <c r="E831" s="2">
        <v>2623</v>
      </c>
      <c r="F831" t="s">
        <v>7499</v>
      </c>
      <c r="G831" t="s">
        <v>7500</v>
      </c>
      <c r="H831" t="s">
        <v>7501</v>
      </c>
      <c r="I831" t="s">
        <v>7502</v>
      </c>
      <c r="J831" t="s">
        <v>7503</v>
      </c>
      <c r="K831" t="s">
        <v>7504</v>
      </c>
      <c r="L831" t="s">
        <v>7505</v>
      </c>
      <c r="M831" t="s">
        <v>7506</v>
      </c>
    </row>
    <row r="832" spans="1:13" x14ac:dyDescent="0.3">
      <c r="A832" t="s">
        <v>7507</v>
      </c>
      <c r="B832" t="s">
        <v>7508</v>
      </c>
      <c r="C832" t="s">
        <v>6024</v>
      </c>
      <c r="D832">
        <v>4.3</v>
      </c>
      <c r="E832" s="2">
        <v>9701</v>
      </c>
      <c r="F832" t="s">
        <v>7509</v>
      </c>
      <c r="G832" t="s">
        <v>7510</v>
      </c>
      <c r="H832" t="s">
        <v>7511</v>
      </c>
      <c r="I832" t="s">
        <v>7512</v>
      </c>
      <c r="J832" t="s">
        <v>7513</v>
      </c>
      <c r="K832" t="s">
        <v>7514</v>
      </c>
      <c r="L832" t="s">
        <v>7515</v>
      </c>
      <c r="M832" t="s">
        <v>7516</v>
      </c>
    </row>
    <row r="833" spans="1:13" x14ac:dyDescent="0.3">
      <c r="A833" t="s">
        <v>7517</v>
      </c>
      <c r="B833" t="s">
        <v>7518</v>
      </c>
      <c r="C833" t="s">
        <v>7519</v>
      </c>
      <c r="D833">
        <v>4.3</v>
      </c>
      <c r="E833" s="2">
        <v>15867</v>
      </c>
      <c r="F833" t="s">
        <v>7520</v>
      </c>
      <c r="G833" t="s">
        <v>7521</v>
      </c>
      <c r="H833" t="s">
        <v>7522</v>
      </c>
      <c r="I833" t="s">
        <v>7523</v>
      </c>
      <c r="J833" t="s">
        <v>7524</v>
      </c>
      <c r="K833" t="s">
        <v>7525</v>
      </c>
      <c r="L833" t="s">
        <v>7526</v>
      </c>
      <c r="M833" t="s">
        <v>7527</v>
      </c>
    </row>
    <row r="834" spans="1:13" x14ac:dyDescent="0.3">
      <c r="A834" t="s">
        <v>7528</v>
      </c>
      <c r="B834" t="s">
        <v>7529</v>
      </c>
      <c r="C834" t="s">
        <v>5308</v>
      </c>
      <c r="D834">
        <v>4.0999999999999996</v>
      </c>
      <c r="E834" s="2">
        <v>10725</v>
      </c>
      <c r="F834" t="s">
        <v>7530</v>
      </c>
      <c r="G834" t="s">
        <v>7531</v>
      </c>
      <c r="H834" t="s">
        <v>7532</v>
      </c>
      <c r="I834" t="s">
        <v>7533</v>
      </c>
      <c r="J834" t="s">
        <v>7534</v>
      </c>
      <c r="K834" t="s">
        <v>12808</v>
      </c>
      <c r="L834" t="s">
        <v>7535</v>
      </c>
      <c r="M834" t="s">
        <v>7536</v>
      </c>
    </row>
    <row r="835" spans="1:13" x14ac:dyDescent="0.3">
      <c r="A835" t="s">
        <v>7537</v>
      </c>
      <c r="B835" t="s">
        <v>7538</v>
      </c>
      <c r="C835" t="s">
        <v>5237</v>
      </c>
      <c r="D835">
        <v>4</v>
      </c>
      <c r="E835" s="2">
        <v>3025</v>
      </c>
      <c r="F835" t="s">
        <v>7539</v>
      </c>
      <c r="G835" t="s">
        <v>7540</v>
      </c>
      <c r="H835" t="s">
        <v>7541</v>
      </c>
      <c r="I835" t="s">
        <v>7542</v>
      </c>
      <c r="J835" t="s">
        <v>12809</v>
      </c>
      <c r="K835" t="s">
        <v>7543</v>
      </c>
      <c r="L835" t="s">
        <v>7544</v>
      </c>
      <c r="M835" t="s">
        <v>7545</v>
      </c>
    </row>
    <row r="836" spans="1:13" x14ac:dyDescent="0.3">
      <c r="A836" t="s">
        <v>7546</v>
      </c>
      <c r="B836" t="s">
        <v>7547</v>
      </c>
      <c r="C836" t="s">
        <v>5835</v>
      </c>
      <c r="D836">
        <v>4</v>
      </c>
      <c r="E836" s="2">
        <v>5736</v>
      </c>
      <c r="F836" t="s">
        <v>7548</v>
      </c>
      <c r="G836" t="s">
        <v>7549</v>
      </c>
      <c r="H836" t="s">
        <v>7550</v>
      </c>
      <c r="I836" t="s">
        <v>7551</v>
      </c>
      <c r="J836" t="s">
        <v>7552</v>
      </c>
      <c r="K836" t="s">
        <v>7553</v>
      </c>
      <c r="L836" t="s">
        <v>7554</v>
      </c>
      <c r="M836" t="s">
        <v>7555</v>
      </c>
    </row>
    <row r="837" spans="1:13" x14ac:dyDescent="0.3">
      <c r="A837" t="s">
        <v>7556</v>
      </c>
      <c r="B837" t="s">
        <v>7557</v>
      </c>
      <c r="C837" t="s">
        <v>3066</v>
      </c>
      <c r="D837">
        <v>4.0999999999999996</v>
      </c>
      <c r="E837" s="2">
        <v>72563</v>
      </c>
      <c r="F837" t="s">
        <v>7558</v>
      </c>
      <c r="G837" t="s">
        <v>7559</v>
      </c>
      <c r="H837" t="s">
        <v>7560</v>
      </c>
      <c r="I837" t="s">
        <v>7561</v>
      </c>
      <c r="J837" t="s">
        <v>7562</v>
      </c>
      <c r="K837" t="s">
        <v>7563</v>
      </c>
      <c r="L837" t="s">
        <v>7564</v>
      </c>
      <c r="M837" t="s">
        <v>7565</v>
      </c>
    </row>
    <row r="838" spans="1:13" x14ac:dyDescent="0.3">
      <c r="A838" t="s">
        <v>7566</v>
      </c>
      <c r="B838" t="s">
        <v>7567</v>
      </c>
      <c r="C838" t="s">
        <v>4781</v>
      </c>
      <c r="D838">
        <v>4</v>
      </c>
      <c r="E838" s="2">
        <v>1026</v>
      </c>
      <c r="F838" t="s">
        <v>7568</v>
      </c>
      <c r="G838" t="s">
        <v>7569</v>
      </c>
      <c r="H838" t="s">
        <v>7570</v>
      </c>
      <c r="I838" t="s">
        <v>7571</v>
      </c>
      <c r="J838" t="s">
        <v>7572</v>
      </c>
      <c r="K838" t="s">
        <v>7573</v>
      </c>
      <c r="L838" t="s">
        <v>7574</v>
      </c>
      <c r="M838" t="s">
        <v>7575</v>
      </c>
    </row>
    <row r="839" spans="1:13" x14ac:dyDescent="0.3">
      <c r="A839" t="s">
        <v>7576</v>
      </c>
      <c r="B839" t="s">
        <v>7577</v>
      </c>
      <c r="C839" t="s">
        <v>7578</v>
      </c>
      <c r="D839">
        <v>3.8</v>
      </c>
      <c r="E839" s="2">
        <v>2043</v>
      </c>
      <c r="F839" t="s">
        <v>7579</v>
      </c>
      <c r="G839" t="s">
        <v>7580</v>
      </c>
      <c r="H839" t="s">
        <v>7581</v>
      </c>
      <c r="I839" t="s">
        <v>7582</v>
      </c>
      <c r="J839" t="s">
        <v>7583</v>
      </c>
      <c r="K839" t="s">
        <v>7584</v>
      </c>
      <c r="L839" t="s">
        <v>7585</v>
      </c>
      <c r="M839" t="s">
        <v>7586</v>
      </c>
    </row>
    <row r="840" spans="1:13" x14ac:dyDescent="0.3">
      <c r="A840" t="s">
        <v>7587</v>
      </c>
      <c r="B840" t="s">
        <v>7588</v>
      </c>
      <c r="C840" t="s">
        <v>5824</v>
      </c>
      <c r="D840">
        <v>4.2</v>
      </c>
      <c r="E840" s="2">
        <v>4149</v>
      </c>
      <c r="F840" t="s">
        <v>7589</v>
      </c>
      <c r="G840" t="s">
        <v>7590</v>
      </c>
      <c r="H840" t="s">
        <v>7591</v>
      </c>
      <c r="I840" t="s">
        <v>7592</v>
      </c>
      <c r="J840" t="s">
        <v>7593</v>
      </c>
      <c r="K840" t="s">
        <v>7594</v>
      </c>
      <c r="L840" t="s">
        <v>7595</v>
      </c>
      <c r="M840" t="s">
        <v>7596</v>
      </c>
    </row>
    <row r="841" spans="1:13" x14ac:dyDescent="0.3">
      <c r="A841" t="s">
        <v>7597</v>
      </c>
      <c r="B841" t="s">
        <v>7598</v>
      </c>
      <c r="C841" t="s">
        <v>5008</v>
      </c>
      <c r="D841">
        <v>4.3</v>
      </c>
      <c r="E841" s="2">
        <v>74</v>
      </c>
      <c r="F841" t="s">
        <v>7599</v>
      </c>
      <c r="G841" t="s">
        <v>7600</v>
      </c>
      <c r="H841" t="s">
        <v>7601</v>
      </c>
      <c r="I841" t="s">
        <v>7602</v>
      </c>
      <c r="J841" t="s">
        <v>7603</v>
      </c>
      <c r="K841" t="s">
        <v>7604</v>
      </c>
      <c r="L841" t="s">
        <v>7605</v>
      </c>
      <c r="M841" t="s">
        <v>7606</v>
      </c>
    </row>
    <row r="842" spans="1:13" x14ac:dyDescent="0.3">
      <c r="A842" t="s">
        <v>7607</v>
      </c>
      <c r="B842" t="s">
        <v>7608</v>
      </c>
      <c r="C842" t="s">
        <v>7609</v>
      </c>
      <c r="D842">
        <v>4.4000000000000004</v>
      </c>
      <c r="E842" s="2">
        <v>41398</v>
      </c>
      <c r="F842" t="s">
        <v>7610</v>
      </c>
      <c r="G842" t="s">
        <v>7611</v>
      </c>
      <c r="H842" t="s">
        <v>7612</v>
      </c>
      <c r="I842" t="s">
        <v>7613</v>
      </c>
      <c r="J842" t="s">
        <v>7614</v>
      </c>
      <c r="K842" t="s">
        <v>7615</v>
      </c>
      <c r="L842" t="s">
        <v>7616</v>
      </c>
      <c r="M842" t="s">
        <v>7617</v>
      </c>
    </row>
    <row r="843" spans="1:13" x14ac:dyDescent="0.3">
      <c r="A843" t="s">
        <v>7618</v>
      </c>
      <c r="B843" t="s">
        <v>7619</v>
      </c>
      <c r="C843" t="s">
        <v>6829</v>
      </c>
      <c r="D843">
        <v>4.0999999999999996</v>
      </c>
      <c r="E843" s="2">
        <v>5195</v>
      </c>
      <c r="F843" t="s">
        <v>7620</v>
      </c>
      <c r="G843" t="s">
        <v>7621</v>
      </c>
      <c r="H843" t="s">
        <v>7622</v>
      </c>
      <c r="I843" t="s">
        <v>7623</v>
      </c>
      <c r="J843" t="s">
        <v>7624</v>
      </c>
      <c r="K843" t="s">
        <v>7625</v>
      </c>
      <c r="L843" t="s">
        <v>7626</v>
      </c>
      <c r="M843" t="s">
        <v>7627</v>
      </c>
    </row>
    <row r="844" spans="1:13" x14ac:dyDescent="0.3">
      <c r="A844" t="s">
        <v>7628</v>
      </c>
      <c r="B844" t="s">
        <v>7629</v>
      </c>
      <c r="C844" t="s">
        <v>7630</v>
      </c>
      <c r="D844">
        <v>4.5</v>
      </c>
      <c r="E844" s="2">
        <v>22420</v>
      </c>
      <c r="F844" t="s">
        <v>7631</v>
      </c>
      <c r="G844" t="s">
        <v>900</v>
      </c>
      <c r="H844" t="s">
        <v>901</v>
      </c>
      <c r="I844" t="s">
        <v>902</v>
      </c>
      <c r="J844" t="s">
        <v>903</v>
      </c>
      <c r="K844" t="s">
        <v>904</v>
      </c>
      <c r="L844" t="s">
        <v>7632</v>
      </c>
      <c r="M844" t="s">
        <v>7633</v>
      </c>
    </row>
    <row r="845" spans="1:13" x14ac:dyDescent="0.3">
      <c r="A845" t="s">
        <v>7634</v>
      </c>
      <c r="B845" t="s">
        <v>7635</v>
      </c>
      <c r="C845" t="s">
        <v>3066</v>
      </c>
      <c r="D845">
        <v>4.2</v>
      </c>
      <c r="E845" s="2">
        <v>2284</v>
      </c>
      <c r="F845" t="s">
        <v>7636</v>
      </c>
      <c r="G845" t="s">
        <v>7637</v>
      </c>
      <c r="H845" t="s">
        <v>7638</v>
      </c>
      <c r="I845" t="s">
        <v>7639</v>
      </c>
      <c r="J845" t="s">
        <v>7640</v>
      </c>
      <c r="K845" t="s">
        <v>7641</v>
      </c>
      <c r="L845" t="s">
        <v>7642</v>
      </c>
      <c r="M845" t="s">
        <v>7643</v>
      </c>
    </row>
    <row r="846" spans="1:13" x14ac:dyDescent="0.3">
      <c r="A846" t="s">
        <v>7644</v>
      </c>
      <c r="B846" t="s">
        <v>7645</v>
      </c>
      <c r="C846" t="s">
        <v>4997</v>
      </c>
      <c r="D846">
        <v>3.9</v>
      </c>
      <c r="E846" s="2">
        <v>427</v>
      </c>
      <c r="F846" t="s">
        <v>7646</v>
      </c>
      <c r="G846" t="s">
        <v>7647</v>
      </c>
      <c r="H846" t="s">
        <v>7648</v>
      </c>
      <c r="I846" t="s">
        <v>7649</v>
      </c>
      <c r="J846" t="s">
        <v>7650</v>
      </c>
      <c r="K846" t="s">
        <v>7651</v>
      </c>
      <c r="L846" t="s">
        <v>7652</v>
      </c>
      <c r="M846" t="s">
        <v>7653</v>
      </c>
    </row>
    <row r="847" spans="1:13" x14ac:dyDescent="0.3">
      <c r="A847" t="s">
        <v>7654</v>
      </c>
      <c r="B847" t="s">
        <v>7655</v>
      </c>
      <c r="C847" t="s">
        <v>7656</v>
      </c>
      <c r="D847">
        <v>4.3</v>
      </c>
      <c r="E847" s="2">
        <v>1367</v>
      </c>
      <c r="F847" t="s">
        <v>7657</v>
      </c>
      <c r="G847" t="s">
        <v>7658</v>
      </c>
      <c r="H847" t="s">
        <v>7659</v>
      </c>
      <c r="I847" t="s">
        <v>7660</v>
      </c>
      <c r="J847" t="s">
        <v>7661</v>
      </c>
      <c r="K847" t="s">
        <v>7662</v>
      </c>
      <c r="L847" t="s">
        <v>7663</v>
      </c>
      <c r="M847" t="s">
        <v>7664</v>
      </c>
    </row>
    <row r="848" spans="1:13" x14ac:dyDescent="0.3">
      <c r="A848" t="s">
        <v>7665</v>
      </c>
      <c r="B848" t="s">
        <v>7666</v>
      </c>
      <c r="C848" t="s">
        <v>7578</v>
      </c>
      <c r="D848">
        <v>4</v>
      </c>
      <c r="E848" s="2">
        <v>13199</v>
      </c>
      <c r="F848" t="s">
        <v>7667</v>
      </c>
      <c r="G848" t="s">
        <v>7668</v>
      </c>
      <c r="H848" t="s">
        <v>7669</v>
      </c>
      <c r="I848" t="s">
        <v>7670</v>
      </c>
      <c r="J848" t="s">
        <v>7671</v>
      </c>
      <c r="K848" t="s">
        <v>12810</v>
      </c>
      <c r="L848" t="s">
        <v>7672</v>
      </c>
      <c r="M848" t="s">
        <v>7673</v>
      </c>
    </row>
    <row r="849" spans="1:13" x14ac:dyDescent="0.3">
      <c r="A849" t="s">
        <v>7674</v>
      </c>
      <c r="B849" t="s">
        <v>7675</v>
      </c>
      <c r="C849" t="s">
        <v>18</v>
      </c>
      <c r="D849">
        <v>4.3</v>
      </c>
      <c r="E849" s="2">
        <v>2806</v>
      </c>
      <c r="F849" t="s">
        <v>7676</v>
      </c>
      <c r="G849" t="s">
        <v>964</v>
      </c>
      <c r="H849" t="s">
        <v>965</v>
      </c>
      <c r="I849" t="s">
        <v>966</v>
      </c>
      <c r="J849" t="s">
        <v>967</v>
      </c>
      <c r="K849" t="s">
        <v>968</v>
      </c>
      <c r="L849" t="s">
        <v>7677</v>
      </c>
      <c r="M849" t="s">
        <v>7678</v>
      </c>
    </row>
    <row r="850" spans="1:13" x14ac:dyDescent="0.3">
      <c r="A850" t="s">
        <v>7679</v>
      </c>
      <c r="B850" t="s">
        <v>7680</v>
      </c>
      <c r="C850" t="s">
        <v>2948</v>
      </c>
      <c r="D850">
        <v>4.2</v>
      </c>
      <c r="E850" s="2">
        <v>30355</v>
      </c>
      <c r="F850" t="s">
        <v>7681</v>
      </c>
      <c r="G850" t="s">
        <v>7682</v>
      </c>
      <c r="H850" t="s">
        <v>7683</v>
      </c>
      <c r="I850" t="s">
        <v>7684</v>
      </c>
      <c r="J850" t="s">
        <v>7685</v>
      </c>
      <c r="K850" t="s">
        <v>7686</v>
      </c>
      <c r="L850" t="s">
        <v>7687</v>
      </c>
      <c r="M850" t="s">
        <v>7688</v>
      </c>
    </row>
    <row r="851" spans="1:13" x14ac:dyDescent="0.3">
      <c r="A851" t="s">
        <v>7689</v>
      </c>
      <c r="B851" t="s">
        <v>7690</v>
      </c>
      <c r="C851" t="s">
        <v>6024</v>
      </c>
      <c r="D851">
        <v>4.2</v>
      </c>
      <c r="E851" s="2">
        <v>2868</v>
      </c>
      <c r="F851" t="s">
        <v>7691</v>
      </c>
      <c r="G851" t="s">
        <v>7692</v>
      </c>
      <c r="H851" t="s">
        <v>7693</v>
      </c>
      <c r="I851" t="s">
        <v>7694</v>
      </c>
      <c r="J851" t="s">
        <v>7695</v>
      </c>
      <c r="K851" t="s">
        <v>7696</v>
      </c>
      <c r="L851" t="s">
        <v>7697</v>
      </c>
      <c r="M851" t="s">
        <v>7698</v>
      </c>
    </row>
    <row r="852" spans="1:13" x14ac:dyDescent="0.3">
      <c r="A852" t="s">
        <v>7699</v>
      </c>
      <c r="B852" t="s">
        <v>7700</v>
      </c>
      <c r="C852" t="s">
        <v>5824</v>
      </c>
      <c r="D852">
        <v>4.0999999999999996</v>
      </c>
      <c r="E852" s="2">
        <v>670</v>
      </c>
      <c r="F852" t="s">
        <v>7701</v>
      </c>
      <c r="G852" t="s">
        <v>7702</v>
      </c>
      <c r="H852" t="s">
        <v>7703</v>
      </c>
      <c r="I852" t="s">
        <v>7704</v>
      </c>
      <c r="J852" t="s">
        <v>7705</v>
      </c>
      <c r="K852" t="s">
        <v>7706</v>
      </c>
      <c r="L852" t="s">
        <v>7707</v>
      </c>
      <c r="M852" t="s">
        <v>7708</v>
      </c>
    </row>
    <row r="853" spans="1:13" x14ac:dyDescent="0.3">
      <c r="A853" t="s">
        <v>7709</v>
      </c>
      <c r="B853" t="s">
        <v>7710</v>
      </c>
      <c r="C853" t="s">
        <v>7711</v>
      </c>
      <c r="D853">
        <v>4.3</v>
      </c>
      <c r="E853" s="2">
        <v>3530</v>
      </c>
      <c r="F853" t="s">
        <v>7712</v>
      </c>
      <c r="G853" t="s">
        <v>7713</v>
      </c>
      <c r="H853" t="s">
        <v>7714</v>
      </c>
      <c r="I853" t="s">
        <v>7715</v>
      </c>
      <c r="J853" t="s">
        <v>7716</v>
      </c>
      <c r="K853" t="s">
        <v>7717</v>
      </c>
      <c r="L853" t="s">
        <v>7718</v>
      </c>
      <c r="M853" t="s">
        <v>7719</v>
      </c>
    </row>
    <row r="854" spans="1:13" x14ac:dyDescent="0.3">
      <c r="A854" t="s">
        <v>7720</v>
      </c>
      <c r="B854" t="s">
        <v>7721</v>
      </c>
      <c r="C854" t="s">
        <v>7722</v>
      </c>
      <c r="D854">
        <v>4.3</v>
      </c>
      <c r="E854" s="2">
        <v>6183</v>
      </c>
      <c r="F854" t="s">
        <v>7723</v>
      </c>
      <c r="G854" t="s">
        <v>7724</v>
      </c>
      <c r="H854" t="s">
        <v>7725</v>
      </c>
      <c r="I854" t="s">
        <v>7726</v>
      </c>
      <c r="J854" t="s">
        <v>7727</v>
      </c>
      <c r="K854" t="s">
        <v>7728</v>
      </c>
      <c r="L854" t="s">
        <v>7729</v>
      </c>
      <c r="M854" t="s">
        <v>7730</v>
      </c>
    </row>
    <row r="855" spans="1:13" x14ac:dyDescent="0.3">
      <c r="A855" t="s">
        <v>7731</v>
      </c>
      <c r="B855" t="s">
        <v>7732</v>
      </c>
      <c r="C855" t="s">
        <v>6097</v>
      </c>
      <c r="D855">
        <v>4.2</v>
      </c>
      <c r="E855" s="2">
        <v>419</v>
      </c>
      <c r="F855" t="s">
        <v>7733</v>
      </c>
      <c r="G855" t="s">
        <v>7734</v>
      </c>
      <c r="H855" t="s">
        <v>7735</v>
      </c>
      <c r="I855" t="s">
        <v>7736</v>
      </c>
      <c r="J855" t="s">
        <v>7737</v>
      </c>
      <c r="K855" t="s">
        <v>7738</v>
      </c>
      <c r="L855" t="s">
        <v>7739</v>
      </c>
      <c r="M855" t="s">
        <v>7740</v>
      </c>
    </row>
    <row r="856" spans="1:13" x14ac:dyDescent="0.3">
      <c r="A856" t="s">
        <v>7741</v>
      </c>
      <c r="B856" t="s">
        <v>7742</v>
      </c>
      <c r="C856" t="s">
        <v>5226</v>
      </c>
      <c r="D856">
        <v>4.5</v>
      </c>
      <c r="E856" s="2">
        <v>7317</v>
      </c>
      <c r="F856" t="s">
        <v>7743</v>
      </c>
      <c r="G856" t="s">
        <v>7744</v>
      </c>
      <c r="H856" t="s">
        <v>7745</v>
      </c>
      <c r="I856" t="s">
        <v>7746</v>
      </c>
      <c r="J856" t="s">
        <v>7747</v>
      </c>
      <c r="K856" t="s">
        <v>7748</v>
      </c>
      <c r="L856" t="s">
        <v>7749</v>
      </c>
      <c r="M856" t="s">
        <v>7750</v>
      </c>
    </row>
    <row r="857" spans="1:13" x14ac:dyDescent="0.3">
      <c r="A857" t="s">
        <v>7751</v>
      </c>
      <c r="B857" t="s">
        <v>7752</v>
      </c>
      <c r="C857" t="s">
        <v>7753</v>
      </c>
      <c r="D857">
        <v>4.4000000000000004</v>
      </c>
      <c r="E857" s="2">
        <v>4426</v>
      </c>
      <c r="F857" t="s">
        <v>7754</v>
      </c>
      <c r="G857" t="s">
        <v>7755</v>
      </c>
      <c r="H857" t="s">
        <v>7756</v>
      </c>
      <c r="I857" t="s">
        <v>7757</v>
      </c>
      <c r="J857" t="s">
        <v>7758</v>
      </c>
      <c r="K857" t="s">
        <v>7759</v>
      </c>
      <c r="L857" t="s">
        <v>7760</v>
      </c>
      <c r="M857" t="s">
        <v>7761</v>
      </c>
    </row>
    <row r="858" spans="1:13" x14ac:dyDescent="0.3">
      <c r="A858" t="s">
        <v>7762</v>
      </c>
      <c r="B858" t="s">
        <v>7763</v>
      </c>
      <c r="C858" t="s">
        <v>6024</v>
      </c>
      <c r="D858">
        <v>4.0999999999999996</v>
      </c>
      <c r="E858" s="2">
        <v>1092</v>
      </c>
      <c r="F858" t="s">
        <v>7764</v>
      </c>
      <c r="G858" t="s">
        <v>7765</v>
      </c>
      <c r="H858" t="s">
        <v>7766</v>
      </c>
      <c r="I858" t="s">
        <v>7767</v>
      </c>
      <c r="J858" t="s">
        <v>7768</v>
      </c>
      <c r="K858" t="s">
        <v>7769</v>
      </c>
      <c r="L858" t="s">
        <v>7770</v>
      </c>
      <c r="M858" t="s">
        <v>7771</v>
      </c>
    </row>
    <row r="859" spans="1:13" x14ac:dyDescent="0.3">
      <c r="A859" t="s">
        <v>7772</v>
      </c>
      <c r="B859" t="s">
        <v>7773</v>
      </c>
      <c r="C859" t="s">
        <v>6892</v>
      </c>
      <c r="D859">
        <v>4.3</v>
      </c>
      <c r="E859" s="2">
        <v>2493</v>
      </c>
      <c r="F859" t="s">
        <v>7774</v>
      </c>
      <c r="G859" t="s">
        <v>7775</v>
      </c>
      <c r="H859" t="s">
        <v>7776</v>
      </c>
      <c r="I859" t="s">
        <v>7777</v>
      </c>
      <c r="J859" t="s">
        <v>7778</v>
      </c>
      <c r="K859" t="s">
        <v>7779</v>
      </c>
      <c r="L859" t="s">
        <v>7780</v>
      </c>
      <c r="M859" t="s">
        <v>7781</v>
      </c>
    </row>
    <row r="860" spans="1:13" x14ac:dyDescent="0.3">
      <c r="A860" t="s">
        <v>7782</v>
      </c>
      <c r="B860" t="s">
        <v>7783</v>
      </c>
      <c r="C860" t="s">
        <v>5308</v>
      </c>
      <c r="D860">
        <v>4.4000000000000004</v>
      </c>
      <c r="E860" s="2">
        <v>12679</v>
      </c>
      <c r="F860" t="s">
        <v>7784</v>
      </c>
      <c r="G860" t="s">
        <v>7785</v>
      </c>
      <c r="H860" t="s">
        <v>7786</v>
      </c>
      <c r="I860" t="s">
        <v>7787</v>
      </c>
      <c r="J860" t="s">
        <v>7788</v>
      </c>
      <c r="K860" t="s">
        <v>7789</v>
      </c>
      <c r="L860" t="s">
        <v>5315</v>
      </c>
      <c r="M860" t="s">
        <v>7790</v>
      </c>
    </row>
    <row r="861" spans="1:13" x14ac:dyDescent="0.3">
      <c r="A861" t="s">
        <v>7791</v>
      </c>
      <c r="B861" t="s">
        <v>7792</v>
      </c>
      <c r="C861" t="s">
        <v>7083</v>
      </c>
      <c r="D861">
        <v>3.6</v>
      </c>
      <c r="E861" s="2">
        <v>4199</v>
      </c>
      <c r="F861" t="s">
        <v>7793</v>
      </c>
      <c r="G861" t="s">
        <v>7794</v>
      </c>
      <c r="H861" t="s">
        <v>7795</v>
      </c>
      <c r="I861" t="s">
        <v>7796</v>
      </c>
      <c r="J861" t="s">
        <v>7797</v>
      </c>
      <c r="K861" t="s">
        <v>7798</v>
      </c>
      <c r="L861" t="s">
        <v>7799</v>
      </c>
      <c r="M861" t="s">
        <v>7800</v>
      </c>
    </row>
    <row r="862" spans="1:13" x14ac:dyDescent="0.3">
      <c r="A862" t="s">
        <v>7801</v>
      </c>
      <c r="B862" t="s">
        <v>7802</v>
      </c>
      <c r="C862" t="s">
        <v>5308</v>
      </c>
      <c r="D862">
        <v>4</v>
      </c>
      <c r="E862" s="2">
        <v>11113</v>
      </c>
      <c r="F862" t="s">
        <v>7803</v>
      </c>
      <c r="G862" t="s">
        <v>7804</v>
      </c>
      <c r="H862" t="s">
        <v>7805</v>
      </c>
      <c r="I862" t="s">
        <v>7806</v>
      </c>
      <c r="J862" t="s">
        <v>7807</v>
      </c>
      <c r="K862" t="s">
        <v>7808</v>
      </c>
      <c r="L862" t="s">
        <v>7809</v>
      </c>
      <c r="M862" t="s">
        <v>7810</v>
      </c>
    </row>
    <row r="863" spans="1:13" x14ac:dyDescent="0.3">
      <c r="A863" t="s">
        <v>7811</v>
      </c>
      <c r="B863" t="s">
        <v>7812</v>
      </c>
      <c r="C863" t="s">
        <v>5050</v>
      </c>
      <c r="D863">
        <v>4.4000000000000004</v>
      </c>
      <c r="E863" s="2">
        <v>10773</v>
      </c>
      <c r="F863" t="s">
        <v>7813</v>
      </c>
      <c r="G863" t="s">
        <v>7814</v>
      </c>
      <c r="H863" t="s">
        <v>7815</v>
      </c>
      <c r="I863" t="s">
        <v>7816</v>
      </c>
      <c r="J863" t="s">
        <v>7817</v>
      </c>
      <c r="K863" t="s">
        <v>7818</v>
      </c>
      <c r="L863" t="s">
        <v>7819</v>
      </c>
      <c r="M863" t="s">
        <v>7820</v>
      </c>
    </row>
    <row r="864" spans="1:13" x14ac:dyDescent="0.3">
      <c r="A864" t="s">
        <v>7821</v>
      </c>
      <c r="B864" t="s">
        <v>7822</v>
      </c>
      <c r="C864" t="s">
        <v>5008</v>
      </c>
      <c r="D864">
        <v>4.3</v>
      </c>
      <c r="E864" s="2">
        <v>13944</v>
      </c>
      <c r="F864" t="s">
        <v>7823</v>
      </c>
      <c r="G864" t="s">
        <v>7824</v>
      </c>
      <c r="H864" t="s">
        <v>7825</v>
      </c>
      <c r="I864" t="s">
        <v>7826</v>
      </c>
      <c r="J864" t="s">
        <v>7827</v>
      </c>
      <c r="K864" t="s">
        <v>7828</v>
      </c>
      <c r="L864" t="s">
        <v>7829</v>
      </c>
      <c r="M864" t="s">
        <v>7830</v>
      </c>
    </row>
    <row r="865" spans="1:13" x14ac:dyDescent="0.3">
      <c r="A865" t="s">
        <v>7831</v>
      </c>
      <c r="B865" t="s">
        <v>7832</v>
      </c>
      <c r="C865" t="s">
        <v>5204</v>
      </c>
      <c r="D865">
        <v>4.5999999999999996</v>
      </c>
      <c r="E865" s="2">
        <v>10760</v>
      </c>
      <c r="F865" t="s">
        <v>7833</v>
      </c>
      <c r="G865" t="s">
        <v>7834</v>
      </c>
      <c r="H865" t="s">
        <v>7835</v>
      </c>
      <c r="I865" t="s">
        <v>7836</v>
      </c>
      <c r="J865" t="s">
        <v>7837</v>
      </c>
      <c r="K865" t="s">
        <v>7838</v>
      </c>
      <c r="L865" t="s">
        <v>7839</v>
      </c>
      <c r="M865" t="s">
        <v>7840</v>
      </c>
    </row>
    <row r="866" spans="1:13" x14ac:dyDescent="0.3">
      <c r="A866" t="s">
        <v>7841</v>
      </c>
      <c r="B866" t="s">
        <v>7842</v>
      </c>
      <c r="C866" t="s">
        <v>5390</v>
      </c>
      <c r="D866">
        <v>4.4000000000000004</v>
      </c>
      <c r="E866" s="2">
        <v>25996</v>
      </c>
      <c r="F866" t="s">
        <v>7843</v>
      </c>
      <c r="G866" t="s">
        <v>7844</v>
      </c>
      <c r="H866" t="s">
        <v>7845</v>
      </c>
      <c r="I866" t="s">
        <v>7846</v>
      </c>
      <c r="J866" t="s">
        <v>7847</v>
      </c>
      <c r="K866" t="s">
        <v>7848</v>
      </c>
      <c r="L866" t="s">
        <v>7849</v>
      </c>
      <c r="M866" t="s">
        <v>7850</v>
      </c>
    </row>
    <row r="867" spans="1:13" x14ac:dyDescent="0.3">
      <c r="A867" t="s">
        <v>7851</v>
      </c>
      <c r="B867" t="s">
        <v>7852</v>
      </c>
      <c r="C867" t="s">
        <v>4912</v>
      </c>
      <c r="D867">
        <v>4.5</v>
      </c>
      <c r="E867" s="2">
        <v>16146</v>
      </c>
      <c r="F867" t="s">
        <v>7853</v>
      </c>
      <c r="G867" t="s">
        <v>7854</v>
      </c>
      <c r="H867" t="s">
        <v>7855</v>
      </c>
      <c r="I867" t="s">
        <v>7856</v>
      </c>
      <c r="J867" t="s">
        <v>7857</v>
      </c>
      <c r="K867" t="s">
        <v>7858</v>
      </c>
      <c r="L867" t="s">
        <v>7859</v>
      </c>
      <c r="M867" t="s">
        <v>7860</v>
      </c>
    </row>
    <row r="868" spans="1:13" x14ac:dyDescent="0.3">
      <c r="A868" t="s">
        <v>7861</v>
      </c>
      <c r="B868" t="s">
        <v>7862</v>
      </c>
      <c r="C868" t="s">
        <v>7083</v>
      </c>
      <c r="D868">
        <v>3.9</v>
      </c>
      <c r="E868" s="2">
        <v>8280</v>
      </c>
      <c r="F868" t="s">
        <v>7863</v>
      </c>
      <c r="G868" t="s">
        <v>7864</v>
      </c>
      <c r="H868" t="s">
        <v>7865</v>
      </c>
      <c r="I868" t="s">
        <v>7866</v>
      </c>
      <c r="J868" t="s">
        <v>7867</v>
      </c>
      <c r="K868" t="s">
        <v>7868</v>
      </c>
      <c r="L868" t="s">
        <v>7869</v>
      </c>
      <c r="M868" t="s">
        <v>7870</v>
      </c>
    </row>
    <row r="869" spans="1:13" x14ac:dyDescent="0.3">
      <c r="A869" t="s">
        <v>7871</v>
      </c>
      <c r="B869" t="s">
        <v>7872</v>
      </c>
      <c r="C869" t="s">
        <v>7578</v>
      </c>
      <c r="D869">
        <v>4.3</v>
      </c>
      <c r="E869" s="2">
        <v>14237</v>
      </c>
      <c r="F869" t="s">
        <v>7873</v>
      </c>
      <c r="G869" t="s">
        <v>7874</v>
      </c>
      <c r="H869" t="s">
        <v>7875</v>
      </c>
      <c r="I869" t="s">
        <v>7876</v>
      </c>
      <c r="J869" t="s">
        <v>7877</v>
      </c>
      <c r="K869" t="s">
        <v>12811</v>
      </c>
      <c r="L869" t="s">
        <v>7878</v>
      </c>
      <c r="M869" t="s">
        <v>7879</v>
      </c>
    </row>
    <row r="870" spans="1:13" x14ac:dyDescent="0.3">
      <c r="A870" t="s">
        <v>7880</v>
      </c>
      <c r="B870" t="s">
        <v>7881</v>
      </c>
      <c r="C870" t="s">
        <v>7882</v>
      </c>
      <c r="D870">
        <v>4.5</v>
      </c>
      <c r="E870" s="2">
        <v>20668</v>
      </c>
      <c r="F870" t="s">
        <v>7883</v>
      </c>
      <c r="G870" t="s">
        <v>7884</v>
      </c>
      <c r="H870" t="s">
        <v>7885</v>
      </c>
      <c r="I870" t="s">
        <v>7886</v>
      </c>
      <c r="J870" t="s">
        <v>7887</v>
      </c>
      <c r="K870" t="s">
        <v>7888</v>
      </c>
      <c r="L870" t="s">
        <v>7889</v>
      </c>
      <c r="M870" t="s">
        <v>7890</v>
      </c>
    </row>
    <row r="871" spans="1:13" x14ac:dyDescent="0.3">
      <c r="A871" t="s">
        <v>7891</v>
      </c>
      <c r="B871" t="s">
        <v>7892</v>
      </c>
      <c r="C871" t="s">
        <v>6097</v>
      </c>
      <c r="D871">
        <v>4.5</v>
      </c>
      <c r="E871" s="2">
        <v>1674</v>
      </c>
      <c r="F871" t="s">
        <v>7893</v>
      </c>
      <c r="G871" t="s">
        <v>7894</v>
      </c>
      <c r="H871" t="s">
        <v>7895</v>
      </c>
      <c r="I871" t="s">
        <v>7896</v>
      </c>
      <c r="J871" t="s">
        <v>7897</v>
      </c>
      <c r="K871" t="s">
        <v>7898</v>
      </c>
      <c r="L871" t="s">
        <v>7899</v>
      </c>
      <c r="M871" t="s">
        <v>7900</v>
      </c>
    </row>
    <row r="872" spans="1:13" x14ac:dyDescent="0.3">
      <c r="A872" t="s">
        <v>7901</v>
      </c>
      <c r="B872" t="s">
        <v>7902</v>
      </c>
      <c r="C872" t="s">
        <v>6719</v>
      </c>
      <c r="D872">
        <v>3.6</v>
      </c>
      <c r="E872" s="2">
        <v>7689</v>
      </c>
      <c r="F872" t="s">
        <v>7903</v>
      </c>
      <c r="G872" t="s">
        <v>7904</v>
      </c>
      <c r="H872" t="s">
        <v>7905</v>
      </c>
      <c r="I872" t="s">
        <v>7906</v>
      </c>
      <c r="J872" t="s">
        <v>7907</v>
      </c>
      <c r="K872" t="s">
        <v>7908</v>
      </c>
      <c r="L872" t="s">
        <v>7909</v>
      </c>
      <c r="M872" t="s">
        <v>7910</v>
      </c>
    </row>
    <row r="873" spans="1:13" x14ac:dyDescent="0.3">
      <c r="A873" t="s">
        <v>7911</v>
      </c>
      <c r="B873" t="s">
        <v>7912</v>
      </c>
      <c r="C873" t="s">
        <v>5738</v>
      </c>
      <c r="D873">
        <v>4.0999999999999996</v>
      </c>
      <c r="E873" s="2">
        <v>5554</v>
      </c>
      <c r="F873" t="s">
        <v>7913</v>
      </c>
      <c r="G873" t="s">
        <v>7914</v>
      </c>
      <c r="H873" t="s">
        <v>7915</v>
      </c>
      <c r="I873" t="s">
        <v>7916</v>
      </c>
      <c r="J873" t="s">
        <v>7917</v>
      </c>
      <c r="K873" t="s">
        <v>7918</v>
      </c>
      <c r="L873" t="s">
        <v>7919</v>
      </c>
      <c r="M873" t="s">
        <v>7920</v>
      </c>
    </row>
    <row r="874" spans="1:13" x14ac:dyDescent="0.3">
      <c r="A874" t="s">
        <v>7921</v>
      </c>
      <c r="B874" t="s">
        <v>7922</v>
      </c>
      <c r="C874" t="s">
        <v>5666</v>
      </c>
      <c r="D874">
        <v>3.8</v>
      </c>
      <c r="E874" s="2">
        <v>3344</v>
      </c>
      <c r="F874" t="s">
        <v>7923</v>
      </c>
      <c r="G874" t="s">
        <v>7924</v>
      </c>
      <c r="H874" t="s">
        <v>7925</v>
      </c>
      <c r="I874" t="s">
        <v>7926</v>
      </c>
      <c r="J874" t="s">
        <v>7927</v>
      </c>
      <c r="K874" t="s">
        <v>7928</v>
      </c>
      <c r="L874" t="s">
        <v>7929</v>
      </c>
      <c r="M874" t="s">
        <v>7930</v>
      </c>
    </row>
    <row r="875" spans="1:13" x14ac:dyDescent="0.3">
      <c r="A875" t="s">
        <v>7931</v>
      </c>
      <c r="B875" t="s">
        <v>7932</v>
      </c>
      <c r="C875" t="s">
        <v>7933</v>
      </c>
      <c r="D875">
        <v>4.5999999999999996</v>
      </c>
      <c r="E875" s="2">
        <v>2886</v>
      </c>
      <c r="F875" t="s">
        <v>7934</v>
      </c>
      <c r="G875" t="s">
        <v>7935</v>
      </c>
      <c r="H875" t="s">
        <v>7936</v>
      </c>
      <c r="I875" t="s">
        <v>7937</v>
      </c>
      <c r="J875" t="s">
        <v>7938</v>
      </c>
      <c r="K875" t="s">
        <v>7939</v>
      </c>
      <c r="L875" t="s">
        <v>7940</v>
      </c>
      <c r="M875" t="s">
        <v>7941</v>
      </c>
    </row>
    <row r="876" spans="1:13" x14ac:dyDescent="0.3">
      <c r="A876" t="s">
        <v>7942</v>
      </c>
      <c r="B876" t="s">
        <v>7943</v>
      </c>
      <c r="C876" t="s">
        <v>3066</v>
      </c>
      <c r="D876">
        <v>4.0999999999999996</v>
      </c>
      <c r="E876" s="2">
        <v>98250</v>
      </c>
      <c r="F876" t="s">
        <v>7944</v>
      </c>
      <c r="G876" t="s">
        <v>7945</v>
      </c>
      <c r="H876" t="s">
        <v>7946</v>
      </c>
      <c r="I876" t="s">
        <v>7947</v>
      </c>
      <c r="J876" t="s">
        <v>7948</v>
      </c>
      <c r="K876" t="s">
        <v>7949</v>
      </c>
      <c r="L876" t="s">
        <v>7950</v>
      </c>
      <c r="M876" t="s">
        <v>7951</v>
      </c>
    </row>
    <row r="877" spans="1:13" x14ac:dyDescent="0.3">
      <c r="A877" t="s">
        <v>7952</v>
      </c>
      <c r="B877" t="s">
        <v>7953</v>
      </c>
      <c r="C877" t="s">
        <v>4801</v>
      </c>
      <c r="D877">
        <v>4</v>
      </c>
      <c r="E877" s="2">
        <v>75</v>
      </c>
      <c r="F877" t="s">
        <v>7954</v>
      </c>
      <c r="G877" t="s">
        <v>7955</v>
      </c>
      <c r="H877" t="s">
        <v>7956</v>
      </c>
      <c r="I877" t="s">
        <v>7957</v>
      </c>
      <c r="J877" t="s">
        <v>7958</v>
      </c>
      <c r="K877" t="s">
        <v>7959</v>
      </c>
      <c r="L877" t="s">
        <v>7960</v>
      </c>
      <c r="M877" t="s">
        <v>7961</v>
      </c>
    </row>
    <row r="878" spans="1:13" x14ac:dyDescent="0.3">
      <c r="A878" t="s">
        <v>7962</v>
      </c>
      <c r="B878" t="s">
        <v>7963</v>
      </c>
      <c r="C878" t="s">
        <v>6719</v>
      </c>
      <c r="D878">
        <v>4.3</v>
      </c>
      <c r="E878" s="2">
        <v>2585</v>
      </c>
      <c r="F878" t="s">
        <v>7964</v>
      </c>
      <c r="G878" t="s">
        <v>7965</v>
      </c>
      <c r="H878" t="s">
        <v>7966</v>
      </c>
      <c r="I878" t="s">
        <v>7967</v>
      </c>
      <c r="J878" t="s">
        <v>7968</v>
      </c>
      <c r="K878" t="s">
        <v>7969</v>
      </c>
      <c r="L878" t="s">
        <v>7970</v>
      </c>
      <c r="M878" t="s">
        <v>7971</v>
      </c>
    </row>
    <row r="879" spans="1:13" x14ac:dyDescent="0.3">
      <c r="A879" t="s">
        <v>7972</v>
      </c>
      <c r="B879" t="s">
        <v>7973</v>
      </c>
      <c r="C879" t="s">
        <v>3476</v>
      </c>
      <c r="D879">
        <v>4</v>
      </c>
      <c r="E879" s="2">
        <v>5072</v>
      </c>
      <c r="F879" t="s">
        <v>7974</v>
      </c>
      <c r="G879" t="s">
        <v>7975</v>
      </c>
      <c r="H879" t="s">
        <v>7976</v>
      </c>
      <c r="I879" t="s">
        <v>7977</v>
      </c>
      <c r="J879" t="s">
        <v>7978</v>
      </c>
      <c r="K879" t="s">
        <v>7979</v>
      </c>
      <c r="L879" t="s">
        <v>7980</v>
      </c>
      <c r="M879" t="s">
        <v>7981</v>
      </c>
    </row>
    <row r="880" spans="1:13" x14ac:dyDescent="0.3">
      <c r="A880" t="s">
        <v>7982</v>
      </c>
      <c r="B880" t="s">
        <v>7983</v>
      </c>
      <c r="C880" t="s">
        <v>7984</v>
      </c>
      <c r="D880">
        <v>4.5</v>
      </c>
      <c r="E880" s="2">
        <v>5985</v>
      </c>
      <c r="F880" t="s">
        <v>7985</v>
      </c>
      <c r="G880" t="s">
        <v>7986</v>
      </c>
      <c r="H880" t="s">
        <v>7987</v>
      </c>
      <c r="I880" t="s">
        <v>7988</v>
      </c>
      <c r="J880" t="s">
        <v>7989</v>
      </c>
      <c r="K880" t="s">
        <v>7990</v>
      </c>
      <c r="L880" t="s">
        <v>7991</v>
      </c>
      <c r="M880" t="s">
        <v>7992</v>
      </c>
    </row>
    <row r="881" spans="1:13" x14ac:dyDescent="0.3">
      <c r="A881" t="s">
        <v>7993</v>
      </c>
      <c r="B881" t="s">
        <v>7994</v>
      </c>
      <c r="C881" t="s">
        <v>7995</v>
      </c>
      <c r="D881">
        <v>4.5</v>
      </c>
      <c r="E881" s="2">
        <v>9427</v>
      </c>
      <c r="F881" t="s">
        <v>7996</v>
      </c>
      <c r="G881" t="s">
        <v>7997</v>
      </c>
      <c r="H881" t="s">
        <v>7998</v>
      </c>
      <c r="I881" t="s">
        <v>7999</v>
      </c>
      <c r="J881" t="s">
        <v>8000</v>
      </c>
      <c r="K881" t="s">
        <v>8001</v>
      </c>
      <c r="L881" t="s">
        <v>8002</v>
      </c>
      <c r="M881" t="s">
        <v>8003</v>
      </c>
    </row>
    <row r="882" spans="1:13" x14ac:dyDescent="0.3">
      <c r="A882" t="s">
        <v>8004</v>
      </c>
      <c r="B882" t="s">
        <v>8005</v>
      </c>
      <c r="C882" t="s">
        <v>5204</v>
      </c>
      <c r="D882">
        <v>4.3</v>
      </c>
      <c r="E882" s="2">
        <v>2301</v>
      </c>
      <c r="F882" t="s">
        <v>8006</v>
      </c>
      <c r="G882" t="s">
        <v>8007</v>
      </c>
      <c r="H882" t="s">
        <v>8008</v>
      </c>
      <c r="I882" t="s">
        <v>8009</v>
      </c>
      <c r="J882" t="s">
        <v>8010</v>
      </c>
      <c r="K882" t="s">
        <v>8011</v>
      </c>
      <c r="L882" t="s">
        <v>8012</v>
      </c>
      <c r="M882" t="s">
        <v>8013</v>
      </c>
    </row>
    <row r="883" spans="1:13" x14ac:dyDescent="0.3">
      <c r="A883" t="s">
        <v>8014</v>
      </c>
      <c r="B883" t="s">
        <v>8015</v>
      </c>
      <c r="C883" t="s">
        <v>8016</v>
      </c>
      <c r="D883">
        <v>4.0999999999999996</v>
      </c>
      <c r="E883" s="2">
        <v>2535</v>
      </c>
      <c r="F883" t="s">
        <v>8017</v>
      </c>
      <c r="G883" t="s">
        <v>8018</v>
      </c>
      <c r="H883" t="s">
        <v>8019</v>
      </c>
      <c r="I883" t="s">
        <v>8020</v>
      </c>
      <c r="J883" t="s">
        <v>8021</v>
      </c>
      <c r="K883" t="s">
        <v>8022</v>
      </c>
      <c r="L883" t="s">
        <v>8023</v>
      </c>
      <c r="M883" t="s">
        <v>8024</v>
      </c>
    </row>
    <row r="884" spans="1:13" x14ac:dyDescent="0.3">
      <c r="A884" t="s">
        <v>8025</v>
      </c>
      <c r="B884" t="s">
        <v>8026</v>
      </c>
      <c r="C884" t="s">
        <v>5824</v>
      </c>
      <c r="D884">
        <v>4</v>
      </c>
      <c r="E884" s="2">
        <v>691</v>
      </c>
      <c r="F884" t="s">
        <v>8027</v>
      </c>
      <c r="G884" t="s">
        <v>8028</v>
      </c>
      <c r="H884" t="s">
        <v>8029</v>
      </c>
      <c r="I884" t="s">
        <v>8030</v>
      </c>
      <c r="J884" t="s">
        <v>8031</v>
      </c>
      <c r="K884" t="s">
        <v>8032</v>
      </c>
      <c r="L884" t="s">
        <v>8033</v>
      </c>
      <c r="M884" t="s">
        <v>8034</v>
      </c>
    </row>
    <row r="885" spans="1:13" x14ac:dyDescent="0.3">
      <c r="A885" t="s">
        <v>8035</v>
      </c>
      <c r="B885" t="s">
        <v>8036</v>
      </c>
      <c r="C885" t="s">
        <v>4801</v>
      </c>
      <c r="D885">
        <v>4.0999999999999996</v>
      </c>
      <c r="E885" s="2">
        <v>2740</v>
      </c>
      <c r="F885" t="s">
        <v>8037</v>
      </c>
      <c r="G885" t="s">
        <v>8038</v>
      </c>
      <c r="H885" t="s">
        <v>8039</v>
      </c>
      <c r="I885" t="s">
        <v>8040</v>
      </c>
      <c r="J885" t="s">
        <v>8041</v>
      </c>
      <c r="K885" t="s">
        <v>8042</v>
      </c>
      <c r="L885" t="s">
        <v>8043</v>
      </c>
      <c r="M885" t="s">
        <v>8044</v>
      </c>
    </row>
    <row r="886" spans="1:13" x14ac:dyDescent="0.3">
      <c r="A886" t="s">
        <v>8045</v>
      </c>
      <c r="B886" t="s">
        <v>8046</v>
      </c>
      <c r="C886" t="s">
        <v>4770</v>
      </c>
      <c r="D886">
        <v>4.4000000000000004</v>
      </c>
      <c r="E886" s="2">
        <v>3482</v>
      </c>
      <c r="F886" t="s">
        <v>8047</v>
      </c>
      <c r="G886" t="s">
        <v>8048</v>
      </c>
      <c r="H886" t="s">
        <v>8049</v>
      </c>
      <c r="I886" t="s">
        <v>8050</v>
      </c>
      <c r="J886" t="s">
        <v>8051</v>
      </c>
      <c r="K886" t="s">
        <v>8052</v>
      </c>
      <c r="L886" t="s">
        <v>8053</v>
      </c>
      <c r="M886" t="s">
        <v>8054</v>
      </c>
    </row>
    <row r="887" spans="1:13" x14ac:dyDescent="0.3">
      <c r="A887" t="s">
        <v>8055</v>
      </c>
      <c r="B887" t="s">
        <v>8056</v>
      </c>
      <c r="C887" t="s">
        <v>8057</v>
      </c>
      <c r="D887">
        <v>4.0999999999999996</v>
      </c>
      <c r="E887" s="2">
        <v>6199</v>
      </c>
      <c r="F887" t="s">
        <v>8058</v>
      </c>
      <c r="G887" t="s">
        <v>8059</v>
      </c>
      <c r="H887" t="s">
        <v>8060</v>
      </c>
      <c r="I887" t="s">
        <v>8061</v>
      </c>
      <c r="J887" t="s">
        <v>8062</v>
      </c>
      <c r="K887" t="s">
        <v>8063</v>
      </c>
      <c r="L887" t="s">
        <v>8064</v>
      </c>
      <c r="M887" t="s">
        <v>8065</v>
      </c>
    </row>
    <row r="888" spans="1:13" x14ac:dyDescent="0.3">
      <c r="A888" t="s">
        <v>8066</v>
      </c>
      <c r="B888" t="s">
        <v>8067</v>
      </c>
      <c r="C888" t="s">
        <v>4801</v>
      </c>
      <c r="D888">
        <v>4.4000000000000004</v>
      </c>
      <c r="E888" s="2">
        <v>1667</v>
      </c>
      <c r="F888" t="s">
        <v>8068</v>
      </c>
      <c r="G888" t="s">
        <v>8069</v>
      </c>
      <c r="H888" t="s">
        <v>8070</v>
      </c>
      <c r="I888" t="s">
        <v>8071</v>
      </c>
      <c r="J888" t="s">
        <v>8072</v>
      </c>
      <c r="K888" t="s">
        <v>8073</v>
      </c>
      <c r="L888" t="s">
        <v>8074</v>
      </c>
      <c r="M888" t="s">
        <v>8075</v>
      </c>
    </row>
    <row r="889" spans="1:13" x14ac:dyDescent="0.3">
      <c r="A889" t="s">
        <v>8076</v>
      </c>
      <c r="B889" t="s">
        <v>8077</v>
      </c>
      <c r="C889" t="s">
        <v>7371</v>
      </c>
      <c r="D889">
        <v>4.3</v>
      </c>
      <c r="E889" s="2">
        <v>4723</v>
      </c>
      <c r="F889" t="s">
        <v>8078</v>
      </c>
      <c r="G889" t="s">
        <v>8079</v>
      </c>
      <c r="H889" t="s">
        <v>8080</v>
      </c>
      <c r="I889" t="s">
        <v>8081</v>
      </c>
      <c r="J889" t="s">
        <v>8082</v>
      </c>
      <c r="K889" t="s">
        <v>8083</v>
      </c>
      <c r="L889" t="s">
        <v>8084</v>
      </c>
      <c r="M889" t="s">
        <v>8085</v>
      </c>
    </row>
    <row r="890" spans="1:13" x14ac:dyDescent="0.3">
      <c r="A890" t="s">
        <v>8086</v>
      </c>
      <c r="B890" t="s">
        <v>8087</v>
      </c>
      <c r="C890" t="s">
        <v>6024</v>
      </c>
      <c r="D890">
        <v>4.2</v>
      </c>
      <c r="E890" s="2">
        <v>22860</v>
      </c>
      <c r="F890" t="s">
        <v>8088</v>
      </c>
      <c r="G890" t="s">
        <v>8089</v>
      </c>
      <c r="H890" t="s">
        <v>8090</v>
      </c>
      <c r="I890" t="s">
        <v>8091</v>
      </c>
      <c r="J890" t="s">
        <v>8092</v>
      </c>
      <c r="K890" t="s">
        <v>8093</v>
      </c>
      <c r="L890" t="s">
        <v>8094</v>
      </c>
      <c r="M890" t="s">
        <v>8095</v>
      </c>
    </row>
    <row r="891" spans="1:13" x14ac:dyDescent="0.3">
      <c r="A891" t="s">
        <v>8096</v>
      </c>
      <c r="B891" t="s">
        <v>8097</v>
      </c>
      <c r="C891" t="s">
        <v>5666</v>
      </c>
      <c r="D891">
        <v>3.6</v>
      </c>
      <c r="E891" s="2">
        <v>13572</v>
      </c>
      <c r="F891" t="s">
        <v>7923</v>
      </c>
      <c r="G891" t="s">
        <v>8098</v>
      </c>
      <c r="H891" t="s">
        <v>8099</v>
      </c>
      <c r="I891" t="s">
        <v>8100</v>
      </c>
      <c r="J891" t="s">
        <v>8101</v>
      </c>
      <c r="K891" t="s">
        <v>8102</v>
      </c>
      <c r="L891" t="s">
        <v>8103</v>
      </c>
      <c r="M891" t="s">
        <v>8104</v>
      </c>
    </row>
    <row r="892" spans="1:13" x14ac:dyDescent="0.3">
      <c r="A892" t="s">
        <v>8105</v>
      </c>
      <c r="B892" t="s">
        <v>8106</v>
      </c>
      <c r="C892" t="s">
        <v>5101</v>
      </c>
      <c r="D892">
        <v>4.2</v>
      </c>
      <c r="E892" s="2">
        <v>16182</v>
      </c>
      <c r="F892" t="s">
        <v>8107</v>
      </c>
      <c r="G892" t="s">
        <v>8108</v>
      </c>
      <c r="H892" t="s">
        <v>8109</v>
      </c>
      <c r="I892" t="s">
        <v>8110</v>
      </c>
      <c r="J892" t="s">
        <v>8111</v>
      </c>
      <c r="K892" t="s">
        <v>8112</v>
      </c>
      <c r="L892" t="s">
        <v>8113</v>
      </c>
      <c r="M892" t="s">
        <v>8114</v>
      </c>
    </row>
    <row r="893" spans="1:13" x14ac:dyDescent="0.3">
      <c r="A893" t="s">
        <v>8115</v>
      </c>
      <c r="B893" t="s">
        <v>8116</v>
      </c>
      <c r="C893" t="s">
        <v>5379</v>
      </c>
      <c r="D893">
        <v>4.2</v>
      </c>
      <c r="E893" s="2">
        <v>2908</v>
      </c>
      <c r="F893" t="s">
        <v>8117</v>
      </c>
      <c r="G893" t="s">
        <v>8118</v>
      </c>
      <c r="H893" t="s">
        <v>8119</v>
      </c>
      <c r="I893" t="s">
        <v>8120</v>
      </c>
      <c r="J893" t="s">
        <v>8121</v>
      </c>
      <c r="K893" t="s">
        <v>8122</v>
      </c>
      <c r="L893" t="s">
        <v>8123</v>
      </c>
      <c r="M893" t="s">
        <v>8124</v>
      </c>
    </row>
    <row r="894" spans="1:13" x14ac:dyDescent="0.3">
      <c r="A894" t="s">
        <v>8125</v>
      </c>
      <c r="B894" t="s">
        <v>8126</v>
      </c>
      <c r="C894" t="s">
        <v>4770</v>
      </c>
      <c r="D894">
        <v>4.2</v>
      </c>
      <c r="E894" s="2">
        <v>2375</v>
      </c>
      <c r="F894" t="s">
        <v>8127</v>
      </c>
      <c r="G894" t="s">
        <v>8128</v>
      </c>
      <c r="H894" t="s">
        <v>8129</v>
      </c>
      <c r="I894" t="s">
        <v>8130</v>
      </c>
      <c r="J894" t="s">
        <v>8131</v>
      </c>
      <c r="K894" t="s">
        <v>8132</v>
      </c>
      <c r="L894" t="s">
        <v>8133</v>
      </c>
      <c r="M894" t="s">
        <v>8134</v>
      </c>
    </row>
    <row r="895" spans="1:13" x14ac:dyDescent="0.3">
      <c r="A895" t="s">
        <v>8135</v>
      </c>
      <c r="B895" t="s">
        <v>8136</v>
      </c>
      <c r="C895" t="s">
        <v>6097</v>
      </c>
      <c r="D895">
        <v>4.5</v>
      </c>
      <c r="E895" s="2">
        <v>4951</v>
      </c>
      <c r="F895" t="s">
        <v>8137</v>
      </c>
      <c r="G895" t="s">
        <v>8138</v>
      </c>
      <c r="H895" t="s">
        <v>8139</v>
      </c>
      <c r="I895" t="s">
        <v>8140</v>
      </c>
      <c r="J895" t="s">
        <v>8141</v>
      </c>
      <c r="K895" t="s">
        <v>8142</v>
      </c>
      <c r="L895" t="s">
        <v>8143</v>
      </c>
      <c r="M895" t="s">
        <v>8144</v>
      </c>
    </row>
    <row r="896" spans="1:13" x14ac:dyDescent="0.3">
      <c r="A896" t="s">
        <v>8145</v>
      </c>
      <c r="B896" t="s">
        <v>8146</v>
      </c>
      <c r="C896" t="s">
        <v>7371</v>
      </c>
      <c r="D896">
        <v>4.3</v>
      </c>
      <c r="E896" s="2">
        <v>408</v>
      </c>
      <c r="F896" t="s">
        <v>8147</v>
      </c>
      <c r="G896" t="s">
        <v>8148</v>
      </c>
      <c r="H896" t="s">
        <v>8149</v>
      </c>
      <c r="I896" t="s">
        <v>8150</v>
      </c>
      <c r="J896" t="s">
        <v>8151</v>
      </c>
      <c r="K896" t="s">
        <v>8152</v>
      </c>
      <c r="L896" t="s">
        <v>8153</v>
      </c>
      <c r="M896" t="s">
        <v>8154</v>
      </c>
    </row>
    <row r="897" spans="1:13" x14ac:dyDescent="0.3">
      <c r="A897" t="s">
        <v>8155</v>
      </c>
      <c r="B897" t="s">
        <v>8156</v>
      </c>
      <c r="C897" t="s">
        <v>8057</v>
      </c>
      <c r="D897">
        <v>4.2</v>
      </c>
      <c r="E897" s="2">
        <v>1926</v>
      </c>
      <c r="F897" t="s">
        <v>8157</v>
      </c>
      <c r="G897" t="s">
        <v>8158</v>
      </c>
      <c r="H897" t="s">
        <v>8159</v>
      </c>
      <c r="I897" t="s">
        <v>8160</v>
      </c>
      <c r="J897" t="s">
        <v>8161</v>
      </c>
      <c r="K897" t="s">
        <v>8162</v>
      </c>
      <c r="L897" t="s">
        <v>8163</v>
      </c>
      <c r="M897" t="s">
        <v>8164</v>
      </c>
    </row>
    <row r="898" spans="1:13" x14ac:dyDescent="0.3">
      <c r="A898" t="s">
        <v>8165</v>
      </c>
      <c r="B898" t="s">
        <v>8166</v>
      </c>
      <c r="C898" t="s">
        <v>8167</v>
      </c>
      <c r="D898">
        <v>4.0999999999999996</v>
      </c>
      <c r="E898" s="2">
        <v>4798</v>
      </c>
      <c r="F898" t="s">
        <v>8168</v>
      </c>
      <c r="G898" t="s">
        <v>8169</v>
      </c>
      <c r="H898" t="s">
        <v>8170</v>
      </c>
      <c r="I898" t="s">
        <v>8171</v>
      </c>
      <c r="J898" t="s">
        <v>8172</v>
      </c>
      <c r="K898" t="s">
        <v>8173</v>
      </c>
      <c r="L898" t="s">
        <v>8174</v>
      </c>
      <c r="M898" t="s">
        <v>8175</v>
      </c>
    </row>
    <row r="899" spans="1:13" x14ac:dyDescent="0.3">
      <c r="A899" t="s">
        <v>8176</v>
      </c>
      <c r="B899" t="s">
        <v>8177</v>
      </c>
      <c r="C899" t="s">
        <v>8178</v>
      </c>
      <c r="D899">
        <v>4.0999999999999996</v>
      </c>
      <c r="E899" s="2">
        <v>7333</v>
      </c>
      <c r="F899" t="s">
        <v>8179</v>
      </c>
      <c r="G899" t="s">
        <v>8180</v>
      </c>
      <c r="H899" t="s">
        <v>8181</v>
      </c>
      <c r="I899" t="s">
        <v>8182</v>
      </c>
      <c r="J899" t="s">
        <v>8183</v>
      </c>
      <c r="K899" t="s">
        <v>8184</v>
      </c>
      <c r="L899" t="s">
        <v>8185</v>
      </c>
      <c r="M899" t="s">
        <v>8186</v>
      </c>
    </row>
    <row r="900" spans="1:13" x14ac:dyDescent="0.3">
      <c r="A900" t="s">
        <v>8187</v>
      </c>
      <c r="B900" t="s">
        <v>8188</v>
      </c>
      <c r="C900" t="s">
        <v>7488</v>
      </c>
      <c r="D900">
        <v>3.8</v>
      </c>
      <c r="E900" s="2">
        <v>3652</v>
      </c>
      <c r="F900" t="s">
        <v>8189</v>
      </c>
      <c r="G900" t="s">
        <v>8190</v>
      </c>
      <c r="H900" t="s">
        <v>8191</v>
      </c>
      <c r="I900" t="s">
        <v>8192</v>
      </c>
      <c r="J900" t="s">
        <v>8193</v>
      </c>
      <c r="K900" t="s">
        <v>8194</v>
      </c>
      <c r="L900" t="s">
        <v>8195</v>
      </c>
      <c r="M900" t="s">
        <v>8196</v>
      </c>
    </row>
    <row r="901" spans="1:13" x14ac:dyDescent="0.3">
      <c r="A901" t="s">
        <v>8197</v>
      </c>
      <c r="B901" t="s">
        <v>8198</v>
      </c>
      <c r="C901" t="s">
        <v>6547</v>
      </c>
      <c r="D901">
        <v>4.3</v>
      </c>
      <c r="E901" s="2">
        <v>2515</v>
      </c>
      <c r="F901" t="s">
        <v>8199</v>
      </c>
      <c r="G901" t="s">
        <v>8200</v>
      </c>
      <c r="H901" t="s">
        <v>8201</v>
      </c>
      <c r="I901" t="s">
        <v>8202</v>
      </c>
      <c r="J901" t="s">
        <v>8203</v>
      </c>
      <c r="K901" t="s">
        <v>8204</v>
      </c>
      <c r="L901" t="s">
        <v>8205</v>
      </c>
      <c r="M901" t="s">
        <v>8206</v>
      </c>
    </row>
    <row r="902" spans="1:13" x14ac:dyDescent="0.3">
      <c r="A902" t="s">
        <v>8207</v>
      </c>
      <c r="B902" t="s">
        <v>8208</v>
      </c>
      <c r="C902" t="s">
        <v>4759</v>
      </c>
      <c r="D902">
        <v>4.2</v>
      </c>
      <c r="E902" s="2">
        <v>4959</v>
      </c>
      <c r="F902" t="s">
        <v>8209</v>
      </c>
      <c r="G902" t="s">
        <v>8210</v>
      </c>
      <c r="H902" t="s">
        <v>8211</v>
      </c>
      <c r="I902" t="s">
        <v>8212</v>
      </c>
      <c r="J902" t="s">
        <v>8213</v>
      </c>
      <c r="K902" t="s">
        <v>8214</v>
      </c>
      <c r="L902" t="s">
        <v>8215</v>
      </c>
      <c r="M902" t="s">
        <v>8216</v>
      </c>
    </row>
    <row r="903" spans="1:13" x14ac:dyDescent="0.3">
      <c r="A903" t="s">
        <v>8217</v>
      </c>
      <c r="B903" t="s">
        <v>8218</v>
      </c>
      <c r="C903" t="s">
        <v>4944</v>
      </c>
      <c r="D903">
        <v>4.4000000000000004</v>
      </c>
      <c r="E903" s="2">
        <v>2111</v>
      </c>
      <c r="F903" t="s">
        <v>8219</v>
      </c>
      <c r="G903" t="s">
        <v>8220</v>
      </c>
      <c r="H903" t="s">
        <v>8221</v>
      </c>
      <c r="I903" t="s">
        <v>8222</v>
      </c>
      <c r="J903" t="s">
        <v>8223</v>
      </c>
      <c r="K903" t="s">
        <v>8224</v>
      </c>
      <c r="L903" t="s">
        <v>8225</v>
      </c>
      <c r="M903" t="s">
        <v>8226</v>
      </c>
    </row>
    <row r="904" spans="1:13" x14ac:dyDescent="0.3">
      <c r="A904" t="s">
        <v>8227</v>
      </c>
      <c r="B904" t="s">
        <v>8228</v>
      </c>
      <c r="C904" t="s">
        <v>4781</v>
      </c>
      <c r="D904">
        <v>3.9</v>
      </c>
      <c r="E904" s="2">
        <v>1462</v>
      </c>
      <c r="F904" t="s">
        <v>8229</v>
      </c>
      <c r="G904" t="s">
        <v>8230</v>
      </c>
      <c r="H904" t="s">
        <v>8231</v>
      </c>
      <c r="I904" t="s">
        <v>8232</v>
      </c>
      <c r="J904" t="s">
        <v>8233</v>
      </c>
      <c r="K904" t="s">
        <v>8234</v>
      </c>
      <c r="L904" t="s">
        <v>8235</v>
      </c>
      <c r="M904" t="s">
        <v>8236</v>
      </c>
    </row>
    <row r="905" spans="1:13" x14ac:dyDescent="0.3">
      <c r="A905" t="s">
        <v>8237</v>
      </c>
      <c r="B905" t="s">
        <v>8238</v>
      </c>
      <c r="C905" t="s">
        <v>8239</v>
      </c>
      <c r="D905">
        <v>4</v>
      </c>
      <c r="E905" s="2">
        <v>323</v>
      </c>
      <c r="F905" t="s">
        <v>8240</v>
      </c>
      <c r="G905" t="s">
        <v>8241</v>
      </c>
      <c r="H905" t="s">
        <v>8242</v>
      </c>
      <c r="I905" t="s">
        <v>8243</v>
      </c>
      <c r="J905" t="s">
        <v>8244</v>
      </c>
      <c r="K905" t="s">
        <v>8245</v>
      </c>
      <c r="L905" t="s">
        <v>8246</v>
      </c>
      <c r="M905" t="s">
        <v>8247</v>
      </c>
    </row>
    <row r="906" spans="1:13" x14ac:dyDescent="0.3">
      <c r="A906" t="s">
        <v>8248</v>
      </c>
      <c r="B906" t="s">
        <v>8249</v>
      </c>
      <c r="C906" t="s">
        <v>4364</v>
      </c>
      <c r="D906">
        <v>4.2</v>
      </c>
      <c r="E906" s="2">
        <v>91188</v>
      </c>
      <c r="F906" t="s">
        <v>8250</v>
      </c>
      <c r="G906" t="s">
        <v>8251</v>
      </c>
      <c r="H906" t="s">
        <v>8252</v>
      </c>
      <c r="I906" t="s">
        <v>8253</v>
      </c>
      <c r="J906" t="s">
        <v>8254</v>
      </c>
      <c r="K906" t="s">
        <v>8255</v>
      </c>
      <c r="L906" t="s">
        <v>8256</v>
      </c>
      <c r="M906" t="s">
        <v>8257</v>
      </c>
    </row>
    <row r="907" spans="1:13" x14ac:dyDescent="0.3">
      <c r="A907" t="s">
        <v>8258</v>
      </c>
      <c r="B907" t="s">
        <v>8259</v>
      </c>
      <c r="C907" t="s">
        <v>6013</v>
      </c>
      <c r="D907">
        <v>3.7</v>
      </c>
      <c r="E907" s="2">
        <v>418</v>
      </c>
      <c r="F907" t="s">
        <v>8260</v>
      </c>
      <c r="G907" t="s">
        <v>8261</v>
      </c>
      <c r="H907" t="s">
        <v>8262</v>
      </c>
      <c r="I907" t="s">
        <v>8263</v>
      </c>
      <c r="J907" t="s">
        <v>8264</v>
      </c>
      <c r="K907" t="s">
        <v>8265</v>
      </c>
      <c r="L907" t="s">
        <v>8266</v>
      </c>
      <c r="M907" t="s">
        <v>8267</v>
      </c>
    </row>
    <row r="908" spans="1:13" x14ac:dyDescent="0.3">
      <c r="A908" t="s">
        <v>8268</v>
      </c>
      <c r="B908" t="s">
        <v>8269</v>
      </c>
      <c r="C908" t="s">
        <v>5666</v>
      </c>
      <c r="D908">
        <v>4.3</v>
      </c>
      <c r="E908" s="2">
        <v>1552</v>
      </c>
      <c r="F908" t="s">
        <v>8270</v>
      </c>
      <c r="G908" t="s">
        <v>8271</v>
      </c>
      <c r="H908" t="s">
        <v>8272</v>
      </c>
      <c r="I908" t="s">
        <v>8273</v>
      </c>
      <c r="J908" t="s">
        <v>8274</v>
      </c>
      <c r="K908" t="s">
        <v>8275</v>
      </c>
      <c r="L908" t="s">
        <v>8276</v>
      </c>
      <c r="M908" t="s">
        <v>8277</v>
      </c>
    </row>
    <row r="909" spans="1:13" x14ac:dyDescent="0.3">
      <c r="A909" t="s">
        <v>8278</v>
      </c>
      <c r="B909" t="s">
        <v>8279</v>
      </c>
      <c r="C909" t="s">
        <v>6013</v>
      </c>
      <c r="D909">
        <v>4.0999999999999996</v>
      </c>
      <c r="E909" s="2">
        <v>25262</v>
      </c>
      <c r="F909" t="s">
        <v>8280</v>
      </c>
      <c r="G909" t="s">
        <v>8281</v>
      </c>
      <c r="H909" t="s">
        <v>8282</v>
      </c>
      <c r="I909" t="s">
        <v>8283</v>
      </c>
      <c r="J909" t="s">
        <v>8284</v>
      </c>
      <c r="K909" t="s">
        <v>8285</v>
      </c>
      <c r="L909" t="s">
        <v>8286</v>
      </c>
      <c r="M909" t="s">
        <v>8287</v>
      </c>
    </row>
    <row r="910" spans="1:13" x14ac:dyDescent="0.3">
      <c r="A910" t="s">
        <v>8288</v>
      </c>
      <c r="B910" t="s">
        <v>8289</v>
      </c>
      <c r="C910" t="s">
        <v>8290</v>
      </c>
      <c r="D910">
        <v>3.9</v>
      </c>
      <c r="E910" s="2">
        <v>123365</v>
      </c>
      <c r="F910" t="s">
        <v>8291</v>
      </c>
      <c r="G910" t="s">
        <v>8292</v>
      </c>
      <c r="H910" t="s">
        <v>8293</v>
      </c>
      <c r="I910" t="s">
        <v>8294</v>
      </c>
      <c r="J910" t="s">
        <v>8295</v>
      </c>
      <c r="K910" t="s">
        <v>8296</v>
      </c>
      <c r="L910" t="s">
        <v>8297</v>
      </c>
      <c r="M910" t="s">
        <v>8298</v>
      </c>
    </row>
    <row r="911" spans="1:13" x14ac:dyDescent="0.3">
      <c r="A911" t="s">
        <v>8299</v>
      </c>
      <c r="B911" t="s">
        <v>8300</v>
      </c>
      <c r="C911" t="s">
        <v>8301</v>
      </c>
      <c r="D911">
        <v>3.6</v>
      </c>
      <c r="E911" s="2">
        <v>13300</v>
      </c>
      <c r="F911" t="s">
        <v>8302</v>
      </c>
      <c r="G911" t="s">
        <v>8303</v>
      </c>
      <c r="H911" t="s">
        <v>8304</v>
      </c>
      <c r="I911" t="s">
        <v>8305</v>
      </c>
      <c r="J911" t="s">
        <v>8306</v>
      </c>
      <c r="K911" t="s">
        <v>8307</v>
      </c>
      <c r="L911" t="s">
        <v>8308</v>
      </c>
      <c r="M911" t="s">
        <v>8309</v>
      </c>
    </row>
    <row r="912" spans="1:13" x14ac:dyDescent="0.3">
      <c r="A912" t="s">
        <v>8310</v>
      </c>
      <c r="B912" t="s">
        <v>8311</v>
      </c>
      <c r="C912" t="s">
        <v>8312</v>
      </c>
      <c r="D912">
        <v>4</v>
      </c>
      <c r="E912" s="2">
        <v>18543</v>
      </c>
      <c r="F912" t="s">
        <v>8313</v>
      </c>
      <c r="G912" t="s">
        <v>8314</v>
      </c>
      <c r="H912" t="s">
        <v>8315</v>
      </c>
      <c r="I912" t="s">
        <v>8316</v>
      </c>
      <c r="J912" t="s">
        <v>8317</v>
      </c>
      <c r="K912" t="s">
        <v>8318</v>
      </c>
      <c r="L912" t="s">
        <v>8319</v>
      </c>
      <c r="M912" t="s">
        <v>8320</v>
      </c>
    </row>
    <row r="913" spans="1:13" x14ac:dyDescent="0.3">
      <c r="A913" t="s">
        <v>8321</v>
      </c>
      <c r="B913" t="s">
        <v>8322</v>
      </c>
      <c r="C913" t="s">
        <v>8323</v>
      </c>
      <c r="D913">
        <v>4.0999999999999996</v>
      </c>
      <c r="E913" s="2">
        <v>3578</v>
      </c>
      <c r="F913" t="s">
        <v>8324</v>
      </c>
      <c r="G913" t="s">
        <v>8325</v>
      </c>
      <c r="H913" t="s">
        <v>8326</v>
      </c>
      <c r="I913" t="s">
        <v>8327</v>
      </c>
      <c r="J913" t="s">
        <v>8328</v>
      </c>
      <c r="K913" t="s">
        <v>8329</v>
      </c>
      <c r="L913" t="s">
        <v>8330</v>
      </c>
      <c r="M913" t="s">
        <v>8331</v>
      </c>
    </row>
    <row r="914" spans="1:13" x14ac:dyDescent="0.3">
      <c r="A914" t="s">
        <v>8332</v>
      </c>
      <c r="B914" t="s">
        <v>8333</v>
      </c>
      <c r="C914" t="s">
        <v>8334</v>
      </c>
      <c r="D914">
        <v>3.7</v>
      </c>
      <c r="E914" s="2">
        <v>2031</v>
      </c>
      <c r="F914" t="s">
        <v>8335</v>
      </c>
      <c r="G914" t="s">
        <v>8336</v>
      </c>
      <c r="H914" t="s">
        <v>8337</v>
      </c>
      <c r="I914" t="s">
        <v>8338</v>
      </c>
      <c r="J914" t="s">
        <v>8339</v>
      </c>
      <c r="K914" t="s">
        <v>8340</v>
      </c>
      <c r="L914" t="s">
        <v>8341</v>
      </c>
      <c r="M914" t="s">
        <v>8342</v>
      </c>
    </row>
    <row r="915" spans="1:13" x14ac:dyDescent="0.3">
      <c r="A915" t="s">
        <v>8343</v>
      </c>
      <c r="B915" t="s">
        <v>8344</v>
      </c>
      <c r="C915" t="s">
        <v>8334</v>
      </c>
      <c r="D915">
        <v>3.9</v>
      </c>
      <c r="E915" s="2">
        <v>44994</v>
      </c>
      <c r="F915" t="s">
        <v>8345</v>
      </c>
      <c r="G915" t="s">
        <v>8346</v>
      </c>
      <c r="H915" t="s">
        <v>8347</v>
      </c>
      <c r="I915" t="s">
        <v>8348</v>
      </c>
      <c r="J915" t="s">
        <v>8349</v>
      </c>
      <c r="K915" t="s">
        <v>8350</v>
      </c>
      <c r="L915" t="s">
        <v>8351</v>
      </c>
      <c r="M915" t="s">
        <v>8352</v>
      </c>
    </row>
    <row r="916" spans="1:13" x14ac:dyDescent="0.3">
      <c r="A916" t="s">
        <v>8353</v>
      </c>
      <c r="B916" t="s">
        <v>8354</v>
      </c>
      <c r="C916" t="s">
        <v>8355</v>
      </c>
      <c r="D916">
        <v>4.0999999999999996</v>
      </c>
      <c r="E916" s="2">
        <v>270563</v>
      </c>
      <c r="F916" t="s">
        <v>8356</v>
      </c>
      <c r="G916" t="s">
        <v>8357</v>
      </c>
      <c r="H916" t="s">
        <v>8358</v>
      </c>
      <c r="I916" t="s">
        <v>8359</v>
      </c>
      <c r="J916" t="s">
        <v>8360</v>
      </c>
      <c r="K916" t="s">
        <v>8361</v>
      </c>
      <c r="L916" t="s">
        <v>8362</v>
      </c>
      <c r="M916" t="s">
        <v>8363</v>
      </c>
    </row>
    <row r="917" spans="1:13" x14ac:dyDescent="0.3">
      <c r="A917" t="s">
        <v>8364</v>
      </c>
      <c r="B917" t="s">
        <v>8365</v>
      </c>
      <c r="C917" t="s">
        <v>8290</v>
      </c>
      <c r="D917">
        <v>3.9</v>
      </c>
      <c r="E917" s="2">
        <v>31783</v>
      </c>
      <c r="F917" t="s">
        <v>8366</v>
      </c>
      <c r="G917" t="s">
        <v>8367</v>
      </c>
      <c r="H917" t="s">
        <v>8368</v>
      </c>
      <c r="I917" t="s">
        <v>8369</v>
      </c>
      <c r="J917" t="s">
        <v>8370</v>
      </c>
      <c r="K917" t="s">
        <v>8371</v>
      </c>
      <c r="L917" t="s">
        <v>8372</v>
      </c>
      <c r="M917" t="s">
        <v>8373</v>
      </c>
    </row>
    <row r="918" spans="1:13" x14ac:dyDescent="0.3">
      <c r="A918" t="s">
        <v>8374</v>
      </c>
      <c r="B918" t="s">
        <v>8375</v>
      </c>
      <c r="C918" t="s">
        <v>8301</v>
      </c>
      <c r="D918">
        <v>3.9</v>
      </c>
      <c r="E918" s="2">
        <v>2602</v>
      </c>
      <c r="F918" t="s">
        <v>8376</v>
      </c>
      <c r="G918" t="s">
        <v>8377</v>
      </c>
      <c r="H918" t="s">
        <v>8378</v>
      </c>
      <c r="I918" t="s">
        <v>8379</v>
      </c>
      <c r="J918" t="s">
        <v>8380</v>
      </c>
      <c r="K918" t="s">
        <v>8381</v>
      </c>
      <c r="L918" t="s">
        <v>8382</v>
      </c>
      <c r="M918" t="s">
        <v>8383</v>
      </c>
    </row>
    <row r="919" spans="1:13" x14ac:dyDescent="0.3">
      <c r="A919" t="s">
        <v>8384</v>
      </c>
      <c r="B919" t="s">
        <v>8385</v>
      </c>
      <c r="C919" t="s">
        <v>8290</v>
      </c>
      <c r="D919">
        <v>3.9</v>
      </c>
      <c r="E919" s="2">
        <v>63350</v>
      </c>
      <c r="F919" t="s">
        <v>8386</v>
      </c>
      <c r="G919" t="s">
        <v>8387</v>
      </c>
      <c r="H919" t="s">
        <v>8388</v>
      </c>
      <c r="I919" t="s">
        <v>8389</v>
      </c>
      <c r="J919" t="s">
        <v>8390</v>
      </c>
      <c r="K919" t="s">
        <v>8391</v>
      </c>
      <c r="L919" t="s">
        <v>8392</v>
      </c>
      <c r="M919" t="s">
        <v>8393</v>
      </c>
    </row>
    <row r="920" spans="1:13" x14ac:dyDescent="0.3">
      <c r="A920" t="s">
        <v>8394</v>
      </c>
      <c r="B920" t="s">
        <v>8395</v>
      </c>
      <c r="C920" t="s">
        <v>8396</v>
      </c>
      <c r="D920">
        <v>3.8</v>
      </c>
      <c r="E920" s="2">
        <v>54032</v>
      </c>
      <c r="F920" t="s">
        <v>8397</v>
      </c>
      <c r="G920" t="s">
        <v>8398</v>
      </c>
      <c r="H920" t="s">
        <v>8399</v>
      </c>
      <c r="I920" t="s">
        <v>8400</v>
      </c>
      <c r="J920" t="s">
        <v>8401</v>
      </c>
      <c r="K920" t="s">
        <v>8402</v>
      </c>
      <c r="L920" t="s">
        <v>8403</v>
      </c>
      <c r="M920" t="s">
        <v>8404</v>
      </c>
    </row>
    <row r="921" spans="1:13" x14ac:dyDescent="0.3">
      <c r="A921" t="s">
        <v>8405</v>
      </c>
      <c r="B921" t="s">
        <v>8406</v>
      </c>
      <c r="C921" t="s">
        <v>8290</v>
      </c>
      <c r="D921">
        <v>3.8</v>
      </c>
      <c r="E921" s="2">
        <v>15592</v>
      </c>
      <c r="F921" t="s">
        <v>8407</v>
      </c>
      <c r="G921" t="s">
        <v>8408</v>
      </c>
      <c r="H921" t="s">
        <v>8409</v>
      </c>
      <c r="I921" t="s">
        <v>8410</v>
      </c>
      <c r="J921" t="s">
        <v>8411</v>
      </c>
      <c r="K921" t="s">
        <v>8412</v>
      </c>
      <c r="L921" t="s">
        <v>8413</v>
      </c>
      <c r="M921" t="s">
        <v>8414</v>
      </c>
    </row>
    <row r="922" spans="1:13" x14ac:dyDescent="0.3">
      <c r="A922" t="s">
        <v>8415</v>
      </c>
      <c r="B922" t="s">
        <v>8416</v>
      </c>
      <c r="C922" t="s">
        <v>8323</v>
      </c>
      <c r="D922">
        <v>4.0999999999999996</v>
      </c>
      <c r="E922" s="2">
        <v>4859</v>
      </c>
      <c r="F922" t="s">
        <v>8417</v>
      </c>
      <c r="G922" t="s">
        <v>8418</v>
      </c>
      <c r="H922" t="s">
        <v>8419</v>
      </c>
      <c r="I922" t="s">
        <v>8420</v>
      </c>
      <c r="J922" t="s">
        <v>8421</v>
      </c>
      <c r="K922" t="s">
        <v>8422</v>
      </c>
      <c r="L922" t="s">
        <v>8423</v>
      </c>
      <c r="M922" t="s">
        <v>8424</v>
      </c>
    </row>
    <row r="923" spans="1:13" x14ac:dyDescent="0.3">
      <c r="A923" t="s">
        <v>8425</v>
      </c>
      <c r="B923" t="s">
        <v>8426</v>
      </c>
      <c r="C923" t="s">
        <v>8312</v>
      </c>
      <c r="D923">
        <v>4.0999999999999996</v>
      </c>
      <c r="E923" s="2">
        <v>14120</v>
      </c>
      <c r="F923" t="s">
        <v>8427</v>
      </c>
      <c r="G923" t="s">
        <v>8428</v>
      </c>
      <c r="H923" t="s">
        <v>8429</v>
      </c>
      <c r="I923" t="s">
        <v>8430</v>
      </c>
      <c r="J923" t="s">
        <v>8431</v>
      </c>
      <c r="K923" t="s">
        <v>8432</v>
      </c>
      <c r="L923" t="s">
        <v>8433</v>
      </c>
      <c r="M923" t="s">
        <v>8434</v>
      </c>
    </row>
    <row r="924" spans="1:13" x14ac:dyDescent="0.3">
      <c r="A924" t="s">
        <v>8435</v>
      </c>
      <c r="B924" t="s">
        <v>8436</v>
      </c>
      <c r="C924" t="s">
        <v>8437</v>
      </c>
      <c r="D924">
        <v>3.3</v>
      </c>
      <c r="E924" s="2">
        <v>8427</v>
      </c>
      <c r="F924" t="s">
        <v>8438</v>
      </c>
      <c r="G924" t="s">
        <v>8439</v>
      </c>
      <c r="H924" t="s">
        <v>8440</v>
      </c>
      <c r="I924" t="s">
        <v>8441</v>
      </c>
      <c r="J924" t="s">
        <v>8442</v>
      </c>
      <c r="K924" t="s">
        <v>8443</v>
      </c>
      <c r="L924" t="s">
        <v>8444</v>
      </c>
      <c r="M924" t="s">
        <v>8445</v>
      </c>
    </row>
    <row r="925" spans="1:13" x14ac:dyDescent="0.3">
      <c r="A925" t="s">
        <v>8446</v>
      </c>
      <c r="B925" t="s">
        <v>8447</v>
      </c>
      <c r="C925" t="s">
        <v>8448</v>
      </c>
      <c r="D925">
        <v>4.2</v>
      </c>
      <c r="E925" s="2">
        <v>23316</v>
      </c>
      <c r="F925" t="s">
        <v>8449</v>
      </c>
      <c r="G925" t="s">
        <v>8450</v>
      </c>
      <c r="H925" t="s">
        <v>8451</v>
      </c>
      <c r="I925" t="s">
        <v>8452</v>
      </c>
      <c r="J925" t="s">
        <v>8453</v>
      </c>
      <c r="K925" t="s">
        <v>8454</v>
      </c>
      <c r="L925" t="s">
        <v>8455</v>
      </c>
      <c r="M925" t="s">
        <v>8456</v>
      </c>
    </row>
    <row r="926" spans="1:13" x14ac:dyDescent="0.3">
      <c r="A926" t="s">
        <v>8457</v>
      </c>
      <c r="B926" t="s">
        <v>8458</v>
      </c>
      <c r="C926" t="s">
        <v>8459</v>
      </c>
      <c r="D926">
        <v>4</v>
      </c>
      <c r="E926" s="2">
        <v>6530</v>
      </c>
      <c r="F926" t="s">
        <v>8460</v>
      </c>
      <c r="G926" t="s">
        <v>8461</v>
      </c>
      <c r="H926" t="s">
        <v>8462</v>
      </c>
      <c r="I926" t="s">
        <v>8463</v>
      </c>
      <c r="J926" t="s">
        <v>8464</v>
      </c>
      <c r="K926" t="s">
        <v>8465</v>
      </c>
      <c r="L926" t="s">
        <v>8466</v>
      </c>
      <c r="M926" t="s">
        <v>8467</v>
      </c>
    </row>
    <row r="927" spans="1:13" x14ac:dyDescent="0.3">
      <c r="A927" t="s">
        <v>8468</v>
      </c>
      <c r="B927" t="s">
        <v>8469</v>
      </c>
      <c r="C927" t="s">
        <v>8470</v>
      </c>
      <c r="D927">
        <v>4.3</v>
      </c>
      <c r="E927" s="2">
        <v>11924</v>
      </c>
      <c r="F927" t="s">
        <v>8471</v>
      </c>
      <c r="G927" t="s">
        <v>8472</v>
      </c>
      <c r="H927" t="s">
        <v>8473</v>
      </c>
      <c r="I927" t="s">
        <v>8474</v>
      </c>
      <c r="J927" t="s">
        <v>8475</v>
      </c>
      <c r="K927" t="s">
        <v>8476</v>
      </c>
      <c r="L927" t="s">
        <v>8477</v>
      </c>
      <c r="M927" t="s">
        <v>8478</v>
      </c>
    </row>
    <row r="928" spans="1:13" x14ac:dyDescent="0.3">
      <c r="A928" t="s">
        <v>8479</v>
      </c>
      <c r="B928" t="s">
        <v>8480</v>
      </c>
      <c r="C928" t="s">
        <v>8481</v>
      </c>
      <c r="D928">
        <v>4</v>
      </c>
      <c r="E928" s="2">
        <v>2961</v>
      </c>
      <c r="F928" t="s">
        <v>8482</v>
      </c>
      <c r="G928" t="s">
        <v>8483</v>
      </c>
      <c r="H928" t="s">
        <v>8484</v>
      </c>
      <c r="I928" t="s">
        <v>8485</v>
      </c>
      <c r="J928" t="s">
        <v>8486</v>
      </c>
      <c r="K928" t="s">
        <v>8487</v>
      </c>
      <c r="L928" t="s">
        <v>8488</v>
      </c>
      <c r="M928" t="s">
        <v>8489</v>
      </c>
    </row>
    <row r="929" spans="1:13" x14ac:dyDescent="0.3">
      <c r="A929" t="s">
        <v>8490</v>
      </c>
      <c r="B929" t="s">
        <v>8491</v>
      </c>
      <c r="C929" t="s">
        <v>8290</v>
      </c>
      <c r="D929">
        <v>4.5</v>
      </c>
      <c r="E929" s="2">
        <v>23484</v>
      </c>
      <c r="F929" t="s">
        <v>8492</v>
      </c>
      <c r="G929" t="s">
        <v>8493</v>
      </c>
      <c r="H929" t="s">
        <v>8494</v>
      </c>
      <c r="I929" t="s">
        <v>8495</v>
      </c>
      <c r="J929" t="s">
        <v>8496</v>
      </c>
      <c r="K929" t="s">
        <v>8497</v>
      </c>
      <c r="L929" t="s">
        <v>8498</v>
      </c>
      <c r="M929" t="s">
        <v>8499</v>
      </c>
    </row>
    <row r="930" spans="1:13" x14ac:dyDescent="0.3">
      <c r="A930" t="s">
        <v>8500</v>
      </c>
      <c r="B930" t="s">
        <v>8501</v>
      </c>
      <c r="C930" t="s">
        <v>8470</v>
      </c>
      <c r="D930">
        <v>4.0999999999999996</v>
      </c>
      <c r="E930" s="2">
        <v>21783</v>
      </c>
      <c r="F930" t="s">
        <v>8502</v>
      </c>
      <c r="G930" t="s">
        <v>8503</v>
      </c>
      <c r="H930" t="s">
        <v>8504</v>
      </c>
      <c r="I930" t="s">
        <v>8505</v>
      </c>
      <c r="J930" t="s">
        <v>8506</v>
      </c>
      <c r="K930" t="s">
        <v>12812</v>
      </c>
      <c r="L930" t="s">
        <v>8507</v>
      </c>
      <c r="M930" t="s">
        <v>8508</v>
      </c>
    </row>
    <row r="931" spans="1:13" x14ac:dyDescent="0.3">
      <c r="A931" t="s">
        <v>8509</v>
      </c>
      <c r="B931" t="s">
        <v>8510</v>
      </c>
      <c r="C931" t="s">
        <v>8511</v>
      </c>
      <c r="D931">
        <v>4</v>
      </c>
      <c r="E931" s="2">
        <v>14030</v>
      </c>
      <c r="F931" t="s">
        <v>8512</v>
      </c>
      <c r="G931" t="s">
        <v>8513</v>
      </c>
      <c r="H931" t="s">
        <v>8514</v>
      </c>
      <c r="I931" t="s">
        <v>8515</v>
      </c>
      <c r="J931" t="s">
        <v>8516</v>
      </c>
      <c r="K931" t="s">
        <v>8517</v>
      </c>
      <c r="L931" t="s">
        <v>8518</v>
      </c>
      <c r="M931" t="s">
        <v>8519</v>
      </c>
    </row>
    <row r="932" spans="1:13" x14ac:dyDescent="0.3">
      <c r="A932" t="s">
        <v>8520</v>
      </c>
      <c r="B932" t="s">
        <v>8521</v>
      </c>
      <c r="C932" t="s">
        <v>8522</v>
      </c>
      <c r="D932">
        <v>4.2</v>
      </c>
      <c r="E932" s="2">
        <v>6398</v>
      </c>
      <c r="F932" t="s">
        <v>8523</v>
      </c>
      <c r="G932" t="s">
        <v>8524</v>
      </c>
      <c r="H932" t="s">
        <v>8525</v>
      </c>
      <c r="I932" t="s">
        <v>8526</v>
      </c>
      <c r="J932" t="s">
        <v>8527</v>
      </c>
      <c r="K932" t="s">
        <v>8528</v>
      </c>
      <c r="L932" t="s">
        <v>8529</v>
      </c>
      <c r="M932" t="s">
        <v>8530</v>
      </c>
    </row>
    <row r="933" spans="1:13" x14ac:dyDescent="0.3">
      <c r="A933" t="s">
        <v>8531</v>
      </c>
      <c r="B933" t="s">
        <v>8532</v>
      </c>
      <c r="C933" t="s">
        <v>8459</v>
      </c>
      <c r="D933">
        <v>3.8</v>
      </c>
      <c r="E933" s="2">
        <v>44050</v>
      </c>
      <c r="F933" t="s">
        <v>8533</v>
      </c>
      <c r="G933" t="s">
        <v>8534</v>
      </c>
      <c r="H933" t="s">
        <v>8535</v>
      </c>
      <c r="I933" t="s">
        <v>8536</v>
      </c>
      <c r="J933" t="s">
        <v>8537</v>
      </c>
      <c r="K933" t="s">
        <v>8538</v>
      </c>
      <c r="L933" t="s">
        <v>8539</v>
      </c>
      <c r="M933" t="s">
        <v>8540</v>
      </c>
    </row>
    <row r="934" spans="1:13" x14ac:dyDescent="0.3">
      <c r="A934" t="s">
        <v>8541</v>
      </c>
      <c r="B934" t="s">
        <v>8542</v>
      </c>
      <c r="C934" t="s">
        <v>8448</v>
      </c>
      <c r="D934">
        <v>4.2</v>
      </c>
      <c r="E934" s="2">
        <v>24247</v>
      </c>
      <c r="F934" t="s">
        <v>8543</v>
      </c>
      <c r="G934" t="s">
        <v>8544</v>
      </c>
      <c r="H934" t="s">
        <v>8545</v>
      </c>
      <c r="I934" t="s">
        <v>8546</v>
      </c>
      <c r="J934" t="s">
        <v>8547</v>
      </c>
      <c r="K934" t="s">
        <v>8548</v>
      </c>
      <c r="L934" t="s">
        <v>8549</v>
      </c>
      <c r="M934" t="s">
        <v>8550</v>
      </c>
    </row>
    <row r="935" spans="1:13" x14ac:dyDescent="0.3">
      <c r="A935" t="s">
        <v>8551</v>
      </c>
      <c r="B935" t="s">
        <v>8552</v>
      </c>
      <c r="C935" t="s">
        <v>8459</v>
      </c>
      <c r="D935">
        <v>4.2</v>
      </c>
      <c r="E935" s="2">
        <v>41349</v>
      </c>
      <c r="F935" t="s">
        <v>8553</v>
      </c>
      <c r="G935" t="s">
        <v>8554</v>
      </c>
      <c r="H935" t="s">
        <v>8555</v>
      </c>
      <c r="I935" t="s">
        <v>8556</v>
      </c>
      <c r="J935" t="s">
        <v>8557</v>
      </c>
      <c r="K935" t="s">
        <v>8558</v>
      </c>
      <c r="L935" t="s">
        <v>8559</v>
      </c>
      <c r="M935" t="s">
        <v>8560</v>
      </c>
    </row>
    <row r="936" spans="1:13" x14ac:dyDescent="0.3">
      <c r="A936" t="s">
        <v>8561</v>
      </c>
      <c r="B936" t="s">
        <v>8562</v>
      </c>
      <c r="C936" t="s">
        <v>8511</v>
      </c>
      <c r="D936">
        <v>3.6</v>
      </c>
      <c r="E936" s="2">
        <v>1074</v>
      </c>
      <c r="F936" t="s">
        <v>8563</v>
      </c>
      <c r="G936" t="s">
        <v>8564</v>
      </c>
      <c r="H936" t="s">
        <v>8565</v>
      </c>
      <c r="I936" t="s">
        <v>8566</v>
      </c>
      <c r="J936" t="s">
        <v>8567</v>
      </c>
      <c r="K936" t="s">
        <v>8568</v>
      </c>
      <c r="L936" t="s">
        <v>8569</v>
      </c>
      <c r="M936" t="s">
        <v>8570</v>
      </c>
    </row>
    <row r="937" spans="1:13" x14ac:dyDescent="0.3">
      <c r="A937" t="s">
        <v>8571</v>
      </c>
      <c r="B937" t="s">
        <v>8572</v>
      </c>
      <c r="C937" t="s">
        <v>8301</v>
      </c>
      <c r="D937">
        <v>3.8</v>
      </c>
      <c r="E937" s="2">
        <v>1163</v>
      </c>
      <c r="F937" t="s">
        <v>8573</v>
      </c>
      <c r="G937" t="s">
        <v>8574</v>
      </c>
      <c r="H937" t="s">
        <v>8575</v>
      </c>
      <c r="I937" t="s">
        <v>8576</v>
      </c>
      <c r="J937" t="s">
        <v>8577</v>
      </c>
      <c r="K937" t="s">
        <v>8578</v>
      </c>
      <c r="L937" t="s">
        <v>8579</v>
      </c>
      <c r="M937" t="s">
        <v>8580</v>
      </c>
    </row>
    <row r="938" spans="1:13" x14ac:dyDescent="0.3">
      <c r="A938" t="s">
        <v>8581</v>
      </c>
      <c r="B938" t="s">
        <v>8582</v>
      </c>
      <c r="C938" t="s">
        <v>8323</v>
      </c>
      <c r="D938">
        <v>4.0999999999999996</v>
      </c>
      <c r="E938" s="2">
        <v>257</v>
      </c>
      <c r="F938" t="s">
        <v>8583</v>
      </c>
      <c r="G938" t="s">
        <v>8584</v>
      </c>
      <c r="H938" t="s">
        <v>8585</v>
      </c>
      <c r="I938" t="s">
        <v>8586</v>
      </c>
      <c r="J938" t="s">
        <v>8587</v>
      </c>
      <c r="K938" t="s">
        <v>8588</v>
      </c>
      <c r="L938" t="s">
        <v>8589</v>
      </c>
      <c r="M938" t="s">
        <v>8590</v>
      </c>
    </row>
    <row r="939" spans="1:13" x14ac:dyDescent="0.3">
      <c r="A939" t="s">
        <v>8591</v>
      </c>
      <c r="B939" t="s">
        <v>8592</v>
      </c>
      <c r="C939" t="s">
        <v>8593</v>
      </c>
      <c r="D939">
        <v>4.0999999999999996</v>
      </c>
      <c r="E939" s="2">
        <v>36017</v>
      </c>
      <c r="F939" t="s">
        <v>8594</v>
      </c>
      <c r="G939" t="s">
        <v>8595</v>
      </c>
      <c r="H939" t="s">
        <v>8596</v>
      </c>
      <c r="I939" t="s">
        <v>8597</v>
      </c>
      <c r="J939" t="s">
        <v>8598</v>
      </c>
      <c r="K939" t="s">
        <v>8599</v>
      </c>
      <c r="L939" t="s">
        <v>8600</v>
      </c>
      <c r="M939" t="s">
        <v>8601</v>
      </c>
    </row>
    <row r="940" spans="1:13" x14ac:dyDescent="0.3">
      <c r="A940" t="s">
        <v>8602</v>
      </c>
      <c r="B940" t="s">
        <v>8603</v>
      </c>
      <c r="C940" t="s">
        <v>8290</v>
      </c>
      <c r="D940">
        <v>4.0999999999999996</v>
      </c>
      <c r="E940" s="2">
        <v>8090</v>
      </c>
      <c r="F940" t="s">
        <v>8604</v>
      </c>
      <c r="G940" t="s">
        <v>8605</v>
      </c>
      <c r="H940" t="s">
        <v>8606</v>
      </c>
      <c r="I940" t="s">
        <v>8607</v>
      </c>
      <c r="J940" t="s">
        <v>8608</v>
      </c>
      <c r="K940" t="s">
        <v>8609</v>
      </c>
      <c r="L940" t="s">
        <v>8610</v>
      </c>
      <c r="M940" t="s">
        <v>8611</v>
      </c>
    </row>
    <row r="941" spans="1:13" x14ac:dyDescent="0.3">
      <c r="A941" t="s">
        <v>8612</v>
      </c>
      <c r="B941" t="s">
        <v>8613</v>
      </c>
      <c r="C941" t="s">
        <v>8396</v>
      </c>
      <c r="D941">
        <v>4.0999999999999996</v>
      </c>
      <c r="E941" s="2">
        <v>31388</v>
      </c>
      <c r="F941" t="s">
        <v>8614</v>
      </c>
      <c r="G941" t="s">
        <v>8615</v>
      </c>
      <c r="H941" t="s">
        <v>8616</v>
      </c>
      <c r="I941" t="s">
        <v>8617</v>
      </c>
      <c r="J941" t="s">
        <v>8618</v>
      </c>
      <c r="K941" t="s">
        <v>8619</v>
      </c>
      <c r="L941" t="s">
        <v>8620</v>
      </c>
      <c r="M941" t="s">
        <v>8621</v>
      </c>
    </row>
    <row r="942" spans="1:13" x14ac:dyDescent="0.3">
      <c r="A942" t="s">
        <v>8622</v>
      </c>
      <c r="B942" t="s">
        <v>8623</v>
      </c>
      <c r="C942" t="s">
        <v>8624</v>
      </c>
      <c r="D942">
        <v>4.2</v>
      </c>
      <c r="E942" s="2">
        <v>136</v>
      </c>
      <c r="F942" t="s">
        <v>8625</v>
      </c>
      <c r="G942" t="s">
        <v>8626</v>
      </c>
      <c r="H942" t="s">
        <v>8627</v>
      </c>
      <c r="I942" t="s">
        <v>8628</v>
      </c>
      <c r="J942" t="s">
        <v>8629</v>
      </c>
      <c r="K942" t="s">
        <v>8630</v>
      </c>
      <c r="L942" t="s">
        <v>8631</v>
      </c>
      <c r="M942" t="s">
        <v>8632</v>
      </c>
    </row>
    <row r="943" spans="1:13" x14ac:dyDescent="0.3">
      <c r="A943" t="s">
        <v>8633</v>
      </c>
      <c r="B943" t="s">
        <v>8634</v>
      </c>
      <c r="C943" t="s">
        <v>8635</v>
      </c>
      <c r="D943">
        <v>4</v>
      </c>
      <c r="E943" s="2">
        <v>5380</v>
      </c>
      <c r="F943" t="s">
        <v>8636</v>
      </c>
      <c r="G943" t="s">
        <v>8637</v>
      </c>
      <c r="H943" t="s">
        <v>8638</v>
      </c>
      <c r="I943" t="s">
        <v>8639</v>
      </c>
      <c r="J943" t="s">
        <v>8640</v>
      </c>
      <c r="K943" t="s">
        <v>8641</v>
      </c>
      <c r="L943" t="s">
        <v>8642</v>
      </c>
      <c r="M943" t="s">
        <v>8643</v>
      </c>
    </row>
    <row r="944" spans="1:13" x14ac:dyDescent="0.3">
      <c r="A944" t="s">
        <v>8644</v>
      </c>
      <c r="B944" t="s">
        <v>8645</v>
      </c>
      <c r="C944" t="s">
        <v>8646</v>
      </c>
      <c r="D944">
        <v>4.3</v>
      </c>
      <c r="E944" s="2">
        <v>37974</v>
      </c>
      <c r="F944" t="s">
        <v>8647</v>
      </c>
      <c r="G944" t="s">
        <v>8648</v>
      </c>
      <c r="H944" t="s">
        <v>8649</v>
      </c>
      <c r="I944" t="s">
        <v>8650</v>
      </c>
      <c r="J944" t="s">
        <v>8651</v>
      </c>
      <c r="K944" t="s">
        <v>8652</v>
      </c>
      <c r="L944" t="s">
        <v>8653</v>
      </c>
      <c r="M944" t="s">
        <v>8654</v>
      </c>
    </row>
    <row r="945" spans="1:13" x14ac:dyDescent="0.3">
      <c r="A945" t="s">
        <v>8655</v>
      </c>
      <c r="B945" t="s">
        <v>8656</v>
      </c>
      <c r="C945" t="s">
        <v>8593</v>
      </c>
      <c r="D945">
        <v>4.2</v>
      </c>
      <c r="E945" s="2">
        <v>17218</v>
      </c>
      <c r="F945" t="s">
        <v>8657</v>
      </c>
      <c r="G945" t="s">
        <v>8658</v>
      </c>
      <c r="H945" t="s">
        <v>8659</v>
      </c>
      <c r="I945" t="s">
        <v>8660</v>
      </c>
      <c r="J945" t="s">
        <v>8661</v>
      </c>
      <c r="K945" t="s">
        <v>8662</v>
      </c>
      <c r="L945" t="s">
        <v>8663</v>
      </c>
      <c r="M945" t="s">
        <v>8664</v>
      </c>
    </row>
    <row r="946" spans="1:13" x14ac:dyDescent="0.3">
      <c r="A946" t="s">
        <v>8665</v>
      </c>
      <c r="B946" t="s">
        <v>8666</v>
      </c>
      <c r="C946" t="s">
        <v>8323</v>
      </c>
      <c r="D946">
        <v>4.2</v>
      </c>
      <c r="E946" s="2">
        <v>900</v>
      </c>
      <c r="F946" t="s">
        <v>8667</v>
      </c>
      <c r="G946" t="s">
        <v>8668</v>
      </c>
      <c r="H946" t="s">
        <v>8669</v>
      </c>
      <c r="I946" t="s">
        <v>8670</v>
      </c>
      <c r="J946" t="s">
        <v>8671</v>
      </c>
      <c r="K946" t="s">
        <v>8672</v>
      </c>
      <c r="L946" t="s">
        <v>8673</v>
      </c>
      <c r="M946" t="s">
        <v>8674</v>
      </c>
    </row>
    <row r="947" spans="1:13" x14ac:dyDescent="0.3">
      <c r="A947" t="s">
        <v>8675</v>
      </c>
      <c r="B947" t="s">
        <v>8676</v>
      </c>
      <c r="C947" t="s">
        <v>8511</v>
      </c>
      <c r="D947">
        <v>3.7</v>
      </c>
      <c r="E947" s="2">
        <v>976</v>
      </c>
      <c r="F947" t="s">
        <v>8677</v>
      </c>
      <c r="G947" t="s">
        <v>8678</v>
      </c>
      <c r="H947" t="s">
        <v>8679</v>
      </c>
      <c r="I947" t="s">
        <v>8680</v>
      </c>
      <c r="J947" t="s">
        <v>8681</v>
      </c>
      <c r="K947" t="s">
        <v>8682</v>
      </c>
      <c r="L947" t="s">
        <v>8683</v>
      </c>
      <c r="M947" t="s">
        <v>8684</v>
      </c>
    </row>
    <row r="948" spans="1:13" x14ac:dyDescent="0.3">
      <c r="A948" t="s">
        <v>8685</v>
      </c>
      <c r="B948" t="s">
        <v>8686</v>
      </c>
      <c r="C948" t="s">
        <v>8687</v>
      </c>
      <c r="D948">
        <v>4.0999999999999996</v>
      </c>
      <c r="E948" s="2">
        <v>4927</v>
      </c>
      <c r="F948" t="s">
        <v>8688</v>
      </c>
      <c r="G948" t="s">
        <v>8689</v>
      </c>
      <c r="H948" t="s">
        <v>8690</v>
      </c>
      <c r="I948" t="s">
        <v>8691</v>
      </c>
      <c r="J948" t="s">
        <v>8692</v>
      </c>
      <c r="K948" t="s">
        <v>8693</v>
      </c>
      <c r="L948" t="s">
        <v>8694</v>
      </c>
      <c r="M948" t="s">
        <v>8695</v>
      </c>
    </row>
    <row r="949" spans="1:13" x14ac:dyDescent="0.3">
      <c r="A949" t="s">
        <v>8696</v>
      </c>
      <c r="B949" t="s">
        <v>8697</v>
      </c>
      <c r="C949" t="s">
        <v>8323</v>
      </c>
      <c r="D949">
        <v>4.4000000000000004</v>
      </c>
      <c r="E949" s="2">
        <v>3543</v>
      </c>
      <c r="F949" t="s">
        <v>8698</v>
      </c>
      <c r="G949" t="s">
        <v>8699</v>
      </c>
      <c r="H949" t="s">
        <v>8700</v>
      </c>
      <c r="I949" t="s">
        <v>8701</v>
      </c>
      <c r="J949" t="s">
        <v>8702</v>
      </c>
      <c r="K949" t="s">
        <v>8703</v>
      </c>
      <c r="L949" t="s">
        <v>8704</v>
      </c>
      <c r="M949" t="s">
        <v>8705</v>
      </c>
    </row>
    <row r="950" spans="1:13" x14ac:dyDescent="0.3">
      <c r="A950" t="s">
        <v>8706</v>
      </c>
      <c r="B950" t="s">
        <v>8707</v>
      </c>
      <c r="C950" t="s">
        <v>8301</v>
      </c>
      <c r="D950">
        <v>3.8</v>
      </c>
      <c r="E950" s="2">
        <v>2732</v>
      </c>
      <c r="F950" t="s">
        <v>8708</v>
      </c>
      <c r="G950" t="s">
        <v>8709</v>
      </c>
      <c r="H950" t="s">
        <v>8710</v>
      </c>
      <c r="I950" t="s">
        <v>8711</v>
      </c>
      <c r="J950" t="s">
        <v>8712</v>
      </c>
      <c r="K950" t="s">
        <v>8713</v>
      </c>
      <c r="L950" t="s">
        <v>8714</v>
      </c>
      <c r="M950" t="s">
        <v>8715</v>
      </c>
    </row>
    <row r="951" spans="1:13" x14ac:dyDescent="0.3">
      <c r="A951" t="s">
        <v>8716</v>
      </c>
      <c r="B951" t="s">
        <v>8717</v>
      </c>
      <c r="C951" t="s">
        <v>8718</v>
      </c>
      <c r="D951">
        <v>4</v>
      </c>
      <c r="E951" s="2">
        <v>14368</v>
      </c>
      <c r="F951" t="s">
        <v>8719</v>
      </c>
      <c r="G951" t="s">
        <v>8720</v>
      </c>
      <c r="H951" t="s">
        <v>8721</v>
      </c>
      <c r="I951" t="s">
        <v>8722</v>
      </c>
      <c r="J951" t="s">
        <v>8723</v>
      </c>
      <c r="K951" t="s">
        <v>8724</v>
      </c>
      <c r="L951" t="s">
        <v>8725</v>
      </c>
      <c r="M951" t="s">
        <v>8726</v>
      </c>
    </row>
    <row r="952" spans="1:13" x14ac:dyDescent="0.3">
      <c r="A952" t="s">
        <v>8727</v>
      </c>
      <c r="B952" t="s">
        <v>8728</v>
      </c>
      <c r="C952" t="s">
        <v>8396</v>
      </c>
      <c r="D952">
        <v>4.2</v>
      </c>
      <c r="E952" s="2">
        <v>39724</v>
      </c>
      <c r="F952" t="s">
        <v>8729</v>
      </c>
      <c r="G952" t="s">
        <v>8730</v>
      </c>
      <c r="H952" t="s">
        <v>8731</v>
      </c>
      <c r="I952" t="s">
        <v>8732</v>
      </c>
      <c r="J952" t="s">
        <v>8733</v>
      </c>
      <c r="K952" t="s">
        <v>8734</v>
      </c>
      <c r="L952" t="s">
        <v>8735</v>
      </c>
      <c r="M952" t="s">
        <v>8736</v>
      </c>
    </row>
    <row r="953" spans="1:13" x14ac:dyDescent="0.3">
      <c r="A953" t="s">
        <v>8737</v>
      </c>
      <c r="B953" t="s">
        <v>8738</v>
      </c>
      <c r="C953" t="s">
        <v>8396</v>
      </c>
      <c r="D953">
        <v>3.8</v>
      </c>
      <c r="E953" s="2">
        <v>9791</v>
      </c>
      <c r="F953" t="s">
        <v>8739</v>
      </c>
      <c r="G953" t="s">
        <v>8740</v>
      </c>
      <c r="H953" t="s">
        <v>8741</v>
      </c>
      <c r="I953" t="s">
        <v>8742</v>
      </c>
      <c r="J953" t="s">
        <v>8743</v>
      </c>
      <c r="K953" t="s">
        <v>8744</v>
      </c>
      <c r="L953" t="s">
        <v>8745</v>
      </c>
      <c r="M953" t="s">
        <v>8746</v>
      </c>
    </row>
    <row r="954" spans="1:13" x14ac:dyDescent="0.3">
      <c r="A954" t="s">
        <v>8747</v>
      </c>
      <c r="B954" t="s">
        <v>8748</v>
      </c>
      <c r="C954" t="s">
        <v>8290</v>
      </c>
      <c r="D954">
        <v>4.2</v>
      </c>
      <c r="E954" s="2">
        <v>2891</v>
      </c>
      <c r="F954" t="s">
        <v>8749</v>
      </c>
      <c r="G954" t="s">
        <v>8750</v>
      </c>
      <c r="H954" t="s">
        <v>8751</v>
      </c>
      <c r="I954" t="s">
        <v>8752</v>
      </c>
      <c r="J954" t="s">
        <v>8753</v>
      </c>
      <c r="K954" t="s">
        <v>8754</v>
      </c>
      <c r="L954" t="s">
        <v>8755</v>
      </c>
      <c r="M954" t="s">
        <v>8756</v>
      </c>
    </row>
    <row r="955" spans="1:13" x14ac:dyDescent="0.3">
      <c r="A955" t="s">
        <v>8757</v>
      </c>
      <c r="B955" t="s">
        <v>8758</v>
      </c>
      <c r="C955" t="s">
        <v>8301</v>
      </c>
      <c r="D955">
        <v>4</v>
      </c>
      <c r="E955" s="2">
        <v>2446</v>
      </c>
      <c r="F955" t="s">
        <v>8759</v>
      </c>
      <c r="G955" t="s">
        <v>8760</v>
      </c>
      <c r="H955" t="s">
        <v>8761</v>
      </c>
      <c r="I955" t="s">
        <v>8762</v>
      </c>
      <c r="J955" t="s">
        <v>8763</v>
      </c>
      <c r="K955" t="s">
        <v>8764</v>
      </c>
      <c r="L955" t="s">
        <v>8765</v>
      </c>
      <c r="M955" t="s">
        <v>8766</v>
      </c>
    </row>
    <row r="956" spans="1:13" x14ac:dyDescent="0.3">
      <c r="A956" t="s">
        <v>8767</v>
      </c>
      <c r="B956" t="s">
        <v>8768</v>
      </c>
      <c r="C956" t="s">
        <v>8459</v>
      </c>
      <c r="D956">
        <v>3.9</v>
      </c>
      <c r="E956" s="2">
        <v>25340</v>
      </c>
      <c r="F956" t="s">
        <v>8769</v>
      </c>
      <c r="G956" t="s">
        <v>8770</v>
      </c>
      <c r="H956" t="s">
        <v>8771</v>
      </c>
      <c r="I956" t="s">
        <v>8772</v>
      </c>
      <c r="J956" t="s">
        <v>8773</v>
      </c>
      <c r="K956" t="s">
        <v>8774</v>
      </c>
      <c r="L956" t="s">
        <v>8775</v>
      </c>
      <c r="M956" t="s">
        <v>8776</v>
      </c>
    </row>
    <row r="957" spans="1:13" x14ac:dyDescent="0.3">
      <c r="A957" t="s">
        <v>8777</v>
      </c>
      <c r="B957" t="s">
        <v>8778</v>
      </c>
      <c r="C957" t="s">
        <v>8779</v>
      </c>
      <c r="D957">
        <v>4.3</v>
      </c>
      <c r="E957" s="2">
        <v>3096</v>
      </c>
      <c r="F957" t="s">
        <v>8780</v>
      </c>
      <c r="G957" t="s">
        <v>8781</v>
      </c>
      <c r="H957" t="s">
        <v>8782</v>
      </c>
      <c r="I957" t="s">
        <v>8783</v>
      </c>
      <c r="J957" t="s">
        <v>8784</v>
      </c>
      <c r="K957" t="s">
        <v>8785</v>
      </c>
      <c r="L957" t="s">
        <v>8786</v>
      </c>
      <c r="M957" t="s">
        <v>8787</v>
      </c>
    </row>
    <row r="958" spans="1:13" x14ac:dyDescent="0.3">
      <c r="A958" t="s">
        <v>8788</v>
      </c>
      <c r="B958" t="s">
        <v>8789</v>
      </c>
      <c r="C958" t="s">
        <v>8301</v>
      </c>
      <c r="D958">
        <v>3.8</v>
      </c>
      <c r="E958" s="2">
        <v>4</v>
      </c>
      <c r="F958" t="s">
        <v>8790</v>
      </c>
      <c r="G958" t="s">
        <v>8791</v>
      </c>
      <c r="H958" t="s">
        <v>8792</v>
      </c>
      <c r="I958" t="s">
        <v>8793</v>
      </c>
      <c r="J958" t="s">
        <v>8794</v>
      </c>
      <c r="K958" t="s">
        <v>8795</v>
      </c>
      <c r="L958" t="s">
        <v>8796</v>
      </c>
      <c r="M958" t="s">
        <v>8797</v>
      </c>
    </row>
    <row r="959" spans="1:13" x14ac:dyDescent="0.3">
      <c r="A959" t="s">
        <v>8798</v>
      </c>
      <c r="B959" t="s">
        <v>8799</v>
      </c>
      <c r="C959" t="s">
        <v>8511</v>
      </c>
      <c r="D959">
        <v>4</v>
      </c>
      <c r="E959" s="2">
        <v>119</v>
      </c>
      <c r="F959" t="s">
        <v>8800</v>
      </c>
      <c r="G959" t="s">
        <v>8801</v>
      </c>
      <c r="H959" t="s">
        <v>8802</v>
      </c>
      <c r="I959" t="s">
        <v>8803</v>
      </c>
      <c r="J959" t="s">
        <v>8804</v>
      </c>
      <c r="K959" t="s">
        <v>8805</v>
      </c>
      <c r="L959" t="s">
        <v>8806</v>
      </c>
      <c r="M959" t="s">
        <v>8807</v>
      </c>
    </row>
    <row r="960" spans="1:13" x14ac:dyDescent="0.3">
      <c r="A960" t="s">
        <v>8808</v>
      </c>
      <c r="B960" t="s">
        <v>8809</v>
      </c>
      <c r="C960" t="s">
        <v>8810</v>
      </c>
      <c r="D960">
        <v>4.2</v>
      </c>
      <c r="E960" s="2">
        <v>40106</v>
      </c>
      <c r="F960" t="s">
        <v>8811</v>
      </c>
      <c r="G960" t="s">
        <v>8812</v>
      </c>
      <c r="H960" t="s">
        <v>8813</v>
      </c>
      <c r="I960" t="s">
        <v>8814</v>
      </c>
      <c r="J960" t="s">
        <v>8815</v>
      </c>
      <c r="K960" t="s">
        <v>8816</v>
      </c>
      <c r="L960" t="s">
        <v>8817</v>
      </c>
      <c r="M960" t="s">
        <v>8818</v>
      </c>
    </row>
    <row r="961" spans="1:13" x14ac:dyDescent="0.3">
      <c r="A961" t="s">
        <v>8819</v>
      </c>
      <c r="B961" t="s">
        <v>8820</v>
      </c>
      <c r="C961" t="s">
        <v>8448</v>
      </c>
      <c r="D961">
        <v>4.2</v>
      </c>
      <c r="E961" s="2">
        <v>13029</v>
      </c>
      <c r="F961" t="s">
        <v>8821</v>
      </c>
      <c r="G961" t="s">
        <v>8822</v>
      </c>
      <c r="H961" t="s">
        <v>8823</v>
      </c>
      <c r="I961" t="s">
        <v>8824</v>
      </c>
      <c r="J961" t="s">
        <v>8825</v>
      </c>
      <c r="K961" t="s">
        <v>8826</v>
      </c>
      <c r="L961" t="s">
        <v>8827</v>
      </c>
      <c r="M961" t="s">
        <v>8828</v>
      </c>
    </row>
    <row r="962" spans="1:13" x14ac:dyDescent="0.3">
      <c r="A962" t="s">
        <v>8829</v>
      </c>
      <c r="B962" t="s">
        <v>8830</v>
      </c>
      <c r="C962" t="s">
        <v>8312</v>
      </c>
      <c r="D962">
        <v>3.6</v>
      </c>
      <c r="E962" s="2">
        <v>291</v>
      </c>
      <c r="F962" t="s">
        <v>8831</v>
      </c>
      <c r="G962" t="s">
        <v>8832</v>
      </c>
      <c r="H962" t="s">
        <v>8833</v>
      </c>
      <c r="I962" t="s">
        <v>8834</v>
      </c>
      <c r="J962" t="s">
        <v>8835</v>
      </c>
      <c r="K962" t="s">
        <v>8836</v>
      </c>
      <c r="L962" t="s">
        <v>8837</v>
      </c>
      <c r="M962" t="s">
        <v>8838</v>
      </c>
    </row>
    <row r="963" spans="1:13" x14ac:dyDescent="0.3">
      <c r="A963" t="s">
        <v>8839</v>
      </c>
      <c r="B963" t="s">
        <v>8840</v>
      </c>
      <c r="C963" t="s">
        <v>8448</v>
      </c>
      <c r="D963">
        <v>4.3</v>
      </c>
      <c r="E963" s="2">
        <v>15453</v>
      </c>
      <c r="F963" t="s">
        <v>8841</v>
      </c>
      <c r="G963" t="s">
        <v>8842</v>
      </c>
      <c r="H963" t="s">
        <v>8843</v>
      </c>
      <c r="I963" t="s">
        <v>8844</v>
      </c>
      <c r="J963" t="s">
        <v>8845</v>
      </c>
      <c r="K963" t="s">
        <v>8846</v>
      </c>
      <c r="L963" t="s">
        <v>8847</v>
      </c>
      <c r="M963" t="s">
        <v>8848</v>
      </c>
    </row>
    <row r="964" spans="1:13" x14ac:dyDescent="0.3">
      <c r="A964" t="s">
        <v>8849</v>
      </c>
      <c r="B964" t="s">
        <v>8850</v>
      </c>
      <c r="C964" t="s">
        <v>8323</v>
      </c>
      <c r="D964">
        <v>4</v>
      </c>
      <c r="E964" s="2">
        <v>604</v>
      </c>
      <c r="F964" t="s">
        <v>8851</v>
      </c>
      <c r="G964" t="s">
        <v>8852</v>
      </c>
      <c r="H964" t="s">
        <v>8853</v>
      </c>
      <c r="I964" t="s">
        <v>8854</v>
      </c>
      <c r="J964" t="s">
        <v>8855</v>
      </c>
      <c r="K964" t="s">
        <v>8856</v>
      </c>
      <c r="L964" t="s">
        <v>8857</v>
      </c>
      <c r="M964" t="s">
        <v>8858</v>
      </c>
    </row>
    <row r="965" spans="1:13" x14ac:dyDescent="0.3">
      <c r="A965" t="s">
        <v>8859</v>
      </c>
      <c r="B965" t="s">
        <v>8860</v>
      </c>
      <c r="C965" t="s">
        <v>8448</v>
      </c>
      <c r="D965">
        <v>4.2</v>
      </c>
      <c r="E965" s="2">
        <v>46647</v>
      </c>
      <c r="F965" t="s">
        <v>8861</v>
      </c>
      <c r="G965" t="s">
        <v>8862</v>
      </c>
      <c r="H965" t="s">
        <v>8863</v>
      </c>
      <c r="I965" t="s">
        <v>8864</v>
      </c>
      <c r="J965" t="s">
        <v>8865</v>
      </c>
      <c r="K965" t="s">
        <v>8866</v>
      </c>
      <c r="L965" t="s">
        <v>8867</v>
      </c>
      <c r="M965" t="s">
        <v>8868</v>
      </c>
    </row>
    <row r="966" spans="1:13" x14ac:dyDescent="0.3">
      <c r="A966" t="s">
        <v>8869</v>
      </c>
      <c r="B966" t="s">
        <v>8870</v>
      </c>
      <c r="C966" t="s">
        <v>8522</v>
      </c>
      <c r="D966">
        <v>4.0999999999999996</v>
      </c>
      <c r="E966" s="2">
        <v>3233</v>
      </c>
      <c r="F966" t="s">
        <v>8871</v>
      </c>
      <c r="G966" t="s">
        <v>8872</v>
      </c>
      <c r="H966" t="s">
        <v>8873</v>
      </c>
      <c r="I966" t="s">
        <v>8874</v>
      </c>
      <c r="J966" t="s">
        <v>8875</v>
      </c>
      <c r="K966" t="s">
        <v>8876</v>
      </c>
      <c r="L966" t="s">
        <v>8877</v>
      </c>
      <c r="M966" t="s">
        <v>8878</v>
      </c>
    </row>
    <row r="967" spans="1:13" x14ac:dyDescent="0.3">
      <c r="A967" t="s">
        <v>8879</v>
      </c>
      <c r="B967" t="s">
        <v>8880</v>
      </c>
      <c r="C967" t="s">
        <v>8646</v>
      </c>
      <c r="D967">
        <v>4</v>
      </c>
      <c r="E967" s="2">
        <v>1282</v>
      </c>
      <c r="F967" t="s">
        <v>8881</v>
      </c>
      <c r="G967" t="s">
        <v>8882</v>
      </c>
      <c r="H967" t="s">
        <v>8883</v>
      </c>
      <c r="I967" t="s">
        <v>8884</v>
      </c>
      <c r="J967" t="s">
        <v>8885</v>
      </c>
      <c r="K967" t="s">
        <v>8886</v>
      </c>
      <c r="L967" t="s">
        <v>8887</v>
      </c>
      <c r="M967" t="s">
        <v>8888</v>
      </c>
    </row>
    <row r="968" spans="1:13" x14ac:dyDescent="0.3">
      <c r="A968" t="s">
        <v>8889</v>
      </c>
      <c r="B968" t="s">
        <v>8890</v>
      </c>
      <c r="C968" t="s">
        <v>8301</v>
      </c>
      <c r="D968">
        <v>4.3</v>
      </c>
      <c r="E968" s="2">
        <v>70</v>
      </c>
      <c r="F968" t="s">
        <v>8891</v>
      </c>
      <c r="G968" t="s">
        <v>8892</v>
      </c>
      <c r="H968" t="s">
        <v>8893</v>
      </c>
      <c r="I968" t="s">
        <v>8894</v>
      </c>
      <c r="J968" t="s">
        <v>8895</v>
      </c>
      <c r="K968" t="s">
        <v>8896</v>
      </c>
      <c r="L968" t="s">
        <v>8897</v>
      </c>
      <c r="M968" t="s">
        <v>8898</v>
      </c>
    </row>
    <row r="969" spans="1:13" x14ac:dyDescent="0.3">
      <c r="A969" t="s">
        <v>8899</v>
      </c>
      <c r="B969" t="s">
        <v>8900</v>
      </c>
      <c r="C969" t="s">
        <v>8687</v>
      </c>
      <c r="D969">
        <v>4</v>
      </c>
      <c r="E969" s="2">
        <v>26164</v>
      </c>
      <c r="F969" t="s">
        <v>8901</v>
      </c>
      <c r="G969" t="s">
        <v>8902</v>
      </c>
      <c r="H969" t="s">
        <v>8903</v>
      </c>
      <c r="I969" t="s">
        <v>8904</v>
      </c>
      <c r="J969" t="s">
        <v>8905</v>
      </c>
      <c r="K969" t="s">
        <v>8906</v>
      </c>
      <c r="L969" t="s">
        <v>8907</v>
      </c>
      <c r="M969" t="s">
        <v>8908</v>
      </c>
    </row>
    <row r="970" spans="1:13" x14ac:dyDescent="0.3">
      <c r="A970" t="s">
        <v>8909</v>
      </c>
      <c r="B970" t="s">
        <v>8910</v>
      </c>
      <c r="C970" t="s">
        <v>8448</v>
      </c>
      <c r="D970">
        <v>3.9</v>
      </c>
      <c r="E970" s="2">
        <v>16166</v>
      </c>
      <c r="F970" t="s">
        <v>8911</v>
      </c>
      <c r="G970" t="s">
        <v>8912</v>
      </c>
      <c r="H970" t="s">
        <v>8913</v>
      </c>
      <c r="I970" t="s">
        <v>8914</v>
      </c>
      <c r="J970" t="s">
        <v>8915</v>
      </c>
      <c r="K970" t="s">
        <v>8916</v>
      </c>
      <c r="L970" t="s">
        <v>8917</v>
      </c>
      <c r="M970" t="s">
        <v>8918</v>
      </c>
    </row>
    <row r="971" spans="1:13" x14ac:dyDescent="0.3">
      <c r="A971" t="s">
        <v>8919</v>
      </c>
      <c r="B971" t="s">
        <v>8920</v>
      </c>
      <c r="C971" t="s">
        <v>8511</v>
      </c>
      <c r="D971">
        <v>4.2</v>
      </c>
      <c r="E971" s="2">
        <v>35693</v>
      </c>
      <c r="F971" t="s">
        <v>8921</v>
      </c>
      <c r="G971" t="s">
        <v>8922</v>
      </c>
      <c r="H971" t="s">
        <v>8923</v>
      </c>
      <c r="I971" t="s">
        <v>8924</v>
      </c>
      <c r="J971" t="s">
        <v>8925</v>
      </c>
      <c r="K971" t="s">
        <v>8926</v>
      </c>
      <c r="L971" t="s">
        <v>8927</v>
      </c>
      <c r="M971" t="s">
        <v>8928</v>
      </c>
    </row>
    <row r="972" spans="1:13" x14ac:dyDescent="0.3">
      <c r="A972" t="s">
        <v>8929</v>
      </c>
      <c r="B972" t="s">
        <v>8930</v>
      </c>
      <c r="C972" t="s">
        <v>8522</v>
      </c>
      <c r="D972">
        <v>4.0999999999999996</v>
      </c>
      <c r="E972" s="2">
        <v>14391</v>
      </c>
      <c r="F972" t="s">
        <v>8931</v>
      </c>
      <c r="G972" t="s">
        <v>8932</v>
      </c>
      <c r="H972" t="s">
        <v>8933</v>
      </c>
      <c r="I972" t="s">
        <v>8934</v>
      </c>
      <c r="J972" t="s">
        <v>8935</v>
      </c>
      <c r="K972" t="s">
        <v>8936</v>
      </c>
      <c r="L972" t="s">
        <v>8937</v>
      </c>
      <c r="M972" t="s">
        <v>8938</v>
      </c>
    </row>
    <row r="973" spans="1:13" x14ac:dyDescent="0.3">
      <c r="A973" t="s">
        <v>8939</v>
      </c>
      <c r="B973" t="s">
        <v>8940</v>
      </c>
      <c r="C973" t="s">
        <v>8941</v>
      </c>
      <c r="D973">
        <v>4.4000000000000004</v>
      </c>
      <c r="E973" s="2">
        <v>7946</v>
      </c>
      <c r="F973" t="s">
        <v>8942</v>
      </c>
      <c r="G973" t="s">
        <v>8943</v>
      </c>
      <c r="H973" t="s">
        <v>8944</v>
      </c>
      <c r="I973" t="s">
        <v>8945</v>
      </c>
      <c r="J973" t="s">
        <v>8946</v>
      </c>
      <c r="K973" t="s">
        <v>8947</v>
      </c>
      <c r="L973" t="s">
        <v>8948</v>
      </c>
      <c r="M973" t="s">
        <v>8949</v>
      </c>
    </row>
    <row r="974" spans="1:13" x14ac:dyDescent="0.3">
      <c r="A974" t="s">
        <v>8950</v>
      </c>
      <c r="B974" t="s">
        <v>8951</v>
      </c>
      <c r="C974" t="s">
        <v>8511</v>
      </c>
      <c r="D974">
        <v>4</v>
      </c>
      <c r="E974" s="2">
        <v>1765</v>
      </c>
      <c r="F974" t="s">
        <v>8952</v>
      </c>
      <c r="G974" t="s">
        <v>8953</v>
      </c>
      <c r="H974" t="s">
        <v>8954</v>
      </c>
      <c r="I974" t="s">
        <v>8955</v>
      </c>
      <c r="J974" t="s">
        <v>8956</v>
      </c>
      <c r="K974" t="s">
        <v>8957</v>
      </c>
      <c r="L974" t="s">
        <v>8958</v>
      </c>
      <c r="M974" t="s">
        <v>8959</v>
      </c>
    </row>
    <row r="975" spans="1:13" x14ac:dyDescent="0.3">
      <c r="A975" t="s">
        <v>8960</v>
      </c>
      <c r="B975" t="s">
        <v>8961</v>
      </c>
      <c r="C975" t="s">
        <v>8459</v>
      </c>
      <c r="D975">
        <v>3.8</v>
      </c>
      <c r="E975" s="2">
        <v>14062</v>
      </c>
      <c r="F975" t="s">
        <v>8962</v>
      </c>
      <c r="G975" t="s">
        <v>8963</v>
      </c>
      <c r="H975" t="s">
        <v>8964</v>
      </c>
      <c r="I975" t="s">
        <v>8965</v>
      </c>
      <c r="J975" t="s">
        <v>8966</v>
      </c>
      <c r="K975" t="s">
        <v>8967</v>
      </c>
      <c r="L975" t="s">
        <v>8968</v>
      </c>
      <c r="M975" t="s">
        <v>8969</v>
      </c>
    </row>
    <row r="976" spans="1:13" x14ac:dyDescent="0.3">
      <c r="A976" t="s">
        <v>8970</v>
      </c>
      <c r="B976" t="s">
        <v>8971</v>
      </c>
      <c r="C976" t="s">
        <v>8779</v>
      </c>
      <c r="D976">
        <v>4</v>
      </c>
      <c r="E976" s="2">
        <v>15646</v>
      </c>
      <c r="F976" t="s">
        <v>8972</v>
      </c>
      <c r="G976" t="s">
        <v>8973</v>
      </c>
      <c r="H976" t="s">
        <v>8974</v>
      </c>
      <c r="I976" t="s">
        <v>8975</v>
      </c>
      <c r="J976" t="s">
        <v>8976</v>
      </c>
      <c r="K976" t="s">
        <v>8977</v>
      </c>
      <c r="L976" t="s">
        <v>8978</v>
      </c>
      <c r="M976" t="s">
        <v>8979</v>
      </c>
    </row>
    <row r="977" spans="1:13" x14ac:dyDescent="0.3">
      <c r="A977" t="s">
        <v>8980</v>
      </c>
      <c r="B977" t="s">
        <v>8981</v>
      </c>
      <c r="C977" t="s">
        <v>8312</v>
      </c>
      <c r="D977">
        <v>3.1</v>
      </c>
      <c r="E977" s="2">
        <v>111</v>
      </c>
      <c r="F977" t="s">
        <v>8982</v>
      </c>
      <c r="G977" t="s">
        <v>8983</v>
      </c>
      <c r="H977" t="s">
        <v>8984</v>
      </c>
      <c r="I977" t="s">
        <v>8985</v>
      </c>
      <c r="J977" t="s">
        <v>8986</v>
      </c>
      <c r="K977" t="s">
        <v>8987</v>
      </c>
      <c r="L977" t="s">
        <v>8988</v>
      </c>
      <c r="M977" t="s">
        <v>8989</v>
      </c>
    </row>
    <row r="978" spans="1:13" x14ac:dyDescent="0.3">
      <c r="A978" t="s">
        <v>8990</v>
      </c>
      <c r="B978" t="s">
        <v>8991</v>
      </c>
      <c r="C978" t="s">
        <v>8992</v>
      </c>
      <c r="D978">
        <v>4.3</v>
      </c>
      <c r="E978" s="2">
        <v>9695</v>
      </c>
      <c r="F978" t="s">
        <v>8993</v>
      </c>
      <c r="G978" t="s">
        <v>8994</v>
      </c>
      <c r="H978" t="s">
        <v>8995</v>
      </c>
      <c r="I978" t="s">
        <v>8996</v>
      </c>
      <c r="J978" t="s">
        <v>8997</v>
      </c>
      <c r="K978" t="s">
        <v>8998</v>
      </c>
      <c r="L978" t="s">
        <v>8999</v>
      </c>
      <c r="M978" t="s">
        <v>9000</v>
      </c>
    </row>
    <row r="979" spans="1:13" x14ac:dyDescent="0.3">
      <c r="A979" t="s">
        <v>9001</v>
      </c>
      <c r="B979" t="s">
        <v>9002</v>
      </c>
      <c r="C979" t="s">
        <v>8522</v>
      </c>
      <c r="D979">
        <v>4.2</v>
      </c>
      <c r="E979" s="2">
        <v>1772</v>
      </c>
      <c r="F979" t="s">
        <v>9003</v>
      </c>
      <c r="G979" t="s">
        <v>9004</v>
      </c>
      <c r="H979" t="s">
        <v>9005</v>
      </c>
      <c r="I979" t="s">
        <v>9006</v>
      </c>
      <c r="J979" t="s">
        <v>9007</v>
      </c>
      <c r="K979" t="s">
        <v>9008</v>
      </c>
      <c r="L979" t="s">
        <v>9009</v>
      </c>
      <c r="M979" t="s">
        <v>9010</v>
      </c>
    </row>
    <row r="980" spans="1:13" x14ac:dyDescent="0.3">
      <c r="A980" t="s">
        <v>9011</v>
      </c>
      <c r="B980" t="s">
        <v>9012</v>
      </c>
      <c r="C980" t="s">
        <v>8459</v>
      </c>
      <c r="D980">
        <v>4.4000000000000004</v>
      </c>
      <c r="E980" s="2">
        <v>11499</v>
      </c>
      <c r="F980" t="s">
        <v>9013</v>
      </c>
      <c r="G980" t="s">
        <v>9014</v>
      </c>
      <c r="H980" t="s">
        <v>9015</v>
      </c>
      <c r="I980" t="s">
        <v>9016</v>
      </c>
      <c r="J980" t="s">
        <v>9017</v>
      </c>
      <c r="K980" t="s">
        <v>9018</v>
      </c>
      <c r="L980" t="s">
        <v>9019</v>
      </c>
      <c r="M980" t="s">
        <v>9020</v>
      </c>
    </row>
    <row r="981" spans="1:13" x14ac:dyDescent="0.3">
      <c r="A981" t="s">
        <v>9021</v>
      </c>
      <c r="B981" t="s">
        <v>9022</v>
      </c>
      <c r="C981" t="s">
        <v>8334</v>
      </c>
      <c r="D981">
        <v>4.0999999999999996</v>
      </c>
      <c r="E981" s="2">
        <v>2162</v>
      </c>
      <c r="F981" t="s">
        <v>9023</v>
      </c>
      <c r="G981" t="s">
        <v>9024</v>
      </c>
      <c r="H981" t="s">
        <v>9025</v>
      </c>
      <c r="I981" t="s">
        <v>9026</v>
      </c>
      <c r="J981" t="s">
        <v>9027</v>
      </c>
      <c r="K981" t="s">
        <v>9028</v>
      </c>
      <c r="L981" t="s">
        <v>9029</v>
      </c>
      <c r="M981" t="s">
        <v>9030</v>
      </c>
    </row>
    <row r="982" spans="1:13" x14ac:dyDescent="0.3">
      <c r="A982" t="s">
        <v>9031</v>
      </c>
      <c r="B982" t="s">
        <v>9032</v>
      </c>
      <c r="C982" t="s">
        <v>9033</v>
      </c>
      <c r="D982">
        <v>4.2</v>
      </c>
      <c r="E982" s="2">
        <v>19621</v>
      </c>
      <c r="F982" t="s">
        <v>9034</v>
      </c>
      <c r="G982" t="s">
        <v>9035</v>
      </c>
      <c r="H982" t="s">
        <v>9036</v>
      </c>
      <c r="I982" t="s">
        <v>9037</v>
      </c>
      <c r="J982" t="s">
        <v>9038</v>
      </c>
      <c r="K982" t="s">
        <v>9039</v>
      </c>
      <c r="L982" t="s">
        <v>9040</v>
      </c>
      <c r="M982" t="s">
        <v>9041</v>
      </c>
    </row>
    <row r="983" spans="1:13" x14ac:dyDescent="0.3">
      <c r="A983" t="s">
        <v>9042</v>
      </c>
      <c r="B983" t="s">
        <v>9043</v>
      </c>
      <c r="C983" t="s">
        <v>9044</v>
      </c>
      <c r="D983">
        <v>4.0999999999999996</v>
      </c>
      <c r="E983" s="2">
        <v>19998</v>
      </c>
      <c r="F983" t="s">
        <v>9045</v>
      </c>
      <c r="G983" t="s">
        <v>9046</v>
      </c>
      <c r="H983" t="s">
        <v>9047</v>
      </c>
      <c r="I983" t="s">
        <v>9048</v>
      </c>
      <c r="J983" t="s">
        <v>9049</v>
      </c>
      <c r="K983" t="s">
        <v>9050</v>
      </c>
      <c r="L983" t="s">
        <v>9051</v>
      </c>
      <c r="M983" t="s">
        <v>9052</v>
      </c>
    </row>
    <row r="984" spans="1:13" x14ac:dyDescent="0.3">
      <c r="A984" t="s">
        <v>9053</v>
      </c>
      <c r="B984" t="s">
        <v>9054</v>
      </c>
      <c r="C984" t="s">
        <v>8635</v>
      </c>
      <c r="D984">
        <v>4.0999999999999996</v>
      </c>
      <c r="E984" s="2">
        <v>1051</v>
      </c>
      <c r="F984" t="s">
        <v>9055</v>
      </c>
      <c r="G984" t="s">
        <v>9056</v>
      </c>
      <c r="H984" t="s">
        <v>9057</v>
      </c>
      <c r="I984" t="s">
        <v>9058</v>
      </c>
      <c r="J984" t="s">
        <v>9059</v>
      </c>
      <c r="K984" t="s">
        <v>9060</v>
      </c>
      <c r="L984" t="s">
        <v>9061</v>
      </c>
      <c r="M984" t="s">
        <v>9062</v>
      </c>
    </row>
    <row r="985" spans="1:13" x14ac:dyDescent="0.3">
      <c r="A985" t="s">
        <v>9063</v>
      </c>
      <c r="B985" t="s">
        <v>9064</v>
      </c>
      <c r="C985" t="s">
        <v>8301</v>
      </c>
      <c r="D985">
        <v>4.0999999999999996</v>
      </c>
      <c r="E985" s="2">
        <v>1716</v>
      </c>
      <c r="F985" t="s">
        <v>9065</v>
      </c>
      <c r="G985" t="s">
        <v>9066</v>
      </c>
      <c r="H985" t="s">
        <v>9067</v>
      </c>
      <c r="I985" t="s">
        <v>9068</v>
      </c>
      <c r="J985" t="s">
        <v>9069</v>
      </c>
      <c r="K985" t="s">
        <v>9070</v>
      </c>
      <c r="L985" t="s">
        <v>9071</v>
      </c>
      <c r="M985" t="s">
        <v>9072</v>
      </c>
    </row>
    <row r="986" spans="1:13" x14ac:dyDescent="0.3">
      <c r="A986" t="s">
        <v>9073</v>
      </c>
      <c r="B986" t="s">
        <v>9074</v>
      </c>
      <c r="C986" t="s">
        <v>9075</v>
      </c>
      <c r="D986">
        <v>3.9</v>
      </c>
      <c r="E986" s="2">
        <v>32931</v>
      </c>
      <c r="F986" t="s">
        <v>9076</v>
      </c>
      <c r="G986" t="s">
        <v>9077</v>
      </c>
      <c r="H986" t="s">
        <v>9078</v>
      </c>
      <c r="I986" t="s">
        <v>9079</v>
      </c>
      <c r="J986" t="s">
        <v>9080</v>
      </c>
      <c r="K986" t="s">
        <v>9081</v>
      </c>
      <c r="L986" t="s">
        <v>9082</v>
      </c>
      <c r="M986" t="s">
        <v>9083</v>
      </c>
    </row>
    <row r="987" spans="1:13" x14ac:dyDescent="0.3">
      <c r="A987" t="s">
        <v>9084</v>
      </c>
      <c r="B987" t="s">
        <v>9085</v>
      </c>
      <c r="C987" t="s">
        <v>8290</v>
      </c>
      <c r="D987">
        <v>3.9</v>
      </c>
      <c r="E987" s="2">
        <v>17424</v>
      </c>
      <c r="F987" t="s">
        <v>9086</v>
      </c>
      <c r="G987" t="s">
        <v>9087</v>
      </c>
      <c r="H987" t="s">
        <v>9088</v>
      </c>
      <c r="I987" t="s">
        <v>9089</v>
      </c>
      <c r="J987" t="s">
        <v>9090</v>
      </c>
      <c r="K987" t="s">
        <v>9091</v>
      </c>
      <c r="L987" t="s">
        <v>9092</v>
      </c>
      <c r="M987" t="s">
        <v>9093</v>
      </c>
    </row>
    <row r="988" spans="1:13" x14ac:dyDescent="0.3">
      <c r="A988" t="s">
        <v>9094</v>
      </c>
      <c r="B988" t="s">
        <v>9095</v>
      </c>
      <c r="C988" t="s">
        <v>8481</v>
      </c>
      <c r="D988">
        <v>3.8</v>
      </c>
      <c r="E988" s="2">
        <v>1889</v>
      </c>
      <c r="F988" t="s">
        <v>9096</v>
      </c>
      <c r="G988" t="s">
        <v>9097</v>
      </c>
      <c r="H988" t="s">
        <v>9098</v>
      </c>
      <c r="I988" t="s">
        <v>9099</v>
      </c>
      <c r="J988" t="s">
        <v>9100</v>
      </c>
      <c r="K988" t="s">
        <v>9101</v>
      </c>
      <c r="L988" t="s">
        <v>9102</v>
      </c>
      <c r="M988" t="s">
        <v>9103</v>
      </c>
    </row>
    <row r="989" spans="1:13" x14ac:dyDescent="0.3">
      <c r="A989" t="s">
        <v>9104</v>
      </c>
      <c r="B989" t="s">
        <v>9105</v>
      </c>
      <c r="C989" t="s">
        <v>8470</v>
      </c>
      <c r="D989">
        <v>4</v>
      </c>
      <c r="E989" s="2">
        <v>10324</v>
      </c>
      <c r="F989" t="s">
        <v>9106</v>
      </c>
      <c r="G989" t="s">
        <v>9107</v>
      </c>
      <c r="H989" t="s">
        <v>9108</v>
      </c>
      <c r="I989" t="s">
        <v>9109</v>
      </c>
      <c r="J989" t="s">
        <v>9110</v>
      </c>
      <c r="K989" t="s">
        <v>9111</v>
      </c>
      <c r="L989" t="s">
        <v>9112</v>
      </c>
      <c r="M989" t="s">
        <v>9113</v>
      </c>
    </row>
    <row r="990" spans="1:13" x14ac:dyDescent="0.3">
      <c r="A990" t="s">
        <v>9114</v>
      </c>
      <c r="B990" t="s">
        <v>9115</v>
      </c>
      <c r="C990" t="s">
        <v>8448</v>
      </c>
      <c r="D990">
        <v>4.2</v>
      </c>
      <c r="E990" s="2">
        <v>5355</v>
      </c>
      <c r="F990" t="s">
        <v>9116</v>
      </c>
      <c r="G990" t="s">
        <v>9117</v>
      </c>
      <c r="H990" t="s">
        <v>9118</v>
      </c>
      <c r="I990" t="s">
        <v>9119</v>
      </c>
      <c r="J990" t="s">
        <v>9120</v>
      </c>
      <c r="K990" t="s">
        <v>9121</v>
      </c>
      <c r="L990" t="s">
        <v>9122</v>
      </c>
      <c r="M990" t="s">
        <v>9123</v>
      </c>
    </row>
    <row r="991" spans="1:13" x14ac:dyDescent="0.3">
      <c r="A991" t="s">
        <v>9124</v>
      </c>
      <c r="B991" t="s">
        <v>9125</v>
      </c>
      <c r="C991" t="s">
        <v>8593</v>
      </c>
      <c r="D991">
        <v>4.0999999999999996</v>
      </c>
      <c r="E991" s="2">
        <v>3366</v>
      </c>
      <c r="F991" t="s">
        <v>9126</v>
      </c>
      <c r="G991" t="s">
        <v>9127</v>
      </c>
      <c r="H991" t="s">
        <v>9128</v>
      </c>
      <c r="I991" t="s">
        <v>9129</v>
      </c>
      <c r="J991" t="s">
        <v>9130</v>
      </c>
      <c r="K991" t="s">
        <v>12813</v>
      </c>
      <c r="L991" t="s">
        <v>9131</v>
      </c>
      <c r="M991" t="s">
        <v>9132</v>
      </c>
    </row>
    <row r="992" spans="1:13" x14ac:dyDescent="0.3">
      <c r="A992" t="s">
        <v>9133</v>
      </c>
      <c r="B992" t="s">
        <v>9134</v>
      </c>
      <c r="C992" t="s">
        <v>9135</v>
      </c>
      <c r="D992">
        <v>4.3</v>
      </c>
      <c r="E992" s="2">
        <v>1017</v>
      </c>
      <c r="F992" t="s">
        <v>9136</v>
      </c>
      <c r="G992" t="s">
        <v>9137</v>
      </c>
      <c r="H992" t="s">
        <v>9138</v>
      </c>
      <c r="I992" t="s">
        <v>9139</v>
      </c>
      <c r="J992" t="s">
        <v>9140</v>
      </c>
      <c r="K992" t="s">
        <v>9141</v>
      </c>
      <c r="L992" t="s">
        <v>9142</v>
      </c>
      <c r="M992" t="s">
        <v>9143</v>
      </c>
    </row>
    <row r="993" spans="1:13" x14ac:dyDescent="0.3">
      <c r="A993" t="s">
        <v>9144</v>
      </c>
      <c r="B993" t="s">
        <v>9145</v>
      </c>
      <c r="C993" t="s">
        <v>9146</v>
      </c>
      <c r="D993">
        <v>3.7</v>
      </c>
      <c r="E993" s="2">
        <v>787</v>
      </c>
      <c r="F993" t="s">
        <v>9147</v>
      </c>
      <c r="G993" t="s">
        <v>9148</v>
      </c>
      <c r="H993" t="s">
        <v>9149</v>
      </c>
      <c r="I993" t="s">
        <v>9150</v>
      </c>
      <c r="J993" t="s">
        <v>9151</v>
      </c>
      <c r="K993" t="s">
        <v>9152</v>
      </c>
      <c r="L993" t="s">
        <v>9153</v>
      </c>
      <c r="M993" t="s">
        <v>9154</v>
      </c>
    </row>
    <row r="994" spans="1:13" x14ac:dyDescent="0.3">
      <c r="A994" t="s">
        <v>9155</v>
      </c>
      <c r="B994" t="s">
        <v>9156</v>
      </c>
      <c r="C994" t="s">
        <v>8437</v>
      </c>
      <c r="D994">
        <v>4.2</v>
      </c>
      <c r="E994" s="2">
        <v>18462</v>
      </c>
      <c r="F994" t="s">
        <v>9157</v>
      </c>
      <c r="G994" t="s">
        <v>9158</v>
      </c>
      <c r="H994" t="s">
        <v>9159</v>
      </c>
      <c r="I994" t="s">
        <v>9160</v>
      </c>
      <c r="J994" t="s">
        <v>9161</v>
      </c>
      <c r="K994" t="s">
        <v>9162</v>
      </c>
      <c r="L994" t="s">
        <v>9163</v>
      </c>
      <c r="M994" t="s">
        <v>9164</v>
      </c>
    </row>
    <row r="995" spans="1:13" x14ac:dyDescent="0.3">
      <c r="A995" t="s">
        <v>9165</v>
      </c>
      <c r="B995" t="s">
        <v>9166</v>
      </c>
      <c r="C995" t="s">
        <v>8779</v>
      </c>
      <c r="D995">
        <v>4.3</v>
      </c>
      <c r="E995" s="2">
        <v>629</v>
      </c>
      <c r="F995" t="s">
        <v>9167</v>
      </c>
      <c r="G995" t="s">
        <v>9168</v>
      </c>
      <c r="H995" t="s">
        <v>9169</v>
      </c>
      <c r="I995" t="s">
        <v>9170</v>
      </c>
      <c r="J995" t="s">
        <v>9171</v>
      </c>
      <c r="K995" t="s">
        <v>9172</v>
      </c>
      <c r="L995" t="s">
        <v>9173</v>
      </c>
      <c r="M995" t="s">
        <v>9174</v>
      </c>
    </row>
    <row r="996" spans="1:13" x14ac:dyDescent="0.3">
      <c r="A996" t="s">
        <v>9175</v>
      </c>
      <c r="B996" t="s">
        <v>9176</v>
      </c>
      <c r="C996" t="s">
        <v>8334</v>
      </c>
      <c r="D996">
        <v>4.3</v>
      </c>
      <c r="E996" s="2">
        <v>15276</v>
      </c>
      <c r="F996" t="s">
        <v>9177</v>
      </c>
      <c r="G996" t="s">
        <v>9178</v>
      </c>
      <c r="H996" t="s">
        <v>9179</v>
      </c>
      <c r="I996" t="s">
        <v>9180</v>
      </c>
      <c r="J996" t="s">
        <v>9181</v>
      </c>
      <c r="K996" t="s">
        <v>9182</v>
      </c>
      <c r="L996" t="s">
        <v>9183</v>
      </c>
      <c r="M996" t="s">
        <v>9184</v>
      </c>
    </row>
    <row r="997" spans="1:13" x14ac:dyDescent="0.3">
      <c r="A997" t="s">
        <v>9185</v>
      </c>
      <c r="B997" t="s">
        <v>9186</v>
      </c>
      <c r="C997" t="s">
        <v>8624</v>
      </c>
      <c r="D997">
        <v>4.4000000000000004</v>
      </c>
      <c r="E997" s="2">
        <v>2981</v>
      </c>
      <c r="F997" t="s">
        <v>9187</v>
      </c>
      <c r="G997" t="s">
        <v>9188</v>
      </c>
      <c r="H997" t="s">
        <v>9189</v>
      </c>
      <c r="I997" t="s">
        <v>9190</v>
      </c>
      <c r="J997" t="s">
        <v>9191</v>
      </c>
      <c r="K997" t="s">
        <v>9192</v>
      </c>
      <c r="L997" t="s">
        <v>9193</v>
      </c>
      <c r="M997" t="s">
        <v>9194</v>
      </c>
    </row>
    <row r="998" spans="1:13" x14ac:dyDescent="0.3">
      <c r="A998" t="s">
        <v>9195</v>
      </c>
      <c r="B998" t="s">
        <v>9196</v>
      </c>
      <c r="C998" t="s">
        <v>8290</v>
      </c>
      <c r="D998">
        <v>3.8</v>
      </c>
      <c r="E998" s="2">
        <v>2466</v>
      </c>
      <c r="F998" t="s">
        <v>9197</v>
      </c>
      <c r="G998" t="s">
        <v>9198</v>
      </c>
      <c r="H998" t="s">
        <v>9199</v>
      </c>
      <c r="I998" t="s">
        <v>9200</v>
      </c>
      <c r="J998" t="s">
        <v>9201</v>
      </c>
      <c r="K998" t="s">
        <v>9202</v>
      </c>
      <c r="L998" t="s">
        <v>9203</v>
      </c>
      <c r="M998" t="s">
        <v>9204</v>
      </c>
    </row>
    <row r="999" spans="1:13" x14ac:dyDescent="0.3">
      <c r="A999" t="s">
        <v>9205</v>
      </c>
      <c r="B999" t="s">
        <v>9206</v>
      </c>
      <c r="C999" t="s">
        <v>9207</v>
      </c>
      <c r="D999">
        <v>4.5</v>
      </c>
      <c r="E999" s="2">
        <v>7949</v>
      </c>
      <c r="F999" t="s">
        <v>9208</v>
      </c>
      <c r="G999" t="s">
        <v>9209</v>
      </c>
      <c r="H999" t="s">
        <v>9210</v>
      </c>
      <c r="I999" t="s">
        <v>9211</v>
      </c>
      <c r="J999" t="s">
        <v>9212</v>
      </c>
      <c r="K999" t="s">
        <v>9213</v>
      </c>
      <c r="L999" t="s">
        <v>9214</v>
      </c>
      <c r="M999" t="s">
        <v>9215</v>
      </c>
    </row>
    <row r="1000" spans="1:13" x14ac:dyDescent="0.3">
      <c r="A1000" t="s">
        <v>9216</v>
      </c>
      <c r="B1000" t="s">
        <v>9217</v>
      </c>
      <c r="C1000" t="s">
        <v>8301</v>
      </c>
      <c r="D1000">
        <v>3.8</v>
      </c>
      <c r="E1000" s="2">
        <v>95</v>
      </c>
      <c r="F1000" t="s">
        <v>9218</v>
      </c>
      <c r="G1000" t="s">
        <v>9219</v>
      </c>
      <c r="H1000" t="s">
        <v>9220</v>
      </c>
      <c r="I1000" t="s">
        <v>9221</v>
      </c>
      <c r="J1000" t="s">
        <v>9222</v>
      </c>
      <c r="K1000" t="s">
        <v>9223</v>
      </c>
      <c r="L1000" t="s">
        <v>9224</v>
      </c>
      <c r="M1000" t="s">
        <v>9225</v>
      </c>
    </row>
    <row r="1001" spans="1:13" x14ac:dyDescent="0.3">
      <c r="A1001" t="s">
        <v>9226</v>
      </c>
      <c r="B1001" t="s">
        <v>9227</v>
      </c>
      <c r="C1001" t="s">
        <v>9228</v>
      </c>
      <c r="D1001">
        <v>3.8</v>
      </c>
      <c r="E1001" s="2">
        <v>1558</v>
      </c>
      <c r="F1001" t="s">
        <v>9229</v>
      </c>
      <c r="G1001" t="s">
        <v>9230</v>
      </c>
      <c r="H1001" t="s">
        <v>9231</v>
      </c>
      <c r="I1001" t="s">
        <v>9232</v>
      </c>
      <c r="J1001" t="s">
        <v>9233</v>
      </c>
      <c r="K1001" t="s">
        <v>9234</v>
      </c>
      <c r="L1001" t="s">
        <v>9235</v>
      </c>
      <c r="M1001" t="s">
        <v>9236</v>
      </c>
    </row>
    <row r="1002" spans="1:13" x14ac:dyDescent="0.3">
      <c r="A1002" t="s">
        <v>9237</v>
      </c>
      <c r="B1002" t="s">
        <v>9238</v>
      </c>
      <c r="C1002" t="s">
        <v>8459</v>
      </c>
      <c r="D1002">
        <v>4.0999999999999996</v>
      </c>
      <c r="E1002" s="2">
        <v>26543</v>
      </c>
      <c r="F1002" t="s">
        <v>9239</v>
      </c>
      <c r="G1002" t="s">
        <v>9240</v>
      </c>
      <c r="H1002" t="s">
        <v>9241</v>
      </c>
      <c r="I1002" t="s">
        <v>9242</v>
      </c>
      <c r="J1002" t="s">
        <v>9243</v>
      </c>
      <c r="K1002" t="s">
        <v>9244</v>
      </c>
      <c r="L1002" t="s">
        <v>9245</v>
      </c>
      <c r="M1002" t="s">
        <v>9246</v>
      </c>
    </row>
    <row r="1003" spans="1:13" x14ac:dyDescent="0.3">
      <c r="A1003" t="s">
        <v>9247</v>
      </c>
      <c r="B1003" t="s">
        <v>9248</v>
      </c>
      <c r="C1003" t="s">
        <v>8635</v>
      </c>
      <c r="D1003">
        <v>4.0999999999999996</v>
      </c>
      <c r="E1003" s="2">
        <v>3688</v>
      </c>
      <c r="F1003" t="s">
        <v>9249</v>
      </c>
      <c r="G1003" t="s">
        <v>9250</v>
      </c>
      <c r="H1003" t="s">
        <v>9251</v>
      </c>
      <c r="I1003" t="s">
        <v>9252</v>
      </c>
      <c r="J1003" t="s">
        <v>9253</v>
      </c>
      <c r="K1003" t="s">
        <v>9254</v>
      </c>
      <c r="L1003" t="s">
        <v>9255</v>
      </c>
      <c r="M1003" t="s">
        <v>9256</v>
      </c>
    </row>
    <row r="1004" spans="1:13" x14ac:dyDescent="0.3">
      <c r="A1004" t="s">
        <v>9257</v>
      </c>
      <c r="B1004" t="s">
        <v>9258</v>
      </c>
      <c r="C1004" t="s">
        <v>8459</v>
      </c>
      <c r="D1004">
        <v>3.8</v>
      </c>
      <c r="E1004" s="2">
        <v>4383</v>
      </c>
      <c r="F1004" t="s">
        <v>9259</v>
      </c>
      <c r="G1004" t="s">
        <v>9260</v>
      </c>
      <c r="H1004" t="s">
        <v>9261</v>
      </c>
      <c r="I1004" t="s">
        <v>9262</v>
      </c>
      <c r="J1004" t="s">
        <v>9263</v>
      </c>
      <c r="K1004" t="s">
        <v>9264</v>
      </c>
      <c r="L1004" t="s">
        <v>9265</v>
      </c>
      <c r="M1004" t="s">
        <v>9266</v>
      </c>
    </row>
    <row r="1005" spans="1:13" x14ac:dyDescent="0.3">
      <c r="A1005" t="s">
        <v>9267</v>
      </c>
      <c r="B1005" t="s">
        <v>9268</v>
      </c>
      <c r="C1005" t="s">
        <v>9269</v>
      </c>
      <c r="D1005">
        <v>3.3</v>
      </c>
      <c r="E1005" s="2">
        <v>478</v>
      </c>
      <c r="F1005" t="s">
        <v>9270</v>
      </c>
      <c r="G1005" t="s">
        <v>9271</v>
      </c>
      <c r="H1005" t="s">
        <v>9272</v>
      </c>
      <c r="I1005" t="s">
        <v>9273</v>
      </c>
      <c r="J1005" t="s">
        <v>9274</v>
      </c>
      <c r="K1005" t="s">
        <v>9275</v>
      </c>
      <c r="L1005" t="s">
        <v>9276</v>
      </c>
      <c r="M1005" t="s">
        <v>9277</v>
      </c>
    </row>
    <row r="1006" spans="1:13" x14ac:dyDescent="0.3">
      <c r="A1006" t="s">
        <v>9278</v>
      </c>
      <c r="B1006" t="s">
        <v>9279</v>
      </c>
      <c r="C1006" t="s">
        <v>8301</v>
      </c>
      <c r="D1006">
        <v>4</v>
      </c>
      <c r="E1006" s="2">
        <v>237</v>
      </c>
      <c r="F1006" t="s">
        <v>9280</v>
      </c>
      <c r="G1006" t="s">
        <v>9281</v>
      </c>
      <c r="H1006" t="s">
        <v>9282</v>
      </c>
      <c r="I1006" t="s">
        <v>9283</v>
      </c>
      <c r="J1006" t="s">
        <v>9284</v>
      </c>
      <c r="K1006" t="s">
        <v>9285</v>
      </c>
      <c r="L1006" t="s">
        <v>9286</v>
      </c>
      <c r="M1006" t="s">
        <v>9287</v>
      </c>
    </row>
    <row r="1007" spans="1:13" x14ac:dyDescent="0.3">
      <c r="A1007" t="s">
        <v>9288</v>
      </c>
      <c r="B1007" t="s">
        <v>9289</v>
      </c>
      <c r="C1007" t="s">
        <v>8323</v>
      </c>
      <c r="D1007">
        <v>4.5999999999999996</v>
      </c>
      <c r="E1007" s="2">
        <v>124</v>
      </c>
      <c r="F1007" t="s">
        <v>9290</v>
      </c>
      <c r="G1007" t="s">
        <v>9291</v>
      </c>
      <c r="H1007" t="s">
        <v>9292</v>
      </c>
      <c r="I1007" t="s">
        <v>9293</v>
      </c>
      <c r="J1007" t="s">
        <v>9294</v>
      </c>
      <c r="K1007" t="s">
        <v>9295</v>
      </c>
      <c r="L1007" t="s">
        <v>9296</v>
      </c>
      <c r="M1007" t="s">
        <v>9297</v>
      </c>
    </row>
    <row r="1008" spans="1:13" x14ac:dyDescent="0.3">
      <c r="A1008" t="s">
        <v>9298</v>
      </c>
      <c r="B1008" t="s">
        <v>9299</v>
      </c>
      <c r="C1008" t="s">
        <v>8290</v>
      </c>
      <c r="D1008">
        <v>3.9</v>
      </c>
      <c r="E1008" s="2">
        <v>14667</v>
      </c>
      <c r="F1008" t="s">
        <v>9300</v>
      </c>
      <c r="G1008" t="s">
        <v>9301</v>
      </c>
      <c r="H1008" t="s">
        <v>9302</v>
      </c>
      <c r="I1008" t="s">
        <v>9303</v>
      </c>
      <c r="J1008" t="s">
        <v>9304</v>
      </c>
      <c r="K1008" t="s">
        <v>9305</v>
      </c>
      <c r="L1008" t="s">
        <v>9306</v>
      </c>
      <c r="M1008" t="s">
        <v>9307</v>
      </c>
    </row>
    <row r="1009" spans="1:13" x14ac:dyDescent="0.3">
      <c r="A1009" t="s">
        <v>9308</v>
      </c>
      <c r="B1009" t="s">
        <v>9309</v>
      </c>
      <c r="C1009" t="s">
        <v>8323</v>
      </c>
      <c r="D1009">
        <v>3.7</v>
      </c>
      <c r="E1009" s="2">
        <v>6</v>
      </c>
      <c r="F1009" t="s">
        <v>9310</v>
      </c>
      <c r="G1009" t="s">
        <v>9311</v>
      </c>
      <c r="H1009" t="s">
        <v>9312</v>
      </c>
      <c r="I1009" t="s">
        <v>9313</v>
      </c>
      <c r="J1009" t="s">
        <v>9314</v>
      </c>
      <c r="K1009" t="s">
        <v>9315</v>
      </c>
      <c r="L1009" t="s">
        <v>9316</v>
      </c>
      <c r="M1009" t="s">
        <v>9317</v>
      </c>
    </row>
    <row r="1010" spans="1:13" x14ac:dyDescent="0.3">
      <c r="A1010" t="s">
        <v>9318</v>
      </c>
      <c r="B1010" t="s">
        <v>9319</v>
      </c>
      <c r="C1010" t="s">
        <v>9207</v>
      </c>
      <c r="D1010">
        <v>4.2</v>
      </c>
      <c r="E1010" s="2">
        <v>4244</v>
      </c>
      <c r="F1010" t="s">
        <v>9320</v>
      </c>
      <c r="G1010" t="s">
        <v>9321</v>
      </c>
      <c r="H1010" t="s">
        <v>9322</v>
      </c>
      <c r="I1010" t="s">
        <v>9323</v>
      </c>
      <c r="J1010" t="s">
        <v>9324</v>
      </c>
      <c r="K1010" t="s">
        <v>9325</v>
      </c>
      <c r="L1010" t="s">
        <v>9326</v>
      </c>
      <c r="M1010" t="s">
        <v>9327</v>
      </c>
    </row>
    <row r="1011" spans="1:13" x14ac:dyDescent="0.3">
      <c r="A1011" t="s">
        <v>9328</v>
      </c>
      <c r="B1011" t="s">
        <v>9329</v>
      </c>
      <c r="C1011" t="s">
        <v>8312</v>
      </c>
      <c r="D1011">
        <v>4.0999999999999996</v>
      </c>
      <c r="E1011" s="2">
        <v>1017</v>
      </c>
      <c r="F1011" t="s">
        <v>9330</v>
      </c>
      <c r="G1011" t="s">
        <v>9331</v>
      </c>
      <c r="H1011" t="s">
        <v>9332</v>
      </c>
      <c r="I1011" t="s">
        <v>9333</v>
      </c>
      <c r="J1011" t="s">
        <v>9334</v>
      </c>
      <c r="K1011" t="s">
        <v>9335</v>
      </c>
      <c r="L1011" t="s">
        <v>9336</v>
      </c>
      <c r="M1011" t="s">
        <v>9337</v>
      </c>
    </row>
    <row r="1012" spans="1:13" x14ac:dyDescent="0.3">
      <c r="A1012" t="s">
        <v>9338</v>
      </c>
      <c r="B1012" t="s">
        <v>9339</v>
      </c>
      <c r="C1012" t="s">
        <v>9340</v>
      </c>
      <c r="D1012">
        <v>4.0999999999999996</v>
      </c>
      <c r="E1012" s="2">
        <v>12999</v>
      </c>
      <c r="F1012" t="s">
        <v>9341</v>
      </c>
      <c r="G1012" t="s">
        <v>9342</v>
      </c>
      <c r="H1012" t="s">
        <v>9343</v>
      </c>
      <c r="I1012" t="s">
        <v>9344</v>
      </c>
      <c r="J1012" t="s">
        <v>9345</v>
      </c>
      <c r="K1012" t="s">
        <v>9346</v>
      </c>
      <c r="L1012" t="s">
        <v>9347</v>
      </c>
      <c r="M1012" t="s">
        <v>9348</v>
      </c>
    </row>
    <row r="1013" spans="1:13" x14ac:dyDescent="0.3">
      <c r="A1013" t="s">
        <v>9349</v>
      </c>
      <c r="B1013" t="s">
        <v>9350</v>
      </c>
      <c r="C1013" t="s">
        <v>8511</v>
      </c>
      <c r="D1013">
        <v>3.8</v>
      </c>
      <c r="E1013" s="2">
        <v>311</v>
      </c>
      <c r="F1013" t="s">
        <v>9351</v>
      </c>
      <c r="G1013" t="s">
        <v>9352</v>
      </c>
      <c r="H1013" t="s">
        <v>9353</v>
      </c>
      <c r="I1013" t="s">
        <v>9354</v>
      </c>
      <c r="J1013" t="s">
        <v>9355</v>
      </c>
      <c r="K1013" t="s">
        <v>9356</v>
      </c>
      <c r="L1013" t="s">
        <v>9357</v>
      </c>
      <c r="M1013" t="s">
        <v>9358</v>
      </c>
    </row>
    <row r="1014" spans="1:13" x14ac:dyDescent="0.3">
      <c r="A1014" t="s">
        <v>9359</v>
      </c>
      <c r="B1014" t="s">
        <v>9360</v>
      </c>
      <c r="C1014" t="s">
        <v>9361</v>
      </c>
      <c r="D1014">
        <v>4.0999999999999996</v>
      </c>
      <c r="E1014" s="2">
        <v>4238</v>
      </c>
      <c r="F1014" t="s">
        <v>9362</v>
      </c>
      <c r="G1014" t="s">
        <v>9363</v>
      </c>
      <c r="H1014" t="s">
        <v>9364</v>
      </c>
      <c r="I1014" t="s">
        <v>9365</v>
      </c>
      <c r="J1014" t="s">
        <v>9366</v>
      </c>
      <c r="K1014" t="s">
        <v>9367</v>
      </c>
      <c r="L1014" t="s">
        <v>9368</v>
      </c>
      <c r="M1014" t="s">
        <v>9369</v>
      </c>
    </row>
    <row r="1015" spans="1:13" x14ac:dyDescent="0.3">
      <c r="A1015" t="s">
        <v>9370</v>
      </c>
      <c r="B1015" t="s">
        <v>9371</v>
      </c>
      <c r="C1015" t="s">
        <v>9033</v>
      </c>
      <c r="D1015">
        <v>4.5999999999999996</v>
      </c>
      <c r="E1015" s="2">
        <v>2781</v>
      </c>
      <c r="F1015" t="s">
        <v>9372</v>
      </c>
      <c r="G1015" t="s">
        <v>9373</v>
      </c>
      <c r="H1015" t="s">
        <v>9374</v>
      </c>
      <c r="I1015" t="s">
        <v>9375</v>
      </c>
      <c r="J1015" t="s">
        <v>9376</v>
      </c>
      <c r="K1015" t="s">
        <v>9377</v>
      </c>
      <c r="L1015" t="s">
        <v>9378</v>
      </c>
      <c r="M1015" t="s">
        <v>9379</v>
      </c>
    </row>
    <row r="1016" spans="1:13" x14ac:dyDescent="0.3">
      <c r="A1016" t="s">
        <v>9380</v>
      </c>
      <c r="B1016" t="s">
        <v>9381</v>
      </c>
      <c r="C1016" t="s">
        <v>9382</v>
      </c>
      <c r="D1016">
        <v>4.0999999999999996</v>
      </c>
      <c r="E1016" s="2">
        <v>10907</v>
      </c>
      <c r="F1016" t="s">
        <v>9383</v>
      </c>
      <c r="G1016" t="s">
        <v>9384</v>
      </c>
      <c r="H1016" t="s">
        <v>9385</v>
      </c>
      <c r="I1016" t="s">
        <v>9386</v>
      </c>
      <c r="J1016" t="s">
        <v>9387</v>
      </c>
      <c r="K1016" t="s">
        <v>9388</v>
      </c>
      <c r="L1016" t="s">
        <v>9389</v>
      </c>
      <c r="M1016" t="s">
        <v>9390</v>
      </c>
    </row>
    <row r="1017" spans="1:13" x14ac:dyDescent="0.3">
      <c r="A1017" t="s">
        <v>9391</v>
      </c>
      <c r="B1017" t="s">
        <v>9392</v>
      </c>
      <c r="C1017" t="s">
        <v>9393</v>
      </c>
      <c r="D1017">
        <v>4.2</v>
      </c>
      <c r="E1017" s="2">
        <v>13250</v>
      </c>
      <c r="F1017" t="s">
        <v>9394</v>
      </c>
      <c r="G1017" t="s">
        <v>9395</v>
      </c>
      <c r="H1017" t="s">
        <v>9396</v>
      </c>
      <c r="I1017" t="s">
        <v>9397</v>
      </c>
      <c r="J1017" t="s">
        <v>9398</v>
      </c>
      <c r="K1017" t="s">
        <v>9399</v>
      </c>
      <c r="L1017" t="s">
        <v>9400</v>
      </c>
      <c r="M1017" t="s">
        <v>9401</v>
      </c>
    </row>
    <row r="1018" spans="1:13" x14ac:dyDescent="0.3">
      <c r="A1018" t="s">
        <v>9402</v>
      </c>
      <c r="B1018" t="s">
        <v>9403</v>
      </c>
      <c r="C1018" t="s">
        <v>8459</v>
      </c>
      <c r="D1018">
        <v>3.9</v>
      </c>
      <c r="E1018" s="2">
        <v>43070</v>
      </c>
      <c r="F1018" t="s">
        <v>9404</v>
      </c>
      <c r="G1018" t="s">
        <v>9405</v>
      </c>
      <c r="H1018" t="s">
        <v>9406</v>
      </c>
      <c r="I1018" t="s">
        <v>9407</v>
      </c>
      <c r="J1018" t="s">
        <v>9408</v>
      </c>
      <c r="K1018" t="s">
        <v>9409</v>
      </c>
      <c r="L1018" t="s">
        <v>9410</v>
      </c>
      <c r="M1018" t="s">
        <v>9411</v>
      </c>
    </row>
    <row r="1019" spans="1:13" x14ac:dyDescent="0.3">
      <c r="A1019" t="s">
        <v>9412</v>
      </c>
      <c r="B1019" t="s">
        <v>9413</v>
      </c>
      <c r="C1019" t="s">
        <v>8459</v>
      </c>
      <c r="D1019">
        <v>4.0999999999999996</v>
      </c>
      <c r="E1019" s="2">
        <v>11828</v>
      </c>
      <c r="F1019" t="s">
        <v>9414</v>
      </c>
      <c r="G1019" t="s">
        <v>9415</v>
      </c>
      <c r="H1019" t="s">
        <v>9416</v>
      </c>
      <c r="I1019" t="s">
        <v>9417</v>
      </c>
      <c r="J1019" t="s">
        <v>9418</v>
      </c>
      <c r="K1019" t="s">
        <v>9419</v>
      </c>
      <c r="L1019" t="s">
        <v>9420</v>
      </c>
      <c r="M1019" t="s">
        <v>9421</v>
      </c>
    </row>
    <row r="1020" spans="1:13" x14ac:dyDescent="0.3">
      <c r="A1020" t="s">
        <v>9422</v>
      </c>
      <c r="B1020" t="s">
        <v>9423</v>
      </c>
      <c r="C1020" t="s">
        <v>8779</v>
      </c>
      <c r="D1020">
        <v>4.0999999999999996</v>
      </c>
      <c r="E1020" s="2">
        <v>1240</v>
      </c>
      <c r="F1020" t="s">
        <v>9424</v>
      </c>
      <c r="G1020" t="s">
        <v>9425</v>
      </c>
      <c r="H1020" t="s">
        <v>9426</v>
      </c>
      <c r="I1020" t="s">
        <v>9427</v>
      </c>
      <c r="J1020" t="s">
        <v>9428</v>
      </c>
      <c r="K1020" t="s">
        <v>9429</v>
      </c>
      <c r="L1020" t="s">
        <v>9430</v>
      </c>
      <c r="M1020" t="s">
        <v>9431</v>
      </c>
    </row>
    <row r="1021" spans="1:13" x14ac:dyDescent="0.3">
      <c r="A1021" t="s">
        <v>9432</v>
      </c>
      <c r="B1021" t="s">
        <v>9433</v>
      </c>
      <c r="C1021" t="s">
        <v>8459</v>
      </c>
      <c r="D1021">
        <v>4</v>
      </c>
      <c r="E1021" s="2">
        <v>20869</v>
      </c>
      <c r="F1021" t="s">
        <v>9434</v>
      </c>
      <c r="G1021" t="s">
        <v>9435</v>
      </c>
      <c r="H1021" t="s">
        <v>9436</v>
      </c>
      <c r="I1021" t="s">
        <v>9437</v>
      </c>
      <c r="J1021" t="s">
        <v>9438</v>
      </c>
      <c r="K1021" t="s">
        <v>9439</v>
      </c>
      <c r="L1021" t="s">
        <v>9440</v>
      </c>
      <c r="M1021" t="s">
        <v>9441</v>
      </c>
    </row>
    <row r="1022" spans="1:13" x14ac:dyDescent="0.3">
      <c r="A1022" t="s">
        <v>9442</v>
      </c>
      <c r="B1022" t="s">
        <v>9443</v>
      </c>
      <c r="C1022" t="s">
        <v>9444</v>
      </c>
      <c r="D1022">
        <v>3.7</v>
      </c>
      <c r="E1022" s="2">
        <v>441</v>
      </c>
      <c r="F1022" t="s">
        <v>9445</v>
      </c>
      <c r="G1022" t="s">
        <v>9446</v>
      </c>
      <c r="H1022" t="s">
        <v>9447</v>
      </c>
      <c r="I1022" t="s">
        <v>9448</v>
      </c>
      <c r="J1022" t="s">
        <v>9449</v>
      </c>
      <c r="K1022" t="s">
        <v>9450</v>
      </c>
      <c r="L1022" t="s">
        <v>9451</v>
      </c>
      <c r="M1022" t="s">
        <v>9452</v>
      </c>
    </row>
    <row r="1023" spans="1:13" x14ac:dyDescent="0.3">
      <c r="A1023" t="s">
        <v>9453</v>
      </c>
      <c r="B1023" t="s">
        <v>9454</v>
      </c>
      <c r="C1023" t="s">
        <v>8437</v>
      </c>
      <c r="D1023">
        <v>4.0999999999999996</v>
      </c>
      <c r="E1023" s="2">
        <v>1034</v>
      </c>
      <c r="F1023" t="s">
        <v>9455</v>
      </c>
      <c r="G1023" t="s">
        <v>9456</v>
      </c>
      <c r="H1023" t="s">
        <v>9457</v>
      </c>
      <c r="I1023" t="s">
        <v>9458</v>
      </c>
      <c r="J1023" t="s">
        <v>9459</v>
      </c>
      <c r="K1023" t="s">
        <v>9460</v>
      </c>
      <c r="L1023" t="s">
        <v>9461</v>
      </c>
      <c r="M1023" t="s">
        <v>9462</v>
      </c>
    </row>
    <row r="1024" spans="1:13" x14ac:dyDescent="0.3">
      <c r="A1024" t="s">
        <v>9463</v>
      </c>
      <c r="B1024" t="s">
        <v>9464</v>
      </c>
      <c r="C1024" t="s">
        <v>8448</v>
      </c>
      <c r="D1024">
        <v>4.0999999999999996</v>
      </c>
      <c r="E1024" s="2">
        <v>37126</v>
      </c>
      <c r="F1024" t="s">
        <v>9465</v>
      </c>
      <c r="G1024" t="s">
        <v>9466</v>
      </c>
      <c r="H1024" t="s">
        <v>9467</v>
      </c>
      <c r="I1024" t="s">
        <v>9468</v>
      </c>
      <c r="J1024" t="s">
        <v>9469</v>
      </c>
      <c r="K1024" t="s">
        <v>9470</v>
      </c>
      <c r="L1024" t="s">
        <v>9471</v>
      </c>
      <c r="M1024" t="s">
        <v>9472</v>
      </c>
    </row>
    <row r="1025" spans="1:13" x14ac:dyDescent="0.3">
      <c r="A1025" t="s">
        <v>9473</v>
      </c>
      <c r="B1025" t="s">
        <v>9474</v>
      </c>
      <c r="C1025" t="s">
        <v>8437</v>
      </c>
      <c r="D1025">
        <v>4.0999999999999996</v>
      </c>
      <c r="E1025" s="2">
        <v>6355</v>
      </c>
      <c r="F1025" t="s">
        <v>9475</v>
      </c>
      <c r="G1025" t="s">
        <v>9476</v>
      </c>
      <c r="H1025" t="s">
        <v>9477</v>
      </c>
      <c r="I1025" t="s">
        <v>9478</v>
      </c>
      <c r="J1025" t="s">
        <v>9479</v>
      </c>
      <c r="K1025" t="s">
        <v>9480</v>
      </c>
      <c r="L1025" t="s">
        <v>9481</v>
      </c>
      <c r="M1025" t="s">
        <v>9482</v>
      </c>
    </row>
    <row r="1026" spans="1:13" x14ac:dyDescent="0.3">
      <c r="A1026" t="s">
        <v>9483</v>
      </c>
      <c r="B1026" t="s">
        <v>9484</v>
      </c>
      <c r="C1026" t="s">
        <v>9033</v>
      </c>
      <c r="D1026">
        <v>3.3</v>
      </c>
      <c r="E1026" s="2">
        <v>12</v>
      </c>
      <c r="F1026" t="s">
        <v>9485</v>
      </c>
      <c r="G1026" t="s">
        <v>9486</v>
      </c>
      <c r="H1026" t="s">
        <v>9487</v>
      </c>
      <c r="I1026" t="s">
        <v>9488</v>
      </c>
      <c r="J1026" t="s">
        <v>9489</v>
      </c>
      <c r="K1026" t="s">
        <v>9490</v>
      </c>
      <c r="L1026" t="s">
        <v>9491</v>
      </c>
      <c r="M1026" t="s">
        <v>9492</v>
      </c>
    </row>
    <row r="1027" spans="1:13" x14ac:dyDescent="0.3">
      <c r="A1027" t="s">
        <v>9493</v>
      </c>
      <c r="B1027" t="s">
        <v>9494</v>
      </c>
      <c r="C1027" t="s">
        <v>8593</v>
      </c>
      <c r="D1027">
        <v>4.0999999999999996</v>
      </c>
      <c r="E1027" s="2">
        <v>13165</v>
      </c>
      <c r="F1027" t="s">
        <v>9495</v>
      </c>
      <c r="G1027" t="s">
        <v>9496</v>
      </c>
      <c r="H1027" t="s">
        <v>9497</v>
      </c>
      <c r="I1027" t="s">
        <v>9498</v>
      </c>
      <c r="J1027" t="s">
        <v>9499</v>
      </c>
      <c r="K1027" t="s">
        <v>9500</v>
      </c>
      <c r="L1027" t="s">
        <v>9501</v>
      </c>
      <c r="M1027" t="s">
        <v>9502</v>
      </c>
    </row>
    <row r="1028" spans="1:13" x14ac:dyDescent="0.3">
      <c r="A1028" t="s">
        <v>9503</v>
      </c>
      <c r="B1028" t="s">
        <v>9504</v>
      </c>
      <c r="C1028" t="s">
        <v>8941</v>
      </c>
      <c r="D1028">
        <v>4.0999999999999996</v>
      </c>
      <c r="E1028" s="2">
        <v>1646</v>
      </c>
      <c r="F1028" t="s">
        <v>9505</v>
      </c>
      <c r="G1028" t="s">
        <v>9506</v>
      </c>
      <c r="H1028" t="s">
        <v>9507</v>
      </c>
      <c r="I1028" t="s">
        <v>9508</v>
      </c>
      <c r="J1028" t="s">
        <v>9509</v>
      </c>
      <c r="K1028" t="s">
        <v>9510</v>
      </c>
      <c r="L1028" t="s">
        <v>9511</v>
      </c>
      <c r="M1028" t="s">
        <v>9512</v>
      </c>
    </row>
    <row r="1029" spans="1:13" x14ac:dyDescent="0.3">
      <c r="A1029" t="s">
        <v>9513</v>
      </c>
      <c r="B1029" t="s">
        <v>9514</v>
      </c>
      <c r="C1029" t="s">
        <v>9075</v>
      </c>
      <c r="D1029">
        <v>4.4000000000000004</v>
      </c>
      <c r="E1029" s="2">
        <v>17994</v>
      </c>
      <c r="F1029" t="s">
        <v>9515</v>
      </c>
      <c r="G1029" t="s">
        <v>9516</v>
      </c>
      <c r="H1029" t="s">
        <v>9517</v>
      </c>
      <c r="I1029" t="s">
        <v>9518</v>
      </c>
      <c r="J1029" t="s">
        <v>9519</v>
      </c>
      <c r="K1029" t="s">
        <v>9520</v>
      </c>
      <c r="L1029" t="s">
        <v>9521</v>
      </c>
      <c r="M1029" t="s">
        <v>9522</v>
      </c>
    </row>
    <row r="1030" spans="1:13" x14ac:dyDescent="0.3">
      <c r="A1030" t="s">
        <v>9523</v>
      </c>
      <c r="B1030" t="s">
        <v>9524</v>
      </c>
      <c r="C1030" t="s">
        <v>8323</v>
      </c>
      <c r="D1030">
        <v>4.3</v>
      </c>
      <c r="E1030" s="2">
        <v>610</v>
      </c>
      <c r="F1030" t="s">
        <v>9525</v>
      </c>
      <c r="G1030" t="s">
        <v>9526</v>
      </c>
      <c r="H1030" t="s">
        <v>9527</v>
      </c>
      <c r="I1030" t="s">
        <v>9528</v>
      </c>
      <c r="J1030" t="s">
        <v>9529</v>
      </c>
      <c r="K1030" t="s">
        <v>9530</v>
      </c>
      <c r="L1030" t="s">
        <v>9531</v>
      </c>
      <c r="M1030" t="s">
        <v>9532</v>
      </c>
    </row>
    <row r="1031" spans="1:13" x14ac:dyDescent="0.3">
      <c r="A1031" t="s">
        <v>9533</v>
      </c>
      <c r="B1031" t="s">
        <v>9534</v>
      </c>
      <c r="C1031" t="s">
        <v>8459</v>
      </c>
      <c r="D1031">
        <v>4.0999999999999996</v>
      </c>
      <c r="E1031" s="2">
        <v>8866</v>
      </c>
      <c r="F1031" t="s">
        <v>9535</v>
      </c>
      <c r="G1031" t="s">
        <v>9536</v>
      </c>
      <c r="H1031" t="s">
        <v>9537</v>
      </c>
      <c r="I1031" t="s">
        <v>9538</v>
      </c>
      <c r="J1031" t="s">
        <v>9539</v>
      </c>
      <c r="K1031" t="s">
        <v>9540</v>
      </c>
      <c r="L1031" t="s">
        <v>9541</v>
      </c>
      <c r="M1031" t="s">
        <v>9542</v>
      </c>
    </row>
    <row r="1032" spans="1:13" x14ac:dyDescent="0.3">
      <c r="A1032" t="s">
        <v>9543</v>
      </c>
      <c r="B1032" t="s">
        <v>9544</v>
      </c>
      <c r="C1032" t="s">
        <v>9444</v>
      </c>
      <c r="D1032">
        <v>3.7</v>
      </c>
      <c r="E1032" s="2">
        <v>13406</v>
      </c>
      <c r="F1032" t="s">
        <v>9545</v>
      </c>
      <c r="G1032" t="s">
        <v>9546</v>
      </c>
      <c r="H1032" t="s">
        <v>9547</v>
      </c>
      <c r="I1032" t="s">
        <v>9548</v>
      </c>
      <c r="J1032" t="s">
        <v>9549</v>
      </c>
      <c r="K1032" t="s">
        <v>9550</v>
      </c>
      <c r="L1032" t="s">
        <v>9551</v>
      </c>
      <c r="M1032" t="s">
        <v>9552</v>
      </c>
    </row>
    <row r="1033" spans="1:13" x14ac:dyDescent="0.3">
      <c r="A1033" t="s">
        <v>9553</v>
      </c>
      <c r="B1033" t="s">
        <v>9554</v>
      </c>
      <c r="C1033" t="s">
        <v>8470</v>
      </c>
      <c r="D1033">
        <v>4.8</v>
      </c>
      <c r="E1033" s="2">
        <v>53803</v>
      </c>
      <c r="F1033" t="s">
        <v>9555</v>
      </c>
      <c r="G1033" t="s">
        <v>9556</v>
      </c>
      <c r="H1033" t="s">
        <v>9557</v>
      </c>
      <c r="I1033" t="s">
        <v>9558</v>
      </c>
      <c r="J1033" t="s">
        <v>9559</v>
      </c>
      <c r="K1033" t="s">
        <v>9560</v>
      </c>
      <c r="L1033" t="s">
        <v>9561</v>
      </c>
      <c r="M1033" t="s">
        <v>9562</v>
      </c>
    </row>
    <row r="1034" spans="1:13" x14ac:dyDescent="0.3">
      <c r="A1034" t="s">
        <v>9563</v>
      </c>
      <c r="B1034" t="s">
        <v>9564</v>
      </c>
      <c r="C1034" t="s">
        <v>8437</v>
      </c>
      <c r="D1034">
        <v>4.5</v>
      </c>
      <c r="E1034" s="2">
        <v>546</v>
      </c>
      <c r="F1034" t="s">
        <v>9565</v>
      </c>
      <c r="G1034" t="s">
        <v>9566</v>
      </c>
      <c r="H1034" t="s">
        <v>9567</v>
      </c>
      <c r="I1034" t="s">
        <v>9568</v>
      </c>
      <c r="J1034" t="s">
        <v>9569</v>
      </c>
      <c r="K1034" t="s">
        <v>9570</v>
      </c>
      <c r="L1034" t="s">
        <v>9571</v>
      </c>
      <c r="M1034" t="s">
        <v>9572</v>
      </c>
    </row>
    <row r="1035" spans="1:13" x14ac:dyDescent="0.3">
      <c r="A1035" t="s">
        <v>9573</v>
      </c>
      <c r="B1035" t="s">
        <v>9574</v>
      </c>
      <c r="C1035" t="s">
        <v>8470</v>
      </c>
      <c r="D1035">
        <v>4</v>
      </c>
      <c r="E1035" s="2">
        <v>5292</v>
      </c>
      <c r="F1035" t="s">
        <v>9575</v>
      </c>
      <c r="G1035" t="s">
        <v>9576</v>
      </c>
      <c r="H1035" t="s">
        <v>9577</v>
      </c>
      <c r="I1035" t="s">
        <v>9578</v>
      </c>
      <c r="J1035" t="s">
        <v>9579</v>
      </c>
      <c r="K1035" t="s">
        <v>12814</v>
      </c>
      <c r="L1035" t="s">
        <v>9580</v>
      </c>
      <c r="M1035" t="s">
        <v>9581</v>
      </c>
    </row>
    <row r="1036" spans="1:13" x14ac:dyDescent="0.3">
      <c r="A1036" t="s">
        <v>9582</v>
      </c>
      <c r="B1036" t="s">
        <v>9583</v>
      </c>
      <c r="C1036" t="s">
        <v>8470</v>
      </c>
      <c r="D1036">
        <v>4.0999999999999996</v>
      </c>
      <c r="E1036" s="2">
        <v>444</v>
      </c>
      <c r="F1036" t="s">
        <v>9584</v>
      </c>
      <c r="G1036" t="s">
        <v>9585</v>
      </c>
      <c r="H1036" t="s">
        <v>9586</v>
      </c>
      <c r="I1036" t="s">
        <v>9587</v>
      </c>
      <c r="J1036" t="s">
        <v>9588</v>
      </c>
      <c r="K1036" t="s">
        <v>9589</v>
      </c>
      <c r="L1036" t="s">
        <v>9590</v>
      </c>
      <c r="M1036" t="s">
        <v>9591</v>
      </c>
    </row>
    <row r="1037" spans="1:13" x14ac:dyDescent="0.3">
      <c r="A1037" t="s">
        <v>9592</v>
      </c>
      <c r="B1037" t="s">
        <v>9593</v>
      </c>
      <c r="C1037" t="s">
        <v>8334</v>
      </c>
      <c r="D1037">
        <v>3.9</v>
      </c>
      <c r="E1037" s="2">
        <v>4584</v>
      </c>
      <c r="F1037" t="s">
        <v>9594</v>
      </c>
      <c r="G1037" t="s">
        <v>9595</v>
      </c>
      <c r="H1037" t="s">
        <v>9596</v>
      </c>
      <c r="I1037" t="s">
        <v>9597</v>
      </c>
      <c r="J1037" t="s">
        <v>9598</v>
      </c>
      <c r="K1037" t="s">
        <v>9599</v>
      </c>
      <c r="L1037" t="s">
        <v>9600</v>
      </c>
      <c r="M1037" t="s">
        <v>9601</v>
      </c>
    </row>
    <row r="1038" spans="1:13" x14ac:dyDescent="0.3">
      <c r="A1038" t="s">
        <v>9602</v>
      </c>
      <c r="B1038" t="s">
        <v>9603</v>
      </c>
      <c r="C1038" t="s">
        <v>8470</v>
      </c>
      <c r="D1038">
        <v>4.0999999999999996</v>
      </c>
      <c r="E1038" s="2">
        <v>14947</v>
      </c>
      <c r="F1038" t="s">
        <v>9604</v>
      </c>
      <c r="G1038" t="s">
        <v>9605</v>
      </c>
      <c r="H1038" t="s">
        <v>9606</v>
      </c>
      <c r="I1038" t="s">
        <v>9607</v>
      </c>
      <c r="J1038" t="s">
        <v>9608</v>
      </c>
      <c r="K1038" t="s">
        <v>9609</v>
      </c>
      <c r="L1038" t="s">
        <v>9610</v>
      </c>
      <c r="M1038" t="s">
        <v>9611</v>
      </c>
    </row>
    <row r="1039" spans="1:13" x14ac:dyDescent="0.3">
      <c r="A1039" t="s">
        <v>9612</v>
      </c>
      <c r="B1039" t="s">
        <v>9613</v>
      </c>
      <c r="C1039" t="s">
        <v>8448</v>
      </c>
      <c r="D1039">
        <v>4.2</v>
      </c>
      <c r="E1039" s="2">
        <v>1559</v>
      </c>
      <c r="F1039" t="s">
        <v>9614</v>
      </c>
      <c r="G1039" t="s">
        <v>9615</v>
      </c>
      <c r="H1039" t="s">
        <v>9616</v>
      </c>
      <c r="I1039" t="s">
        <v>9617</v>
      </c>
      <c r="J1039" t="s">
        <v>9618</v>
      </c>
      <c r="K1039" t="s">
        <v>9619</v>
      </c>
      <c r="L1039" t="s">
        <v>9620</v>
      </c>
      <c r="M1039" t="s">
        <v>9621</v>
      </c>
    </row>
    <row r="1040" spans="1:13" x14ac:dyDescent="0.3">
      <c r="A1040" t="s">
        <v>9622</v>
      </c>
      <c r="B1040" t="s">
        <v>9623</v>
      </c>
      <c r="C1040" t="s">
        <v>8323</v>
      </c>
      <c r="D1040">
        <v>4.0999999999999996</v>
      </c>
      <c r="E1040" s="2">
        <v>1660</v>
      </c>
      <c r="F1040" t="s">
        <v>9624</v>
      </c>
      <c r="G1040" t="s">
        <v>9625</v>
      </c>
      <c r="H1040" t="s">
        <v>9626</v>
      </c>
      <c r="I1040" t="s">
        <v>9627</v>
      </c>
      <c r="J1040" t="s">
        <v>9628</v>
      </c>
      <c r="K1040" t="s">
        <v>9629</v>
      </c>
      <c r="L1040" t="s">
        <v>9630</v>
      </c>
      <c r="M1040" t="s">
        <v>9631</v>
      </c>
    </row>
    <row r="1041" spans="1:13" x14ac:dyDescent="0.3">
      <c r="A1041" t="s">
        <v>9632</v>
      </c>
      <c r="B1041" t="s">
        <v>9633</v>
      </c>
      <c r="C1041" t="s">
        <v>8323</v>
      </c>
      <c r="D1041">
        <v>3.5</v>
      </c>
      <c r="E1041" s="2">
        <v>132</v>
      </c>
      <c r="F1041" t="s">
        <v>9634</v>
      </c>
      <c r="G1041" t="s">
        <v>9635</v>
      </c>
      <c r="H1041" t="s">
        <v>9636</v>
      </c>
      <c r="I1041" t="s">
        <v>9637</v>
      </c>
      <c r="J1041" t="s">
        <v>9638</v>
      </c>
      <c r="K1041" t="s">
        <v>9639</v>
      </c>
      <c r="L1041" t="s">
        <v>9640</v>
      </c>
      <c r="M1041" t="s">
        <v>9641</v>
      </c>
    </row>
    <row r="1042" spans="1:13" x14ac:dyDescent="0.3">
      <c r="A1042" t="s">
        <v>9642</v>
      </c>
      <c r="B1042" t="s">
        <v>9643</v>
      </c>
      <c r="C1042" t="s">
        <v>9044</v>
      </c>
      <c r="D1042">
        <v>4.3</v>
      </c>
      <c r="E1042" s="2">
        <v>28629</v>
      </c>
      <c r="F1042" t="s">
        <v>9644</v>
      </c>
      <c r="G1042" t="s">
        <v>9645</v>
      </c>
      <c r="H1042" t="s">
        <v>9646</v>
      </c>
      <c r="I1042" t="s">
        <v>9647</v>
      </c>
      <c r="J1042" t="s">
        <v>12815</v>
      </c>
      <c r="K1042" t="s">
        <v>12816</v>
      </c>
      <c r="L1042" t="s">
        <v>9648</v>
      </c>
      <c r="M1042" t="s">
        <v>9649</v>
      </c>
    </row>
    <row r="1043" spans="1:13" x14ac:dyDescent="0.3">
      <c r="A1043" t="s">
        <v>9650</v>
      </c>
      <c r="B1043" t="s">
        <v>9651</v>
      </c>
      <c r="C1043" t="s">
        <v>8290</v>
      </c>
      <c r="D1043">
        <v>3.9</v>
      </c>
      <c r="E1043" s="2">
        <v>8446</v>
      </c>
      <c r="F1043" t="s">
        <v>9652</v>
      </c>
      <c r="G1043" t="s">
        <v>9653</v>
      </c>
      <c r="H1043" t="s">
        <v>9654</v>
      </c>
      <c r="I1043" t="s">
        <v>9655</v>
      </c>
      <c r="J1043" t="s">
        <v>9656</v>
      </c>
      <c r="K1043" t="s">
        <v>9657</v>
      </c>
      <c r="L1043" t="s">
        <v>9658</v>
      </c>
      <c r="M1043" t="s">
        <v>9659</v>
      </c>
    </row>
    <row r="1044" spans="1:13" x14ac:dyDescent="0.3">
      <c r="A1044" t="s">
        <v>9660</v>
      </c>
      <c r="B1044" t="s">
        <v>9661</v>
      </c>
      <c r="C1044" t="s">
        <v>8396</v>
      </c>
      <c r="D1044">
        <v>4.2</v>
      </c>
      <c r="E1044" s="2">
        <v>11199</v>
      </c>
      <c r="F1044" t="s">
        <v>9662</v>
      </c>
      <c r="G1044" t="s">
        <v>9663</v>
      </c>
      <c r="H1044" t="s">
        <v>9664</v>
      </c>
      <c r="I1044" t="s">
        <v>9665</v>
      </c>
      <c r="J1044" t="s">
        <v>9666</v>
      </c>
      <c r="K1044" t="s">
        <v>9667</v>
      </c>
      <c r="L1044" t="s">
        <v>9668</v>
      </c>
      <c r="M1044" t="s">
        <v>9669</v>
      </c>
    </row>
    <row r="1045" spans="1:13" x14ac:dyDescent="0.3">
      <c r="A1045" t="s">
        <v>9670</v>
      </c>
      <c r="B1045" t="s">
        <v>9671</v>
      </c>
      <c r="C1045" t="s">
        <v>9672</v>
      </c>
      <c r="D1045">
        <v>3.8</v>
      </c>
      <c r="E1045" s="2">
        <v>1118</v>
      </c>
      <c r="F1045" t="s">
        <v>9673</v>
      </c>
      <c r="G1045" t="s">
        <v>9674</v>
      </c>
      <c r="H1045" t="s">
        <v>9675</v>
      </c>
      <c r="I1045" t="s">
        <v>9676</v>
      </c>
      <c r="J1045" t="s">
        <v>9677</v>
      </c>
      <c r="K1045" t="s">
        <v>9678</v>
      </c>
      <c r="L1045" t="s">
        <v>9679</v>
      </c>
      <c r="M1045" t="s">
        <v>9680</v>
      </c>
    </row>
    <row r="1046" spans="1:13" x14ac:dyDescent="0.3">
      <c r="A1046" t="s">
        <v>9681</v>
      </c>
      <c r="B1046" t="s">
        <v>9682</v>
      </c>
      <c r="C1046" t="s">
        <v>8312</v>
      </c>
      <c r="D1046">
        <v>4.5</v>
      </c>
      <c r="E1046" s="2">
        <v>11</v>
      </c>
      <c r="F1046" t="s">
        <v>9683</v>
      </c>
      <c r="G1046" t="s">
        <v>9684</v>
      </c>
      <c r="H1046" t="s">
        <v>9685</v>
      </c>
      <c r="I1046" t="s">
        <v>9686</v>
      </c>
      <c r="J1046" t="s">
        <v>9687</v>
      </c>
      <c r="K1046" t="s">
        <v>9688</v>
      </c>
      <c r="L1046" t="s">
        <v>9689</v>
      </c>
      <c r="M1046" t="s">
        <v>9690</v>
      </c>
    </row>
    <row r="1047" spans="1:13" x14ac:dyDescent="0.3">
      <c r="A1047" t="s">
        <v>9691</v>
      </c>
      <c r="B1047" t="s">
        <v>9692</v>
      </c>
      <c r="C1047" t="s">
        <v>9693</v>
      </c>
      <c r="D1047">
        <v>3.8</v>
      </c>
      <c r="E1047" s="2">
        <v>4353</v>
      </c>
      <c r="F1047" t="s">
        <v>9694</v>
      </c>
      <c r="G1047" t="s">
        <v>9695</v>
      </c>
      <c r="H1047" t="s">
        <v>9696</v>
      </c>
      <c r="I1047" t="s">
        <v>9697</v>
      </c>
      <c r="J1047" t="s">
        <v>9698</v>
      </c>
      <c r="K1047" t="s">
        <v>9699</v>
      </c>
      <c r="L1047" t="s">
        <v>9700</v>
      </c>
      <c r="M1047" t="s">
        <v>9701</v>
      </c>
    </row>
    <row r="1048" spans="1:13" x14ac:dyDescent="0.3">
      <c r="A1048" t="s">
        <v>9702</v>
      </c>
      <c r="B1048" t="s">
        <v>9703</v>
      </c>
      <c r="C1048" t="s">
        <v>8312</v>
      </c>
      <c r="D1048">
        <v>4.0999999999999996</v>
      </c>
      <c r="E1048" s="2">
        <v>185</v>
      </c>
      <c r="F1048" t="s">
        <v>9704</v>
      </c>
      <c r="G1048" t="s">
        <v>9705</v>
      </c>
      <c r="H1048" t="s">
        <v>9706</v>
      </c>
      <c r="I1048" t="s">
        <v>9707</v>
      </c>
      <c r="J1048" t="s">
        <v>9708</v>
      </c>
      <c r="K1048" t="s">
        <v>9709</v>
      </c>
      <c r="L1048" t="s">
        <v>9710</v>
      </c>
      <c r="M1048" t="s">
        <v>9711</v>
      </c>
    </row>
    <row r="1049" spans="1:13" x14ac:dyDescent="0.3">
      <c r="A1049" t="s">
        <v>9712</v>
      </c>
      <c r="B1049" t="s">
        <v>9713</v>
      </c>
      <c r="C1049" t="s">
        <v>8437</v>
      </c>
      <c r="D1049">
        <v>4.2</v>
      </c>
      <c r="E1049" s="2">
        <v>14290</v>
      </c>
      <c r="F1049" t="s">
        <v>9714</v>
      </c>
      <c r="G1049" t="s">
        <v>9715</v>
      </c>
      <c r="H1049" t="s">
        <v>9716</v>
      </c>
      <c r="I1049" t="s">
        <v>9717</v>
      </c>
      <c r="J1049" t="s">
        <v>9718</v>
      </c>
      <c r="K1049" t="s">
        <v>9719</v>
      </c>
      <c r="L1049" t="s">
        <v>9720</v>
      </c>
      <c r="M1049" t="s">
        <v>9721</v>
      </c>
    </row>
    <row r="1050" spans="1:13" x14ac:dyDescent="0.3">
      <c r="A1050" t="s">
        <v>9722</v>
      </c>
      <c r="B1050" t="s">
        <v>9723</v>
      </c>
      <c r="C1050" t="s">
        <v>8448</v>
      </c>
      <c r="D1050">
        <v>4.0999999999999996</v>
      </c>
      <c r="E1050" s="2">
        <v>3036</v>
      </c>
      <c r="F1050" t="s">
        <v>9116</v>
      </c>
      <c r="G1050" t="s">
        <v>9724</v>
      </c>
      <c r="H1050" t="s">
        <v>9725</v>
      </c>
      <c r="I1050" t="s">
        <v>9726</v>
      </c>
      <c r="J1050" t="s">
        <v>9727</v>
      </c>
      <c r="K1050" t="s">
        <v>9728</v>
      </c>
      <c r="L1050" t="s">
        <v>9729</v>
      </c>
      <c r="M1050" t="s">
        <v>9730</v>
      </c>
    </row>
    <row r="1051" spans="1:13" x14ac:dyDescent="0.3">
      <c r="A1051" t="s">
        <v>9731</v>
      </c>
      <c r="B1051" t="s">
        <v>9732</v>
      </c>
      <c r="C1051" t="s">
        <v>8470</v>
      </c>
      <c r="D1051">
        <v>4.2</v>
      </c>
      <c r="E1051" s="2">
        <v>1296</v>
      </c>
      <c r="F1051" t="s">
        <v>9733</v>
      </c>
      <c r="G1051" t="s">
        <v>9734</v>
      </c>
      <c r="H1051" t="s">
        <v>9735</v>
      </c>
      <c r="I1051" t="s">
        <v>9736</v>
      </c>
      <c r="J1051" t="s">
        <v>9737</v>
      </c>
      <c r="K1051" t="s">
        <v>9738</v>
      </c>
      <c r="L1051" t="s">
        <v>9739</v>
      </c>
      <c r="M1051" t="s">
        <v>9740</v>
      </c>
    </row>
    <row r="1052" spans="1:13" x14ac:dyDescent="0.3">
      <c r="A1052" t="s">
        <v>9741</v>
      </c>
      <c r="B1052" t="s">
        <v>9742</v>
      </c>
      <c r="C1052" t="s">
        <v>8470</v>
      </c>
      <c r="D1052">
        <v>4.5</v>
      </c>
      <c r="E1052" s="2">
        <v>19</v>
      </c>
      <c r="F1052" t="s">
        <v>9743</v>
      </c>
      <c r="G1052" t="s">
        <v>9744</v>
      </c>
      <c r="H1052" t="s">
        <v>9745</v>
      </c>
      <c r="I1052" t="s">
        <v>9746</v>
      </c>
      <c r="J1052" t="s">
        <v>9747</v>
      </c>
      <c r="K1052" t="s">
        <v>9748</v>
      </c>
      <c r="L1052" t="s">
        <v>9749</v>
      </c>
      <c r="M1052" t="s">
        <v>9750</v>
      </c>
    </row>
    <row r="1053" spans="1:13" x14ac:dyDescent="0.3">
      <c r="A1053" t="s">
        <v>9751</v>
      </c>
      <c r="B1053" t="s">
        <v>9752</v>
      </c>
      <c r="C1053" t="s">
        <v>9033</v>
      </c>
      <c r="D1053">
        <v>4</v>
      </c>
      <c r="E1053" s="2">
        <v>97</v>
      </c>
      <c r="F1053" t="s">
        <v>9753</v>
      </c>
      <c r="G1053" t="s">
        <v>9754</v>
      </c>
      <c r="H1053" t="s">
        <v>9755</v>
      </c>
      <c r="I1053" t="s">
        <v>9756</v>
      </c>
      <c r="J1053" t="s">
        <v>9757</v>
      </c>
      <c r="K1053" t="s">
        <v>12817</v>
      </c>
      <c r="L1053" t="s">
        <v>9758</v>
      </c>
      <c r="M1053" t="s">
        <v>9759</v>
      </c>
    </row>
    <row r="1054" spans="1:13" x14ac:dyDescent="0.3">
      <c r="A1054" t="s">
        <v>9760</v>
      </c>
      <c r="B1054" t="s">
        <v>9761</v>
      </c>
      <c r="C1054" t="s">
        <v>8522</v>
      </c>
      <c r="D1054">
        <v>4.4000000000000004</v>
      </c>
      <c r="E1054" s="2">
        <v>1771</v>
      </c>
      <c r="F1054" t="s">
        <v>9762</v>
      </c>
      <c r="G1054" t="s">
        <v>9763</v>
      </c>
      <c r="H1054" t="s">
        <v>9764</v>
      </c>
      <c r="I1054" t="s">
        <v>9765</v>
      </c>
      <c r="J1054" t="s">
        <v>9766</v>
      </c>
      <c r="K1054" t="s">
        <v>9767</v>
      </c>
      <c r="L1054" t="s">
        <v>9768</v>
      </c>
      <c r="M1054" t="s">
        <v>9769</v>
      </c>
    </row>
    <row r="1055" spans="1:13" x14ac:dyDescent="0.3">
      <c r="A1055" t="s">
        <v>9770</v>
      </c>
      <c r="B1055" t="s">
        <v>9771</v>
      </c>
      <c r="C1055" t="s">
        <v>8396</v>
      </c>
      <c r="D1055">
        <v>4</v>
      </c>
      <c r="E1055" s="2">
        <v>15034</v>
      </c>
      <c r="F1055" t="s">
        <v>9772</v>
      </c>
      <c r="G1055" t="s">
        <v>9773</v>
      </c>
      <c r="H1055" t="s">
        <v>9774</v>
      </c>
      <c r="I1055" t="s">
        <v>9775</v>
      </c>
      <c r="J1055" t="s">
        <v>9776</v>
      </c>
      <c r="K1055" t="s">
        <v>9777</v>
      </c>
      <c r="L1055" t="s">
        <v>9778</v>
      </c>
      <c r="M1055" t="s">
        <v>9779</v>
      </c>
    </row>
    <row r="1056" spans="1:13" x14ac:dyDescent="0.3">
      <c r="A1056" t="s">
        <v>9780</v>
      </c>
      <c r="B1056" t="s">
        <v>9781</v>
      </c>
      <c r="C1056" t="s">
        <v>9693</v>
      </c>
      <c r="D1056">
        <v>4</v>
      </c>
      <c r="E1056" s="2">
        <v>3242</v>
      </c>
      <c r="F1056" t="s">
        <v>9782</v>
      </c>
      <c r="G1056" t="s">
        <v>9783</v>
      </c>
      <c r="H1056" t="s">
        <v>9784</v>
      </c>
      <c r="I1056" t="s">
        <v>9785</v>
      </c>
      <c r="J1056" t="s">
        <v>9786</v>
      </c>
      <c r="K1056" t="s">
        <v>9787</v>
      </c>
      <c r="L1056" t="s">
        <v>9788</v>
      </c>
      <c r="M1056" t="s">
        <v>9789</v>
      </c>
    </row>
    <row r="1057" spans="1:13" x14ac:dyDescent="0.3">
      <c r="A1057" t="s">
        <v>9790</v>
      </c>
      <c r="B1057" t="s">
        <v>9791</v>
      </c>
      <c r="C1057" t="s">
        <v>8511</v>
      </c>
      <c r="D1057">
        <v>3.9</v>
      </c>
      <c r="E1057" s="2">
        <v>2832</v>
      </c>
      <c r="F1057" t="s">
        <v>9792</v>
      </c>
      <c r="G1057" t="s">
        <v>9793</v>
      </c>
      <c r="H1057" t="s">
        <v>9794</v>
      </c>
      <c r="I1057" t="s">
        <v>9795</v>
      </c>
      <c r="J1057" t="s">
        <v>9796</v>
      </c>
      <c r="K1057" t="s">
        <v>9797</v>
      </c>
      <c r="L1057" t="s">
        <v>9798</v>
      </c>
      <c r="M1057" t="s">
        <v>9799</v>
      </c>
    </row>
    <row r="1058" spans="1:13" x14ac:dyDescent="0.3">
      <c r="A1058" t="s">
        <v>9800</v>
      </c>
      <c r="B1058" t="s">
        <v>9801</v>
      </c>
      <c r="C1058" t="s">
        <v>8941</v>
      </c>
      <c r="D1058">
        <v>4</v>
      </c>
      <c r="E1058" s="2">
        <v>1498</v>
      </c>
      <c r="F1058" t="s">
        <v>9802</v>
      </c>
      <c r="G1058" t="s">
        <v>9803</v>
      </c>
      <c r="H1058" t="s">
        <v>9804</v>
      </c>
      <c r="I1058" t="s">
        <v>9805</v>
      </c>
      <c r="J1058" t="s">
        <v>9806</v>
      </c>
      <c r="K1058" t="s">
        <v>9807</v>
      </c>
      <c r="L1058" t="s">
        <v>9808</v>
      </c>
      <c r="M1058" t="s">
        <v>9809</v>
      </c>
    </row>
    <row r="1059" spans="1:13" x14ac:dyDescent="0.3">
      <c r="A1059" t="s">
        <v>9810</v>
      </c>
      <c r="B1059" t="s">
        <v>9811</v>
      </c>
      <c r="C1059" t="s">
        <v>8290</v>
      </c>
      <c r="D1059">
        <v>3.8</v>
      </c>
      <c r="E1059" s="2">
        <v>305</v>
      </c>
      <c r="F1059" t="s">
        <v>9812</v>
      </c>
      <c r="G1059" t="s">
        <v>9813</v>
      </c>
      <c r="H1059" t="s">
        <v>9814</v>
      </c>
      <c r="I1059" t="s">
        <v>9815</v>
      </c>
      <c r="J1059" t="s">
        <v>9816</v>
      </c>
      <c r="K1059" t="s">
        <v>9817</v>
      </c>
      <c r="L1059" t="s">
        <v>9818</v>
      </c>
      <c r="M1059" t="s">
        <v>9819</v>
      </c>
    </row>
    <row r="1060" spans="1:13" x14ac:dyDescent="0.3">
      <c r="A1060" t="s">
        <v>9820</v>
      </c>
      <c r="B1060" t="s">
        <v>9821</v>
      </c>
      <c r="C1060" t="s">
        <v>9075</v>
      </c>
      <c r="D1060">
        <v>4.2</v>
      </c>
      <c r="E1060" s="2">
        <v>1191</v>
      </c>
      <c r="F1060" t="s">
        <v>9822</v>
      </c>
      <c r="G1060" t="s">
        <v>9823</v>
      </c>
      <c r="H1060" t="s">
        <v>9824</v>
      </c>
      <c r="I1060" t="s">
        <v>9825</v>
      </c>
      <c r="J1060" t="s">
        <v>9826</v>
      </c>
      <c r="K1060" t="s">
        <v>9827</v>
      </c>
      <c r="L1060" t="s">
        <v>9828</v>
      </c>
      <c r="M1060" t="s">
        <v>9829</v>
      </c>
    </row>
    <row r="1061" spans="1:13" x14ac:dyDescent="0.3">
      <c r="A1061" t="s">
        <v>9830</v>
      </c>
      <c r="B1061" t="s">
        <v>9831</v>
      </c>
      <c r="C1061" t="s">
        <v>9832</v>
      </c>
      <c r="D1061">
        <v>4.3</v>
      </c>
      <c r="E1061" s="2">
        <v>4049</v>
      </c>
      <c r="F1061" t="s">
        <v>9833</v>
      </c>
      <c r="G1061" t="s">
        <v>9834</v>
      </c>
      <c r="H1061" t="s">
        <v>9835</v>
      </c>
      <c r="I1061" t="s">
        <v>9836</v>
      </c>
      <c r="J1061" t="s">
        <v>9837</v>
      </c>
      <c r="K1061" t="s">
        <v>9838</v>
      </c>
      <c r="L1061" t="s">
        <v>9839</v>
      </c>
      <c r="M1061" t="s">
        <v>9840</v>
      </c>
    </row>
    <row r="1062" spans="1:13" x14ac:dyDescent="0.3">
      <c r="A1062" t="s">
        <v>9841</v>
      </c>
      <c r="B1062" t="s">
        <v>9842</v>
      </c>
      <c r="C1062" t="s">
        <v>9843</v>
      </c>
      <c r="D1062">
        <v>4.2</v>
      </c>
      <c r="E1062" s="2">
        <v>3160</v>
      </c>
      <c r="F1062" t="s">
        <v>9844</v>
      </c>
      <c r="G1062" t="s">
        <v>9845</v>
      </c>
      <c r="H1062" t="s">
        <v>9846</v>
      </c>
      <c r="I1062" t="s">
        <v>9847</v>
      </c>
      <c r="J1062" t="s">
        <v>9848</v>
      </c>
      <c r="K1062" t="s">
        <v>9849</v>
      </c>
      <c r="L1062" t="s">
        <v>9850</v>
      </c>
      <c r="M1062" t="s">
        <v>9851</v>
      </c>
    </row>
    <row r="1063" spans="1:13" x14ac:dyDescent="0.3">
      <c r="A1063" t="s">
        <v>9852</v>
      </c>
      <c r="B1063" t="s">
        <v>9853</v>
      </c>
      <c r="C1063" t="s">
        <v>9044</v>
      </c>
      <c r="D1063">
        <v>4.3</v>
      </c>
      <c r="E1063" s="2">
        <v>9650</v>
      </c>
      <c r="F1063" t="s">
        <v>9854</v>
      </c>
      <c r="G1063" t="s">
        <v>9855</v>
      </c>
      <c r="H1063" t="s">
        <v>9856</v>
      </c>
      <c r="I1063" t="s">
        <v>9857</v>
      </c>
      <c r="J1063" t="s">
        <v>9858</v>
      </c>
      <c r="K1063" t="s">
        <v>9859</v>
      </c>
      <c r="L1063" t="s">
        <v>9860</v>
      </c>
      <c r="M1063" t="s">
        <v>9861</v>
      </c>
    </row>
    <row r="1064" spans="1:13" x14ac:dyDescent="0.3">
      <c r="A1064" t="s">
        <v>9862</v>
      </c>
      <c r="B1064" t="s">
        <v>9863</v>
      </c>
      <c r="C1064" t="s">
        <v>9864</v>
      </c>
      <c r="D1064">
        <v>4.2</v>
      </c>
      <c r="E1064" s="2">
        <v>3846</v>
      </c>
      <c r="F1064" t="s">
        <v>9865</v>
      </c>
      <c r="G1064" t="s">
        <v>9866</v>
      </c>
      <c r="H1064" t="s">
        <v>9867</v>
      </c>
      <c r="I1064" t="s">
        <v>9868</v>
      </c>
      <c r="J1064" t="s">
        <v>9869</v>
      </c>
      <c r="K1064" t="s">
        <v>9870</v>
      </c>
      <c r="L1064" t="s">
        <v>9871</v>
      </c>
      <c r="M1064" t="s">
        <v>9872</v>
      </c>
    </row>
    <row r="1065" spans="1:13" x14ac:dyDescent="0.3">
      <c r="A1065" t="s">
        <v>9873</v>
      </c>
      <c r="B1065" t="s">
        <v>9874</v>
      </c>
      <c r="C1065" t="s">
        <v>8323</v>
      </c>
      <c r="D1065">
        <v>4.4000000000000004</v>
      </c>
      <c r="E1065" s="2">
        <v>290</v>
      </c>
      <c r="F1065" t="s">
        <v>9875</v>
      </c>
      <c r="G1065" t="s">
        <v>9876</v>
      </c>
      <c r="H1065" t="s">
        <v>9877</v>
      </c>
      <c r="I1065" t="s">
        <v>9878</v>
      </c>
      <c r="J1065" t="s">
        <v>9879</v>
      </c>
      <c r="K1065" t="s">
        <v>9880</v>
      </c>
      <c r="L1065" t="s">
        <v>9881</v>
      </c>
      <c r="M1065" t="s">
        <v>9882</v>
      </c>
    </row>
    <row r="1066" spans="1:13" x14ac:dyDescent="0.3">
      <c r="A1066" t="s">
        <v>9883</v>
      </c>
      <c r="B1066" t="s">
        <v>9884</v>
      </c>
      <c r="C1066" t="s">
        <v>8687</v>
      </c>
      <c r="D1066">
        <v>3.8</v>
      </c>
      <c r="E1066" s="2">
        <v>2206</v>
      </c>
      <c r="F1066" t="s">
        <v>9885</v>
      </c>
      <c r="G1066" t="s">
        <v>9886</v>
      </c>
      <c r="H1066" t="s">
        <v>9887</v>
      </c>
      <c r="I1066" t="s">
        <v>9888</v>
      </c>
      <c r="J1066" t="s">
        <v>9889</v>
      </c>
      <c r="K1066" t="s">
        <v>9890</v>
      </c>
      <c r="L1066" t="s">
        <v>9891</v>
      </c>
      <c r="M1066" t="s">
        <v>9892</v>
      </c>
    </row>
    <row r="1067" spans="1:13" x14ac:dyDescent="0.3">
      <c r="A1067" t="s">
        <v>9893</v>
      </c>
      <c r="B1067" t="s">
        <v>9894</v>
      </c>
      <c r="C1067" t="s">
        <v>9044</v>
      </c>
      <c r="D1067">
        <v>4.0999999999999996</v>
      </c>
      <c r="E1067" s="2">
        <v>9349</v>
      </c>
      <c r="F1067" t="s">
        <v>9895</v>
      </c>
      <c r="G1067" t="s">
        <v>9896</v>
      </c>
      <c r="H1067" t="s">
        <v>9897</v>
      </c>
      <c r="I1067" t="s">
        <v>9898</v>
      </c>
      <c r="J1067" t="s">
        <v>9899</v>
      </c>
      <c r="K1067" t="s">
        <v>9900</v>
      </c>
      <c r="L1067" t="s">
        <v>9901</v>
      </c>
      <c r="M1067" t="s">
        <v>9902</v>
      </c>
    </row>
    <row r="1068" spans="1:13" x14ac:dyDescent="0.3">
      <c r="A1068" t="s">
        <v>9903</v>
      </c>
      <c r="B1068" t="s">
        <v>9904</v>
      </c>
      <c r="C1068" t="s">
        <v>8334</v>
      </c>
      <c r="D1068">
        <v>3.9</v>
      </c>
      <c r="E1068" s="2">
        <v>578</v>
      </c>
      <c r="F1068" t="s">
        <v>9905</v>
      </c>
      <c r="G1068" t="s">
        <v>9906</v>
      </c>
      <c r="H1068" t="s">
        <v>9907</v>
      </c>
      <c r="I1068" t="s">
        <v>9908</v>
      </c>
      <c r="J1068" t="s">
        <v>9909</v>
      </c>
      <c r="K1068" t="s">
        <v>9910</v>
      </c>
      <c r="L1068" t="s">
        <v>9911</v>
      </c>
      <c r="M1068" t="s">
        <v>9912</v>
      </c>
    </row>
    <row r="1069" spans="1:13" x14ac:dyDescent="0.3">
      <c r="A1069" t="s">
        <v>9913</v>
      </c>
      <c r="B1069" t="s">
        <v>9914</v>
      </c>
      <c r="C1069" t="s">
        <v>9207</v>
      </c>
      <c r="D1069">
        <v>4.3</v>
      </c>
      <c r="E1069" s="2">
        <v>9331</v>
      </c>
      <c r="F1069" t="s">
        <v>9915</v>
      </c>
      <c r="G1069" t="s">
        <v>9916</v>
      </c>
      <c r="H1069" t="s">
        <v>9917</v>
      </c>
      <c r="I1069" t="s">
        <v>9918</v>
      </c>
      <c r="J1069" t="s">
        <v>9919</v>
      </c>
      <c r="K1069" t="s">
        <v>9920</v>
      </c>
      <c r="L1069" t="s">
        <v>9921</v>
      </c>
      <c r="M1069" t="s">
        <v>9922</v>
      </c>
    </row>
    <row r="1070" spans="1:13" x14ac:dyDescent="0.3">
      <c r="A1070" t="s">
        <v>9923</v>
      </c>
      <c r="B1070" t="s">
        <v>9924</v>
      </c>
      <c r="C1070" t="s">
        <v>9832</v>
      </c>
      <c r="D1070">
        <v>4.4000000000000004</v>
      </c>
      <c r="E1070" s="2">
        <v>3837</v>
      </c>
      <c r="F1070" t="s">
        <v>9925</v>
      </c>
      <c r="G1070" t="s">
        <v>9926</v>
      </c>
      <c r="H1070" t="s">
        <v>9927</v>
      </c>
      <c r="I1070" t="s">
        <v>9928</v>
      </c>
      <c r="J1070" t="s">
        <v>9929</v>
      </c>
      <c r="K1070" t="s">
        <v>9930</v>
      </c>
      <c r="L1070" t="s">
        <v>9931</v>
      </c>
      <c r="M1070" t="s">
        <v>9932</v>
      </c>
    </row>
    <row r="1071" spans="1:13" x14ac:dyDescent="0.3">
      <c r="A1071" t="s">
        <v>9933</v>
      </c>
      <c r="B1071" t="s">
        <v>9934</v>
      </c>
      <c r="C1071" t="s">
        <v>9843</v>
      </c>
      <c r="D1071">
        <v>3.6</v>
      </c>
      <c r="E1071" s="2">
        <v>11456</v>
      </c>
      <c r="F1071" t="s">
        <v>9935</v>
      </c>
      <c r="G1071" t="s">
        <v>9936</v>
      </c>
      <c r="H1071" t="s">
        <v>9937</v>
      </c>
      <c r="I1071" t="s">
        <v>9938</v>
      </c>
      <c r="J1071" t="s">
        <v>9939</v>
      </c>
      <c r="K1071" t="s">
        <v>9940</v>
      </c>
      <c r="L1071" t="s">
        <v>9941</v>
      </c>
      <c r="M1071" t="s">
        <v>9942</v>
      </c>
    </row>
    <row r="1072" spans="1:13" x14ac:dyDescent="0.3">
      <c r="A1072" t="s">
        <v>9943</v>
      </c>
      <c r="B1072" t="s">
        <v>9944</v>
      </c>
      <c r="C1072" t="s">
        <v>8301</v>
      </c>
      <c r="D1072">
        <v>3.8</v>
      </c>
      <c r="E1072" s="2">
        <v>49</v>
      </c>
      <c r="F1072" t="s">
        <v>9945</v>
      </c>
      <c r="G1072" t="s">
        <v>9946</v>
      </c>
      <c r="H1072" t="s">
        <v>9947</v>
      </c>
      <c r="I1072" t="s">
        <v>9948</v>
      </c>
      <c r="J1072" t="s">
        <v>9949</v>
      </c>
      <c r="K1072" t="s">
        <v>9950</v>
      </c>
      <c r="L1072" t="s">
        <v>9951</v>
      </c>
      <c r="M1072" t="s">
        <v>9952</v>
      </c>
    </row>
    <row r="1073" spans="1:13" x14ac:dyDescent="0.3">
      <c r="A1073" t="s">
        <v>9953</v>
      </c>
      <c r="B1073" t="s">
        <v>9954</v>
      </c>
      <c r="C1073" t="s">
        <v>8459</v>
      </c>
      <c r="D1073">
        <v>4</v>
      </c>
      <c r="E1073" s="2">
        <v>4978</v>
      </c>
      <c r="F1073" t="s">
        <v>9955</v>
      </c>
      <c r="G1073" t="s">
        <v>9956</v>
      </c>
      <c r="H1073" t="s">
        <v>9957</v>
      </c>
      <c r="I1073" t="s">
        <v>9958</v>
      </c>
      <c r="J1073" t="s">
        <v>9959</v>
      </c>
      <c r="K1073" t="s">
        <v>9960</v>
      </c>
      <c r="L1073" t="s">
        <v>9961</v>
      </c>
      <c r="M1073" t="s">
        <v>9962</v>
      </c>
    </row>
    <row r="1074" spans="1:13" x14ac:dyDescent="0.3">
      <c r="A1074" t="s">
        <v>9963</v>
      </c>
      <c r="B1074" t="s">
        <v>9964</v>
      </c>
      <c r="C1074" t="s">
        <v>8635</v>
      </c>
      <c r="D1074">
        <v>4.0999999999999996</v>
      </c>
      <c r="E1074" s="2">
        <v>1996</v>
      </c>
      <c r="F1074" t="s">
        <v>9965</v>
      </c>
      <c r="G1074" t="s">
        <v>9966</v>
      </c>
      <c r="H1074" t="s">
        <v>9967</v>
      </c>
      <c r="I1074" t="s">
        <v>9968</v>
      </c>
      <c r="J1074" t="s">
        <v>9969</v>
      </c>
      <c r="K1074" t="s">
        <v>9970</v>
      </c>
      <c r="L1074" t="s">
        <v>9971</v>
      </c>
      <c r="M1074" t="s">
        <v>9972</v>
      </c>
    </row>
    <row r="1075" spans="1:13" x14ac:dyDescent="0.3">
      <c r="A1075" t="s">
        <v>9973</v>
      </c>
      <c r="B1075" t="s">
        <v>9974</v>
      </c>
      <c r="C1075" t="s">
        <v>8779</v>
      </c>
      <c r="D1075">
        <v>4.3</v>
      </c>
      <c r="E1075" s="2">
        <v>1811</v>
      </c>
      <c r="F1075" t="s">
        <v>9975</v>
      </c>
      <c r="G1075" t="s">
        <v>9976</v>
      </c>
      <c r="H1075" t="s">
        <v>9977</v>
      </c>
      <c r="I1075" t="s">
        <v>9978</v>
      </c>
      <c r="J1075" t="s">
        <v>9979</v>
      </c>
      <c r="K1075" t="s">
        <v>9980</v>
      </c>
      <c r="L1075" t="s">
        <v>9981</v>
      </c>
      <c r="M1075" t="s">
        <v>9982</v>
      </c>
    </row>
    <row r="1076" spans="1:13" x14ac:dyDescent="0.3">
      <c r="A1076" t="s">
        <v>9983</v>
      </c>
      <c r="B1076" t="s">
        <v>9984</v>
      </c>
      <c r="C1076" t="s">
        <v>8290</v>
      </c>
      <c r="D1076">
        <v>4</v>
      </c>
      <c r="E1076" s="2">
        <v>2198</v>
      </c>
      <c r="F1076" t="s">
        <v>9985</v>
      </c>
      <c r="G1076" t="s">
        <v>9986</v>
      </c>
      <c r="H1076" t="s">
        <v>9987</v>
      </c>
      <c r="I1076" t="s">
        <v>9988</v>
      </c>
      <c r="J1076" t="s">
        <v>9989</v>
      </c>
      <c r="K1076" t="s">
        <v>9990</v>
      </c>
      <c r="L1076" t="s">
        <v>9991</v>
      </c>
      <c r="M1076" t="s">
        <v>9992</v>
      </c>
    </row>
    <row r="1077" spans="1:13" x14ac:dyDescent="0.3">
      <c r="A1077" t="s">
        <v>9993</v>
      </c>
      <c r="B1077" t="s">
        <v>9994</v>
      </c>
      <c r="C1077" t="s">
        <v>8810</v>
      </c>
      <c r="D1077">
        <v>3.9</v>
      </c>
      <c r="E1077" s="2">
        <v>13127</v>
      </c>
      <c r="F1077" t="s">
        <v>9995</v>
      </c>
      <c r="G1077" t="s">
        <v>9996</v>
      </c>
      <c r="H1077" t="s">
        <v>9997</v>
      </c>
      <c r="I1077" t="s">
        <v>9998</v>
      </c>
      <c r="J1077" t="s">
        <v>9999</v>
      </c>
      <c r="K1077" t="s">
        <v>10000</v>
      </c>
      <c r="L1077" t="s">
        <v>10001</v>
      </c>
      <c r="M1077" t="s">
        <v>10002</v>
      </c>
    </row>
    <row r="1078" spans="1:13" x14ac:dyDescent="0.3">
      <c r="A1078" t="s">
        <v>10003</v>
      </c>
      <c r="B1078" t="s">
        <v>10004</v>
      </c>
      <c r="C1078" t="s">
        <v>8522</v>
      </c>
      <c r="D1078">
        <v>4.4000000000000004</v>
      </c>
      <c r="E1078" s="2">
        <v>5865</v>
      </c>
      <c r="F1078" t="s">
        <v>10005</v>
      </c>
      <c r="G1078" t="s">
        <v>10006</v>
      </c>
      <c r="H1078" t="s">
        <v>10007</v>
      </c>
      <c r="I1078" t="s">
        <v>10008</v>
      </c>
      <c r="J1078" t="s">
        <v>10009</v>
      </c>
      <c r="K1078" t="s">
        <v>10010</v>
      </c>
      <c r="L1078" t="s">
        <v>10011</v>
      </c>
      <c r="M1078" t="s">
        <v>10012</v>
      </c>
    </row>
    <row r="1079" spans="1:13" x14ac:dyDescent="0.3">
      <c r="A1079" t="s">
        <v>10013</v>
      </c>
      <c r="B1079" t="s">
        <v>10014</v>
      </c>
      <c r="C1079" t="s">
        <v>10015</v>
      </c>
      <c r="D1079">
        <v>3.7</v>
      </c>
      <c r="E1079" s="2">
        <v>1067</v>
      </c>
      <c r="F1079" t="s">
        <v>10016</v>
      </c>
      <c r="G1079" t="s">
        <v>10017</v>
      </c>
      <c r="H1079" t="s">
        <v>10018</v>
      </c>
      <c r="I1079" t="s">
        <v>10019</v>
      </c>
      <c r="J1079" t="s">
        <v>10020</v>
      </c>
      <c r="K1079" t="s">
        <v>10021</v>
      </c>
      <c r="L1079" t="s">
        <v>10022</v>
      </c>
      <c r="M1079" t="s">
        <v>10023</v>
      </c>
    </row>
    <row r="1080" spans="1:13" x14ac:dyDescent="0.3">
      <c r="A1080" t="s">
        <v>10024</v>
      </c>
      <c r="B1080" t="s">
        <v>10025</v>
      </c>
      <c r="C1080" t="s">
        <v>8646</v>
      </c>
      <c r="D1080">
        <v>3.6</v>
      </c>
      <c r="E1080" s="2">
        <v>4881</v>
      </c>
      <c r="F1080" t="s">
        <v>10026</v>
      </c>
      <c r="G1080" t="s">
        <v>10027</v>
      </c>
      <c r="H1080" t="s">
        <v>10028</v>
      </c>
      <c r="I1080" t="s">
        <v>10029</v>
      </c>
      <c r="J1080" t="s">
        <v>10030</v>
      </c>
      <c r="K1080" t="s">
        <v>10031</v>
      </c>
      <c r="L1080" t="s">
        <v>10032</v>
      </c>
      <c r="M1080" t="s">
        <v>10033</v>
      </c>
    </row>
    <row r="1081" spans="1:13" x14ac:dyDescent="0.3">
      <c r="A1081" t="s">
        <v>10034</v>
      </c>
      <c r="B1081" t="s">
        <v>10035</v>
      </c>
      <c r="C1081" t="s">
        <v>8687</v>
      </c>
      <c r="D1081">
        <v>3.7</v>
      </c>
      <c r="E1081" s="2">
        <v>11217</v>
      </c>
      <c r="F1081" t="s">
        <v>10036</v>
      </c>
      <c r="G1081" t="s">
        <v>10037</v>
      </c>
      <c r="H1081" t="s">
        <v>10038</v>
      </c>
      <c r="I1081" t="s">
        <v>10039</v>
      </c>
      <c r="J1081" t="s">
        <v>10040</v>
      </c>
      <c r="K1081" t="s">
        <v>10041</v>
      </c>
      <c r="L1081" t="s">
        <v>10042</v>
      </c>
      <c r="M1081" t="s">
        <v>10043</v>
      </c>
    </row>
    <row r="1082" spans="1:13" x14ac:dyDescent="0.3">
      <c r="A1082" t="s">
        <v>10044</v>
      </c>
      <c r="B1082" t="s">
        <v>10045</v>
      </c>
      <c r="C1082" t="s">
        <v>8437</v>
      </c>
      <c r="D1082">
        <v>4</v>
      </c>
      <c r="E1082" s="2">
        <v>43</v>
      </c>
      <c r="F1082" t="s">
        <v>10046</v>
      </c>
      <c r="G1082" t="s">
        <v>10047</v>
      </c>
      <c r="H1082" t="s">
        <v>10048</v>
      </c>
      <c r="I1082" t="s">
        <v>10049</v>
      </c>
      <c r="J1082" t="s">
        <v>10050</v>
      </c>
      <c r="K1082" t="s">
        <v>10051</v>
      </c>
      <c r="L1082" t="s">
        <v>10052</v>
      </c>
      <c r="M1082" t="s">
        <v>10053</v>
      </c>
    </row>
    <row r="1083" spans="1:13" x14ac:dyDescent="0.3">
      <c r="A1083" t="s">
        <v>10054</v>
      </c>
      <c r="B1083" t="s">
        <v>10055</v>
      </c>
      <c r="C1083" t="s">
        <v>8459</v>
      </c>
      <c r="D1083">
        <v>4.2</v>
      </c>
      <c r="E1083" s="2">
        <v>4664</v>
      </c>
      <c r="F1083" t="s">
        <v>10056</v>
      </c>
      <c r="G1083" t="s">
        <v>10057</v>
      </c>
      <c r="H1083" t="s">
        <v>10058</v>
      </c>
      <c r="I1083" t="s">
        <v>10059</v>
      </c>
      <c r="J1083" t="s">
        <v>10060</v>
      </c>
      <c r="K1083" t="s">
        <v>10061</v>
      </c>
      <c r="L1083" t="s">
        <v>10062</v>
      </c>
      <c r="M1083" t="s">
        <v>10063</v>
      </c>
    </row>
    <row r="1084" spans="1:13" x14ac:dyDescent="0.3">
      <c r="A1084" t="s">
        <v>10064</v>
      </c>
      <c r="B1084" t="s">
        <v>10065</v>
      </c>
      <c r="C1084" t="s">
        <v>8646</v>
      </c>
      <c r="D1084">
        <v>3.8</v>
      </c>
      <c r="E1084" s="2">
        <v>2112</v>
      </c>
      <c r="F1084" t="s">
        <v>10066</v>
      </c>
      <c r="G1084" t="s">
        <v>10067</v>
      </c>
      <c r="H1084" t="s">
        <v>10068</v>
      </c>
      <c r="I1084" t="s">
        <v>10069</v>
      </c>
      <c r="J1084" t="s">
        <v>10070</v>
      </c>
      <c r="K1084" t="s">
        <v>10071</v>
      </c>
      <c r="L1084" t="s">
        <v>10072</v>
      </c>
      <c r="M1084" t="s">
        <v>10073</v>
      </c>
    </row>
    <row r="1085" spans="1:13" x14ac:dyDescent="0.3">
      <c r="A1085" t="s">
        <v>10074</v>
      </c>
      <c r="B1085" t="s">
        <v>10075</v>
      </c>
      <c r="C1085" t="s">
        <v>10076</v>
      </c>
      <c r="D1085">
        <v>4.2</v>
      </c>
      <c r="E1085" s="2">
        <v>2737</v>
      </c>
      <c r="F1085" t="s">
        <v>10077</v>
      </c>
      <c r="G1085" t="s">
        <v>10078</v>
      </c>
      <c r="H1085" t="s">
        <v>10079</v>
      </c>
      <c r="I1085" t="s">
        <v>10080</v>
      </c>
      <c r="J1085" t="s">
        <v>10081</v>
      </c>
      <c r="K1085" t="s">
        <v>10082</v>
      </c>
      <c r="L1085" t="s">
        <v>10083</v>
      </c>
      <c r="M1085" t="s">
        <v>10084</v>
      </c>
    </row>
    <row r="1086" spans="1:13" x14ac:dyDescent="0.3">
      <c r="A1086" t="s">
        <v>10085</v>
      </c>
      <c r="B1086" t="s">
        <v>10086</v>
      </c>
      <c r="C1086" t="s">
        <v>9044</v>
      </c>
      <c r="D1086">
        <v>3.9</v>
      </c>
      <c r="E1086" s="2">
        <v>9019</v>
      </c>
      <c r="F1086" t="s">
        <v>10087</v>
      </c>
      <c r="G1086" t="s">
        <v>10088</v>
      </c>
      <c r="H1086" t="s">
        <v>10089</v>
      </c>
      <c r="I1086" t="s">
        <v>10090</v>
      </c>
      <c r="J1086" t="s">
        <v>10091</v>
      </c>
      <c r="K1086" t="s">
        <v>10092</v>
      </c>
      <c r="L1086" t="s">
        <v>10093</v>
      </c>
      <c r="M1086" t="s">
        <v>10094</v>
      </c>
    </row>
    <row r="1087" spans="1:13" x14ac:dyDescent="0.3">
      <c r="A1087" t="s">
        <v>10095</v>
      </c>
      <c r="B1087" t="s">
        <v>10096</v>
      </c>
      <c r="C1087" t="s">
        <v>8635</v>
      </c>
      <c r="D1087">
        <v>4</v>
      </c>
      <c r="E1087" s="2">
        <v>10234</v>
      </c>
      <c r="F1087" t="s">
        <v>10097</v>
      </c>
      <c r="G1087" t="s">
        <v>10098</v>
      </c>
      <c r="H1087" t="s">
        <v>10099</v>
      </c>
      <c r="I1087" t="s">
        <v>10100</v>
      </c>
      <c r="J1087" t="s">
        <v>10101</v>
      </c>
      <c r="K1087" t="s">
        <v>10102</v>
      </c>
      <c r="L1087" t="s">
        <v>10103</v>
      </c>
      <c r="M1087" t="s">
        <v>10104</v>
      </c>
    </row>
    <row r="1088" spans="1:13" x14ac:dyDescent="0.3">
      <c r="A1088" t="s">
        <v>10105</v>
      </c>
      <c r="B1088" t="s">
        <v>10106</v>
      </c>
      <c r="C1088" t="s">
        <v>10107</v>
      </c>
      <c r="D1088">
        <v>4.0999999999999996</v>
      </c>
      <c r="E1088" s="2">
        <v>550</v>
      </c>
      <c r="F1088" t="s">
        <v>10108</v>
      </c>
      <c r="G1088" t="s">
        <v>10109</v>
      </c>
      <c r="H1088" t="s">
        <v>10110</v>
      </c>
      <c r="I1088" t="s">
        <v>10111</v>
      </c>
      <c r="J1088" t="s">
        <v>10112</v>
      </c>
      <c r="K1088" t="s">
        <v>10113</v>
      </c>
      <c r="L1088" t="s">
        <v>10114</v>
      </c>
      <c r="M1088" t="s">
        <v>10115</v>
      </c>
    </row>
    <row r="1089" spans="1:13" x14ac:dyDescent="0.3">
      <c r="A1089" t="s">
        <v>10116</v>
      </c>
      <c r="B1089" t="s">
        <v>10117</v>
      </c>
      <c r="C1089" t="s">
        <v>8437</v>
      </c>
      <c r="D1089">
        <v>4.8</v>
      </c>
      <c r="E1089" s="2">
        <v>28</v>
      </c>
      <c r="F1089" t="s">
        <v>10118</v>
      </c>
      <c r="G1089" t="s">
        <v>10119</v>
      </c>
      <c r="H1089" t="s">
        <v>10120</v>
      </c>
      <c r="I1089" t="s">
        <v>10121</v>
      </c>
      <c r="J1089" t="s">
        <v>10122</v>
      </c>
      <c r="K1089" t="s">
        <v>10123</v>
      </c>
      <c r="L1089" t="s">
        <v>10124</v>
      </c>
      <c r="M1089" t="s">
        <v>10125</v>
      </c>
    </row>
    <row r="1090" spans="1:13" x14ac:dyDescent="0.3">
      <c r="A1090" t="s">
        <v>10126</v>
      </c>
      <c r="B1090" t="s">
        <v>10127</v>
      </c>
      <c r="C1090" t="s">
        <v>9044</v>
      </c>
      <c r="D1090">
        <v>4.2</v>
      </c>
      <c r="E1090" s="2">
        <v>1353</v>
      </c>
      <c r="F1090" t="s">
        <v>10128</v>
      </c>
      <c r="G1090" t="s">
        <v>10129</v>
      </c>
      <c r="H1090" t="s">
        <v>10130</v>
      </c>
      <c r="I1090" t="s">
        <v>10131</v>
      </c>
      <c r="J1090" t="s">
        <v>10132</v>
      </c>
      <c r="K1090" t="s">
        <v>10133</v>
      </c>
      <c r="L1090" t="s">
        <v>10134</v>
      </c>
      <c r="M1090" t="s">
        <v>10135</v>
      </c>
    </row>
    <row r="1091" spans="1:13" x14ac:dyDescent="0.3">
      <c r="A1091" t="s">
        <v>10136</v>
      </c>
      <c r="B1091" t="s">
        <v>10137</v>
      </c>
      <c r="C1091" t="s">
        <v>8323</v>
      </c>
      <c r="D1091">
        <v>4.0999999999999996</v>
      </c>
      <c r="E1091" s="2">
        <v>2138</v>
      </c>
      <c r="F1091" t="s">
        <v>10138</v>
      </c>
      <c r="G1091" t="s">
        <v>10139</v>
      </c>
      <c r="H1091" t="s">
        <v>10140</v>
      </c>
      <c r="I1091" t="s">
        <v>10141</v>
      </c>
      <c r="J1091" t="s">
        <v>10142</v>
      </c>
      <c r="K1091" t="s">
        <v>10143</v>
      </c>
      <c r="L1091" t="s">
        <v>10144</v>
      </c>
      <c r="M1091" t="s">
        <v>10145</v>
      </c>
    </row>
    <row r="1092" spans="1:13" x14ac:dyDescent="0.3">
      <c r="A1092" t="s">
        <v>10146</v>
      </c>
      <c r="B1092" t="s">
        <v>10147</v>
      </c>
      <c r="C1092" t="s">
        <v>8941</v>
      </c>
      <c r="D1092">
        <v>4</v>
      </c>
      <c r="E1092" s="2">
        <v>1679</v>
      </c>
      <c r="F1092" t="s">
        <v>10148</v>
      </c>
      <c r="G1092" t="s">
        <v>10149</v>
      </c>
      <c r="H1092" t="s">
        <v>10150</v>
      </c>
      <c r="I1092" t="s">
        <v>10151</v>
      </c>
      <c r="J1092" t="s">
        <v>10152</v>
      </c>
      <c r="K1092" t="s">
        <v>10153</v>
      </c>
      <c r="L1092" t="s">
        <v>10154</v>
      </c>
      <c r="M1092" t="s">
        <v>10155</v>
      </c>
    </row>
    <row r="1093" spans="1:13" x14ac:dyDescent="0.3">
      <c r="A1093" t="s">
        <v>10156</v>
      </c>
      <c r="B1093" t="s">
        <v>10157</v>
      </c>
      <c r="C1093" t="s">
        <v>10158</v>
      </c>
      <c r="D1093">
        <v>3.9</v>
      </c>
      <c r="E1093" s="2">
        <v>12837</v>
      </c>
      <c r="F1093" t="s">
        <v>10159</v>
      </c>
      <c r="G1093" t="s">
        <v>10160</v>
      </c>
      <c r="H1093" t="s">
        <v>10161</v>
      </c>
      <c r="I1093" t="s">
        <v>10162</v>
      </c>
      <c r="J1093" t="s">
        <v>10163</v>
      </c>
      <c r="K1093" t="s">
        <v>10164</v>
      </c>
      <c r="L1093" t="s">
        <v>10165</v>
      </c>
      <c r="M1093" t="s">
        <v>10166</v>
      </c>
    </row>
    <row r="1094" spans="1:13" x14ac:dyDescent="0.3">
      <c r="A1094" t="s">
        <v>10167</v>
      </c>
      <c r="B1094" t="s">
        <v>10168</v>
      </c>
      <c r="C1094" t="s">
        <v>10169</v>
      </c>
      <c r="D1094">
        <v>4.0999999999999996</v>
      </c>
      <c r="E1094" s="2">
        <v>8873</v>
      </c>
      <c r="F1094" t="s">
        <v>10170</v>
      </c>
      <c r="G1094" t="s">
        <v>10171</v>
      </c>
      <c r="H1094" t="s">
        <v>10172</v>
      </c>
      <c r="I1094" t="s">
        <v>10173</v>
      </c>
      <c r="J1094" t="s">
        <v>10174</v>
      </c>
      <c r="K1094" t="s">
        <v>10175</v>
      </c>
      <c r="L1094" t="s">
        <v>10176</v>
      </c>
      <c r="M1094" t="s">
        <v>10177</v>
      </c>
    </row>
    <row r="1095" spans="1:13" x14ac:dyDescent="0.3">
      <c r="A1095" t="s">
        <v>10178</v>
      </c>
      <c r="B1095" t="s">
        <v>10179</v>
      </c>
      <c r="C1095" t="s">
        <v>8646</v>
      </c>
      <c r="D1095">
        <v>4.3</v>
      </c>
      <c r="E1095" s="2">
        <v>7681</v>
      </c>
      <c r="F1095" t="s">
        <v>10180</v>
      </c>
      <c r="G1095" t="s">
        <v>10181</v>
      </c>
      <c r="H1095" t="s">
        <v>10182</v>
      </c>
      <c r="I1095" t="s">
        <v>10183</v>
      </c>
      <c r="J1095" t="s">
        <v>10184</v>
      </c>
      <c r="K1095" t="s">
        <v>10185</v>
      </c>
      <c r="L1095" t="s">
        <v>10186</v>
      </c>
      <c r="M1095" t="s">
        <v>10187</v>
      </c>
    </row>
    <row r="1096" spans="1:13" x14ac:dyDescent="0.3">
      <c r="A1096" t="s">
        <v>10188</v>
      </c>
      <c r="B1096" t="s">
        <v>10189</v>
      </c>
      <c r="C1096" t="s">
        <v>8312</v>
      </c>
      <c r="D1096">
        <v>4.0999999999999996</v>
      </c>
      <c r="E1096" s="2">
        <v>322</v>
      </c>
      <c r="F1096" t="s">
        <v>10190</v>
      </c>
      <c r="G1096" t="s">
        <v>10191</v>
      </c>
      <c r="H1096" t="s">
        <v>10192</v>
      </c>
      <c r="I1096" t="s">
        <v>10193</v>
      </c>
      <c r="J1096" t="s">
        <v>10194</v>
      </c>
      <c r="K1096" t="s">
        <v>10195</v>
      </c>
      <c r="L1096" t="s">
        <v>10196</v>
      </c>
      <c r="M1096" t="s">
        <v>10197</v>
      </c>
    </row>
    <row r="1097" spans="1:13" x14ac:dyDescent="0.3">
      <c r="A1097" t="s">
        <v>10198</v>
      </c>
      <c r="B1097" t="s">
        <v>10199</v>
      </c>
      <c r="C1097" t="s">
        <v>8448</v>
      </c>
      <c r="D1097">
        <v>4.2</v>
      </c>
      <c r="E1097" s="2">
        <v>9772</v>
      </c>
      <c r="F1097" t="s">
        <v>10200</v>
      </c>
      <c r="G1097" t="s">
        <v>10201</v>
      </c>
      <c r="H1097" t="s">
        <v>10202</v>
      </c>
      <c r="I1097" t="s">
        <v>10203</v>
      </c>
      <c r="J1097" t="s">
        <v>10204</v>
      </c>
      <c r="K1097" t="s">
        <v>10205</v>
      </c>
      <c r="L1097" t="s">
        <v>10206</v>
      </c>
      <c r="M1097" t="s">
        <v>10207</v>
      </c>
    </row>
    <row r="1098" spans="1:13" x14ac:dyDescent="0.3">
      <c r="A1098" t="s">
        <v>10208</v>
      </c>
      <c r="B1098" t="s">
        <v>10209</v>
      </c>
      <c r="C1098" t="s">
        <v>9843</v>
      </c>
      <c r="D1098">
        <v>3.9</v>
      </c>
      <c r="E1098" s="2">
        <v>18497</v>
      </c>
      <c r="F1098" t="s">
        <v>10210</v>
      </c>
      <c r="G1098" t="s">
        <v>10211</v>
      </c>
      <c r="H1098" t="s">
        <v>10212</v>
      </c>
      <c r="I1098" t="s">
        <v>10213</v>
      </c>
      <c r="J1098" t="s">
        <v>10214</v>
      </c>
      <c r="K1098" t="s">
        <v>10215</v>
      </c>
      <c r="L1098" t="s">
        <v>10216</v>
      </c>
      <c r="M1098" t="s">
        <v>10217</v>
      </c>
    </row>
    <row r="1099" spans="1:13" x14ac:dyDescent="0.3">
      <c r="A1099" t="s">
        <v>10218</v>
      </c>
      <c r="B1099" t="s">
        <v>10219</v>
      </c>
      <c r="C1099" t="s">
        <v>8687</v>
      </c>
      <c r="D1099">
        <v>3.7</v>
      </c>
      <c r="E1099" s="2">
        <v>53</v>
      </c>
      <c r="F1099" t="s">
        <v>10220</v>
      </c>
      <c r="G1099" t="s">
        <v>10221</v>
      </c>
      <c r="H1099" t="s">
        <v>10222</v>
      </c>
      <c r="I1099" t="s">
        <v>10223</v>
      </c>
      <c r="J1099" t="s">
        <v>10224</v>
      </c>
      <c r="K1099" t="s">
        <v>10225</v>
      </c>
      <c r="L1099" t="s">
        <v>10226</v>
      </c>
      <c r="M1099" t="s">
        <v>10227</v>
      </c>
    </row>
    <row r="1100" spans="1:13" x14ac:dyDescent="0.3">
      <c r="A1100" t="s">
        <v>10228</v>
      </c>
      <c r="B1100" t="s">
        <v>10229</v>
      </c>
      <c r="C1100" t="s">
        <v>8718</v>
      </c>
      <c r="D1100">
        <v>4.0999999999999996</v>
      </c>
      <c r="E1100" s="2">
        <v>1728</v>
      </c>
      <c r="F1100" t="s">
        <v>10230</v>
      </c>
      <c r="G1100" t="s">
        <v>10231</v>
      </c>
      <c r="H1100" t="s">
        <v>10232</v>
      </c>
      <c r="I1100" t="s">
        <v>10233</v>
      </c>
      <c r="J1100" t="s">
        <v>10234</v>
      </c>
      <c r="K1100" t="s">
        <v>10235</v>
      </c>
      <c r="L1100" t="s">
        <v>10236</v>
      </c>
      <c r="M1100" t="s">
        <v>10237</v>
      </c>
    </row>
    <row r="1101" spans="1:13" x14ac:dyDescent="0.3">
      <c r="A1101" t="s">
        <v>10238</v>
      </c>
      <c r="B1101" t="s">
        <v>10239</v>
      </c>
      <c r="C1101" t="s">
        <v>9033</v>
      </c>
      <c r="D1101">
        <v>4</v>
      </c>
      <c r="E1101" s="2">
        <v>2877</v>
      </c>
      <c r="F1101" t="s">
        <v>10240</v>
      </c>
      <c r="G1101" t="s">
        <v>10241</v>
      </c>
      <c r="H1101" t="s">
        <v>10242</v>
      </c>
      <c r="I1101" t="s">
        <v>10243</v>
      </c>
      <c r="J1101" t="s">
        <v>10244</v>
      </c>
      <c r="K1101" t="s">
        <v>10245</v>
      </c>
      <c r="L1101" t="s">
        <v>10246</v>
      </c>
      <c r="M1101" t="s">
        <v>10247</v>
      </c>
    </row>
    <row r="1102" spans="1:13" x14ac:dyDescent="0.3">
      <c r="A1102" t="s">
        <v>10248</v>
      </c>
      <c r="B1102" t="s">
        <v>10249</v>
      </c>
      <c r="C1102" t="s">
        <v>8448</v>
      </c>
      <c r="D1102">
        <v>3.8</v>
      </c>
      <c r="E1102" s="2">
        <v>250</v>
      </c>
      <c r="F1102" t="s">
        <v>10250</v>
      </c>
      <c r="G1102" t="s">
        <v>10251</v>
      </c>
      <c r="H1102" t="s">
        <v>10252</v>
      </c>
      <c r="I1102" t="s">
        <v>10253</v>
      </c>
      <c r="J1102" t="s">
        <v>10254</v>
      </c>
      <c r="K1102" t="s">
        <v>10255</v>
      </c>
      <c r="L1102" t="s">
        <v>10256</v>
      </c>
      <c r="M1102" t="s">
        <v>10257</v>
      </c>
    </row>
    <row r="1103" spans="1:13" x14ac:dyDescent="0.3">
      <c r="A1103" t="s">
        <v>10258</v>
      </c>
      <c r="B1103" t="s">
        <v>10259</v>
      </c>
      <c r="C1103" t="s">
        <v>8511</v>
      </c>
      <c r="D1103">
        <v>4.2</v>
      </c>
      <c r="E1103" s="2">
        <v>5178</v>
      </c>
      <c r="F1103" t="s">
        <v>10260</v>
      </c>
      <c r="G1103" t="s">
        <v>10261</v>
      </c>
      <c r="H1103" t="s">
        <v>10262</v>
      </c>
      <c r="I1103" t="s">
        <v>10263</v>
      </c>
      <c r="J1103" t="s">
        <v>10264</v>
      </c>
      <c r="K1103" t="s">
        <v>10265</v>
      </c>
      <c r="L1103" t="s">
        <v>10266</v>
      </c>
      <c r="M1103" t="s">
        <v>10267</v>
      </c>
    </row>
    <row r="1104" spans="1:13" x14ac:dyDescent="0.3">
      <c r="A1104" t="s">
        <v>10268</v>
      </c>
      <c r="B1104" t="s">
        <v>10269</v>
      </c>
      <c r="C1104" t="s">
        <v>8323</v>
      </c>
      <c r="D1104">
        <v>4.5999999999999996</v>
      </c>
      <c r="E1104" s="2">
        <v>79</v>
      </c>
      <c r="F1104" t="s">
        <v>10270</v>
      </c>
      <c r="G1104" t="s">
        <v>10271</v>
      </c>
      <c r="H1104" t="s">
        <v>10272</v>
      </c>
      <c r="I1104" t="s">
        <v>10273</v>
      </c>
      <c r="J1104" t="s">
        <v>10274</v>
      </c>
      <c r="K1104" t="s">
        <v>10275</v>
      </c>
      <c r="L1104" t="s">
        <v>10276</v>
      </c>
      <c r="M1104" t="s">
        <v>10277</v>
      </c>
    </row>
    <row r="1105" spans="1:13" x14ac:dyDescent="0.3">
      <c r="A1105" t="s">
        <v>10278</v>
      </c>
      <c r="B1105" t="s">
        <v>10279</v>
      </c>
      <c r="C1105" t="s">
        <v>9832</v>
      </c>
      <c r="D1105">
        <v>4.0999999999999996</v>
      </c>
      <c r="E1105" s="2">
        <v>4157</v>
      </c>
      <c r="F1105" t="s">
        <v>10280</v>
      </c>
      <c r="G1105" t="s">
        <v>10281</v>
      </c>
      <c r="H1105" t="s">
        <v>10282</v>
      </c>
      <c r="I1105" t="s">
        <v>10283</v>
      </c>
      <c r="J1105" t="s">
        <v>10284</v>
      </c>
      <c r="K1105" t="s">
        <v>10285</v>
      </c>
      <c r="L1105" t="s">
        <v>10286</v>
      </c>
      <c r="M1105" t="s">
        <v>10287</v>
      </c>
    </row>
    <row r="1106" spans="1:13" x14ac:dyDescent="0.3">
      <c r="A1106" t="s">
        <v>10288</v>
      </c>
      <c r="B1106" t="s">
        <v>10289</v>
      </c>
      <c r="C1106" t="s">
        <v>8301</v>
      </c>
      <c r="D1106">
        <v>3.3</v>
      </c>
      <c r="E1106" s="2">
        <v>29</v>
      </c>
      <c r="F1106" t="s">
        <v>10290</v>
      </c>
      <c r="G1106" t="s">
        <v>10291</v>
      </c>
      <c r="H1106" t="s">
        <v>10292</v>
      </c>
      <c r="I1106" t="s">
        <v>10293</v>
      </c>
      <c r="J1106" t="s">
        <v>10294</v>
      </c>
      <c r="K1106" t="s">
        <v>10295</v>
      </c>
      <c r="L1106" t="s">
        <v>10296</v>
      </c>
      <c r="M1106" t="s">
        <v>10297</v>
      </c>
    </row>
    <row r="1107" spans="1:13" x14ac:dyDescent="0.3">
      <c r="A1107" t="s">
        <v>10298</v>
      </c>
      <c r="B1107" t="s">
        <v>10299</v>
      </c>
      <c r="C1107" t="s">
        <v>8448</v>
      </c>
      <c r="D1107">
        <v>4.2</v>
      </c>
      <c r="E1107" s="2">
        <v>4580</v>
      </c>
      <c r="F1107" t="s">
        <v>10300</v>
      </c>
      <c r="G1107" t="s">
        <v>10301</v>
      </c>
      <c r="H1107" t="s">
        <v>10302</v>
      </c>
      <c r="I1107" t="s">
        <v>10303</v>
      </c>
      <c r="J1107" t="s">
        <v>10304</v>
      </c>
      <c r="K1107" t="s">
        <v>10305</v>
      </c>
      <c r="L1107" t="s">
        <v>10306</v>
      </c>
      <c r="M1107" t="s">
        <v>10307</v>
      </c>
    </row>
    <row r="1108" spans="1:13" x14ac:dyDescent="0.3">
      <c r="A1108" t="s">
        <v>10308</v>
      </c>
      <c r="B1108" t="s">
        <v>10309</v>
      </c>
      <c r="C1108" t="s">
        <v>8779</v>
      </c>
      <c r="D1108">
        <v>4.3</v>
      </c>
      <c r="E1108" s="2">
        <v>1404</v>
      </c>
      <c r="F1108" t="s">
        <v>10310</v>
      </c>
      <c r="G1108" t="s">
        <v>10311</v>
      </c>
      <c r="H1108" t="s">
        <v>10312</v>
      </c>
      <c r="I1108" t="s">
        <v>10313</v>
      </c>
      <c r="J1108" t="s">
        <v>10314</v>
      </c>
      <c r="K1108" t="s">
        <v>10315</v>
      </c>
      <c r="L1108" t="s">
        <v>10316</v>
      </c>
      <c r="M1108" t="s">
        <v>10317</v>
      </c>
    </row>
    <row r="1109" spans="1:13" x14ac:dyDescent="0.3">
      <c r="A1109" t="s">
        <v>10318</v>
      </c>
      <c r="B1109" t="s">
        <v>10319</v>
      </c>
      <c r="C1109" t="s">
        <v>10320</v>
      </c>
      <c r="D1109">
        <v>4.3</v>
      </c>
      <c r="E1109" s="2">
        <v>2810</v>
      </c>
      <c r="F1109" t="s">
        <v>10321</v>
      </c>
      <c r="G1109" t="s">
        <v>10322</v>
      </c>
      <c r="H1109" t="s">
        <v>10323</v>
      </c>
      <c r="I1109" t="s">
        <v>10324</v>
      </c>
      <c r="J1109" t="s">
        <v>10325</v>
      </c>
      <c r="K1109" t="s">
        <v>10326</v>
      </c>
      <c r="L1109" t="s">
        <v>10327</v>
      </c>
      <c r="M1109" t="s">
        <v>10328</v>
      </c>
    </row>
    <row r="1110" spans="1:13" x14ac:dyDescent="0.3">
      <c r="A1110" t="s">
        <v>10329</v>
      </c>
      <c r="B1110" t="s">
        <v>10330</v>
      </c>
      <c r="C1110" t="s">
        <v>8992</v>
      </c>
      <c r="D1110">
        <v>4.3</v>
      </c>
      <c r="E1110" s="2">
        <v>7</v>
      </c>
      <c r="F1110" t="s">
        <v>10331</v>
      </c>
      <c r="G1110" t="s">
        <v>10332</v>
      </c>
      <c r="H1110" t="s">
        <v>10333</v>
      </c>
      <c r="I1110" t="s">
        <v>10334</v>
      </c>
      <c r="J1110" t="s">
        <v>10335</v>
      </c>
      <c r="K1110" t="s">
        <v>10336</v>
      </c>
      <c r="L1110" t="s">
        <v>10337</v>
      </c>
      <c r="M1110" t="s">
        <v>10338</v>
      </c>
    </row>
    <row r="1111" spans="1:13" x14ac:dyDescent="0.3">
      <c r="A1111" t="s">
        <v>10339</v>
      </c>
      <c r="B1111" t="s">
        <v>10340</v>
      </c>
      <c r="C1111" t="s">
        <v>8437</v>
      </c>
      <c r="D1111">
        <v>4.7</v>
      </c>
      <c r="E1111" s="2">
        <v>1729</v>
      </c>
      <c r="F1111" t="s">
        <v>10341</v>
      </c>
      <c r="G1111" t="s">
        <v>10342</v>
      </c>
      <c r="H1111" t="s">
        <v>10343</v>
      </c>
      <c r="I1111" t="s">
        <v>10344</v>
      </c>
      <c r="J1111" t="s">
        <v>10345</v>
      </c>
      <c r="K1111" t="s">
        <v>10346</v>
      </c>
      <c r="L1111" t="s">
        <v>10347</v>
      </c>
      <c r="M1111" t="s">
        <v>10348</v>
      </c>
    </row>
    <row r="1112" spans="1:13" x14ac:dyDescent="0.3">
      <c r="A1112" t="s">
        <v>10349</v>
      </c>
      <c r="B1112" t="s">
        <v>10350</v>
      </c>
      <c r="C1112" t="s">
        <v>10351</v>
      </c>
      <c r="D1112">
        <v>4.4000000000000004</v>
      </c>
      <c r="E1112" s="2">
        <v>2116</v>
      </c>
      <c r="F1112" t="s">
        <v>10352</v>
      </c>
      <c r="G1112" t="s">
        <v>10353</v>
      </c>
      <c r="H1112" t="s">
        <v>10354</v>
      </c>
      <c r="I1112" t="s">
        <v>10355</v>
      </c>
      <c r="J1112" t="s">
        <v>10356</v>
      </c>
      <c r="K1112" t="s">
        <v>10357</v>
      </c>
      <c r="L1112" t="s">
        <v>10358</v>
      </c>
      <c r="M1112" t="s">
        <v>10359</v>
      </c>
    </row>
    <row r="1113" spans="1:13" x14ac:dyDescent="0.3">
      <c r="A1113" t="s">
        <v>10360</v>
      </c>
      <c r="B1113" t="s">
        <v>10361</v>
      </c>
      <c r="C1113" t="s">
        <v>8718</v>
      </c>
      <c r="D1113">
        <v>3.9</v>
      </c>
      <c r="E1113" s="2">
        <v>463</v>
      </c>
      <c r="F1113" t="s">
        <v>10362</v>
      </c>
      <c r="G1113" t="s">
        <v>10363</v>
      </c>
      <c r="H1113" t="s">
        <v>10364</v>
      </c>
      <c r="I1113" t="s">
        <v>10365</v>
      </c>
      <c r="J1113" t="s">
        <v>10366</v>
      </c>
      <c r="K1113" t="s">
        <v>10367</v>
      </c>
      <c r="L1113" t="s">
        <v>10368</v>
      </c>
      <c r="M1113" t="s">
        <v>10369</v>
      </c>
    </row>
    <row r="1114" spans="1:13" x14ac:dyDescent="0.3">
      <c r="A1114" t="s">
        <v>10370</v>
      </c>
      <c r="B1114" t="s">
        <v>10371</v>
      </c>
      <c r="C1114" t="s">
        <v>8437</v>
      </c>
      <c r="D1114">
        <v>4.7</v>
      </c>
      <c r="E1114" s="2">
        <v>54</v>
      </c>
      <c r="F1114" t="s">
        <v>10372</v>
      </c>
      <c r="G1114" t="s">
        <v>10373</v>
      </c>
      <c r="H1114" t="s">
        <v>10374</v>
      </c>
      <c r="I1114" t="s">
        <v>10375</v>
      </c>
      <c r="J1114" t="s">
        <v>10376</v>
      </c>
      <c r="K1114" t="s">
        <v>10377</v>
      </c>
      <c r="L1114" t="s">
        <v>10378</v>
      </c>
      <c r="M1114" t="s">
        <v>10379</v>
      </c>
    </row>
    <row r="1115" spans="1:13" x14ac:dyDescent="0.3">
      <c r="A1115" t="s">
        <v>10380</v>
      </c>
      <c r="B1115" t="s">
        <v>10381</v>
      </c>
      <c r="C1115" t="s">
        <v>8593</v>
      </c>
      <c r="D1115">
        <v>4.0999999999999996</v>
      </c>
      <c r="E1115" s="2">
        <v>7229</v>
      </c>
      <c r="F1115" t="s">
        <v>10382</v>
      </c>
      <c r="G1115" t="s">
        <v>10383</v>
      </c>
      <c r="H1115" t="s">
        <v>10384</v>
      </c>
      <c r="I1115" t="s">
        <v>10385</v>
      </c>
      <c r="J1115" t="s">
        <v>10386</v>
      </c>
      <c r="K1115" t="s">
        <v>10387</v>
      </c>
      <c r="L1115" t="s">
        <v>10388</v>
      </c>
      <c r="M1115" t="s">
        <v>10389</v>
      </c>
    </row>
    <row r="1116" spans="1:13" x14ac:dyDescent="0.3">
      <c r="A1116" t="s">
        <v>10390</v>
      </c>
      <c r="B1116" t="s">
        <v>10391</v>
      </c>
      <c r="C1116" t="s">
        <v>8470</v>
      </c>
      <c r="D1116">
        <v>3.8</v>
      </c>
      <c r="E1116" s="2">
        <v>3842</v>
      </c>
      <c r="F1116" t="s">
        <v>10392</v>
      </c>
      <c r="G1116" t="s">
        <v>10393</v>
      </c>
      <c r="H1116" t="s">
        <v>10394</v>
      </c>
      <c r="I1116" t="s">
        <v>10395</v>
      </c>
      <c r="J1116" t="s">
        <v>10396</v>
      </c>
      <c r="K1116" t="s">
        <v>10397</v>
      </c>
      <c r="L1116" t="s">
        <v>10398</v>
      </c>
      <c r="M1116" t="s">
        <v>10399</v>
      </c>
    </row>
    <row r="1117" spans="1:13" x14ac:dyDescent="0.3">
      <c r="A1117" t="s">
        <v>10400</v>
      </c>
      <c r="B1117" t="s">
        <v>10401</v>
      </c>
      <c r="C1117" t="s">
        <v>8470</v>
      </c>
      <c r="D1117">
        <v>4.4000000000000004</v>
      </c>
      <c r="E1117" s="2">
        <v>646</v>
      </c>
      <c r="F1117" t="s">
        <v>10402</v>
      </c>
      <c r="G1117" t="s">
        <v>10403</v>
      </c>
      <c r="H1117" t="s">
        <v>10404</v>
      </c>
      <c r="I1117" t="s">
        <v>10405</v>
      </c>
      <c r="J1117" t="s">
        <v>10406</v>
      </c>
      <c r="K1117" t="s">
        <v>10407</v>
      </c>
      <c r="L1117" t="s">
        <v>8477</v>
      </c>
      <c r="M1117" t="s">
        <v>10408</v>
      </c>
    </row>
    <row r="1118" spans="1:13" x14ac:dyDescent="0.3">
      <c r="A1118" t="s">
        <v>10409</v>
      </c>
      <c r="B1118" t="s">
        <v>10410</v>
      </c>
      <c r="C1118" t="s">
        <v>8779</v>
      </c>
      <c r="D1118">
        <v>4.3</v>
      </c>
      <c r="E1118" s="2">
        <v>1802</v>
      </c>
      <c r="F1118" t="s">
        <v>10411</v>
      </c>
      <c r="G1118" t="s">
        <v>10412</v>
      </c>
      <c r="H1118" t="s">
        <v>10413</v>
      </c>
      <c r="I1118" t="s">
        <v>10414</v>
      </c>
      <c r="J1118" t="s">
        <v>10415</v>
      </c>
      <c r="K1118" t="s">
        <v>10416</v>
      </c>
      <c r="L1118" t="s">
        <v>10417</v>
      </c>
      <c r="M1118" t="s">
        <v>10418</v>
      </c>
    </row>
    <row r="1119" spans="1:13" x14ac:dyDescent="0.3">
      <c r="A1119" t="s">
        <v>10419</v>
      </c>
      <c r="B1119" t="s">
        <v>10420</v>
      </c>
      <c r="C1119" t="s">
        <v>8470</v>
      </c>
      <c r="D1119">
        <v>3.4</v>
      </c>
      <c r="E1119" s="2">
        <v>252</v>
      </c>
      <c r="F1119" t="s">
        <v>10421</v>
      </c>
      <c r="G1119" t="s">
        <v>10422</v>
      </c>
      <c r="H1119" t="s">
        <v>10423</v>
      </c>
      <c r="I1119" t="s">
        <v>10424</v>
      </c>
      <c r="J1119" t="s">
        <v>10425</v>
      </c>
      <c r="K1119" t="s">
        <v>10426</v>
      </c>
      <c r="L1119" t="s">
        <v>10427</v>
      </c>
      <c r="M1119" t="s">
        <v>10428</v>
      </c>
    </row>
    <row r="1120" spans="1:13" x14ac:dyDescent="0.3">
      <c r="A1120" t="s">
        <v>10429</v>
      </c>
      <c r="B1120" t="s">
        <v>10430</v>
      </c>
      <c r="C1120" t="s">
        <v>8396</v>
      </c>
      <c r="D1120">
        <v>4.2</v>
      </c>
      <c r="E1120" s="2">
        <v>780</v>
      </c>
      <c r="F1120" t="s">
        <v>10431</v>
      </c>
      <c r="G1120" t="s">
        <v>10432</v>
      </c>
      <c r="H1120" t="s">
        <v>10433</v>
      </c>
      <c r="I1120" t="s">
        <v>10434</v>
      </c>
      <c r="J1120" t="s">
        <v>10435</v>
      </c>
      <c r="K1120" t="s">
        <v>10436</v>
      </c>
      <c r="L1120" t="s">
        <v>10437</v>
      </c>
      <c r="M1120" t="s">
        <v>10438</v>
      </c>
    </row>
    <row r="1121" spans="1:13" x14ac:dyDescent="0.3">
      <c r="A1121" t="s">
        <v>10439</v>
      </c>
      <c r="B1121" t="s">
        <v>10440</v>
      </c>
      <c r="C1121" t="s">
        <v>8437</v>
      </c>
      <c r="D1121">
        <v>3.7</v>
      </c>
      <c r="E1121" s="2">
        <v>74</v>
      </c>
      <c r="F1121" t="s">
        <v>10441</v>
      </c>
      <c r="G1121" t="s">
        <v>10442</v>
      </c>
      <c r="H1121" t="s">
        <v>10443</v>
      </c>
      <c r="I1121" t="s">
        <v>10444</v>
      </c>
      <c r="J1121" t="s">
        <v>10445</v>
      </c>
      <c r="K1121" t="s">
        <v>10446</v>
      </c>
      <c r="L1121" t="s">
        <v>10447</v>
      </c>
      <c r="M1121" t="s">
        <v>10448</v>
      </c>
    </row>
    <row r="1122" spans="1:13" x14ac:dyDescent="0.3">
      <c r="A1122" t="s">
        <v>10449</v>
      </c>
      <c r="B1122" t="s">
        <v>10450</v>
      </c>
      <c r="C1122" t="s">
        <v>9832</v>
      </c>
      <c r="D1122">
        <v>4.3</v>
      </c>
      <c r="E1122" s="2">
        <v>2026</v>
      </c>
      <c r="F1122" t="s">
        <v>10451</v>
      </c>
      <c r="G1122" t="s">
        <v>10452</v>
      </c>
      <c r="H1122" t="s">
        <v>10453</v>
      </c>
      <c r="I1122" t="s">
        <v>10454</v>
      </c>
      <c r="J1122" t="s">
        <v>10455</v>
      </c>
      <c r="K1122" t="s">
        <v>10456</v>
      </c>
      <c r="L1122" t="s">
        <v>10457</v>
      </c>
      <c r="M1122" t="s">
        <v>10458</v>
      </c>
    </row>
    <row r="1123" spans="1:13" x14ac:dyDescent="0.3">
      <c r="A1123" t="s">
        <v>10459</v>
      </c>
      <c r="B1123" t="s">
        <v>10460</v>
      </c>
      <c r="C1123" t="s">
        <v>8635</v>
      </c>
      <c r="D1123">
        <v>4.3</v>
      </c>
      <c r="E1123" s="2">
        <v>5911</v>
      </c>
      <c r="F1123" t="s">
        <v>10461</v>
      </c>
      <c r="G1123" t="s">
        <v>10462</v>
      </c>
      <c r="H1123" t="s">
        <v>10463</v>
      </c>
      <c r="I1123" t="s">
        <v>10464</v>
      </c>
      <c r="J1123" t="s">
        <v>10465</v>
      </c>
      <c r="K1123" t="s">
        <v>10466</v>
      </c>
      <c r="L1123" t="s">
        <v>10467</v>
      </c>
      <c r="M1123" t="s">
        <v>10468</v>
      </c>
    </row>
    <row r="1124" spans="1:13" x14ac:dyDescent="0.3">
      <c r="A1124" t="s">
        <v>10469</v>
      </c>
      <c r="B1124" t="s">
        <v>10470</v>
      </c>
      <c r="C1124" t="s">
        <v>8624</v>
      </c>
      <c r="D1124">
        <v>4.4000000000000004</v>
      </c>
      <c r="E1124" s="2">
        <v>1964</v>
      </c>
      <c r="F1124" t="s">
        <v>10471</v>
      </c>
      <c r="G1124" t="s">
        <v>10472</v>
      </c>
      <c r="H1124" t="s">
        <v>10473</v>
      </c>
      <c r="I1124" t="s">
        <v>10474</v>
      </c>
      <c r="J1124" t="s">
        <v>10475</v>
      </c>
      <c r="K1124" t="s">
        <v>10476</v>
      </c>
      <c r="L1124" t="s">
        <v>10477</v>
      </c>
      <c r="M1124" t="s">
        <v>10478</v>
      </c>
    </row>
    <row r="1125" spans="1:13" x14ac:dyDescent="0.3">
      <c r="A1125" t="s">
        <v>10479</v>
      </c>
      <c r="B1125" t="s">
        <v>10480</v>
      </c>
      <c r="C1125" t="s">
        <v>8301</v>
      </c>
      <c r="D1125">
        <v>4.0999999999999996</v>
      </c>
      <c r="E1125" s="2">
        <v>25</v>
      </c>
      <c r="F1125" t="s">
        <v>10481</v>
      </c>
      <c r="G1125" t="s">
        <v>10482</v>
      </c>
      <c r="H1125" t="s">
        <v>10483</v>
      </c>
      <c r="I1125" t="s">
        <v>10484</v>
      </c>
      <c r="J1125" t="s">
        <v>10485</v>
      </c>
      <c r="K1125" t="s">
        <v>10486</v>
      </c>
      <c r="L1125" t="s">
        <v>10487</v>
      </c>
      <c r="M1125" t="s">
        <v>10488</v>
      </c>
    </row>
    <row r="1126" spans="1:13" x14ac:dyDescent="0.3">
      <c r="A1126" t="s">
        <v>10489</v>
      </c>
      <c r="B1126" t="s">
        <v>10490</v>
      </c>
      <c r="C1126" t="s">
        <v>8646</v>
      </c>
      <c r="D1126">
        <v>4</v>
      </c>
      <c r="E1126" s="2">
        <v>3160</v>
      </c>
      <c r="F1126" t="s">
        <v>10491</v>
      </c>
      <c r="G1126" t="s">
        <v>10492</v>
      </c>
      <c r="H1126" t="s">
        <v>10493</v>
      </c>
      <c r="I1126" t="s">
        <v>10494</v>
      </c>
      <c r="J1126" t="s">
        <v>10495</v>
      </c>
      <c r="K1126" t="s">
        <v>10496</v>
      </c>
      <c r="L1126" t="s">
        <v>10497</v>
      </c>
      <c r="M1126" t="s">
        <v>10498</v>
      </c>
    </row>
    <row r="1127" spans="1:13" x14ac:dyDescent="0.3">
      <c r="A1127" t="s">
        <v>10499</v>
      </c>
      <c r="B1127" t="s">
        <v>10500</v>
      </c>
      <c r="C1127" t="s">
        <v>8941</v>
      </c>
      <c r="D1127">
        <v>4.4000000000000004</v>
      </c>
      <c r="E1127" s="2">
        <v>1558</v>
      </c>
      <c r="F1127" t="s">
        <v>10501</v>
      </c>
      <c r="G1127" t="s">
        <v>10502</v>
      </c>
      <c r="H1127" t="s">
        <v>10503</v>
      </c>
      <c r="I1127" t="s">
        <v>10504</v>
      </c>
      <c r="J1127" t="s">
        <v>10505</v>
      </c>
      <c r="K1127" t="s">
        <v>10506</v>
      </c>
      <c r="L1127" t="s">
        <v>10507</v>
      </c>
      <c r="M1127" t="s">
        <v>10508</v>
      </c>
    </row>
    <row r="1128" spans="1:13" x14ac:dyDescent="0.3">
      <c r="A1128" t="s">
        <v>10509</v>
      </c>
      <c r="B1128" t="s">
        <v>10510</v>
      </c>
      <c r="C1128" t="s">
        <v>8459</v>
      </c>
      <c r="D1128">
        <v>3.8</v>
      </c>
      <c r="E1128" s="2">
        <v>8958</v>
      </c>
      <c r="F1128" t="s">
        <v>10511</v>
      </c>
      <c r="G1128" t="s">
        <v>10512</v>
      </c>
      <c r="H1128" t="s">
        <v>10513</v>
      </c>
      <c r="I1128" t="s">
        <v>10514</v>
      </c>
      <c r="J1128" t="s">
        <v>10515</v>
      </c>
      <c r="K1128" t="s">
        <v>10516</v>
      </c>
      <c r="L1128" t="s">
        <v>10517</v>
      </c>
      <c r="M1128" t="s">
        <v>10518</v>
      </c>
    </row>
    <row r="1129" spans="1:13" x14ac:dyDescent="0.3">
      <c r="A1129" t="s">
        <v>10519</v>
      </c>
      <c r="B1129" t="s">
        <v>10520</v>
      </c>
      <c r="C1129" t="s">
        <v>10015</v>
      </c>
      <c r="D1129">
        <v>4.3</v>
      </c>
      <c r="E1129" s="2">
        <v>13251</v>
      </c>
      <c r="F1129" t="s">
        <v>12818</v>
      </c>
      <c r="G1129" t="s">
        <v>10521</v>
      </c>
      <c r="H1129" t="s">
        <v>10522</v>
      </c>
      <c r="I1129" t="s">
        <v>10523</v>
      </c>
      <c r="J1129" t="s">
        <v>10524</v>
      </c>
      <c r="K1129" t="s">
        <v>10525</v>
      </c>
      <c r="L1129" t="s">
        <v>10526</v>
      </c>
      <c r="M1129" t="s">
        <v>10527</v>
      </c>
    </row>
    <row r="1130" spans="1:13" x14ac:dyDescent="0.3">
      <c r="A1130" t="s">
        <v>10528</v>
      </c>
      <c r="B1130" t="s">
        <v>10529</v>
      </c>
      <c r="C1130" t="s">
        <v>8646</v>
      </c>
      <c r="D1130">
        <v>3.8</v>
      </c>
      <c r="E1130" s="2">
        <v>1393</v>
      </c>
      <c r="F1130" t="s">
        <v>10530</v>
      </c>
      <c r="G1130" t="s">
        <v>10531</v>
      </c>
      <c r="H1130" t="s">
        <v>10532</v>
      </c>
      <c r="I1130" t="s">
        <v>10533</v>
      </c>
      <c r="J1130" t="s">
        <v>10534</v>
      </c>
      <c r="K1130" t="s">
        <v>10535</v>
      </c>
      <c r="L1130" t="s">
        <v>10536</v>
      </c>
      <c r="M1130" t="s">
        <v>10537</v>
      </c>
    </row>
    <row r="1131" spans="1:13" x14ac:dyDescent="0.3">
      <c r="A1131" t="s">
        <v>10538</v>
      </c>
      <c r="B1131" t="s">
        <v>10539</v>
      </c>
      <c r="C1131" t="s">
        <v>8437</v>
      </c>
      <c r="D1131">
        <v>2.2999999999999998</v>
      </c>
      <c r="E1131" s="2">
        <v>13</v>
      </c>
      <c r="F1131" t="s">
        <v>10540</v>
      </c>
      <c r="G1131" t="s">
        <v>10541</v>
      </c>
      <c r="H1131" t="s">
        <v>10542</v>
      </c>
      <c r="I1131" t="s">
        <v>10543</v>
      </c>
      <c r="J1131" t="s">
        <v>10544</v>
      </c>
      <c r="K1131" t="s">
        <v>10545</v>
      </c>
      <c r="L1131" t="s">
        <v>10546</v>
      </c>
      <c r="M1131" t="s">
        <v>10547</v>
      </c>
    </row>
    <row r="1132" spans="1:13" x14ac:dyDescent="0.3">
      <c r="A1132" t="s">
        <v>10548</v>
      </c>
      <c r="B1132" t="s">
        <v>10549</v>
      </c>
      <c r="C1132" t="s">
        <v>8687</v>
      </c>
      <c r="D1132">
        <v>4.5</v>
      </c>
      <c r="E1132" s="2">
        <v>7241</v>
      </c>
      <c r="F1132" t="s">
        <v>10550</v>
      </c>
      <c r="G1132" t="s">
        <v>10551</v>
      </c>
      <c r="H1132" t="s">
        <v>10552</v>
      </c>
      <c r="I1132" t="s">
        <v>10553</v>
      </c>
      <c r="J1132" t="s">
        <v>10554</v>
      </c>
      <c r="K1132" t="s">
        <v>10555</v>
      </c>
      <c r="L1132" t="s">
        <v>10556</v>
      </c>
      <c r="M1132" t="s">
        <v>10557</v>
      </c>
    </row>
    <row r="1133" spans="1:13" x14ac:dyDescent="0.3">
      <c r="A1133" t="s">
        <v>10558</v>
      </c>
      <c r="B1133" t="s">
        <v>10559</v>
      </c>
      <c r="C1133" t="s">
        <v>9843</v>
      </c>
      <c r="D1133">
        <v>4</v>
      </c>
      <c r="E1133" s="2">
        <v>16020</v>
      </c>
      <c r="F1133" t="s">
        <v>10560</v>
      </c>
      <c r="G1133" t="s">
        <v>10561</v>
      </c>
      <c r="H1133" t="s">
        <v>10562</v>
      </c>
      <c r="I1133" t="s">
        <v>10563</v>
      </c>
      <c r="J1133" t="s">
        <v>10564</v>
      </c>
      <c r="K1133" t="s">
        <v>10565</v>
      </c>
      <c r="L1133" t="s">
        <v>10566</v>
      </c>
      <c r="M1133" t="s">
        <v>10567</v>
      </c>
    </row>
    <row r="1134" spans="1:13" x14ac:dyDescent="0.3">
      <c r="A1134" t="s">
        <v>10568</v>
      </c>
      <c r="B1134" t="s">
        <v>10569</v>
      </c>
      <c r="C1134" t="s">
        <v>8635</v>
      </c>
      <c r="D1134">
        <v>3.7</v>
      </c>
      <c r="E1134" s="2">
        <v>1470</v>
      </c>
      <c r="F1134" t="s">
        <v>10570</v>
      </c>
      <c r="G1134" t="s">
        <v>10571</v>
      </c>
      <c r="H1134" t="s">
        <v>10572</v>
      </c>
      <c r="I1134" t="s">
        <v>10573</v>
      </c>
      <c r="J1134" t="s">
        <v>10574</v>
      </c>
      <c r="K1134" t="s">
        <v>10575</v>
      </c>
      <c r="L1134" t="s">
        <v>10576</v>
      </c>
      <c r="M1134" t="s">
        <v>10577</v>
      </c>
    </row>
    <row r="1135" spans="1:13" x14ac:dyDescent="0.3">
      <c r="A1135" t="s">
        <v>10578</v>
      </c>
      <c r="B1135" t="s">
        <v>10579</v>
      </c>
      <c r="C1135" t="s">
        <v>10580</v>
      </c>
      <c r="D1135">
        <v>4</v>
      </c>
      <c r="E1135" s="2">
        <v>3663</v>
      </c>
      <c r="F1135" t="s">
        <v>10581</v>
      </c>
      <c r="G1135" t="s">
        <v>10582</v>
      </c>
      <c r="H1135" t="s">
        <v>10583</v>
      </c>
      <c r="I1135" t="s">
        <v>10584</v>
      </c>
      <c r="J1135" t="s">
        <v>10585</v>
      </c>
      <c r="K1135" t="s">
        <v>10586</v>
      </c>
      <c r="L1135" t="s">
        <v>10587</v>
      </c>
      <c r="M1135" t="s">
        <v>10588</v>
      </c>
    </row>
    <row r="1136" spans="1:13" x14ac:dyDescent="0.3">
      <c r="A1136" t="s">
        <v>10589</v>
      </c>
      <c r="B1136" t="s">
        <v>10590</v>
      </c>
      <c r="C1136" t="s">
        <v>8511</v>
      </c>
      <c r="D1136">
        <v>4.4000000000000004</v>
      </c>
      <c r="E1136" s="2">
        <v>638</v>
      </c>
      <c r="F1136" t="s">
        <v>10591</v>
      </c>
      <c r="G1136" t="s">
        <v>10592</v>
      </c>
      <c r="H1136" t="s">
        <v>10593</v>
      </c>
      <c r="I1136" t="s">
        <v>10594</v>
      </c>
      <c r="J1136" t="s">
        <v>10595</v>
      </c>
      <c r="K1136" t="s">
        <v>10596</v>
      </c>
      <c r="L1136" t="s">
        <v>10597</v>
      </c>
      <c r="M1136" t="s">
        <v>10598</v>
      </c>
    </row>
    <row r="1137" spans="1:13" x14ac:dyDescent="0.3">
      <c r="A1137" t="s">
        <v>10599</v>
      </c>
      <c r="B1137" t="s">
        <v>10600</v>
      </c>
      <c r="C1137" t="s">
        <v>9693</v>
      </c>
      <c r="D1137">
        <v>4.0999999999999996</v>
      </c>
      <c r="E1137" s="2">
        <v>3552</v>
      </c>
      <c r="F1137" t="s">
        <v>10601</v>
      </c>
      <c r="G1137" t="s">
        <v>10602</v>
      </c>
      <c r="H1137" t="s">
        <v>10603</v>
      </c>
      <c r="I1137" t="s">
        <v>10604</v>
      </c>
      <c r="J1137" t="s">
        <v>10605</v>
      </c>
      <c r="K1137" t="s">
        <v>10606</v>
      </c>
      <c r="L1137" t="s">
        <v>10607</v>
      </c>
      <c r="M1137" t="s">
        <v>10608</v>
      </c>
    </row>
    <row r="1138" spans="1:13" x14ac:dyDescent="0.3">
      <c r="A1138" t="s">
        <v>10609</v>
      </c>
      <c r="B1138" t="s">
        <v>10610</v>
      </c>
      <c r="C1138" t="s">
        <v>8437</v>
      </c>
      <c r="D1138">
        <v>4.4000000000000004</v>
      </c>
      <c r="E1138" s="2">
        <v>11148</v>
      </c>
      <c r="F1138" t="s">
        <v>10611</v>
      </c>
      <c r="G1138" t="s">
        <v>10612</v>
      </c>
      <c r="H1138" t="s">
        <v>10613</v>
      </c>
      <c r="I1138" t="s">
        <v>10614</v>
      </c>
      <c r="J1138" t="s">
        <v>10615</v>
      </c>
      <c r="K1138" t="s">
        <v>10616</v>
      </c>
      <c r="L1138" t="s">
        <v>10617</v>
      </c>
      <c r="M1138" t="s">
        <v>10618</v>
      </c>
    </row>
    <row r="1139" spans="1:13" x14ac:dyDescent="0.3">
      <c r="A1139" t="s">
        <v>10619</v>
      </c>
      <c r="B1139" t="s">
        <v>10620</v>
      </c>
      <c r="C1139" t="s">
        <v>10015</v>
      </c>
      <c r="D1139">
        <v>3.1</v>
      </c>
      <c r="E1139" s="2">
        <v>2449</v>
      </c>
      <c r="F1139" t="s">
        <v>10621</v>
      </c>
      <c r="G1139" t="s">
        <v>10622</v>
      </c>
      <c r="H1139" t="s">
        <v>10623</v>
      </c>
      <c r="I1139" t="s">
        <v>10624</v>
      </c>
      <c r="J1139" t="s">
        <v>10625</v>
      </c>
      <c r="K1139" t="s">
        <v>10626</v>
      </c>
      <c r="L1139" t="s">
        <v>10627</v>
      </c>
      <c r="M1139" t="s">
        <v>10628</v>
      </c>
    </row>
    <row r="1140" spans="1:13" x14ac:dyDescent="0.3">
      <c r="A1140" t="s">
        <v>10629</v>
      </c>
      <c r="B1140" t="s">
        <v>10630</v>
      </c>
      <c r="C1140" t="s">
        <v>8646</v>
      </c>
      <c r="D1140">
        <v>4.3</v>
      </c>
      <c r="E1140" s="2">
        <v>2299</v>
      </c>
      <c r="F1140" t="s">
        <v>10631</v>
      </c>
      <c r="G1140" t="s">
        <v>10632</v>
      </c>
      <c r="H1140" t="s">
        <v>10633</v>
      </c>
      <c r="I1140" t="s">
        <v>10634</v>
      </c>
      <c r="J1140" t="s">
        <v>10635</v>
      </c>
      <c r="K1140" t="s">
        <v>10636</v>
      </c>
      <c r="L1140" t="s">
        <v>10637</v>
      </c>
      <c r="M1140" t="s">
        <v>10638</v>
      </c>
    </row>
    <row r="1141" spans="1:13" x14ac:dyDescent="0.3">
      <c r="A1141" t="s">
        <v>10639</v>
      </c>
      <c r="B1141" t="s">
        <v>10640</v>
      </c>
      <c r="C1141" t="s">
        <v>8941</v>
      </c>
      <c r="D1141">
        <v>4.4000000000000004</v>
      </c>
      <c r="E1141" s="2">
        <v>6027</v>
      </c>
      <c r="F1141" t="s">
        <v>10641</v>
      </c>
      <c r="G1141" t="s">
        <v>10642</v>
      </c>
      <c r="H1141" t="s">
        <v>10643</v>
      </c>
      <c r="I1141" t="s">
        <v>10644</v>
      </c>
      <c r="J1141" t="s">
        <v>10645</v>
      </c>
      <c r="K1141" t="s">
        <v>10646</v>
      </c>
      <c r="L1141" t="s">
        <v>10647</v>
      </c>
      <c r="M1141" t="s">
        <v>10648</v>
      </c>
    </row>
    <row r="1142" spans="1:13" x14ac:dyDescent="0.3">
      <c r="A1142" t="s">
        <v>10649</v>
      </c>
      <c r="B1142" t="s">
        <v>10650</v>
      </c>
      <c r="C1142" t="s">
        <v>8779</v>
      </c>
      <c r="D1142">
        <v>4.4000000000000004</v>
      </c>
      <c r="E1142" s="2">
        <v>461</v>
      </c>
      <c r="F1142" t="s">
        <v>10651</v>
      </c>
      <c r="G1142" t="s">
        <v>10652</v>
      </c>
      <c r="H1142" t="s">
        <v>10653</v>
      </c>
      <c r="I1142" t="s">
        <v>10654</v>
      </c>
      <c r="J1142" t="s">
        <v>10655</v>
      </c>
      <c r="K1142" t="s">
        <v>10656</v>
      </c>
      <c r="L1142" t="s">
        <v>10657</v>
      </c>
      <c r="M1142" t="s">
        <v>10658</v>
      </c>
    </row>
    <row r="1143" spans="1:13" x14ac:dyDescent="0.3">
      <c r="A1143" t="s">
        <v>10659</v>
      </c>
      <c r="B1143" t="s">
        <v>10660</v>
      </c>
      <c r="C1143" t="s">
        <v>8810</v>
      </c>
      <c r="D1143">
        <v>4.0999999999999996</v>
      </c>
      <c r="E1143" s="2">
        <v>282</v>
      </c>
      <c r="F1143" t="s">
        <v>10661</v>
      </c>
      <c r="G1143" t="s">
        <v>10662</v>
      </c>
      <c r="H1143" t="s">
        <v>10663</v>
      </c>
      <c r="I1143" t="s">
        <v>10664</v>
      </c>
      <c r="J1143" t="s">
        <v>10665</v>
      </c>
      <c r="K1143" t="s">
        <v>10666</v>
      </c>
      <c r="L1143" t="s">
        <v>10667</v>
      </c>
      <c r="M1143" t="s">
        <v>10668</v>
      </c>
    </row>
    <row r="1144" spans="1:13" x14ac:dyDescent="0.3">
      <c r="A1144" t="s">
        <v>10669</v>
      </c>
      <c r="B1144" t="s">
        <v>10670</v>
      </c>
      <c r="C1144" t="s">
        <v>8593</v>
      </c>
      <c r="D1144">
        <v>4.0999999999999996</v>
      </c>
      <c r="E1144" s="2">
        <v>9275</v>
      </c>
      <c r="F1144" t="s">
        <v>10671</v>
      </c>
      <c r="G1144" t="s">
        <v>10672</v>
      </c>
      <c r="H1144" t="s">
        <v>10673</v>
      </c>
      <c r="I1144" t="s">
        <v>10674</v>
      </c>
      <c r="J1144" t="s">
        <v>10675</v>
      </c>
      <c r="K1144" t="s">
        <v>10676</v>
      </c>
      <c r="L1144" t="s">
        <v>10677</v>
      </c>
      <c r="M1144" t="s">
        <v>10678</v>
      </c>
    </row>
    <row r="1145" spans="1:13" x14ac:dyDescent="0.3">
      <c r="A1145" t="s">
        <v>10679</v>
      </c>
      <c r="B1145" t="s">
        <v>10680</v>
      </c>
      <c r="C1145" t="s">
        <v>8718</v>
      </c>
      <c r="D1145">
        <v>4</v>
      </c>
      <c r="E1145" s="2">
        <v>743</v>
      </c>
      <c r="F1145" t="s">
        <v>10681</v>
      </c>
      <c r="G1145" t="s">
        <v>10682</v>
      </c>
      <c r="H1145" t="s">
        <v>10683</v>
      </c>
      <c r="I1145" t="s">
        <v>10684</v>
      </c>
      <c r="J1145" t="s">
        <v>10685</v>
      </c>
      <c r="K1145" t="s">
        <v>10686</v>
      </c>
      <c r="L1145" t="s">
        <v>10687</v>
      </c>
      <c r="M1145" t="s">
        <v>10688</v>
      </c>
    </row>
    <row r="1146" spans="1:13" x14ac:dyDescent="0.3">
      <c r="A1146" t="s">
        <v>10689</v>
      </c>
      <c r="B1146" t="s">
        <v>10690</v>
      </c>
      <c r="C1146" t="s">
        <v>8470</v>
      </c>
      <c r="D1146">
        <v>3.6</v>
      </c>
      <c r="E1146" s="2">
        <v>328</v>
      </c>
      <c r="F1146" t="s">
        <v>10691</v>
      </c>
      <c r="G1146" t="s">
        <v>10692</v>
      </c>
      <c r="H1146" t="s">
        <v>10693</v>
      </c>
      <c r="I1146" t="s">
        <v>10694</v>
      </c>
      <c r="J1146" t="s">
        <v>10695</v>
      </c>
      <c r="K1146" t="s">
        <v>10696</v>
      </c>
      <c r="L1146" t="s">
        <v>10697</v>
      </c>
      <c r="M1146" t="s">
        <v>10698</v>
      </c>
    </row>
    <row r="1147" spans="1:13" x14ac:dyDescent="0.3">
      <c r="A1147" t="s">
        <v>10699</v>
      </c>
      <c r="B1147" t="s">
        <v>10700</v>
      </c>
      <c r="C1147" t="s">
        <v>8470</v>
      </c>
      <c r="D1147">
        <v>3.9</v>
      </c>
      <c r="E1147" s="2">
        <v>942</v>
      </c>
      <c r="F1147" t="s">
        <v>10701</v>
      </c>
      <c r="G1147" t="s">
        <v>10702</v>
      </c>
      <c r="H1147" t="s">
        <v>10703</v>
      </c>
      <c r="I1147" t="s">
        <v>10704</v>
      </c>
      <c r="J1147" t="s">
        <v>10705</v>
      </c>
      <c r="K1147" t="s">
        <v>10706</v>
      </c>
      <c r="L1147" t="s">
        <v>10707</v>
      </c>
      <c r="M1147" t="s">
        <v>10708</v>
      </c>
    </row>
    <row r="1148" spans="1:13" x14ac:dyDescent="0.3">
      <c r="A1148" t="s">
        <v>10709</v>
      </c>
      <c r="B1148" t="s">
        <v>10710</v>
      </c>
      <c r="C1148" t="s">
        <v>10711</v>
      </c>
      <c r="D1148">
        <v>3.9</v>
      </c>
      <c r="E1148" s="2">
        <v>3815</v>
      </c>
      <c r="F1148" t="s">
        <v>10712</v>
      </c>
      <c r="G1148" t="s">
        <v>10713</v>
      </c>
      <c r="H1148" t="s">
        <v>10714</v>
      </c>
      <c r="I1148" t="s">
        <v>10715</v>
      </c>
      <c r="J1148" t="s">
        <v>10716</v>
      </c>
      <c r="K1148" t="s">
        <v>10717</v>
      </c>
      <c r="L1148" t="s">
        <v>10718</v>
      </c>
      <c r="M1148" t="s">
        <v>10719</v>
      </c>
    </row>
    <row r="1149" spans="1:13" x14ac:dyDescent="0.3">
      <c r="A1149" t="s">
        <v>10720</v>
      </c>
      <c r="B1149" t="s">
        <v>10721</v>
      </c>
      <c r="C1149" t="s">
        <v>8459</v>
      </c>
      <c r="D1149">
        <v>3.8</v>
      </c>
      <c r="E1149" s="2">
        <v>7988</v>
      </c>
      <c r="F1149" t="s">
        <v>10722</v>
      </c>
      <c r="G1149" t="s">
        <v>10723</v>
      </c>
      <c r="H1149" t="s">
        <v>10724</v>
      </c>
      <c r="I1149" t="s">
        <v>10725</v>
      </c>
      <c r="J1149" t="s">
        <v>10726</v>
      </c>
      <c r="K1149" t="s">
        <v>10727</v>
      </c>
      <c r="L1149" t="s">
        <v>10728</v>
      </c>
      <c r="M1149" t="s">
        <v>10729</v>
      </c>
    </row>
    <row r="1150" spans="1:13" x14ac:dyDescent="0.3">
      <c r="A1150" t="s">
        <v>10730</v>
      </c>
      <c r="B1150" t="s">
        <v>10731</v>
      </c>
      <c r="C1150" t="s">
        <v>8511</v>
      </c>
      <c r="D1150">
        <v>4.0999999999999996</v>
      </c>
      <c r="E1150" s="2">
        <v>925</v>
      </c>
      <c r="F1150" t="s">
        <v>10732</v>
      </c>
      <c r="G1150" t="s">
        <v>10733</v>
      </c>
      <c r="H1150" t="s">
        <v>10734</v>
      </c>
      <c r="I1150" t="s">
        <v>10735</v>
      </c>
      <c r="J1150" t="s">
        <v>10736</v>
      </c>
      <c r="K1150" t="s">
        <v>10737</v>
      </c>
      <c r="L1150" t="s">
        <v>10738</v>
      </c>
      <c r="M1150" t="s">
        <v>10739</v>
      </c>
    </row>
    <row r="1151" spans="1:13" x14ac:dyDescent="0.3">
      <c r="A1151" t="s">
        <v>10740</v>
      </c>
      <c r="B1151" t="s">
        <v>10741</v>
      </c>
      <c r="C1151" t="s">
        <v>10742</v>
      </c>
      <c r="D1151">
        <v>4.0999999999999996</v>
      </c>
      <c r="E1151" s="2">
        <v>4370</v>
      </c>
      <c r="F1151" t="s">
        <v>10743</v>
      </c>
      <c r="G1151" t="s">
        <v>10744</v>
      </c>
      <c r="H1151" t="s">
        <v>10745</v>
      </c>
      <c r="I1151" t="s">
        <v>10746</v>
      </c>
      <c r="J1151" t="s">
        <v>10747</v>
      </c>
      <c r="K1151" t="s">
        <v>10748</v>
      </c>
      <c r="L1151" t="s">
        <v>10749</v>
      </c>
      <c r="M1151" t="s">
        <v>10750</v>
      </c>
    </row>
    <row r="1152" spans="1:13" x14ac:dyDescent="0.3">
      <c r="A1152" t="s">
        <v>10751</v>
      </c>
      <c r="B1152" t="s">
        <v>10752</v>
      </c>
      <c r="C1152" t="s">
        <v>8448</v>
      </c>
      <c r="D1152">
        <v>4.0999999999999996</v>
      </c>
      <c r="E1152" s="2">
        <v>7619</v>
      </c>
      <c r="F1152" t="s">
        <v>10753</v>
      </c>
      <c r="G1152" t="s">
        <v>10754</v>
      </c>
      <c r="H1152" t="s">
        <v>10755</v>
      </c>
      <c r="I1152" t="s">
        <v>10756</v>
      </c>
      <c r="J1152" t="s">
        <v>10757</v>
      </c>
      <c r="K1152" t="s">
        <v>10758</v>
      </c>
      <c r="L1152" t="s">
        <v>10759</v>
      </c>
      <c r="M1152" t="s">
        <v>10760</v>
      </c>
    </row>
    <row r="1153" spans="1:13" x14ac:dyDescent="0.3">
      <c r="A1153" t="s">
        <v>10761</v>
      </c>
      <c r="B1153" t="s">
        <v>10762</v>
      </c>
      <c r="C1153" t="s">
        <v>9393</v>
      </c>
      <c r="D1153">
        <v>3.8</v>
      </c>
      <c r="E1153" s="2">
        <v>2593</v>
      </c>
      <c r="F1153" t="s">
        <v>10763</v>
      </c>
      <c r="G1153" t="s">
        <v>10764</v>
      </c>
      <c r="H1153" t="s">
        <v>10765</v>
      </c>
      <c r="I1153" t="s">
        <v>10766</v>
      </c>
      <c r="J1153" t="s">
        <v>10767</v>
      </c>
      <c r="K1153" t="s">
        <v>10768</v>
      </c>
      <c r="L1153" t="s">
        <v>10769</v>
      </c>
      <c r="M1153" t="s">
        <v>10770</v>
      </c>
    </row>
    <row r="1154" spans="1:13" x14ac:dyDescent="0.3">
      <c r="A1154" t="s">
        <v>10771</v>
      </c>
      <c r="B1154" t="s">
        <v>10772</v>
      </c>
      <c r="C1154" t="s">
        <v>8301</v>
      </c>
      <c r="D1154">
        <v>4.3</v>
      </c>
      <c r="E1154" s="2">
        <v>356</v>
      </c>
      <c r="F1154" t="s">
        <v>10773</v>
      </c>
      <c r="G1154" t="s">
        <v>10774</v>
      </c>
      <c r="H1154" t="s">
        <v>10775</v>
      </c>
      <c r="I1154" t="s">
        <v>10776</v>
      </c>
      <c r="J1154" t="s">
        <v>10777</v>
      </c>
      <c r="K1154" t="s">
        <v>10778</v>
      </c>
      <c r="L1154" t="s">
        <v>10779</v>
      </c>
      <c r="M1154" t="s">
        <v>10780</v>
      </c>
    </row>
    <row r="1155" spans="1:13" x14ac:dyDescent="0.3">
      <c r="A1155" t="s">
        <v>10781</v>
      </c>
      <c r="B1155" t="s">
        <v>10782</v>
      </c>
      <c r="C1155" t="s">
        <v>8334</v>
      </c>
      <c r="D1155">
        <v>4.5</v>
      </c>
      <c r="E1155" s="2">
        <v>63</v>
      </c>
      <c r="F1155" t="s">
        <v>10783</v>
      </c>
      <c r="G1155" t="s">
        <v>10784</v>
      </c>
      <c r="H1155" t="s">
        <v>10785</v>
      </c>
      <c r="I1155" t="s">
        <v>10786</v>
      </c>
      <c r="J1155" t="s">
        <v>10787</v>
      </c>
      <c r="K1155" t="s">
        <v>10788</v>
      </c>
      <c r="L1155" t="s">
        <v>10789</v>
      </c>
      <c r="M1155" t="s">
        <v>10790</v>
      </c>
    </row>
    <row r="1156" spans="1:13" x14ac:dyDescent="0.3">
      <c r="A1156" t="s">
        <v>10791</v>
      </c>
      <c r="B1156" t="s">
        <v>10792</v>
      </c>
      <c r="C1156" t="s">
        <v>9382</v>
      </c>
      <c r="D1156">
        <v>4.2</v>
      </c>
      <c r="E1156" s="2">
        <v>4740</v>
      </c>
      <c r="F1156" t="s">
        <v>10793</v>
      </c>
      <c r="G1156" t="s">
        <v>10794</v>
      </c>
      <c r="H1156" t="s">
        <v>10795</v>
      </c>
      <c r="I1156" t="s">
        <v>10796</v>
      </c>
      <c r="J1156" t="s">
        <v>10797</v>
      </c>
      <c r="K1156" t="s">
        <v>10798</v>
      </c>
      <c r="L1156" t="s">
        <v>10799</v>
      </c>
      <c r="M1156" t="s">
        <v>10800</v>
      </c>
    </row>
    <row r="1157" spans="1:13" x14ac:dyDescent="0.3">
      <c r="A1157" t="s">
        <v>10801</v>
      </c>
      <c r="B1157" t="s">
        <v>10802</v>
      </c>
      <c r="C1157" t="s">
        <v>8635</v>
      </c>
      <c r="D1157">
        <v>3.9</v>
      </c>
      <c r="E1157" s="2">
        <v>296</v>
      </c>
      <c r="F1157" t="s">
        <v>10803</v>
      </c>
      <c r="G1157" t="s">
        <v>10804</v>
      </c>
      <c r="H1157" t="s">
        <v>10805</v>
      </c>
      <c r="I1157" t="s">
        <v>10806</v>
      </c>
      <c r="J1157" t="s">
        <v>10807</v>
      </c>
      <c r="K1157" t="s">
        <v>10808</v>
      </c>
      <c r="L1157" t="s">
        <v>10809</v>
      </c>
      <c r="M1157" t="s">
        <v>10810</v>
      </c>
    </row>
    <row r="1158" spans="1:13" x14ac:dyDescent="0.3">
      <c r="A1158" t="s">
        <v>10811</v>
      </c>
      <c r="B1158" t="s">
        <v>10812</v>
      </c>
      <c r="C1158" t="s">
        <v>10813</v>
      </c>
      <c r="D1158">
        <v>3.5</v>
      </c>
      <c r="E1158" s="2">
        <v>185</v>
      </c>
      <c r="F1158" t="s">
        <v>10814</v>
      </c>
      <c r="G1158" t="s">
        <v>10815</v>
      </c>
      <c r="H1158" t="s">
        <v>10816</v>
      </c>
      <c r="I1158" t="s">
        <v>10817</v>
      </c>
      <c r="J1158" t="s">
        <v>10818</v>
      </c>
      <c r="K1158" t="s">
        <v>10819</v>
      </c>
      <c r="L1158" t="s">
        <v>10820</v>
      </c>
      <c r="M1158" t="s">
        <v>10821</v>
      </c>
    </row>
    <row r="1159" spans="1:13" x14ac:dyDescent="0.3">
      <c r="A1159" t="s">
        <v>10822</v>
      </c>
      <c r="B1159" t="s">
        <v>10823</v>
      </c>
      <c r="C1159" t="s">
        <v>8646</v>
      </c>
      <c r="D1159">
        <v>4.3</v>
      </c>
      <c r="E1159" s="2">
        <v>1954</v>
      </c>
      <c r="F1159" t="s">
        <v>10824</v>
      </c>
      <c r="G1159" t="s">
        <v>10825</v>
      </c>
      <c r="H1159" t="s">
        <v>10826</v>
      </c>
      <c r="I1159" t="s">
        <v>10827</v>
      </c>
      <c r="J1159" t="s">
        <v>10828</v>
      </c>
      <c r="K1159" t="s">
        <v>10829</v>
      </c>
      <c r="L1159" t="s">
        <v>10830</v>
      </c>
      <c r="M1159" t="s">
        <v>10831</v>
      </c>
    </row>
    <row r="1160" spans="1:13" x14ac:dyDescent="0.3">
      <c r="A1160" t="s">
        <v>10832</v>
      </c>
      <c r="B1160" t="s">
        <v>10833</v>
      </c>
      <c r="C1160" t="s">
        <v>8522</v>
      </c>
      <c r="D1160">
        <v>3.9</v>
      </c>
      <c r="E1160" s="2">
        <v>959</v>
      </c>
      <c r="F1160" t="s">
        <v>10834</v>
      </c>
      <c r="G1160" t="s">
        <v>10835</v>
      </c>
      <c r="H1160" t="s">
        <v>10836</v>
      </c>
      <c r="I1160" t="s">
        <v>10837</v>
      </c>
      <c r="J1160" t="s">
        <v>10838</v>
      </c>
      <c r="K1160" t="s">
        <v>10839</v>
      </c>
      <c r="L1160" t="s">
        <v>10840</v>
      </c>
      <c r="M1160" t="s">
        <v>10841</v>
      </c>
    </row>
    <row r="1161" spans="1:13" x14ac:dyDescent="0.3">
      <c r="A1161" t="s">
        <v>10842</v>
      </c>
      <c r="B1161" t="s">
        <v>10843</v>
      </c>
      <c r="C1161" t="s">
        <v>8323</v>
      </c>
      <c r="D1161">
        <v>3.9</v>
      </c>
      <c r="E1161" s="2">
        <v>1015</v>
      </c>
      <c r="F1161" t="s">
        <v>10844</v>
      </c>
      <c r="G1161" t="s">
        <v>10845</v>
      </c>
      <c r="H1161" t="s">
        <v>10846</v>
      </c>
      <c r="I1161" t="s">
        <v>10847</v>
      </c>
      <c r="J1161" t="s">
        <v>10848</v>
      </c>
      <c r="K1161" t="s">
        <v>10849</v>
      </c>
      <c r="L1161" t="s">
        <v>10850</v>
      </c>
      <c r="M1161" t="s">
        <v>10851</v>
      </c>
    </row>
    <row r="1162" spans="1:13" x14ac:dyDescent="0.3">
      <c r="A1162" t="s">
        <v>10852</v>
      </c>
      <c r="B1162" t="s">
        <v>10853</v>
      </c>
      <c r="C1162" t="s">
        <v>10854</v>
      </c>
      <c r="D1162">
        <v>4</v>
      </c>
      <c r="E1162" s="2">
        <v>3973</v>
      </c>
      <c r="F1162" t="s">
        <v>10855</v>
      </c>
      <c r="G1162" t="s">
        <v>10856</v>
      </c>
      <c r="H1162" t="s">
        <v>10857</v>
      </c>
      <c r="I1162" t="s">
        <v>10858</v>
      </c>
      <c r="J1162" t="s">
        <v>10859</v>
      </c>
      <c r="K1162" t="s">
        <v>10860</v>
      </c>
      <c r="L1162" t="s">
        <v>10861</v>
      </c>
      <c r="M1162" t="s">
        <v>10862</v>
      </c>
    </row>
    <row r="1163" spans="1:13" x14ac:dyDescent="0.3">
      <c r="A1163" t="s">
        <v>10863</v>
      </c>
      <c r="B1163" t="s">
        <v>10864</v>
      </c>
      <c r="C1163" t="s">
        <v>8779</v>
      </c>
      <c r="D1163">
        <v>4.7</v>
      </c>
      <c r="E1163" s="2">
        <v>2300</v>
      </c>
      <c r="F1163" t="s">
        <v>10865</v>
      </c>
      <c r="G1163" t="s">
        <v>10866</v>
      </c>
      <c r="H1163" t="s">
        <v>10867</v>
      </c>
      <c r="I1163" t="s">
        <v>10868</v>
      </c>
      <c r="J1163" t="s">
        <v>10869</v>
      </c>
      <c r="K1163" t="s">
        <v>10870</v>
      </c>
      <c r="L1163" t="s">
        <v>10871</v>
      </c>
      <c r="M1163" t="s">
        <v>10872</v>
      </c>
    </row>
    <row r="1164" spans="1:13" x14ac:dyDescent="0.3">
      <c r="A1164" t="s">
        <v>10873</v>
      </c>
      <c r="B1164" t="s">
        <v>10874</v>
      </c>
      <c r="C1164" t="s">
        <v>8301</v>
      </c>
      <c r="D1164">
        <v>4.0999999999999996</v>
      </c>
      <c r="E1164" s="2">
        <v>203</v>
      </c>
      <c r="F1164" t="s">
        <v>10875</v>
      </c>
      <c r="G1164" t="s">
        <v>10876</v>
      </c>
      <c r="H1164" t="s">
        <v>10877</v>
      </c>
      <c r="I1164" t="s">
        <v>10878</v>
      </c>
      <c r="J1164" t="s">
        <v>10879</v>
      </c>
      <c r="K1164" t="s">
        <v>10880</v>
      </c>
      <c r="L1164" t="s">
        <v>10881</v>
      </c>
      <c r="M1164" t="s">
        <v>10882</v>
      </c>
    </row>
    <row r="1165" spans="1:13" x14ac:dyDescent="0.3">
      <c r="A1165" t="s">
        <v>10883</v>
      </c>
      <c r="B1165" t="s">
        <v>10884</v>
      </c>
      <c r="C1165" t="s">
        <v>8941</v>
      </c>
      <c r="D1165">
        <v>3.8</v>
      </c>
      <c r="E1165" s="2">
        <v>441</v>
      </c>
      <c r="F1165" t="s">
        <v>10885</v>
      </c>
      <c r="G1165" t="s">
        <v>10886</v>
      </c>
      <c r="H1165" t="s">
        <v>10887</v>
      </c>
      <c r="I1165" t="s">
        <v>10888</v>
      </c>
      <c r="J1165" t="s">
        <v>10889</v>
      </c>
      <c r="K1165" t="s">
        <v>10890</v>
      </c>
      <c r="L1165" t="s">
        <v>10891</v>
      </c>
      <c r="M1165" t="s">
        <v>10892</v>
      </c>
    </row>
    <row r="1166" spans="1:13" x14ac:dyDescent="0.3">
      <c r="A1166" t="s">
        <v>10893</v>
      </c>
      <c r="B1166" t="s">
        <v>10894</v>
      </c>
      <c r="C1166" t="s">
        <v>8522</v>
      </c>
      <c r="D1166">
        <v>4.0999999999999996</v>
      </c>
      <c r="E1166" s="2">
        <v>10308</v>
      </c>
      <c r="F1166" t="s">
        <v>10895</v>
      </c>
      <c r="G1166" t="s">
        <v>10896</v>
      </c>
      <c r="H1166" t="s">
        <v>10897</v>
      </c>
      <c r="I1166" t="s">
        <v>10898</v>
      </c>
      <c r="J1166" t="s">
        <v>10899</v>
      </c>
      <c r="K1166" t="s">
        <v>10900</v>
      </c>
      <c r="L1166" t="s">
        <v>10901</v>
      </c>
      <c r="M1166" t="s">
        <v>10902</v>
      </c>
    </row>
    <row r="1167" spans="1:13" x14ac:dyDescent="0.3">
      <c r="A1167" t="s">
        <v>10903</v>
      </c>
      <c r="B1167" t="s">
        <v>10904</v>
      </c>
      <c r="C1167" t="s">
        <v>8718</v>
      </c>
      <c r="D1167" t="s">
        <v>10905</v>
      </c>
      <c r="E1167" s="2">
        <v>992</v>
      </c>
      <c r="F1167" t="s">
        <v>10906</v>
      </c>
      <c r="G1167" t="s">
        <v>10907</v>
      </c>
      <c r="H1167" t="s">
        <v>10908</v>
      </c>
      <c r="I1167" t="s">
        <v>10909</v>
      </c>
      <c r="J1167" t="s">
        <v>10910</v>
      </c>
      <c r="K1167" t="s">
        <v>10911</v>
      </c>
      <c r="L1167" t="s">
        <v>10912</v>
      </c>
      <c r="M1167" t="s">
        <v>10913</v>
      </c>
    </row>
    <row r="1168" spans="1:13" x14ac:dyDescent="0.3">
      <c r="A1168" t="s">
        <v>10914</v>
      </c>
      <c r="B1168" t="s">
        <v>10915</v>
      </c>
      <c r="C1168" t="s">
        <v>8810</v>
      </c>
      <c r="D1168">
        <v>4.0999999999999996</v>
      </c>
      <c r="E1168" s="2">
        <v>4716</v>
      </c>
      <c r="F1168" t="s">
        <v>10916</v>
      </c>
      <c r="G1168" t="s">
        <v>10917</v>
      </c>
      <c r="H1168" t="s">
        <v>10918</v>
      </c>
      <c r="I1168" t="s">
        <v>10919</v>
      </c>
      <c r="J1168" t="s">
        <v>10920</v>
      </c>
      <c r="K1168" t="s">
        <v>10921</v>
      </c>
      <c r="L1168" t="s">
        <v>10922</v>
      </c>
      <c r="M1168" t="s">
        <v>10923</v>
      </c>
    </row>
    <row r="1169" spans="1:13" x14ac:dyDescent="0.3">
      <c r="A1169" t="s">
        <v>10924</v>
      </c>
      <c r="B1169" t="s">
        <v>10925</v>
      </c>
      <c r="C1169" t="s">
        <v>8312</v>
      </c>
      <c r="D1169">
        <v>3.9</v>
      </c>
      <c r="E1169" s="2">
        <v>313</v>
      </c>
      <c r="F1169" t="s">
        <v>10926</v>
      </c>
      <c r="G1169" t="s">
        <v>10927</v>
      </c>
      <c r="H1169" t="s">
        <v>10928</v>
      </c>
      <c r="I1169" t="s">
        <v>10929</v>
      </c>
      <c r="J1169" t="s">
        <v>10930</v>
      </c>
      <c r="K1169" t="s">
        <v>10931</v>
      </c>
      <c r="L1169" t="s">
        <v>10932</v>
      </c>
      <c r="M1169" t="s">
        <v>10933</v>
      </c>
    </row>
    <row r="1170" spans="1:13" x14ac:dyDescent="0.3">
      <c r="A1170" t="s">
        <v>10934</v>
      </c>
      <c r="B1170" t="s">
        <v>10935</v>
      </c>
      <c r="C1170" t="s">
        <v>8312</v>
      </c>
      <c r="D1170">
        <v>3.8</v>
      </c>
      <c r="E1170" s="2">
        <v>166</v>
      </c>
      <c r="F1170" t="s">
        <v>10936</v>
      </c>
      <c r="G1170" t="s">
        <v>10937</v>
      </c>
      <c r="H1170" t="s">
        <v>10938</v>
      </c>
      <c r="I1170" t="s">
        <v>10939</v>
      </c>
      <c r="J1170" t="s">
        <v>10940</v>
      </c>
      <c r="K1170" t="s">
        <v>10941</v>
      </c>
      <c r="L1170" t="s">
        <v>10942</v>
      </c>
      <c r="M1170" t="s">
        <v>10943</v>
      </c>
    </row>
    <row r="1171" spans="1:13" x14ac:dyDescent="0.3">
      <c r="A1171" t="s">
        <v>10944</v>
      </c>
      <c r="B1171" t="s">
        <v>10945</v>
      </c>
      <c r="C1171" t="s">
        <v>8593</v>
      </c>
      <c r="D1171">
        <v>4.0999999999999996</v>
      </c>
      <c r="E1171" s="2">
        <v>303</v>
      </c>
      <c r="F1171" t="s">
        <v>10946</v>
      </c>
      <c r="G1171" t="s">
        <v>10947</v>
      </c>
      <c r="H1171" t="s">
        <v>10948</v>
      </c>
      <c r="I1171" t="s">
        <v>10949</v>
      </c>
      <c r="J1171" t="s">
        <v>10950</v>
      </c>
      <c r="K1171" t="s">
        <v>10951</v>
      </c>
      <c r="L1171" t="s">
        <v>10952</v>
      </c>
      <c r="M1171" t="s">
        <v>10953</v>
      </c>
    </row>
    <row r="1172" spans="1:13" x14ac:dyDescent="0.3">
      <c r="A1172" t="s">
        <v>10954</v>
      </c>
      <c r="B1172" t="s">
        <v>10955</v>
      </c>
      <c r="C1172" t="s">
        <v>8810</v>
      </c>
      <c r="D1172">
        <v>4.3</v>
      </c>
      <c r="E1172" s="2">
        <v>562</v>
      </c>
      <c r="F1172" t="s">
        <v>10956</v>
      </c>
      <c r="G1172" t="s">
        <v>10957</v>
      </c>
      <c r="H1172" t="s">
        <v>10958</v>
      </c>
      <c r="I1172" t="s">
        <v>10959</v>
      </c>
      <c r="J1172" t="s">
        <v>10960</v>
      </c>
      <c r="K1172" t="s">
        <v>10961</v>
      </c>
      <c r="L1172" t="s">
        <v>10962</v>
      </c>
      <c r="M1172" t="s">
        <v>10963</v>
      </c>
    </row>
    <row r="1173" spans="1:13" x14ac:dyDescent="0.3">
      <c r="A1173" t="s">
        <v>10964</v>
      </c>
      <c r="B1173" t="s">
        <v>10965</v>
      </c>
      <c r="C1173" t="s">
        <v>9693</v>
      </c>
      <c r="D1173">
        <v>3.9</v>
      </c>
      <c r="E1173" s="2">
        <v>8095</v>
      </c>
      <c r="F1173" t="s">
        <v>10966</v>
      </c>
      <c r="G1173" t="s">
        <v>10967</v>
      </c>
      <c r="H1173" t="s">
        <v>10968</v>
      </c>
      <c r="I1173" t="s">
        <v>10969</v>
      </c>
      <c r="J1173" t="s">
        <v>10970</v>
      </c>
      <c r="K1173" t="s">
        <v>10971</v>
      </c>
      <c r="L1173" t="s">
        <v>10972</v>
      </c>
      <c r="M1173" t="s">
        <v>10973</v>
      </c>
    </row>
    <row r="1174" spans="1:13" x14ac:dyDescent="0.3">
      <c r="A1174" t="s">
        <v>10974</v>
      </c>
      <c r="B1174" t="s">
        <v>10975</v>
      </c>
      <c r="C1174" t="s">
        <v>8687</v>
      </c>
      <c r="D1174">
        <v>2.8</v>
      </c>
      <c r="E1174" s="2">
        <v>109</v>
      </c>
      <c r="F1174" t="s">
        <v>10976</v>
      </c>
      <c r="G1174" t="s">
        <v>10977</v>
      </c>
      <c r="H1174" t="s">
        <v>10978</v>
      </c>
      <c r="I1174" t="s">
        <v>10979</v>
      </c>
      <c r="J1174" t="s">
        <v>10980</v>
      </c>
      <c r="K1174" t="s">
        <v>10981</v>
      </c>
      <c r="L1174" t="s">
        <v>10982</v>
      </c>
      <c r="M1174" t="s">
        <v>10983</v>
      </c>
    </row>
    <row r="1175" spans="1:13" x14ac:dyDescent="0.3">
      <c r="A1175" t="s">
        <v>10984</v>
      </c>
      <c r="B1175" t="s">
        <v>10985</v>
      </c>
      <c r="C1175" t="s">
        <v>9044</v>
      </c>
      <c r="D1175">
        <v>4</v>
      </c>
      <c r="E1175" s="2">
        <v>15382</v>
      </c>
      <c r="F1175" t="s">
        <v>10986</v>
      </c>
      <c r="G1175" t="s">
        <v>10987</v>
      </c>
      <c r="H1175" t="s">
        <v>10988</v>
      </c>
      <c r="I1175" t="s">
        <v>10989</v>
      </c>
      <c r="J1175" t="s">
        <v>10990</v>
      </c>
      <c r="K1175" t="s">
        <v>10991</v>
      </c>
      <c r="L1175" t="s">
        <v>10992</v>
      </c>
      <c r="M1175" t="s">
        <v>10993</v>
      </c>
    </row>
    <row r="1176" spans="1:13" x14ac:dyDescent="0.3">
      <c r="A1176" t="s">
        <v>10994</v>
      </c>
      <c r="B1176" t="s">
        <v>10995</v>
      </c>
      <c r="C1176" t="s">
        <v>8687</v>
      </c>
      <c r="D1176">
        <v>4.5</v>
      </c>
      <c r="E1176" s="2">
        <v>5137</v>
      </c>
      <c r="F1176" t="s">
        <v>10996</v>
      </c>
      <c r="G1176" t="s">
        <v>10997</v>
      </c>
      <c r="H1176" t="s">
        <v>10998</v>
      </c>
      <c r="I1176" t="s">
        <v>10999</v>
      </c>
      <c r="J1176" t="s">
        <v>11000</v>
      </c>
      <c r="K1176" t="s">
        <v>11001</v>
      </c>
      <c r="L1176" t="s">
        <v>11002</v>
      </c>
      <c r="M1176" t="s">
        <v>11003</v>
      </c>
    </row>
    <row r="1177" spans="1:13" x14ac:dyDescent="0.3">
      <c r="A1177" t="s">
        <v>11004</v>
      </c>
      <c r="B1177" t="s">
        <v>11005</v>
      </c>
      <c r="C1177" t="s">
        <v>9843</v>
      </c>
      <c r="D1177">
        <v>4.5999999999999996</v>
      </c>
      <c r="E1177" s="2">
        <v>124</v>
      </c>
      <c r="F1177" t="s">
        <v>11006</v>
      </c>
      <c r="G1177" t="s">
        <v>11007</v>
      </c>
      <c r="H1177" t="s">
        <v>11008</v>
      </c>
      <c r="I1177" t="s">
        <v>11009</v>
      </c>
      <c r="J1177" t="s">
        <v>11010</v>
      </c>
      <c r="K1177" t="s">
        <v>11011</v>
      </c>
      <c r="L1177" t="s">
        <v>11012</v>
      </c>
      <c r="M1177" t="s">
        <v>11013</v>
      </c>
    </row>
    <row r="1178" spans="1:13" x14ac:dyDescent="0.3">
      <c r="A1178" t="s">
        <v>11014</v>
      </c>
      <c r="B1178" t="s">
        <v>11015</v>
      </c>
      <c r="C1178" t="s">
        <v>9361</v>
      </c>
      <c r="D1178">
        <v>4.0999999999999996</v>
      </c>
      <c r="E1178" s="2">
        <v>618</v>
      </c>
      <c r="F1178" t="s">
        <v>11016</v>
      </c>
      <c r="G1178" t="s">
        <v>11017</v>
      </c>
      <c r="H1178" t="s">
        <v>11018</v>
      </c>
      <c r="I1178" t="s">
        <v>11019</v>
      </c>
      <c r="J1178" t="s">
        <v>11020</v>
      </c>
      <c r="K1178" t="s">
        <v>11021</v>
      </c>
      <c r="L1178" t="s">
        <v>11022</v>
      </c>
      <c r="M1178" t="s">
        <v>11023</v>
      </c>
    </row>
    <row r="1179" spans="1:13" x14ac:dyDescent="0.3">
      <c r="A1179" t="s">
        <v>11024</v>
      </c>
      <c r="B1179" t="s">
        <v>11025</v>
      </c>
      <c r="C1179" t="s">
        <v>8312</v>
      </c>
      <c r="D1179">
        <v>4.0999999999999996</v>
      </c>
      <c r="E1179" s="2">
        <v>63</v>
      </c>
      <c r="F1179" t="s">
        <v>11026</v>
      </c>
      <c r="G1179" t="s">
        <v>11027</v>
      </c>
      <c r="H1179" t="s">
        <v>11028</v>
      </c>
      <c r="I1179" t="s">
        <v>11029</v>
      </c>
      <c r="J1179" t="s">
        <v>11030</v>
      </c>
      <c r="K1179" t="s">
        <v>11031</v>
      </c>
      <c r="L1179" t="s">
        <v>11032</v>
      </c>
      <c r="M1179" t="s">
        <v>11033</v>
      </c>
    </row>
    <row r="1180" spans="1:13" x14ac:dyDescent="0.3">
      <c r="A1180" t="s">
        <v>11034</v>
      </c>
      <c r="B1180" t="s">
        <v>11035</v>
      </c>
      <c r="C1180" t="s">
        <v>8312</v>
      </c>
      <c r="D1180">
        <v>3.4</v>
      </c>
      <c r="E1180" s="2">
        <v>15</v>
      </c>
      <c r="F1180" t="s">
        <v>11036</v>
      </c>
      <c r="G1180" t="s">
        <v>11037</v>
      </c>
      <c r="H1180" t="s">
        <v>11038</v>
      </c>
      <c r="I1180" t="s">
        <v>11039</v>
      </c>
      <c r="J1180" t="s">
        <v>11040</v>
      </c>
      <c r="K1180" t="s">
        <v>11041</v>
      </c>
      <c r="L1180" t="s">
        <v>11042</v>
      </c>
      <c r="M1180" t="s">
        <v>11043</v>
      </c>
    </row>
    <row r="1181" spans="1:13" x14ac:dyDescent="0.3">
      <c r="A1181" t="s">
        <v>11044</v>
      </c>
      <c r="B1181" t="s">
        <v>11045</v>
      </c>
      <c r="C1181" t="s">
        <v>8312</v>
      </c>
      <c r="D1181">
        <v>4.5999999999999996</v>
      </c>
      <c r="E1181" s="2">
        <v>9</v>
      </c>
      <c r="F1181" t="s">
        <v>11046</v>
      </c>
      <c r="G1181" t="s">
        <v>11047</v>
      </c>
      <c r="H1181" t="s">
        <v>11048</v>
      </c>
      <c r="I1181" t="s">
        <v>11049</v>
      </c>
      <c r="J1181" t="s">
        <v>11050</v>
      </c>
      <c r="K1181" t="s">
        <v>11051</v>
      </c>
      <c r="L1181" t="s">
        <v>11052</v>
      </c>
      <c r="M1181" t="s">
        <v>11053</v>
      </c>
    </row>
    <row r="1182" spans="1:13" x14ac:dyDescent="0.3">
      <c r="A1182" t="s">
        <v>11054</v>
      </c>
      <c r="B1182" t="s">
        <v>11055</v>
      </c>
      <c r="C1182" t="s">
        <v>8635</v>
      </c>
      <c r="D1182">
        <v>4.2</v>
      </c>
      <c r="E1182" s="2">
        <v>7274</v>
      </c>
      <c r="F1182" t="s">
        <v>11056</v>
      </c>
      <c r="G1182" t="s">
        <v>11057</v>
      </c>
      <c r="H1182" t="s">
        <v>11058</v>
      </c>
      <c r="I1182" t="s">
        <v>11059</v>
      </c>
      <c r="J1182" t="s">
        <v>11060</v>
      </c>
      <c r="K1182" t="s">
        <v>11061</v>
      </c>
      <c r="L1182" t="s">
        <v>11062</v>
      </c>
      <c r="M1182" t="s">
        <v>11063</v>
      </c>
    </row>
    <row r="1183" spans="1:13" x14ac:dyDescent="0.3">
      <c r="A1183" t="s">
        <v>11064</v>
      </c>
      <c r="B1183" t="s">
        <v>11065</v>
      </c>
      <c r="C1183" t="s">
        <v>9044</v>
      </c>
      <c r="D1183">
        <v>3.9</v>
      </c>
      <c r="E1183" s="2">
        <v>5911</v>
      </c>
      <c r="F1183" t="s">
        <v>11066</v>
      </c>
      <c r="G1183" t="s">
        <v>11067</v>
      </c>
      <c r="H1183" t="s">
        <v>11068</v>
      </c>
      <c r="I1183" t="s">
        <v>11069</v>
      </c>
      <c r="J1183" t="s">
        <v>11070</v>
      </c>
      <c r="K1183" t="s">
        <v>11071</v>
      </c>
      <c r="L1183" t="s">
        <v>11072</v>
      </c>
      <c r="M1183" t="s">
        <v>11073</v>
      </c>
    </row>
    <row r="1184" spans="1:13" x14ac:dyDescent="0.3">
      <c r="A1184" t="s">
        <v>11074</v>
      </c>
      <c r="B1184" t="s">
        <v>11075</v>
      </c>
      <c r="C1184" t="s">
        <v>9135</v>
      </c>
      <c r="D1184">
        <v>4.2</v>
      </c>
      <c r="E1184" s="2">
        <v>170</v>
      </c>
      <c r="F1184" t="s">
        <v>11076</v>
      </c>
      <c r="G1184" t="s">
        <v>11077</v>
      </c>
      <c r="H1184" t="s">
        <v>11078</v>
      </c>
      <c r="I1184" t="s">
        <v>11079</v>
      </c>
      <c r="J1184" t="s">
        <v>11080</v>
      </c>
      <c r="K1184" t="s">
        <v>11081</v>
      </c>
      <c r="L1184" t="s">
        <v>11082</v>
      </c>
      <c r="M1184" t="s">
        <v>11083</v>
      </c>
    </row>
    <row r="1185" spans="1:13" x14ac:dyDescent="0.3">
      <c r="A1185" t="s">
        <v>11084</v>
      </c>
      <c r="B1185" t="s">
        <v>11085</v>
      </c>
      <c r="C1185" t="s">
        <v>9693</v>
      </c>
      <c r="D1185">
        <v>4.2</v>
      </c>
      <c r="E1185" s="2">
        <v>3065</v>
      </c>
      <c r="F1185" t="s">
        <v>11086</v>
      </c>
      <c r="G1185" t="s">
        <v>11087</v>
      </c>
      <c r="H1185" t="s">
        <v>11088</v>
      </c>
      <c r="I1185" t="s">
        <v>11089</v>
      </c>
      <c r="J1185" t="s">
        <v>11090</v>
      </c>
      <c r="K1185" t="s">
        <v>11091</v>
      </c>
      <c r="L1185" t="s">
        <v>11092</v>
      </c>
      <c r="M1185" t="s">
        <v>11093</v>
      </c>
    </row>
    <row r="1186" spans="1:13" x14ac:dyDescent="0.3">
      <c r="A1186" t="s">
        <v>11094</v>
      </c>
      <c r="B1186" t="s">
        <v>11095</v>
      </c>
      <c r="C1186" t="s">
        <v>8323</v>
      </c>
      <c r="D1186">
        <v>4.0999999999999996</v>
      </c>
      <c r="E1186" s="2">
        <v>1021</v>
      </c>
      <c r="F1186" t="s">
        <v>11096</v>
      </c>
      <c r="G1186" t="s">
        <v>11097</v>
      </c>
      <c r="H1186" t="s">
        <v>11098</v>
      </c>
      <c r="I1186" t="s">
        <v>11099</v>
      </c>
      <c r="J1186" t="s">
        <v>11100</v>
      </c>
      <c r="K1186" t="s">
        <v>11101</v>
      </c>
      <c r="L1186" t="s">
        <v>11102</v>
      </c>
      <c r="M1186" t="s">
        <v>11103</v>
      </c>
    </row>
    <row r="1187" spans="1:13" x14ac:dyDescent="0.3">
      <c r="A1187" t="s">
        <v>11104</v>
      </c>
      <c r="B1187" t="s">
        <v>11105</v>
      </c>
      <c r="C1187" t="s">
        <v>8624</v>
      </c>
      <c r="D1187">
        <v>4.8</v>
      </c>
      <c r="E1187" s="2">
        <v>3964</v>
      </c>
      <c r="F1187" t="s">
        <v>11106</v>
      </c>
      <c r="G1187" t="s">
        <v>11107</v>
      </c>
      <c r="H1187" t="s">
        <v>11108</v>
      </c>
      <c r="I1187" t="s">
        <v>11109</v>
      </c>
      <c r="J1187" t="s">
        <v>11110</v>
      </c>
      <c r="K1187" t="s">
        <v>11111</v>
      </c>
      <c r="L1187" t="s">
        <v>11112</v>
      </c>
      <c r="M1187" t="s">
        <v>11113</v>
      </c>
    </row>
    <row r="1188" spans="1:13" x14ac:dyDescent="0.3">
      <c r="A1188" t="s">
        <v>11114</v>
      </c>
      <c r="B1188" t="s">
        <v>11115</v>
      </c>
      <c r="C1188" t="s">
        <v>9843</v>
      </c>
      <c r="D1188">
        <v>4.4000000000000004</v>
      </c>
      <c r="E1188" s="2">
        <v>8948</v>
      </c>
      <c r="F1188" t="s">
        <v>11116</v>
      </c>
      <c r="G1188" t="s">
        <v>11117</v>
      </c>
      <c r="H1188" t="s">
        <v>11118</v>
      </c>
      <c r="I1188" t="s">
        <v>11119</v>
      </c>
      <c r="J1188" t="s">
        <v>11120</v>
      </c>
      <c r="K1188" t="s">
        <v>11121</v>
      </c>
      <c r="L1188" t="s">
        <v>11122</v>
      </c>
      <c r="M1188" t="s">
        <v>11123</v>
      </c>
    </row>
    <row r="1189" spans="1:13" x14ac:dyDescent="0.3">
      <c r="A1189" t="s">
        <v>11124</v>
      </c>
      <c r="B1189" t="s">
        <v>11125</v>
      </c>
      <c r="C1189" t="s">
        <v>9843</v>
      </c>
      <c r="D1189">
        <v>4.3</v>
      </c>
      <c r="E1189" s="2">
        <v>97</v>
      </c>
      <c r="F1189" t="s">
        <v>11126</v>
      </c>
      <c r="G1189" t="s">
        <v>11127</v>
      </c>
      <c r="H1189" t="s">
        <v>11128</v>
      </c>
      <c r="I1189" t="s">
        <v>11129</v>
      </c>
      <c r="J1189" t="s">
        <v>11130</v>
      </c>
      <c r="K1189" t="s">
        <v>11131</v>
      </c>
      <c r="L1189" t="s">
        <v>11132</v>
      </c>
      <c r="M1189" t="s">
        <v>11133</v>
      </c>
    </row>
    <row r="1190" spans="1:13" x14ac:dyDescent="0.3">
      <c r="A1190" t="s">
        <v>11134</v>
      </c>
      <c r="B1190" t="s">
        <v>11135</v>
      </c>
      <c r="C1190" t="s">
        <v>8448</v>
      </c>
      <c r="D1190">
        <v>4.3</v>
      </c>
      <c r="E1190" s="2">
        <v>7223</v>
      </c>
      <c r="F1190" t="s">
        <v>11136</v>
      </c>
      <c r="G1190" t="s">
        <v>11137</v>
      </c>
      <c r="H1190" t="s">
        <v>11138</v>
      </c>
      <c r="I1190" t="s">
        <v>11139</v>
      </c>
      <c r="J1190" t="s">
        <v>11140</v>
      </c>
      <c r="K1190" t="s">
        <v>11141</v>
      </c>
      <c r="L1190" t="s">
        <v>11142</v>
      </c>
      <c r="M1190" t="s">
        <v>11143</v>
      </c>
    </row>
    <row r="1191" spans="1:13" x14ac:dyDescent="0.3">
      <c r="A1191" t="s">
        <v>11144</v>
      </c>
      <c r="B1191" t="s">
        <v>11145</v>
      </c>
      <c r="C1191" t="s">
        <v>8635</v>
      </c>
      <c r="D1191">
        <v>4</v>
      </c>
      <c r="E1191" s="2">
        <v>330</v>
      </c>
      <c r="F1191" t="s">
        <v>11146</v>
      </c>
      <c r="G1191" t="s">
        <v>11147</v>
      </c>
      <c r="H1191" t="s">
        <v>11148</v>
      </c>
      <c r="I1191" t="s">
        <v>11149</v>
      </c>
      <c r="J1191" t="s">
        <v>11150</v>
      </c>
      <c r="K1191" t="s">
        <v>11151</v>
      </c>
      <c r="L1191" t="s">
        <v>11152</v>
      </c>
      <c r="M1191" t="s">
        <v>11153</v>
      </c>
    </row>
    <row r="1192" spans="1:13" x14ac:dyDescent="0.3">
      <c r="A1192" t="s">
        <v>11154</v>
      </c>
      <c r="B1192" t="s">
        <v>11155</v>
      </c>
      <c r="C1192" t="s">
        <v>11156</v>
      </c>
      <c r="D1192">
        <v>4.3</v>
      </c>
      <c r="E1192" s="2">
        <v>4570</v>
      </c>
      <c r="F1192" t="s">
        <v>11157</v>
      </c>
      <c r="G1192" t="s">
        <v>11158</v>
      </c>
      <c r="H1192" t="s">
        <v>11159</v>
      </c>
      <c r="I1192" t="s">
        <v>11160</v>
      </c>
      <c r="J1192" t="s">
        <v>11161</v>
      </c>
      <c r="K1192" t="s">
        <v>11162</v>
      </c>
      <c r="L1192" t="s">
        <v>11163</v>
      </c>
      <c r="M1192" t="s">
        <v>11164</v>
      </c>
    </row>
    <row r="1193" spans="1:13" x14ac:dyDescent="0.3">
      <c r="A1193" t="s">
        <v>11165</v>
      </c>
      <c r="B1193" t="s">
        <v>11166</v>
      </c>
      <c r="C1193" t="s">
        <v>8448</v>
      </c>
      <c r="D1193">
        <v>4</v>
      </c>
      <c r="E1193" s="2">
        <v>4867</v>
      </c>
      <c r="F1193" t="s">
        <v>11167</v>
      </c>
      <c r="G1193" t="s">
        <v>11168</v>
      </c>
      <c r="H1193" t="s">
        <v>11169</v>
      </c>
      <c r="I1193" t="s">
        <v>11170</v>
      </c>
      <c r="J1193" t="s">
        <v>11171</v>
      </c>
      <c r="K1193" t="s">
        <v>11172</v>
      </c>
      <c r="L1193" t="s">
        <v>11173</v>
      </c>
      <c r="M1193" t="s">
        <v>11174</v>
      </c>
    </row>
    <row r="1194" spans="1:13" x14ac:dyDescent="0.3">
      <c r="A1194" t="s">
        <v>11175</v>
      </c>
      <c r="B1194" t="s">
        <v>11176</v>
      </c>
      <c r="C1194" t="s">
        <v>11177</v>
      </c>
      <c r="D1194">
        <v>4.4000000000000004</v>
      </c>
      <c r="E1194" s="2">
        <v>5298</v>
      </c>
      <c r="F1194" t="s">
        <v>11178</v>
      </c>
      <c r="G1194" t="s">
        <v>11179</v>
      </c>
      <c r="H1194" t="s">
        <v>11180</v>
      </c>
      <c r="I1194" t="s">
        <v>11181</v>
      </c>
      <c r="J1194" t="s">
        <v>11182</v>
      </c>
      <c r="K1194" t="s">
        <v>11183</v>
      </c>
      <c r="L1194" t="s">
        <v>11184</v>
      </c>
      <c r="M1194" t="s">
        <v>11185</v>
      </c>
    </row>
    <row r="1195" spans="1:13" x14ac:dyDescent="0.3">
      <c r="A1195" t="s">
        <v>11186</v>
      </c>
      <c r="B1195" t="s">
        <v>11187</v>
      </c>
      <c r="C1195" t="s">
        <v>9393</v>
      </c>
      <c r="D1195">
        <v>4.0999999999999996</v>
      </c>
      <c r="E1195" s="2">
        <v>7786</v>
      </c>
      <c r="F1195" t="s">
        <v>11188</v>
      </c>
      <c r="G1195" t="s">
        <v>11189</v>
      </c>
      <c r="H1195" t="s">
        <v>11190</v>
      </c>
      <c r="I1195" t="s">
        <v>11191</v>
      </c>
      <c r="J1195" t="s">
        <v>11192</v>
      </c>
      <c r="K1195" t="s">
        <v>11193</v>
      </c>
      <c r="L1195" t="s">
        <v>11194</v>
      </c>
      <c r="M1195" t="s">
        <v>11195</v>
      </c>
    </row>
    <row r="1196" spans="1:13" x14ac:dyDescent="0.3">
      <c r="A1196" t="s">
        <v>11196</v>
      </c>
      <c r="B1196" t="s">
        <v>11197</v>
      </c>
      <c r="C1196" t="s">
        <v>9382</v>
      </c>
      <c r="D1196">
        <v>3.6</v>
      </c>
      <c r="E1196" s="2">
        <v>37</v>
      </c>
      <c r="F1196" t="s">
        <v>11198</v>
      </c>
      <c r="G1196" t="s">
        <v>11199</v>
      </c>
      <c r="H1196" t="s">
        <v>11200</v>
      </c>
      <c r="I1196" t="s">
        <v>11201</v>
      </c>
      <c r="J1196" t="s">
        <v>11202</v>
      </c>
      <c r="K1196" t="s">
        <v>11203</v>
      </c>
      <c r="L1196" t="s">
        <v>11204</v>
      </c>
      <c r="M1196" t="s">
        <v>11205</v>
      </c>
    </row>
    <row r="1197" spans="1:13" x14ac:dyDescent="0.3">
      <c r="A1197" t="s">
        <v>11206</v>
      </c>
      <c r="B1197" t="s">
        <v>11207</v>
      </c>
      <c r="C1197" t="s">
        <v>8312</v>
      </c>
      <c r="D1197">
        <v>2</v>
      </c>
      <c r="E1197" s="2">
        <v>2</v>
      </c>
      <c r="F1197" t="s">
        <v>11208</v>
      </c>
      <c r="G1197" t="s">
        <v>11209</v>
      </c>
      <c r="H1197" t="s">
        <v>11210</v>
      </c>
      <c r="I1197" t="s">
        <v>11211</v>
      </c>
      <c r="J1197" t="s">
        <v>11212</v>
      </c>
      <c r="K1197" t="s">
        <v>11213</v>
      </c>
      <c r="L1197" t="s">
        <v>11214</v>
      </c>
      <c r="M1197" t="s">
        <v>11215</v>
      </c>
    </row>
    <row r="1198" spans="1:13" x14ac:dyDescent="0.3">
      <c r="A1198" t="s">
        <v>11216</v>
      </c>
      <c r="B1198" t="s">
        <v>11217</v>
      </c>
      <c r="C1198" t="s">
        <v>8459</v>
      </c>
      <c r="D1198">
        <v>4</v>
      </c>
      <c r="E1198" s="2">
        <v>5206</v>
      </c>
      <c r="F1198" t="s">
        <v>11218</v>
      </c>
      <c r="G1198" t="s">
        <v>11219</v>
      </c>
      <c r="H1198" t="s">
        <v>11220</v>
      </c>
      <c r="I1198" t="s">
        <v>11221</v>
      </c>
      <c r="J1198" t="s">
        <v>11222</v>
      </c>
      <c r="K1198" t="s">
        <v>11223</v>
      </c>
      <c r="L1198" t="s">
        <v>11224</v>
      </c>
      <c r="M1198" t="s">
        <v>11225</v>
      </c>
    </row>
    <row r="1199" spans="1:13" x14ac:dyDescent="0.3">
      <c r="A1199" t="s">
        <v>11226</v>
      </c>
      <c r="B1199" t="s">
        <v>11227</v>
      </c>
      <c r="C1199" t="s">
        <v>8470</v>
      </c>
      <c r="D1199">
        <v>3.7</v>
      </c>
      <c r="E1199" s="2">
        <v>638</v>
      </c>
      <c r="F1199" t="s">
        <v>10691</v>
      </c>
      <c r="G1199" t="s">
        <v>11228</v>
      </c>
      <c r="H1199" t="s">
        <v>11229</v>
      </c>
      <c r="I1199" t="s">
        <v>11230</v>
      </c>
      <c r="J1199" t="s">
        <v>11231</v>
      </c>
      <c r="K1199" t="s">
        <v>11232</v>
      </c>
      <c r="L1199" t="s">
        <v>11233</v>
      </c>
      <c r="M1199" t="s">
        <v>11234</v>
      </c>
    </row>
    <row r="1200" spans="1:13" x14ac:dyDescent="0.3">
      <c r="A1200" t="s">
        <v>11235</v>
      </c>
      <c r="B1200" t="s">
        <v>11236</v>
      </c>
      <c r="C1200" t="s">
        <v>10742</v>
      </c>
      <c r="D1200">
        <v>3.8</v>
      </c>
      <c r="E1200" s="2">
        <v>397</v>
      </c>
      <c r="F1200" t="s">
        <v>11237</v>
      </c>
      <c r="G1200" t="s">
        <v>11238</v>
      </c>
      <c r="H1200" t="s">
        <v>11239</v>
      </c>
      <c r="I1200" t="s">
        <v>11240</v>
      </c>
      <c r="J1200" t="s">
        <v>11241</v>
      </c>
      <c r="K1200" t="s">
        <v>11242</v>
      </c>
      <c r="L1200" t="s">
        <v>11243</v>
      </c>
      <c r="M1200" t="s">
        <v>11244</v>
      </c>
    </row>
    <row r="1201" spans="1:13" x14ac:dyDescent="0.3">
      <c r="A1201" t="s">
        <v>11245</v>
      </c>
      <c r="B1201" t="s">
        <v>11246</v>
      </c>
      <c r="C1201" t="s">
        <v>8718</v>
      </c>
      <c r="D1201">
        <v>3.9</v>
      </c>
      <c r="E1201" s="2">
        <v>326</v>
      </c>
      <c r="F1201" t="s">
        <v>11247</v>
      </c>
      <c r="G1201" t="s">
        <v>11248</v>
      </c>
      <c r="H1201" t="s">
        <v>11249</v>
      </c>
      <c r="I1201" t="s">
        <v>11250</v>
      </c>
      <c r="J1201" t="s">
        <v>11251</v>
      </c>
      <c r="K1201" t="s">
        <v>11252</v>
      </c>
      <c r="L1201" t="s">
        <v>11253</v>
      </c>
      <c r="M1201" t="s">
        <v>11254</v>
      </c>
    </row>
    <row r="1202" spans="1:13" x14ac:dyDescent="0.3">
      <c r="A1202" t="s">
        <v>11255</v>
      </c>
      <c r="B1202" t="s">
        <v>11256</v>
      </c>
      <c r="C1202" t="s">
        <v>10320</v>
      </c>
      <c r="D1202">
        <v>3.1</v>
      </c>
      <c r="E1202" s="2">
        <v>3527</v>
      </c>
      <c r="F1202" t="s">
        <v>11257</v>
      </c>
      <c r="G1202" t="s">
        <v>11258</v>
      </c>
      <c r="H1202" t="s">
        <v>11259</v>
      </c>
      <c r="I1202" t="s">
        <v>11260</v>
      </c>
      <c r="J1202" t="s">
        <v>11261</v>
      </c>
      <c r="K1202" t="s">
        <v>11262</v>
      </c>
      <c r="L1202" t="s">
        <v>11263</v>
      </c>
      <c r="M1202" t="s">
        <v>11264</v>
      </c>
    </row>
    <row r="1203" spans="1:13" x14ac:dyDescent="0.3">
      <c r="A1203" t="s">
        <v>11265</v>
      </c>
      <c r="B1203" t="s">
        <v>11266</v>
      </c>
      <c r="C1203" t="s">
        <v>9033</v>
      </c>
      <c r="D1203">
        <v>3</v>
      </c>
      <c r="E1203" s="2">
        <v>617</v>
      </c>
      <c r="F1203" t="s">
        <v>11267</v>
      </c>
      <c r="G1203" t="s">
        <v>11268</v>
      </c>
      <c r="H1203" t="s">
        <v>11269</v>
      </c>
      <c r="I1203" t="s">
        <v>11270</v>
      </c>
      <c r="J1203" t="s">
        <v>11271</v>
      </c>
      <c r="K1203" t="s">
        <v>11272</v>
      </c>
      <c r="L1203" t="s">
        <v>11273</v>
      </c>
      <c r="M1203" t="s">
        <v>11274</v>
      </c>
    </row>
    <row r="1204" spans="1:13" x14ac:dyDescent="0.3">
      <c r="A1204" t="s">
        <v>11275</v>
      </c>
      <c r="B1204" t="s">
        <v>11276</v>
      </c>
      <c r="C1204" t="s">
        <v>8810</v>
      </c>
      <c r="D1204">
        <v>4</v>
      </c>
      <c r="E1204" s="2">
        <v>314</v>
      </c>
      <c r="F1204" t="s">
        <v>11277</v>
      </c>
      <c r="G1204" t="s">
        <v>11278</v>
      </c>
      <c r="H1204" t="s">
        <v>11279</v>
      </c>
      <c r="I1204" t="s">
        <v>11280</v>
      </c>
      <c r="J1204" t="s">
        <v>11281</v>
      </c>
      <c r="K1204" t="s">
        <v>11282</v>
      </c>
      <c r="L1204" t="s">
        <v>11283</v>
      </c>
      <c r="M1204" t="s">
        <v>11284</v>
      </c>
    </row>
    <row r="1205" spans="1:13" x14ac:dyDescent="0.3">
      <c r="A1205" t="s">
        <v>11285</v>
      </c>
      <c r="B1205" t="s">
        <v>11286</v>
      </c>
      <c r="C1205" t="s">
        <v>9843</v>
      </c>
      <c r="D1205">
        <v>4.4000000000000004</v>
      </c>
      <c r="E1205" s="2">
        <v>535</v>
      </c>
      <c r="F1205" t="s">
        <v>11287</v>
      </c>
      <c r="G1205" t="s">
        <v>11288</v>
      </c>
      <c r="H1205" t="s">
        <v>11289</v>
      </c>
      <c r="I1205" t="s">
        <v>11290</v>
      </c>
      <c r="J1205" t="s">
        <v>11291</v>
      </c>
      <c r="K1205" t="s">
        <v>11292</v>
      </c>
      <c r="L1205" t="s">
        <v>11293</v>
      </c>
      <c r="M1205" t="s">
        <v>11294</v>
      </c>
    </row>
    <row r="1206" spans="1:13" x14ac:dyDescent="0.3">
      <c r="A1206" t="s">
        <v>11295</v>
      </c>
      <c r="B1206" t="s">
        <v>11296</v>
      </c>
      <c r="C1206" t="s">
        <v>8448</v>
      </c>
      <c r="D1206">
        <v>4.0999999999999996</v>
      </c>
      <c r="E1206" s="2">
        <v>17325</v>
      </c>
      <c r="F1206" t="s">
        <v>11297</v>
      </c>
      <c r="G1206" t="s">
        <v>11298</v>
      </c>
      <c r="H1206" t="s">
        <v>11299</v>
      </c>
      <c r="I1206" t="s">
        <v>11300</v>
      </c>
      <c r="J1206" t="s">
        <v>11301</v>
      </c>
      <c r="K1206" t="s">
        <v>11302</v>
      </c>
      <c r="L1206" t="s">
        <v>11303</v>
      </c>
      <c r="M1206" t="s">
        <v>11304</v>
      </c>
    </row>
    <row r="1207" spans="1:13" x14ac:dyDescent="0.3">
      <c r="A1207" t="s">
        <v>11305</v>
      </c>
      <c r="B1207" t="s">
        <v>11306</v>
      </c>
      <c r="C1207" t="s">
        <v>8448</v>
      </c>
      <c r="D1207">
        <v>3.6</v>
      </c>
      <c r="E1207" s="2">
        <v>91</v>
      </c>
      <c r="F1207" t="s">
        <v>11307</v>
      </c>
      <c r="G1207" t="s">
        <v>11308</v>
      </c>
      <c r="H1207" t="s">
        <v>11309</v>
      </c>
      <c r="I1207" t="s">
        <v>11310</v>
      </c>
      <c r="J1207" t="s">
        <v>11311</v>
      </c>
      <c r="K1207" t="s">
        <v>11312</v>
      </c>
      <c r="L1207" t="s">
        <v>11313</v>
      </c>
      <c r="M1207" t="s">
        <v>11314</v>
      </c>
    </row>
    <row r="1208" spans="1:13" x14ac:dyDescent="0.3">
      <c r="A1208" t="s">
        <v>11315</v>
      </c>
      <c r="B1208" t="s">
        <v>11316</v>
      </c>
      <c r="C1208" t="s">
        <v>8779</v>
      </c>
      <c r="D1208">
        <v>4.4000000000000004</v>
      </c>
      <c r="E1208" s="2">
        <v>227</v>
      </c>
      <c r="F1208" t="s">
        <v>11317</v>
      </c>
      <c r="G1208" t="s">
        <v>11318</v>
      </c>
      <c r="H1208" t="s">
        <v>11319</v>
      </c>
      <c r="I1208" t="s">
        <v>11320</v>
      </c>
      <c r="J1208" t="s">
        <v>11321</v>
      </c>
      <c r="K1208" t="s">
        <v>11322</v>
      </c>
      <c r="L1208" t="s">
        <v>11323</v>
      </c>
      <c r="M1208" t="s">
        <v>11324</v>
      </c>
    </row>
    <row r="1209" spans="1:13" x14ac:dyDescent="0.3">
      <c r="A1209" t="s">
        <v>11325</v>
      </c>
      <c r="B1209" t="s">
        <v>11326</v>
      </c>
      <c r="C1209" t="s">
        <v>8522</v>
      </c>
      <c r="D1209">
        <v>4.2</v>
      </c>
      <c r="E1209" s="2">
        <v>11957</v>
      </c>
      <c r="F1209" t="s">
        <v>11327</v>
      </c>
      <c r="G1209" t="s">
        <v>11328</v>
      </c>
      <c r="H1209" t="s">
        <v>11329</v>
      </c>
      <c r="I1209" t="s">
        <v>11330</v>
      </c>
      <c r="J1209" t="s">
        <v>11331</v>
      </c>
      <c r="K1209" t="s">
        <v>11332</v>
      </c>
      <c r="L1209" t="s">
        <v>11333</v>
      </c>
      <c r="M1209" t="s">
        <v>11334</v>
      </c>
    </row>
    <row r="1210" spans="1:13" x14ac:dyDescent="0.3">
      <c r="A1210" t="s">
        <v>11335</v>
      </c>
      <c r="B1210" t="s">
        <v>11336</v>
      </c>
      <c r="C1210" t="s">
        <v>9044</v>
      </c>
      <c r="D1210">
        <v>4.3</v>
      </c>
      <c r="E1210" s="2">
        <v>7140</v>
      </c>
      <c r="F1210" t="s">
        <v>11337</v>
      </c>
      <c r="G1210" t="s">
        <v>11338</v>
      </c>
      <c r="H1210" t="s">
        <v>11339</v>
      </c>
      <c r="I1210" t="s">
        <v>11340</v>
      </c>
      <c r="J1210" t="s">
        <v>11341</v>
      </c>
      <c r="K1210" t="s">
        <v>11342</v>
      </c>
      <c r="L1210" t="s">
        <v>11343</v>
      </c>
      <c r="M1210" t="s">
        <v>11344</v>
      </c>
    </row>
    <row r="1211" spans="1:13" x14ac:dyDescent="0.3">
      <c r="A1211" t="s">
        <v>11345</v>
      </c>
      <c r="B1211" t="s">
        <v>11346</v>
      </c>
      <c r="C1211" t="s">
        <v>8718</v>
      </c>
      <c r="D1211">
        <v>3.8</v>
      </c>
      <c r="E1211" s="2">
        <v>687</v>
      </c>
      <c r="F1211" t="s">
        <v>11347</v>
      </c>
      <c r="G1211" t="s">
        <v>11348</v>
      </c>
      <c r="H1211" t="s">
        <v>11349</v>
      </c>
      <c r="I1211" t="s">
        <v>11350</v>
      </c>
      <c r="J1211" t="s">
        <v>11351</v>
      </c>
      <c r="K1211" t="s">
        <v>11352</v>
      </c>
      <c r="L1211" t="s">
        <v>11353</v>
      </c>
      <c r="M1211" t="s">
        <v>11354</v>
      </c>
    </row>
    <row r="1212" spans="1:13" x14ac:dyDescent="0.3">
      <c r="A1212" t="s">
        <v>11355</v>
      </c>
      <c r="B1212" t="s">
        <v>11356</v>
      </c>
      <c r="C1212" t="s">
        <v>8810</v>
      </c>
      <c r="D1212">
        <v>4.0999999999999996</v>
      </c>
      <c r="E1212" s="2">
        <v>1045</v>
      </c>
      <c r="F1212" t="s">
        <v>11357</v>
      </c>
      <c r="G1212" t="s">
        <v>11358</v>
      </c>
      <c r="H1212" t="s">
        <v>11359</v>
      </c>
      <c r="I1212" t="s">
        <v>11360</v>
      </c>
      <c r="J1212" t="s">
        <v>11361</v>
      </c>
      <c r="K1212" t="s">
        <v>11362</v>
      </c>
      <c r="L1212" t="s">
        <v>11363</v>
      </c>
      <c r="M1212" t="s">
        <v>11364</v>
      </c>
    </row>
    <row r="1213" spans="1:13" x14ac:dyDescent="0.3">
      <c r="A1213" t="s">
        <v>11365</v>
      </c>
      <c r="B1213" t="s">
        <v>11366</v>
      </c>
      <c r="C1213" t="s">
        <v>9843</v>
      </c>
      <c r="D1213">
        <v>4</v>
      </c>
      <c r="E1213" s="2">
        <v>11206</v>
      </c>
      <c r="F1213" t="s">
        <v>11367</v>
      </c>
      <c r="G1213" t="s">
        <v>11368</v>
      </c>
      <c r="H1213" t="s">
        <v>11369</v>
      </c>
      <c r="I1213" t="s">
        <v>11370</v>
      </c>
      <c r="J1213" t="s">
        <v>11371</v>
      </c>
      <c r="K1213" t="s">
        <v>11372</v>
      </c>
      <c r="L1213" t="s">
        <v>11373</v>
      </c>
      <c r="M1213" t="s">
        <v>11374</v>
      </c>
    </row>
    <row r="1214" spans="1:13" x14ac:dyDescent="0.3">
      <c r="A1214" t="s">
        <v>11375</v>
      </c>
      <c r="B1214" t="s">
        <v>11376</v>
      </c>
      <c r="C1214" t="s">
        <v>8470</v>
      </c>
      <c r="D1214">
        <v>4.2</v>
      </c>
      <c r="E1214" s="2">
        <v>561</v>
      </c>
      <c r="F1214" t="s">
        <v>11377</v>
      </c>
      <c r="G1214" t="s">
        <v>11378</v>
      </c>
      <c r="H1214" t="s">
        <v>11379</v>
      </c>
      <c r="I1214" t="s">
        <v>11380</v>
      </c>
      <c r="J1214" t="s">
        <v>11381</v>
      </c>
      <c r="K1214" t="s">
        <v>11382</v>
      </c>
      <c r="L1214" t="s">
        <v>11383</v>
      </c>
      <c r="M1214" t="s">
        <v>11384</v>
      </c>
    </row>
    <row r="1215" spans="1:13" x14ac:dyDescent="0.3">
      <c r="A1215" t="s">
        <v>11385</v>
      </c>
      <c r="B1215" t="s">
        <v>11386</v>
      </c>
      <c r="C1215" t="s">
        <v>8437</v>
      </c>
      <c r="D1215">
        <v>3.6</v>
      </c>
      <c r="E1215" s="2">
        <v>1988</v>
      </c>
      <c r="F1215" t="s">
        <v>11387</v>
      </c>
      <c r="G1215" t="s">
        <v>11388</v>
      </c>
      <c r="H1215" t="s">
        <v>11389</v>
      </c>
      <c r="I1215" t="s">
        <v>11390</v>
      </c>
      <c r="J1215" t="s">
        <v>11391</v>
      </c>
      <c r="K1215" t="s">
        <v>11392</v>
      </c>
      <c r="L1215" t="s">
        <v>11393</v>
      </c>
      <c r="M1215" t="s">
        <v>11394</v>
      </c>
    </row>
    <row r="1216" spans="1:13" x14ac:dyDescent="0.3">
      <c r="A1216" t="s">
        <v>11395</v>
      </c>
      <c r="B1216" t="s">
        <v>11396</v>
      </c>
      <c r="C1216" t="s">
        <v>9444</v>
      </c>
      <c r="D1216">
        <v>4.2</v>
      </c>
      <c r="E1216" s="2">
        <v>3740</v>
      </c>
      <c r="F1216" t="s">
        <v>11397</v>
      </c>
      <c r="G1216" t="s">
        <v>11398</v>
      </c>
      <c r="H1216" t="s">
        <v>11399</v>
      </c>
      <c r="I1216" t="s">
        <v>11400</v>
      </c>
      <c r="J1216" t="s">
        <v>11401</v>
      </c>
      <c r="K1216" t="s">
        <v>11402</v>
      </c>
      <c r="L1216" t="s">
        <v>11403</v>
      </c>
      <c r="M1216" t="s">
        <v>11404</v>
      </c>
    </row>
    <row r="1217" spans="1:13" x14ac:dyDescent="0.3">
      <c r="A1217" t="s">
        <v>11405</v>
      </c>
      <c r="B1217" t="s">
        <v>11406</v>
      </c>
      <c r="C1217" t="s">
        <v>10813</v>
      </c>
      <c r="D1217">
        <v>4.0999999999999996</v>
      </c>
      <c r="E1217" s="2">
        <v>4401</v>
      </c>
      <c r="F1217" t="s">
        <v>11407</v>
      </c>
      <c r="G1217" t="s">
        <v>11408</v>
      </c>
      <c r="H1217" t="s">
        <v>11409</v>
      </c>
      <c r="I1217" t="s">
        <v>11410</v>
      </c>
      <c r="J1217" t="s">
        <v>11411</v>
      </c>
      <c r="K1217" t="s">
        <v>11412</v>
      </c>
      <c r="L1217" t="s">
        <v>11413</v>
      </c>
      <c r="M1217" t="s">
        <v>11414</v>
      </c>
    </row>
    <row r="1218" spans="1:13" x14ac:dyDescent="0.3">
      <c r="A1218" t="s">
        <v>11415</v>
      </c>
      <c r="B1218" t="s">
        <v>11416</v>
      </c>
      <c r="C1218" t="s">
        <v>8646</v>
      </c>
      <c r="D1218">
        <v>4.2</v>
      </c>
      <c r="E1218" s="2">
        <v>611</v>
      </c>
      <c r="F1218" t="s">
        <v>11417</v>
      </c>
      <c r="G1218" t="s">
        <v>11418</v>
      </c>
      <c r="H1218" t="s">
        <v>11419</v>
      </c>
      <c r="I1218" t="s">
        <v>11420</v>
      </c>
      <c r="J1218" t="s">
        <v>11421</v>
      </c>
      <c r="K1218" t="s">
        <v>11422</v>
      </c>
      <c r="L1218" t="s">
        <v>11423</v>
      </c>
      <c r="M1218" t="s">
        <v>11424</v>
      </c>
    </row>
    <row r="1219" spans="1:13" x14ac:dyDescent="0.3">
      <c r="A1219" t="s">
        <v>11425</v>
      </c>
      <c r="B1219" t="s">
        <v>11426</v>
      </c>
      <c r="C1219" t="s">
        <v>8459</v>
      </c>
      <c r="D1219">
        <v>3.9</v>
      </c>
      <c r="E1219" s="2">
        <v>2162</v>
      </c>
      <c r="F1219" t="s">
        <v>11427</v>
      </c>
      <c r="G1219" t="s">
        <v>11428</v>
      </c>
      <c r="H1219" t="s">
        <v>11429</v>
      </c>
      <c r="I1219" t="s">
        <v>11430</v>
      </c>
      <c r="J1219" t="s">
        <v>11431</v>
      </c>
      <c r="K1219" t="s">
        <v>11432</v>
      </c>
      <c r="L1219" t="s">
        <v>11433</v>
      </c>
      <c r="M1219" t="s">
        <v>11434</v>
      </c>
    </row>
    <row r="1220" spans="1:13" x14ac:dyDescent="0.3">
      <c r="A1220" t="s">
        <v>11435</v>
      </c>
      <c r="B1220" t="s">
        <v>11436</v>
      </c>
      <c r="C1220" t="s">
        <v>8437</v>
      </c>
      <c r="D1220">
        <v>4</v>
      </c>
      <c r="E1220" s="2">
        <v>97</v>
      </c>
      <c r="F1220" t="s">
        <v>11437</v>
      </c>
      <c r="G1220" t="s">
        <v>11438</v>
      </c>
      <c r="H1220" t="s">
        <v>11439</v>
      </c>
      <c r="I1220" t="s">
        <v>11440</v>
      </c>
      <c r="J1220" t="s">
        <v>11441</v>
      </c>
      <c r="K1220" t="s">
        <v>11442</v>
      </c>
      <c r="L1220" t="s">
        <v>11443</v>
      </c>
      <c r="M1220" t="s">
        <v>11444</v>
      </c>
    </row>
    <row r="1221" spans="1:13" x14ac:dyDescent="0.3">
      <c r="A1221" t="s">
        <v>11445</v>
      </c>
      <c r="B1221" t="s">
        <v>11446</v>
      </c>
      <c r="C1221" t="s">
        <v>8437</v>
      </c>
      <c r="D1221">
        <v>4.2</v>
      </c>
      <c r="E1221" s="2">
        <v>6055</v>
      </c>
      <c r="F1221" t="s">
        <v>11447</v>
      </c>
      <c r="G1221" t="s">
        <v>11448</v>
      </c>
      <c r="H1221" t="s">
        <v>11449</v>
      </c>
      <c r="I1221" t="s">
        <v>11450</v>
      </c>
      <c r="J1221" t="s">
        <v>11451</v>
      </c>
      <c r="K1221" t="s">
        <v>11452</v>
      </c>
      <c r="L1221" t="s">
        <v>11453</v>
      </c>
      <c r="M1221" t="s">
        <v>11454</v>
      </c>
    </row>
    <row r="1222" spans="1:13" x14ac:dyDescent="0.3">
      <c r="A1222" t="s">
        <v>11455</v>
      </c>
      <c r="B1222" t="s">
        <v>11456</v>
      </c>
      <c r="C1222" t="s">
        <v>8323</v>
      </c>
      <c r="D1222">
        <v>4.2</v>
      </c>
      <c r="E1222" s="2">
        <v>386</v>
      </c>
      <c r="F1222" t="s">
        <v>11457</v>
      </c>
      <c r="G1222" t="s">
        <v>11458</v>
      </c>
      <c r="H1222" t="s">
        <v>11459</v>
      </c>
      <c r="I1222" t="s">
        <v>11460</v>
      </c>
      <c r="J1222" t="s">
        <v>11461</v>
      </c>
      <c r="K1222" t="s">
        <v>11462</v>
      </c>
      <c r="L1222" t="s">
        <v>11463</v>
      </c>
      <c r="M1222" t="s">
        <v>11464</v>
      </c>
    </row>
    <row r="1223" spans="1:13" x14ac:dyDescent="0.3">
      <c r="A1223" t="s">
        <v>11465</v>
      </c>
      <c r="B1223" t="s">
        <v>11466</v>
      </c>
      <c r="C1223" t="s">
        <v>11467</v>
      </c>
      <c r="D1223">
        <v>4.0999999999999996</v>
      </c>
      <c r="E1223" s="2">
        <v>557</v>
      </c>
      <c r="F1223" t="s">
        <v>11468</v>
      </c>
      <c r="G1223" t="s">
        <v>11469</v>
      </c>
      <c r="H1223" t="s">
        <v>11470</v>
      </c>
      <c r="I1223" t="s">
        <v>11471</v>
      </c>
      <c r="J1223" t="s">
        <v>11472</v>
      </c>
      <c r="K1223" t="s">
        <v>11473</v>
      </c>
      <c r="L1223" t="s">
        <v>11474</v>
      </c>
      <c r="M1223" t="s">
        <v>11475</v>
      </c>
    </row>
    <row r="1224" spans="1:13" x14ac:dyDescent="0.3">
      <c r="A1224" t="s">
        <v>11476</v>
      </c>
      <c r="B1224" t="s">
        <v>11477</v>
      </c>
      <c r="C1224" t="s">
        <v>11478</v>
      </c>
      <c r="D1224">
        <v>4.4000000000000004</v>
      </c>
      <c r="E1224" s="2">
        <v>2288</v>
      </c>
      <c r="F1224" t="s">
        <v>11479</v>
      </c>
      <c r="G1224" t="s">
        <v>11480</v>
      </c>
      <c r="H1224" t="s">
        <v>11481</v>
      </c>
      <c r="I1224" t="s">
        <v>11482</v>
      </c>
      <c r="J1224" t="s">
        <v>11483</v>
      </c>
      <c r="K1224" t="s">
        <v>11484</v>
      </c>
      <c r="L1224" t="s">
        <v>11485</v>
      </c>
      <c r="M1224" t="s">
        <v>11486</v>
      </c>
    </row>
    <row r="1225" spans="1:13" x14ac:dyDescent="0.3">
      <c r="A1225" t="s">
        <v>11487</v>
      </c>
      <c r="B1225" t="s">
        <v>11488</v>
      </c>
      <c r="C1225" t="s">
        <v>8448</v>
      </c>
      <c r="D1225">
        <v>4.0999999999999996</v>
      </c>
      <c r="E1225" s="2">
        <v>1106</v>
      </c>
      <c r="F1225" t="s">
        <v>11489</v>
      </c>
      <c r="G1225" t="s">
        <v>11490</v>
      </c>
      <c r="H1225" t="s">
        <v>11491</v>
      </c>
      <c r="I1225" t="s">
        <v>11492</v>
      </c>
      <c r="J1225" t="s">
        <v>12819</v>
      </c>
      <c r="K1225" t="s">
        <v>12820</v>
      </c>
      <c r="L1225" t="s">
        <v>11493</v>
      </c>
      <c r="M1225" t="s">
        <v>11494</v>
      </c>
    </row>
    <row r="1226" spans="1:13" x14ac:dyDescent="0.3">
      <c r="A1226" t="s">
        <v>11495</v>
      </c>
      <c r="B1226" t="s">
        <v>11496</v>
      </c>
      <c r="C1226" t="s">
        <v>9075</v>
      </c>
      <c r="D1226">
        <v>4.2</v>
      </c>
      <c r="E1226" s="2">
        <v>11935</v>
      </c>
      <c r="F1226" t="s">
        <v>11497</v>
      </c>
      <c r="G1226" t="s">
        <v>11498</v>
      </c>
      <c r="H1226" t="s">
        <v>11499</v>
      </c>
      <c r="I1226" t="s">
        <v>11500</v>
      </c>
      <c r="J1226" t="s">
        <v>11501</v>
      </c>
      <c r="K1226" t="s">
        <v>11502</v>
      </c>
      <c r="L1226" t="s">
        <v>11503</v>
      </c>
      <c r="M1226" t="s">
        <v>11504</v>
      </c>
    </row>
    <row r="1227" spans="1:13" x14ac:dyDescent="0.3">
      <c r="A1227" t="s">
        <v>11505</v>
      </c>
      <c r="B1227" t="s">
        <v>11506</v>
      </c>
      <c r="C1227" t="s">
        <v>8593</v>
      </c>
      <c r="D1227">
        <v>4.0999999999999996</v>
      </c>
      <c r="E1227" s="2">
        <v>5059</v>
      </c>
      <c r="F1227" t="s">
        <v>11507</v>
      </c>
      <c r="G1227" t="s">
        <v>11508</v>
      </c>
      <c r="H1227" t="s">
        <v>11509</v>
      </c>
      <c r="I1227" t="s">
        <v>11510</v>
      </c>
      <c r="J1227" t="s">
        <v>11511</v>
      </c>
      <c r="K1227" t="s">
        <v>11512</v>
      </c>
      <c r="L1227" t="s">
        <v>11513</v>
      </c>
      <c r="M1227" t="s">
        <v>11514</v>
      </c>
    </row>
    <row r="1228" spans="1:13" x14ac:dyDescent="0.3">
      <c r="A1228" t="s">
        <v>11515</v>
      </c>
      <c r="B1228" t="s">
        <v>11516</v>
      </c>
      <c r="C1228" t="s">
        <v>8312</v>
      </c>
      <c r="D1228">
        <v>3.9</v>
      </c>
      <c r="E1228" s="2">
        <v>157</v>
      </c>
      <c r="F1228" t="s">
        <v>11517</v>
      </c>
      <c r="G1228" t="s">
        <v>11518</v>
      </c>
      <c r="H1228" t="s">
        <v>11519</v>
      </c>
      <c r="I1228" t="s">
        <v>11520</v>
      </c>
      <c r="J1228" t="s">
        <v>11521</v>
      </c>
      <c r="K1228" t="s">
        <v>11522</v>
      </c>
      <c r="L1228" t="s">
        <v>11523</v>
      </c>
      <c r="M1228" t="s">
        <v>11524</v>
      </c>
    </row>
    <row r="1229" spans="1:13" x14ac:dyDescent="0.3">
      <c r="A1229" t="s">
        <v>11525</v>
      </c>
      <c r="B1229" t="s">
        <v>11526</v>
      </c>
      <c r="C1229" t="s">
        <v>8470</v>
      </c>
      <c r="D1229">
        <v>3.9</v>
      </c>
      <c r="E1229" s="2">
        <v>3584</v>
      </c>
      <c r="F1229" t="s">
        <v>11527</v>
      </c>
      <c r="G1229" t="s">
        <v>11528</v>
      </c>
      <c r="H1229" t="s">
        <v>11529</v>
      </c>
      <c r="I1229" t="s">
        <v>11530</v>
      </c>
      <c r="J1229" t="s">
        <v>11531</v>
      </c>
      <c r="K1229" t="s">
        <v>11532</v>
      </c>
      <c r="L1229" t="s">
        <v>11533</v>
      </c>
      <c r="M1229" t="s">
        <v>11534</v>
      </c>
    </row>
    <row r="1230" spans="1:13" x14ac:dyDescent="0.3">
      <c r="A1230" t="s">
        <v>11535</v>
      </c>
      <c r="B1230" t="s">
        <v>11536</v>
      </c>
      <c r="C1230" t="s">
        <v>8646</v>
      </c>
      <c r="D1230">
        <v>4.2</v>
      </c>
      <c r="E1230" s="2">
        <v>1899</v>
      </c>
      <c r="F1230" t="s">
        <v>11537</v>
      </c>
      <c r="G1230" t="s">
        <v>11538</v>
      </c>
      <c r="H1230" t="s">
        <v>11539</v>
      </c>
      <c r="I1230" t="s">
        <v>11540</v>
      </c>
      <c r="J1230" t="s">
        <v>11541</v>
      </c>
      <c r="K1230" t="s">
        <v>11542</v>
      </c>
      <c r="L1230" t="s">
        <v>11543</v>
      </c>
      <c r="M1230" t="s">
        <v>11544</v>
      </c>
    </row>
    <row r="1231" spans="1:13" x14ac:dyDescent="0.3">
      <c r="A1231" t="s">
        <v>11545</v>
      </c>
      <c r="B1231" t="s">
        <v>11546</v>
      </c>
      <c r="C1231" t="s">
        <v>10107</v>
      </c>
      <c r="D1231">
        <v>4.2</v>
      </c>
      <c r="E1231" s="2">
        <v>15252</v>
      </c>
      <c r="F1231" t="s">
        <v>11547</v>
      </c>
      <c r="G1231" t="s">
        <v>11548</v>
      </c>
      <c r="H1231" t="s">
        <v>11549</v>
      </c>
      <c r="I1231" t="s">
        <v>11550</v>
      </c>
      <c r="J1231" t="s">
        <v>11551</v>
      </c>
      <c r="K1231" t="s">
        <v>11552</v>
      </c>
      <c r="L1231" t="s">
        <v>11553</v>
      </c>
      <c r="M1231" t="s">
        <v>11554</v>
      </c>
    </row>
    <row r="1232" spans="1:13" x14ac:dyDescent="0.3">
      <c r="A1232" t="s">
        <v>11555</v>
      </c>
      <c r="B1232" t="s">
        <v>11556</v>
      </c>
      <c r="C1232" t="s">
        <v>8301</v>
      </c>
      <c r="D1232">
        <v>3.7</v>
      </c>
      <c r="E1232" s="2">
        <v>4</v>
      </c>
      <c r="F1232" t="s">
        <v>11557</v>
      </c>
      <c r="G1232" t="s">
        <v>11558</v>
      </c>
      <c r="H1232" t="s">
        <v>11559</v>
      </c>
      <c r="I1232" t="s">
        <v>11560</v>
      </c>
      <c r="J1232" t="s">
        <v>11561</v>
      </c>
      <c r="K1232" t="s">
        <v>11562</v>
      </c>
      <c r="L1232" t="s">
        <v>11563</v>
      </c>
      <c r="M1232" t="s">
        <v>11564</v>
      </c>
    </row>
    <row r="1233" spans="1:13" x14ac:dyDescent="0.3">
      <c r="A1233" t="s">
        <v>11565</v>
      </c>
      <c r="B1233" t="s">
        <v>11566</v>
      </c>
      <c r="C1233" t="s">
        <v>10158</v>
      </c>
      <c r="D1233">
        <v>3.7</v>
      </c>
      <c r="E1233" s="2">
        <v>1662</v>
      </c>
      <c r="F1233" t="s">
        <v>11567</v>
      </c>
      <c r="G1233" t="s">
        <v>11568</v>
      </c>
      <c r="H1233" t="s">
        <v>11569</v>
      </c>
      <c r="I1233" t="s">
        <v>11570</v>
      </c>
      <c r="J1233" t="s">
        <v>11571</v>
      </c>
      <c r="K1233" t="s">
        <v>11572</v>
      </c>
      <c r="L1233" t="s">
        <v>11573</v>
      </c>
      <c r="M1233" t="s">
        <v>11574</v>
      </c>
    </row>
    <row r="1234" spans="1:13" x14ac:dyDescent="0.3">
      <c r="A1234" t="s">
        <v>11575</v>
      </c>
      <c r="B1234" t="s">
        <v>11576</v>
      </c>
      <c r="C1234" t="s">
        <v>8459</v>
      </c>
      <c r="D1234">
        <v>3.4</v>
      </c>
      <c r="E1234" s="2">
        <v>422</v>
      </c>
      <c r="F1234" t="s">
        <v>11577</v>
      </c>
      <c r="G1234" t="s">
        <v>11578</v>
      </c>
      <c r="H1234" t="s">
        <v>11579</v>
      </c>
      <c r="I1234" t="s">
        <v>11580</v>
      </c>
      <c r="J1234" t="s">
        <v>11581</v>
      </c>
      <c r="K1234" t="s">
        <v>11582</v>
      </c>
      <c r="L1234" t="s">
        <v>11583</v>
      </c>
      <c r="M1234" t="s">
        <v>11584</v>
      </c>
    </row>
    <row r="1235" spans="1:13" x14ac:dyDescent="0.3">
      <c r="A1235" t="s">
        <v>11585</v>
      </c>
      <c r="B1235" t="s">
        <v>11586</v>
      </c>
      <c r="C1235" t="s">
        <v>8301</v>
      </c>
      <c r="D1235">
        <v>4.2</v>
      </c>
      <c r="E1235" s="2">
        <v>79</v>
      </c>
      <c r="F1235" t="s">
        <v>11587</v>
      </c>
      <c r="G1235" t="s">
        <v>11588</v>
      </c>
      <c r="H1235" t="s">
        <v>11589</v>
      </c>
      <c r="I1235" t="s">
        <v>11590</v>
      </c>
      <c r="J1235" t="s">
        <v>11591</v>
      </c>
      <c r="K1235" t="s">
        <v>11592</v>
      </c>
      <c r="L1235" t="s">
        <v>11593</v>
      </c>
      <c r="M1235" t="s">
        <v>11594</v>
      </c>
    </row>
    <row r="1236" spans="1:13" x14ac:dyDescent="0.3">
      <c r="A1236" t="s">
        <v>11595</v>
      </c>
      <c r="B1236" t="s">
        <v>11596</v>
      </c>
      <c r="C1236" t="s">
        <v>8522</v>
      </c>
      <c r="D1236">
        <v>4</v>
      </c>
      <c r="E1236" s="2">
        <v>5160</v>
      </c>
      <c r="F1236" t="s">
        <v>11597</v>
      </c>
      <c r="G1236" t="s">
        <v>11598</v>
      </c>
      <c r="H1236" t="s">
        <v>11599</v>
      </c>
      <c r="I1236" t="s">
        <v>11600</v>
      </c>
      <c r="J1236" t="s">
        <v>11601</v>
      </c>
      <c r="K1236" t="s">
        <v>11602</v>
      </c>
      <c r="L1236" t="s">
        <v>11603</v>
      </c>
      <c r="M1236" t="s">
        <v>11604</v>
      </c>
    </row>
    <row r="1237" spans="1:13" x14ac:dyDescent="0.3">
      <c r="A1237" t="s">
        <v>11605</v>
      </c>
      <c r="B1237" t="s">
        <v>11606</v>
      </c>
      <c r="C1237" t="s">
        <v>8290</v>
      </c>
      <c r="D1237">
        <v>4.0999999999999996</v>
      </c>
      <c r="E1237" s="2">
        <v>2311</v>
      </c>
      <c r="F1237" t="s">
        <v>11607</v>
      </c>
      <c r="G1237" t="s">
        <v>11608</v>
      </c>
      <c r="H1237" t="s">
        <v>11609</v>
      </c>
      <c r="I1237" t="s">
        <v>11610</v>
      </c>
      <c r="J1237" t="s">
        <v>11611</v>
      </c>
      <c r="K1237" t="s">
        <v>11612</v>
      </c>
      <c r="L1237" t="s">
        <v>11613</v>
      </c>
      <c r="M1237" t="s">
        <v>11614</v>
      </c>
    </row>
    <row r="1238" spans="1:13" x14ac:dyDescent="0.3">
      <c r="A1238" t="s">
        <v>11615</v>
      </c>
      <c r="B1238" t="s">
        <v>11616</v>
      </c>
      <c r="C1238" t="s">
        <v>8470</v>
      </c>
      <c r="D1238">
        <v>3.9</v>
      </c>
      <c r="E1238" s="2">
        <v>588</v>
      </c>
      <c r="F1238" t="s">
        <v>11617</v>
      </c>
      <c r="G1238" t="s">
        <v>11618</v>
      </c>
      <c r="H1238" t="s">
        <v>11619</v>
      </c>
      <c r="I1238" t="s">
        <v>11620</v>
      </c>
      <c r="J1238" t="s">
        <v>11621</v>
      </c>
      <c r="K1238" t="s">
        <v>11622</v>
      </c>
      <c r="L1238" t="s">
        <v>11623</v>
      </c>
      <c r="M1238" t="s">
        <v>11624</v>
      </c>
    </row>
    <row r="1239" spans="1:13" x14ac:dyDescent="0.3">
      <c r="A1239" t="s">
        <v>11625</v>
      </c>
      <c r="B1239" t="s">
        <v>11626</v>
      </c>
      <c r="C1239" t="s">
        <v>8448</v>
      </c>
      <c r="D1239">
        <v>4</v>
      </c>
      <c r="E1239" s="2">
        <v>3271</v>
      </c>
      <c r="F1239" t="s">
        <v>11627</v>
      </c>
      <c r="G1239" t="s">
        <v>11628</v>
      </c>
      <c r="H1239" t="s">
        <v>11629</v>
      </c>
      <c r="I1239" t="s">
        <v>11630</v>
      </c>
      <c r="J1239" t="s">
        <v>11631</v>
      </c>
      <c r="K1239" t="s">
        <v>11632</v>
      </c>
      <c r="L1239" t="s">
        <v>11633</v>
      </c>
      <c r="M1239" t="s">
        <v>11634</v>
      </c>
    </row>
    <row r="1240" spans="1:13" x14ac:dyDescent="0.3">
      <c r="A1240" t="s">
        <v>11635</v>
      </c>
      <c r="B1240" t="s">
        <v>11636</v>
      </c>
      <c r="C1240" t="s">
        <v>8459</v>
      </c>
      <c r="D1240">
        <v>3.9</v>
      </c>
      <c r="E1240" s="2">
        <v>11004</v>
      </c>
      <c r="F1240" t="s">
        <v>11637</v>
      </c>
      <c r="G1240" t="s">
        <v>11638</v>
      </c>
      <c r="H1240" t="s">
        <v>11639</v>
      </c>
      <c r="I1240" t="s">
        <v>11640</v>
      </c>
      <c r="J1240" t="s">
        <v>11641</v>
      </c>
      <c r="K1240" t="s">
        <v>11642</v>
      </c>
      <c r="L1240" t="s">
        <v>11643</v>
      </c>
      <c r="M1240" t="s">
        <v>11644</v>
      </c>
    </row>
    <row r="1241" spans="1:13" x14ac:dyDescent="0.3">
      <c r="A1241" t="s">
        <v>11645</v>
      </c>
      <c r="B1241" t="s">
        <v>11646</v>
      </c>
      <c r="C1241" t="s">
        <v>8522</v>
      </c>
      <c r="D1241">
        <v>4.2</v>
      </c>
      <c r="E1241" s="2">
        <v>3195</v>
      </c>
      <c r="F1241" t="s">
        <v>11647</v>
      </c>
      <c r="G1241" t="s">
        <v>11648</v>
      </c>
      <c r="H1241" t="s">
        <v>11649</v>
      </c>
      <c r="I1241" t="s">
        <v>11650</v>
      </c>
      <c r="J1241" t="s">
        <v>11651</v>
      </c>
      <c r="K1241" t="s">
        <v>11652</v>
      </c>
      <c r="L1241" t="s">
        <v>11653</v>
      </c>
      <c r="M1241" t="s">
        <v>11654</v>
      </c>
    </row>
    <row r="1242" spans="1:13" x14ac:dyDescent="0.3">
      <c r="A1242" t="s">
        <v>11655</v>
      </c>
      <c r="B1242" t="s">
        <v>11656</v>
      </c>
      <c r="C1242" t="s">
        <v>11657</v>
      </c>
      <c r="D1242">
        <v>4.3</v>
      </c>
      <c r="E1242" s="2">
        <v>3231</v>
      </c>
      <c r="F1242" t="s">
        <v>11658</v>
      </c>
      <c r="G1242" t="s">
        <v>11659</v>
      </c>
      <c r="H1242" t="s">
        <v>11660</v>
      </c>
      <c r="I1242" t="s">
        <v>11661</v>
      </c>
      <c r="J1242" t="s">
        <v>11662</v>
      </c>
      <c r="K1242" t="s">
        <v>11663</v>
      </c>
      <c r="L1242" t="s">
        <v>11664</v>
      </c>
      <c r="M1242" t="s">
        <v>11665</v>
      </c>
    </row>
    <row r="1243" spans="1:13" x14ac:dyDescent="0.3">
      <c r="A1243" t="s">
        <v>11666</v>
      </c>
      <c r="B1243" t="s">
        <v>11667</v>
      </c>
      <c r="C1243" t="s">
        <v>9382</v>
      </c>
      <c r="D1243">
        <v>4</v>
      </c>
      <c r="E1243" s="2">
        <v>3246</v>
      </c>
      <c r="F1243" t="s">
        <v>11668</v>
      </c>
      <c r="G1243" t="s">
        <v>11669</v>
      </c>
      <c r="H1243" t="s">
        <v>11670</v>
      </c>
      <c r="I1243" t="s">
        <v>11671</v>
      </c>
      <c r="J1243" t="s">
        <v>11672</v>
      </c>
      <c r="K1243" t="s">
        <v>11673</v>
      </c>
      <c r="L1243" t="s">
        <v>11674</v>
      </c>
      <c r="M1243" t="s">
        <v>11675</v>
      </c>
    </row>
    <row r="1244" spans="1:13" x14ac:dyDescent="0.3">
      <c r="A1244" t="s">
        <v>11676</v>
      </c>
      <c r="B1244" t="s">
        <v>11677</v>
      </c>
      <c r="C1244" t="s">
        <v>9033</v>
      </c>
      <c r="D1244">
        <v>2.6</v>
      </c>
      <c r="E1244" s="2">
        <v>24</v>
      </c>
      <c r="F1244" t="s">
        <v>11678</v>
      </c>
      <c r="G1244" t="s">
        <v>11679</v>
      </c>
      <c r="H1244" t="s">
        <v>11680</v>
      </c>
      <c r="I1244" t="s">
        <v>11681</v>
      </c>
      <c r="J1244" t="s">
        <v>11682</v>
      </c>
      <c r="K1244" t="s">
        <v>11683</v>
      </c>
      <c r="L1244" t="s">
        <v>11684</v>
      </c>
      <c r="M1244" t="s">
        <v>11685</v>
      </c>
    </row>
    <row r="1245" spans="1:13" x14ac:dyDescent="0.3">
      <c r="A1245" t="s">
        <v>11686</v>
      </c>
      <c r="B1245" t="s">
        <v>11687</v>
      </c>
      <c r="C1245" t="s">
        <v>8396</v>
      </c>
      <c r="D1245">
        <v>3.8</v>
      </c>
      <c r="E1245" s="2">
        <v>144</v>
      </c>
      <c r="F1245" t="s">
        <v>11688</v>
      </c>
      <c r="G1245" t="s">
        <v>11689</v>
      </c>
      <c r="H1245" t="s">
        <v>11690</v>
      </c>
      <c r="I1245" t="s">
        <v>11691</v>
      </c>
      <c r="J1245" t="s">
        <v>11692</v>
      </c>
      <c r="K1245" t="s">
        <v>11693</v>
      </c>
      <c r="L1245" t="s">
        <v>11694</v>
      </c>
      <c r="M1245" t="s">
        <v>11695</v>
      </c>
    </row>
    <row r="1246" spans="1:13" x14ac:dyDescent="0.3">
      <c r="A1246" t="s">
        <v>11696</v>
      </c>
      <c r="B1246" t="s">
        <v>11697</v>
      </c>
      <c r="C1246" t="s">
        <v>11698</v>
      </c>
      <c r="D1246">
        <v>4.5</v>
      </c>
      <c r="E1246" s="2">
        <v>2280</v>
      </c>
      <c r="F1246" t="s">
        <v>11699</v>
      </c>
      <c r="G1246" t="s">
        <v>11700</v>
      </c>
      <c r="H1246" t="s">
        <v>11701</v>
      </c>
      <c r="I1246" t="s">
        <v>11702</v>
      </c>
      <c r="J1246" t="s">
        <v>11703</v>
      </c>
      <c r="K1246" t="s">
        <v>11704</v>
      </c>
      <c r="L1246" t="s">
        <v>11705</v>
      </c>
      <c r="M1246" t="s">
        <v>11706</v>
      </c>
    </row>
    <row r="1247" spans="1:13" x14ac:dyDescent="0.3">
      <c r="A1247" t="s">
        <v>11707</v>
      </c>
      <c r="B1247" t="s">
        <v>11708</v>
      </c>
      <c r="C1247" t="s">
        <v>9146</v>
      </c>
      <c r="D1247">
        <v>3.5</v>
      </c>
      <c r="E1247" s="2">
        <v>340</v>
      </c>
      <c r="F1247" t="s">
        <v>11709</v>
      </c>
      <c r="G1247" t="s">
        <v>11710</v>
      </c>
      <c r="H1247" t="s">
        <v>11711</v>
      </c>
      <c r="I1247" t="s">
        <v>11712</v>
      </c>
      <c r="J1247" t="s">
        <v>11713</v>
      </c>
      <c r="K1247" t="s">
        <v>11714</v>
      </c>
      <c r="L1247" t="s">
        <v>11715</v>
      </c>
      <c r="M1247" t="s">
        <v>11716</v>
      </c>
    </row>
    <row r="1248" spans="1:13" x14ac:dyDescent="0.3">
      <c r="A1248" t="s">
        <v>11717</v>
      </c>
      <c r="B1248" t="s">
        <v>11718</v>
      </c>
      <c r="C1248" t="s">
        <v>8312</v>
      </c>
      <c r="D1248">
        <v>3.9</v>
      </c>
      <c r="E1248" s="2">
        <v>144</v>
      </c>
      <c r="F1248" t="s">
        <v>11719</v>
      </c>
      <c r="G1248" t="s">
        <v>11720</v>
      </c>
      <c r="H1248" t="s">
        <v>11721</v>
      </c>
      <c r="I1248" t="s">
        <v>11722</v>
      </c>
      <c r="J1248" t="s">
        <v>11723</v>
      </c>
      <c r="K1248" t="s">
        <v>11724</v>
      </c>
      <c r="L1248" t="s">
        <v>11725</v>
      </c>
      <c r="M1248" t="s">
        <v>11726</v>
      </c>
    </row>
    <row r="1249" spans="1:13" x14ac:dyDescent="0.3">
      <c r="A1249" t="s">
        <v>11727</v>
      </c>
      <c r="B1249" t="s">
        <v>11728</v>
      </c>
      <c r="C1249" t="s">
        <v>8470</v>
      </c>
      <c r="D1249">
        <v>4</v>
      </c>
      <c r="E1249" s="2">
        <v>727</v>
      </c>
      <c r="F1249" t="s">
        <v>11729</v>
      </c>
      <c r="G1249" t="s">
        <v>11730</v>
      </c>
      <c r="H1249" t="s">
        <v>11731</v>
      </c>
      <c r="I1249" t="s">
        <v>11732</v>
      </c>
      <c r="J1249" t="s">
        <v>11733</v>
      </c>
      <c r="K1249" t="s">
        <v>11734</v>
      </c>
      <c r="L1249" t="s">
        <v>11735</v>
      </c>
      <c r="M1249" t="s">
        <v>11736</v>
      </c>
    </row>
    <row r="1250" spans="1:13" x14ac:dyDescent="0.3">
      <c r="A1250" t="s">
        <v>11737</v>
      </c>
      <c r="B1250" t="s">
        <v>11738</v>
      </c>
      <c r="C1250" t="s">
        <v>11739</v>
      </c>
      <c r="D1250">
        <v>4</v>
      </c>
      <c r="E1250" s="2">
        <v>832</v>
      </c>
      <c r="F1250" t="s">
        <v>11740</v>
      </c>
      <c r="G1250" t="s">
        <v>11741</v>
      </c>
      <c r="H1250" t="s">
        <v>11742</v>
      </c>
      <c r="I1250" t="s">
        <v>11743</v>
      </c>
      <c r="J1250" t="s">
        <v>11744</v>
      </c>
      <c r="K1250" t="s">
        <v>11745</v>
      </c>
      <c r="L1250" t="s">
        <v>11746</v>
      </c>
      <c r="M1250" t="s">
        <v>11747</v>
      </c>
    </row>
    <row r="1251" spans="1:13" x14ac:dyDescent="0.3">
      <c r="A1251" t="s">
        <v>11748</v>
      </c>
      <c r="B1251" t="s">
        <v>11749</v>
      </c>
      <c r="C1251" t="s">
        <v>8312</v>
      </c>
      <c r="D1251">
        <v>3.5</v>
      </c>
      <c r="E1251" s="2">
        <v>57</v>
      </c>
      <c r="F1251" t="s">
        <v>11750</v>
      </c>
      <c r="G1251" t="s">
        <v>11751</v>
      </c>
      <c r="H1251" t="s">
        <v>11752</v>
      </c>
      <c r="I1251" t="s">
        <v>11753</v>
      </c>
      <c r="J1251" t="s">
        <v>11754</v>
      </c>
      <c r="K1251" t="s">
        <v>11755</v>
      </c>
      <c r="L1251" t="s">
        <v>11756</v>
      </c>
      <c r="M1251" t="s">
        <v>11757</v>
      </c>
    </row>
    <row r="1252" spans="1:13" x14ac:dyDescent="0.3">
      <c r="A1252" t="s">
        <v>11758</v>
      </c>
      <c r="B1252" t="s">
        <v>11759</v>
      </c>
      <c r="C1252" t="s">
        <v>8334</v>
      </c>
      <c r="D1252">
        <v>4</v>
      </c>
      <c r="E1252" s="2">
        <v>1644</v>
      </c>
      <c r="F1252" t="s">
        <v>11760</v>
      </c>
      <c r="G1252" t="s">
        <v>11761</v>
      </c>
      <c r="H1252" t="s">
        <v>11762</v>
      </c>
      <c r="I1252" t="s">
        <v>11763</v>
      </c>
      <c r="J1252" t="s">
        <v>11764</v>
      </c>
      <c r="K1252" t="s">
        <v>11765</v>
      </c>
      <c r="L1252" t="s">
        <v>11766</v>
      </c>
      <c r="M1252" t="s">
        <v>11767</v>
      </c>
    </row>
    <row r="1253" spans="1:13" x14ac:dyDescent="0.3">
      <c r="A1253" t="s">
        <v>11768</v>
      </c>
      <c r="B1253" t="s">
        <v>11769</v>
      </c>
      <c r="C1253" t="s">
        <v>8511</v>
      </c>
      <c r="D1253">
        <v>3.4</v>
      </c>
      <c r="E1253" s="2">
        <v>1066</v>
      </c>
      <c r="F1253" t="s">
        <v>11770</v>
      </c>
      <c r="G1253" t="s">
        <v>11771</v>
      </c>
      <c r="H1253" t="s">
        <v>11772</v>
      </c>
      <c r="I1253" t="s">
        <v>11773</v>
      </c>
      <c r="J1253" t="s">
        <v>11774</v>
      </c>
      <c r="K1253" t="s">
        <v>11775</v>
      </c>
      <c r="L1253" t="s">
        <v>11776</v>
      </c>
      <c r="M1253" t="s">
        <v>11777</v>
      </c>
    </row>
    <row r="1254" spans="1:13" x14ac:dyDescent="0.3">
      <c r="A1254" t="s">
        <v>11778</v>
      </c>
      <c r="B1254" t="s">
        <v>11779</v>
      </c>
      <c r="C1254" t="s">
        <v>8470</v>
      </c>
      <c r="D1254">
        <v>4.2</v>
      </c>
      <c r="E1254" s="2">
        <v>7968</v>
      </c>
      <c r="F1254" t="s">
        <v>11780</v>
      </c>
      <c r="G1254" t="s">
        <v>11781</v>
      </c>
      <c r="H1254" t="s">
        <v>11782</v>
      </c>
      <c r="I1254" t="s">
        <v>11783</v>
      </c>
      <c r="J1254" t="s">
        <v>11784</v>
      </c>
      <c r="K1254" t="s">
        <v>11785</v>
      </c>
      <c r="L1254" t="s">
        <v>11786</v>
      </c>
      <c r="M1254" t="s">
        <v>11787</v>
      </c>
    </row>
    <row r="1255" spans="1:13" x14ac:dyDescent="0.3">
      <c r="A1255" t="s">
        <v>11788</v>
      </c>
      <c r="B1255" t="s">
        <v>11789</v>
      </c>
      <c r="C1255" t="s">
        <v>8593</v>
      </c>
      <c r="D1255">
        <v>3.8</v>
      </c>
      <c r="E1255" s="2">
        <v>3195</v>
      </c>
      <c r="F1255" t="s">
        <v>11790</v>
      </c>
      <c r="G1255" t="s">
        <v>11791</v>
      </c>
      <c r="H1255" t="s">
        <v>11792</v>
      </c>
      <c r="I1255" t="s">
        <v>11793</v>
      </c>
      <c r="J1255" t="s">
        <v>11794</v>
      </c>
      <c r="K1255" t="s">
        <v>11795</v>
      </c>
      <c r="L1255" t="s">
        <v>11796</v>
      </c>
      <c r="M1255" t="s">
        <v>11797</v>
      </c>
    </row>
    <row r="1256" spans="1:13" x14ac:dyDescent="0.3">
      <c r="A1256" t="s">
        <v>11798</v>
      </c>
      <c r="B1256" t="s">
        <v>11799</v>
      </c>
      <c r="C1256" t="s">
        <v>9361</v>
      </c>
      <c r="D1256">
        <v>4.0999999999999996</v>
      </c>
      <c r="E1256" s="2">
        <v>1456</v>
      </c>
      <c r="F1256" t="s">
        <v>11800</v>
      </c>
      <c r="G1256" t="s">
        <v>11801</v>
      </c>
      <c r="H1256" t="s">
        <v>11802</v>
      </c>
      <c r="I1256" t="s">
        <v>11803</v>
      </c>
      <c r="J1256" t="s">
        <v>11804</v>
      </c>
      <c r="K1256" t="s">
        <v>11805</v>
      </c>
      <c r="L1256" t="s">
        <v>11806</v>
      </c>
      <c r="M1256" t="s">
        <v>11807</v>
      </c>
    </row>
    <row r="1257" spans="1:13" x14ac:dyDescent="0.3">
      <c r="A1257" t="s">
        <v>11808</v>
      </c>
      <c r="B1257" t="s">
        <v>11809</v>
      </c>
      <c r="C1257" t="s">
        <v>11810</v>
      </c>
      <c r="D1257">
        <v>4.2</v>
      </c>
      <c r="E1257" s="2">
        <v>590</v>
      </c>
      <c r="F1257" t="s">
        <v>11811</v>
      </c>
      <c r="G1257" t="s">
        <v>11812</v>
      </c>
      <c r="H1257" t="s">
        <v>11813</v>
      </c>
      <c r="I1257" t="s">
        <v>11814</v>
      </c>
      <c r="J1257" t="s">
        <v>11815</v>
      </c>
      <c r="K1257" t="s">
        <v>11816</v>
      </c>
      <c r="L1257" t="s">
        <v>11817</v>
      </c>
      <c r="M1257" t="s">
        <v>11818</v>
      </c>
    </row>
    <row r="1258" spans="1:13" x14ac:dyDescent="0.3">
      <c r="A1258" t="s">
        <v>11819</v>
      </c>
      <c r="B1258" t="s">
        <v>11820</v>
      </c>
      <c r="C1258" t="s">
        <v>9382</v>
      </c>
      <c r="D1258">
        <v>4.3</v>
      </c>
      <c r="E1258" s="2">
        <v>1436</v>
      </c>
      <c r="F1258" t="s">
        <v>11821</v>
      </c>
      <c r="G1258" t="s">
        <v>11822</v>
      </c>
      <c r="H1258" t="s">
        <v>11823</v>
      </c>
      <c r="I1258" t="s">
        <v>11824</v>
      </c>
      <c r="J1258" t="s">
        <v>11825</v>
      </c>
      <c r="K1258" t="s">
        <v>11826</v>
      </c>
      <c r="L1258" t="s">
        <v>11827</v>
      </c>
      <c r="M1258" t="s">
        <v>11828</v>
      </c>
    </row>
    <row r="1259" spans="1:13" x14ac:dyDescent="0.3">
      <c r="A1259" t="s">
        <v>11829</v>
      </c>
      <c r="B1259" t="s">
        <v>11830</v>
      </c>
      <c r="C1259" t="s">
        <v>8448</v>
      </c>
      <c r="D1259">
        <v>4.2</v>
      </c>
      <c r="E1259" s="2">
        <v>4184</v>
      </c>
      <c r="F1259" t="s">
        <v>11831</v>
      </c>
      <c r="G1259" t="s">
        <v>11832</v>
      </c>
      <c r="H1259" t="s">
        <v>11833</v>
      </c>
      <c r="I1259" t="s">
        <v>11834</v>
      </c>
      <c r="J1259" t="s">
        <v>11835</v>
      </c>
      <c r="K1259" t="s">
        <v>11836</v>
      </c>
      <c r="L1259" t="s">
        <v>11837</v>
      </c>
      <c r="M1259" t="s">
        <v>11838</v>
      </c>
    </row>
    <row r="1260" spans="1:13" x14ac:dyDescent="0.3">
      <c r="A1260" t="s">
        <v>11839</v>
      </c>
      <c r="B1260" t="s">
        <v>11840</v>
      </c>
      <c r="C1260" t="s">
        <v>9361</v>
      </c>
      <c r="D1260">
        <v>4.0999999999999996</v>
      </c>
      <c r="E1260" s="2">
        <v>693</v>
      </c>
      <c r="F1260" t="s">
        <v>11841</v>
      </c>
      <c r="G1260" t="s">
        <v>11842</v>
      </c>
      <c r="H1260" t="s">
        <v>11843</v>
      </c>
      <c r="I1260" t="s">
        <v>11844</v>
      </c>
      <c r="J1260" t="s">
        <v>11845</v>
      </c>
      <c r="K1260" t="s">
        <v>11846</v>
      </c>
      <c r="L1260" t="s">
        <v>11847</v>
      </c>
      <c r="M1260" t="s">
        <v>11848</v>
      </c>
    </row>
    <row r="1261" spans="1:13" x14ac:dyDescent="0.3">
      <c r="A1261" t="s">
        <v>11849</v>
      </c>
      <c r="B1261" t="s">
        <v>11850</v>
      </c>
      <c r="C1261" t="s">
        <v>9382</v>
      </c>
      <c r="D1261">
        <v>3.9</v>
      </c>
      <c r="E1261" s="2">
        <v>1306</v>
      </c>
      <c r="F1261" t="s">
        <v>11851</v>
      </c>
      <c r="G1261" t="s">
        <v>11852</v>
      </c>
      <c r="H1261" t="s">
        <v>11853</v>
      </c>
      <c r="I1261" t="s">
        <v>11854</v>
      </c>
      <c r="J1261" t="s">
        <v>11855</v>
      </c>
      <c r="K1261" t="s">
        <v>11856</v>
      </c>
      <c r="L1261" t="s">
        <v>11857</v>
      </c>
      <c r="M1261" t="s">
        <v>11858</v>
      </c>
    </row>
    <row r="1262" spans="1:13" x14ac:dyDescent="0.3">
      <c r="A1262" t="s">
        <v>11859</v>
      </c>
      <c r="B1262" t="s">
        <v>11860</v>
      </c>
      <c r="C1262" t="s">
        <v>8312</v>
      </c>
      <c r="D1262">
        <v>3.3</v>
      </c>
      <c r="E1262" s="2">
        <v>8</v>
      </c>
      <c r="F1262" t="s">
        <v>11861</v>
      </c>
      <c r="G1262" t="s">
        <v>11862</v>
      </c>
      <c r="H1262" t="s">
        <v>11863</v>
      </c>
      <c r="I1262" t="s">
        <v>11864</v>
      </c>
      <c r="J1262" t="s">
        <v>11865</v>
      </c>
      <c r="K1262" t="s">
        <v>11866</v>
      </c>
      <c r="L1262" t="s">
        <v>11867</v>
      </c>
      <c r="M1262" t="s">
        <v>11868</v>
      </c>
    </row>
    <row r="1263" spans="1:13" x14ac:dyDescent="0.3">
      <c r="A1263" t="s">
        <v>11869</v>
      </c>
      <c r="B1263" t="s">
        <v>11870</v>
      </c>
      <c r="C1263" t="s">
        <v>11871</v>
      </c>
      <c r="D1263">
        <v>4.3</v>
      </c>
      <c r="E1263" s="2">
        <v>2326</v>
      </c>
      <c r="F1263" t="s">
        <v>11872</v>
      </c>
      <c r="G1263" t="s">
        <v>11873</v>
      </c>
      <c r="H1263" t="s">
        <v>11874</v>
      </c>
      <c r="I1263" t="s">
        <v>11875</v>
      </c>
      <c r="J1263" t="s">
        <v>11876</v>
      </c>
      <c r="K1263" t="s">
        <v>11877</v>
      </c>
      <c r="L1263" t="s">
        <v>11878</v>
      </c>
      <c r="M1263" t="s">
        <v>11879</v>
      </c>
    </row>
    <row r="1264" spans="1:13" x14ac:dyDescent="0.3">
      <c r="A1264" t="s">
        <v>11880</v>
      </c>
      <c r="B1264" t="s">
        <v>11881</v>
      </c>
      <c r="C1264" t="s">
        <v>9382</v>
      </c>
      <c r="D1264">
        <v>3.9</v>
      </c>
      <c r="E1264" s="2">
        <v>1004</v>
      </c>
      <c r="F1264" t="s">
        <v>11882</v>
      </c>
      <c r="G1264" t="s">
        <v>11883</v>
      </c>
      <c r="H1264" t="s">
        <v>11884</v>
      </c>
      <c r="I1264" t="s">
        <v>11885</v>
      </c>
      <c r="J1264" t="s">
        <v>11886</v>
      </c>
      <c r="K1264" t="s">
        <v>11887</v>
      </c>
      <c r="L1264" t="s">
        <v>11888</v>
      </c>
      <c r="M1264" t="s">
        <v>11889</v>
      </c>
    </row>
    <row r="1265" spans="1:13" x14ac:dyDescent="0.3">
      <c r="A1265" t="s">
        <v>11890</v>
      </c>
      <c r="B1265" t="s">
        <v>11891</v>
      </c>
      <c r="C1265" t="s">
        <v>8448</v>
      </c>
      <c r="D1265">
        <v>4.3</v>
      </c>
      <c r="E1265" s="2">
        <v>6400</v>
      </c>
      <c r="F1265" t="s">
        <v>11892</v>
      </c>
      <c r="G1265" t="s">
        <v>11893</v>
      </c>
      <c r="H1265" t="s">
        <v>11894</v>
      </c>
      <c r="I1265" t="s">
        <v>11895</v>
      </c>
      <c r="J1265" t="s">
        <v>11896</v>
      </c>
      <c r="K1265" t="s">
        <v>11897</v>
      </c>
      <c r="L1265" t="s">
        <v>11898</v>
      </c>
      <c r="M1265" t="s">
        <v>11899</v>
      </c>
    </row>
    <row r="1266" spans="1:13" x14ac:dyDescent="0.3">
      <c r="A1266" t="s">
        <v>11900</v>
      </c>
      <c r="B1266" t="s">
        <v>11901</v>
      </c>
      <c r="C1266" t="s">
        <v>8470</v>
      </c>
      <c r="D1266">
        <v>3.6</v>
      </c>
      <c r="E1266" s="2">
        <v>63</v>
      </c>
      <c r="F1266" t="s">
        <v>11902</v>
      </c>
      <c r="G1266" t="s">
        <v>11903</v>
      </c>
      <c r="H1266" t="s">
        <v>11904</v>
      </c>
      <c r="I1266" t="s">
        <v>11905</v>
      </c>
      <c r="J1266" t="s">
        <v>11906</v>
      </c>
      <c r="K1266" t="s">
        <v>11907</v>
      </c>
      <c r="L1266" t="s">
        <v>11908</v>
      </c>
      <c r="M1266" t="s">
        <v>11909</v>
      </c>
    </row>
    <row r="1267" spans="1:13" x14ac:dyDescent="0.3">
      <c r="A1267" t="s">
        <v>11910</v>
      </c>
      <c r="B1267" t="s">
        <v>11911</v>
      </c>
      <c r="C1267" t="s">
        <v>8470</v>
      </c>
      <c r="D1267">
        <v>3.8</v>
      </c>
      <c r="E1267" s="2">
        <v>1181</v>
      </c>
      <c r="F1267" t="s">
        <v>11912</v>
      </c>
      <c r="G1267" t="s">
        <v>11913</v>
      </c>
      <c r="H1267" t="s">
        <v>11914</v>
      </c>
      <c r="I1267" t="s">
        <v>11915</v>
      </c>
      <c r="J1267" t="s">
        <v>11916</v>
      </c>
      <c r="K1267" t="s">
        <v>11917</v>
      </c>
      <c r="L1267" t="s">
        <v>11918</v>
      </c>
      <c r="M1267" t="s">
        <v>11919</v>
      </c>
    </row>
    <row r="1268" spans="1:13" x14ac:dyDescent="0.3">
      <c r="A1268" t="s">
        <v>11920</v>
      </c>
      <c r="B1268" t="s">
        <v>11921</v>
      </c>
      <c r="C1268" t="s">
        <v>9843</v>
      </c>
      <c r="D1268">
        <v>3.9</v>
      </c>
      <c r="E1268" s="2">
        <v>1888</v>
      </c>
      <c r="F1268" t="s">
        <v>11922</v>
      </c>
      <c r="G1268" t="s">
        <v>11923</v>
      </c>
      <c r="H1268" t="s">
        <v>11924</v>
      </c>
      <c r="I1268" t="s">
        <v>11925</v>
      </c>
      <c r="J1268" t="s">
        <v>11926</v>
      </c>
      <c r="K1268" t="s">
        <v>11927</v>
      </c>
      <c r="L1268" t="s">
        <v>11928</v>
      </c>
      <c r="M1268" t="s">
        <v>11929</v>
      </c>
    </row>
    <row r="1269" spans="1:13" x14ac:dyDescent="0.3">
      <c r="A1269" t="s">
        <v>11930</v>
      </c>
      <c r="B1269" t="s">
        <v>11931</v>
      </c>
      <c r="C1269" t="s">
        <v>8459</v>
      </c>
      <c r="D1269">
        <v>4.5999999999999996</v>
      </c>
      <c r="E1269" s="2">
        <v>6550</v>
      </c>
      <c r="F1269" t="s">
        <v>11932</v>
      </c>
      <c r="G1269" t="s">
        <v>11933</v>
      </c>
      <c r="H1269" t="s">
        <v>11934</v>
      </c>
      <c r="I1269" t="s">
        <v>11935</v>
      </c>
      <c r="J1269" t="s">
        <v>11936</v>
      </c>
      <c r="K1269" t="s">
        <v>11937</v>
      </c>
      <c r="L1269" t="s">
        <v>11938</v>
      </c>
      <c r="M1269" t="s">
        <v>11939</v>
      </c>
    </row>
    <row r="1270" spans="1:13" x14ac:dyDescent="0.3">
      <c r="A1270" t="s">
        <v>11940</v>
      </c>
      <c r="B1270" t="s">
        <v>11941</v>
      </c>
      <c r="C1270" t="s">
        <v>8459</v>
      </c>
      <c r="D1270">
        <v>3.8</v>
      </c>
      <c r="E1270" s="2">
        <v>1846</v>
      </c>
      <c r="F1270" t="s">
        <v>11942</v>
      </c>
      <c r="G1270" t="s">
        <v>11943</v>
      </c>
      <c r="H1270" t="s">
        <v>11944</v>
      </c>
      <c r="I1270" t="s">
        <v>11945</v>
      </c>
      <c r="J1270" t="s">
        <v>11946</v>
      </c>
      <c r="K1270" t="s">
        <v>11947</v>
      </c>
      <c r="L1270" t="s">
        <v>11948</v>
      </c>
      <c r="M1270" t="s">
        <v>11949</v>
      </c>
    </row>
    <row r="1271" spans="1:13" x14ac:dyDescent="0.3">
      <c r="A1271" t="s">
        <v>11950</v>
      </c>
      <c r="B1271" t="s">
        <v>11951</v>
      </c>
      <c r="C1271" t="s">
        <v>8459</v>
      </c>
      <c r="D1271">
        <v>3.9</v>
      </c>
      <c r="E1271" s="2">
        <v>1085</v>
      </c>
      <c r="F1271" t="s">
        <v>11952</v>
      </c>
      <c r="G1271" t="s">
        <v>11953</v>
      </c>
      <c r="H1271" t="s">
        <v>11954</v>
      </c>
      <c r="I1271" t="s">
        <v>11955</v>
      </c>
      <c r="J1271" t="s">
        <v>11956</v>
      </c>
      <c r="K1271" t="s">
        <v>11957</v>
      </c>
      <c r="L1271" t="s">
        <v>11958</v>
      </c>
      <c r="M1271" t="s">
        <v>11959</v>
      </c>
    </row>
    <row r="1272" spans="1:13" x14ac:dyDescent="0.3">
      <c r="A1272" t="s">
        <v>11960</v>
      </c>
      <c r="B1272" t="s">
        <v>11961</v>
      </c>
      <c r="C1272" t="s">
        <v>9444</v>
      </c>
      <c r="D1272">
        <v>4.0999999999999996</v>
      </c>
      <c r="E1272" s="2">
        <v>290</v>
      </c>
      <c r="F1272" t="s">
        <v>11962</v>
      </c>
      <c r="G1272" t="s">
        <v>11963</v>
      </c>
      <c r="H1272" t="s">
        <v>11964</v>
      </c>
      <c r="I1272" t="s">
        <v>11965</v>
      </c>
      <c r="J1272" t="s">
        <v>11966</v>
      </c>
      <c r="K1272" t="s">
        <v>11967</v>
      </c>
      <c r="L1272" t="s">
        <v>11968</v>
      </c>
      <c r="M1272" t="s">
        <v>11969</v>
      </c>
    </row>
    <row r="1273" spans="1:13" x14ac:dyDescent="0.3">
      <c r="A1273" t="s">
        <v>11970</v>
      </c>
      <c r="B1273" t="s">
        <v>11971</v>
      </c>
      <c r="C1273" t="s">
        <v>8687</v>
      </c>
      <c r="D1273">
        <v>3.6</v>
      </c>
      <c r="E1273" s="2">
        <v>4</v>
      </c>
      <c r="F1273" t="s">
        <v>11972</v>
      </c>
      <c r="G1273" t="s">
        <v>11973</v>
      </c>
      <c r="H1273" t="s">
        <v>11974</v>
      </c>
      <c r="I1273" t="s">
        <v>11975</v>
      </c>
      <c r="J1273" t="s">
        <v>11976</v>
      </c>
      <c r="K1273" t="s">
        <v>11977</v>
      </c>
      <c r="L1273" t="s">
        <v>11978</v>
      </c>
      <c r="M1273" t="s">
        <v>11979</v>
      </c>
    </row>
    <row r="1274" spans="1:13" x14ac:dyDescent="0.3">
      <c r="A1274" t="s">
        <v>11980</v>
      </c>
      <c r="B1274" t="s">
        <v>11981</v>
      </c>
      <c r="C1274" t="s">
        <v>10169</v>
      </c>
      <c r="D1274">
        <v>4.4000000000000004</v>
      </c>
      <c r="E1274" s="2">
        <v>9734</v>
      </c>
      <c r="F1274" t="s">
        <v>11982</v>
      </c>
      <c r="G1274" t="s">
        <v>11983</v>
      </c>
      <c r="H1274" t="s">
        <v>11984</v>
      </c>
      <c r="I1274" t="s">
        <v>11985</v>
      </c>
      <c r="J1274" t="s">
        <v>11986</v>
      </c>
      <c r="K1274" t="s">
        <v>11987</v>
      </c>
      <c r="L1274" t="s">
        <v>11988</v>
      </c>
      <c r="M1274" t="s">
        <v>11989</v>
      </c>
    </row>
    <row r="1275" spans="1:13" x14ac:dyDescent="0.3">
      <c r="A1275" t="s">
        <v>11990</v>
      </c>
      <c r="B1275" t="s">
        <v>11991</v>
      </c>
      <c r="C1275" t="s">
        <v>8448</v>
      </c>
      <c r="D1275">
        <v>4.3</v>
      </c>
      <c r="E1275" s="2">
        <v>4022</v>
      </c>
      <c r="F1275" t="s">
        <v>11992</v>
      </c>
      <c r="G1275" t="s">
        <v>11993</v>
      </c>
      <c r="H1275" t="s">
        <v>11994</v>
      </c>
      <c r="I1275" t="s">
        <v>11995</v>
      </c>
      <c r="J1275" t="s">
        <v>11996</v>
      </c>
      <c r="K1275" t="s">
        <v>11997</v>
      </c>
      <c r="L1275" t="s">
        <v>11998</v>
      </c>
      <c r="M1275" t="s">
        <v>11999</v>
      </c>
    </row>
    <row r="1276" spans="1:13" x14ac:dyDescent="0.3">
      <c r="A1276" t="s">
        <v>12000</v>
      </c>
      <c r="B1276" t="s">
        <v>12001</v>
      </c>
      <c r="C1276" t="s">
        <v>8470</v>
      </c>
      <c r="D1276">
        <v>4.7</v>
      </c>
      <c r="E1276" s="2">
        <v>2591</v>
      </c>
      <c r="F1276" t="s">
        <v>12002</v>
      </c>
      <c r="G1276" t="s">
        <v>12003</v>
      </c>
      <c r="H1276" t="s">
        <v>12004</v>
      </c>
      <c r="I1276" t="s">
        <v>12005</v>
      </c>
      <c r="J1276" t="s">
        <v>12006</v>
      </c>
      <c r="K1276" t="s">
        <v>12007</v>
      </c>
      <c r="L1276" t="s">
        <v>12008</v>
      </c>
      <c r="M1276" t="s">
        <v>12009</v>
      </c>
    </row>
    <row r="1277" spans="1:13" x14ac:dyDescent="0.3">
      <c r="A1277" t="s">
        <v>12010</v>
      </c>
      <c r="B1277" t="s">
        <v>12011</v>
      </c>
      <c r="C1277" t="s">
        <v>8334</v>
      </c>
      <c r="D1277">
        <v>4.3</v>
      </c>
      <c r="E1277" s="2">
        <v>532</v>
      </c>
      <c r="F1277" t="s">
        <v>12012</v>
      </c>
      <c r="G1277" t="s">
        <v>12013</v>
      </c>
      <c r="H1277" t="s">
        <v>12014</v>
      </c>
      <c r="I1277" t="s">
        <v>12015</v>
      </c>
      <c r="J1277" t="s">
        <v>12016</v>
      </c>
      <c r="K1277" t="s">
        <v>12017</v>
      </c>
      <c r="L1277" t="s">
        <v>12018</v>
      </c>
      <c r="M1277" t="s">
        <v>12019</v>
      </c>
    </row>
    <row r="1278" spans="1:13" x14ac:dyDescent="0.3">
      <c r="A1278" t="s">
        <v>12020</v>
      </c>
      <c r="B1278" t="s">
        <v>12021</v>
      </c>
      <c r="C1278" t="s">
        <v>8718</v>
      </c>
      <c r="D1278">
        <v>3.9</v>
      </c>
      <c r="E1278" s="2">
        <v>260</v>
      </c>
      <c r="F1278" t="s">
        <v>12022</v>
      </c>
      <c r="G1278" t="s">
        <v>12023</v>
      </c>
      <c r="H1278" t="s">
        <v>12024</v>
      </c>
      <c r="I1278" t="s">
        <v>12025</v>
      </c>
      <c r="J1278" t="s">
        <v>12026</v>
      </c>
      <c r="K1278" t="s">
        <v>12027</v>
      </c>
      <c r="L1278" t="s">
        <v>12028</v>
      </c>
      <c r="M1278" t="s">
        <v>12029</v>
      </c>
    </row>
    <row r="1279" spans="1:13" x14ac:dyDescent="0.3">
      <c r="A1279" t="s">
        <v>12030</v>
      </c>
      <c r="B1279" t="s">
        <v>12031</v>
      </c>
      <c r="C1279" t="s">
        <v>8810</v>
      </c>
      <c r="D1279">
        <v>3.9</v>
      </c>
      <c r="E1279" s="2">
        <v>1672</v>
      </c>
      <c r="F1279" t="s">
        <v>12032</v>
      </c>
      <c r="G1279" t="s">
        <v>12033</v>
      </c>
      <c r="H1279" t="s">
        <v>12034</v>
      </c>
      <c r="I1279" t="s">
        <v>12035</v>
      </c>
      <c r="J1279" t="s">
        <v>12036</v>
      </c>
      <c r="K1279" t="s">
        <v>12037</v>
      </c>
      <c r="L1279" t="s">
        <v>12038</v>
      </c>
      <c r="M1279" t="s">
        <v>12039</v>
      </c>
    </row>
    <row r="1280" spans="1:13" x14ac:dyDescent="0.3">
      <c r="A1280" t="s">
        <v>12040</v>
      </c>
      <c r="B1280" t="s">
        <v>12041</v>
      </c>
      <c r="C1280" t="s">
        <v>8635</v>
      </c>
      <c r="D1280">
        <v>3.7</v>
      </c>
      <c r="E1280" s="2">
        <v>7945</v>
      </c>
      <c r="F1280" t="s">
        <v>12042</v>
      </c>
      <c r="G1280" t="s">
        <v>12043</v>
      </c>
      <c r="H1280" t="s">
        <v>12044</v>
      </c>
      <c r="I1280" t="s">
        <v>12045</v>
      </c>
      <c r="J1280" t="s">
        <v>12046</v>
      </c>
      <c r="K1280" t="s">
        <v>12047</v>
      </c>
      <c r="L1280" t="s">
        <v>12048</v>
      </c>
      <c r="M1280" t="s">
        <v>12049</v>
      </c>
    </row>
    <row r="1281" spans="1:13" x14ac:dyDescent="0.3">
      <c r="A1281" t="s">
        <v>12050</v>
      </c>
      <c r="B1281" t="s">
        <v>12051</v>
      </c>
      <c r="C1281" t="s">
        <v>8323</v>
      </c>
      <c r="D1281">
        <v>3.5</v>
      </c>
      <c r="E1281" s="2">
        <v>1367</v>
      </c>
      <c r="F1281" t="s">
        <v>12052</v>
      </c>
      <c r="G1281" t="s">
        <v>12053</v>
      </c>
      <c r="H1281" t="s">
        <v>12054</v>
      </c>
      <c r="I1281" t="s">
        <v>12055</v>
      </c>
      <c r="J1281" t="s">
        <v>12056</v>
      </c>
      <c r="K1281" t="s">
        <v>12057</v>
      </c>
      <c r="L1281" t="s">
        <v>12058</v>
      </c>
      <c r="M1281" t="s">
        <v>12059</v>
      </c>
    </row>
    <row r="1282" spans="1:13" x14ac:dyDescent="0.3">
      <c r="A1282" t="s">
        <v>12060</v>
      </c>
      <c r="B1282" t="s">
        <v>12061</v>
      </c>
      <c r="C1282" t="s">
        <v>8437</v>
      </c>
      <c r="D1282">
        <v>4</v>
      </c>
      <c r="E1282" s="2">
        <v>1313</v>
      </c>
      <c r="F1282" t="s">
        <v>12062</v>
      </c>
      <c r="G1282" t="s">
        <v>12063</v>
      </c>
      <c r="H1282" t="s">
        <v>12064</v>
      </c>
      <c r="I1282" t="s">
        <v>12065</v>
      </c>
      <c r="J1282" t="s">
        <v>12066</v>
      </c>
      <c r="K1282" t="s">
        <v>12067</v>
      </c>
      <c r="L1282" t="s">
        <v>12068</v>
      </c>
      <c r="M1282" t="s">
        <v>12069</v>
      </c>
    </row>
    <row r="1283" spans="1:13" x14ac:dyDescent="0.3">
      <c r="A1283" t="s">
        <v>12070</v>
      </c>
      <c r="B1283" t="s">
        <v>12071</v>
      </c>
      <c r="C1283" t="s">
        <v>10076</v>
      </c>
      <c r="D1283">
        <v>4.0999999999999996</v>
      </c>
      <c r="E1283" s="2">
        <v>212</v>
      </c>
      <c r="F1283" t="s">
        <v>12072</v>
      </c>
      <c r="G1283" t="s">
        <v>12073</v>
      </c>
      <c r="H1283" t="s">
        <v>12074</v>
      </c>
      <c r="I1283" t="s">
        <v>12075</v>
      </c>
      <c r="J1283" t="s">
        <v>12076</v>
      </c>
      <c r="K1283" t="s">
        <v>12077</v>
      </c>
      <c r="L1283" t="s">
        <v>12078</v>
      </c>
      <c r="M1283" t="s">
        <v>12079</v>
      </c>
    </row>
    <row r="1284" spans="1:13" x14ac:dyDescent="0.3">
      <c r="A1284" t="s">
        <v>12080</v>
      </c>
      <c r="B1284" t="s">
        <v>12081</v>
      </c>
      <c r="C1284" t="s">
        <v>8687</v>
      </c>
      <c r="D1284">
        <v>3.9</v>
      </c>
      <c r="E1284" s="2">
        <v>65</v>
      </c>
      <c r="F1284" t="s">
        <v>12082</v>
      </c>
      <c r="G1284" t="s">
        <v>12083</v>
      </c>
      <c r="H1284" t="s">
        <v>12084</v>
      </c>
      <c r="I1284" t="s">
        <v>12085</v>
      </c>
      <c r="J1284" t="s">
        <v>12086</v>
      </c>
      <c r="K1284" t="s">
        <v>12087</v>
      </c>
      <c r="L1284" t="s">
        <v>12088</v>
      </c>
      <c r="M1284" t="s">
        <v>12089</v>
      </c>
    </row>
    <row r="1285" spans="1:13" x14ac:dyDescent="0.3">
      <c r="A1285" t="s">
        <v>12090</v>
      </c>
      <c r="B1285" t="s">
        <v>12091</v>
      </c>
      <c r="C1285" t="s">
        <v>8687</v>
      </c>
      <c r="D1285">
        <v>4.4000000000000004</v>
      </c>
      <c r="E1285" s="2">
        <v>2737</v>
      </c>
      <c r="F1285" t="s">
        <v>12092</v>
      </c>
      <c r="G1285" t="s">
        <v>12093</v>
      </c>
      <c r="H1285" t="s">
        <v>12094</v>
      </c>
      <c r="I1285" t="s">
        <v>12095</v>
      </c>
      <c r="J1285" t="s">
        <v>12096</v>
      </c>
      <c r="K1285" t="s">
        <v>12097</v>
      </c>
      <c r="L1285" t="s">
        <v>12098</v>
      </c>
      <c r="M1285" t="s">
        <v>12099</v>
      </c>
    </row>
    <row r="1286" spans="1:13" x14ac:dyDescent="0.3">
      <c r="A1286" t="s">
        <v>12100</v>
      </c>
      <c r="B1286" t="s">
        <v>12101</v>
      </c>
      <c r="C1286" t="s">
        <v>8290</v>
      </c>
      <c r="D1286">
        <v>4.3</v>
      </c>
      <c r="E1286" s="2">
        <v>55</v>
      </c>
      <c r="F1286" t="s">
        <v>12102</v>
      </c>
      <c r="G1286" t="s">
        <v>12103</v>
      </c>
      <c r="H1286" t="s">
        <v>12104</v>
      </c>
      <c r="I1286" t="s">
        <v>12105</v>
      </c>
      <c r="J1286" t="s">
        <v>12106</v>
      </c>
      <c r="K1286" t="s">
        <v>12107</v>
      </c>
      <c r="L1286" t="s">
        <v>12108</v>
      </c>
      <c r="M1286" t="s">
        <v>12109</v>
      </c>
    </row>
    <row r="1287" spans="1:13" x14ac:dyDescent="0.3">
      <c r="A1287" t="s">
        <v>12110</v>
      </c>
      <c r="B1287" t="s">
        <v>12111</v>
      </c>
      <c r="C1287" t="s">
        <v>12112</v>
      </c>
      <c r="D1287">
        <v>4.5</v>
      </c>
      <c r="E1287" s="2">
        <v>1065</v>
      </c>
      <c r="F1287" t="s">
        <v>12113</v>
      </c>
      <c r="G1287" t="s">
        <v>12114</v>
      </c>
      <c r="H1287" t="s">
        <v>12115</v>
      </c>
      <c r="I1287" t="s">
        <v>12116</v>
      </c>
      <c r="J1287" t="s">
        <v>12117</v>
      </c>
      <c r="K1287" t="s">
        <v>12118</v>
      </c>
      <c r="L1287" t="s">
        <v>12119</v>
      </c>
      <c r="M1287" t="s">
        <v>12120</v>
      </c>
    </row>
    <row r="1288" spans="1:13" x14ac:dyDescent="0.3">
      <c r="A1288" t="s">
        <v>12121</v>
      </c>
      <c r="B1288" t="s">
        <v>12122</v>
      </c>
      <c r="C1288" t="s">
        <v>8810</v>
      </c>
      <c r="D1288">
        <v>4</v>
      </c>
      <c r="E1288" s="2">
        <v>2377</v>
      </c>
      <c r="F1288" t="s">
        <v>12123</v>
      </c>
      <c r="G1288" t="s">
        <v>12124</v>
      </c>
      <c r="H1288" t="s">
        <v>12125</v>
      </c>
      <c r="I1288" t="s">
        <v>12126</v>
      </c>
      <c r="J1288" t="s">
        <v>12127</v>
      </c>
      <c r="K1288" t="s">
        <v>12128</v>
      </c>
      <c r="L1288" t="s">
        <v>12129</v>
      </c>
      <c r="M1288" t="s">
        <v>12130</v>
      </c>
    </row>
    <row r="1289" spans="1:13" x14ac:dyDescent="0.3">
      <c r="A1289" t="s">
        <v>12131</v>
      </c>
      <c r="B1289" t="s">
        <v>12132</v>
      </c>
      <c r="C1289" t="s">
        <v>8522</v>
      </c>
      <c r="D1289">
        <v>3.9</v>
      </c>
      <c r="E1289" s="2">
        <v>2569</v>
      </c>
      <c r="F1289" t="s">
        <v>12133</v>
      </c>
      <c r="G1289" t="s">
        <v>12134</v>
      </c>
      <c r="H1289" t="s">
        <v>12135</v>
      </c>
      <c r="I1289" t="s">
        <v>12136</v>
      </c>
      <c r="J1289" t="s">
        <v>12137</v>
      </c>
      <c r="K1289" t="s">
        <v>12138</v>
      </c>
      <c r="L1289" t="s">
        <v>12139</v>
      </c>
      <c r="M1289" t="s">
        <v>12140</v>
      </c>
    </row>
    <row r="1290" spans="1:13" x14ac:dyDescent="0.3">
      <c r="A1290" t="s">
        <v>12141</v>
      </c>
      <c r="B1290" t="s">
        <v>12142</v>
      </c>
      <c r="C1290" t="s">
        <v>8810</v>
      </c>
      <c r="D1290">
        <v>4.2</v>
      </c>
      <c r="E1290" s="2">
        <v>5967</v>
      </c>
      <c r="F1290" t="s">
        <v>12143</v>
      </c>
      <c r="G1290" t="s">
        <v>12144</v>
      </c>
      <c r="H1290" t="s">
        <v>12145</v>
      </c>
      <c r="I1290" t="s">
        <v>12146</v>
      </c>
      <c r="J1290" t="s">
        <v>12147</v>
      </c>
      <c r="K1290" t="s">
        <v>12148</v>
      </c>
      <c r="L1290" t="s">
        <v>12149</v>
      </c>
      <c r="M1290" t="s">
        <v>12150</v>
      </c>
    </row>
    <row r="1291" spans="1:13" x14ac:dyDescent="0.3">
      <c r="A1291" t="s">
        <v>12151</v>
      </c>
      <c r="B1291" t="s">
        <v>12152</v>
      </c>
      <c r="C1291" t="s">
        <v>8290</v>
      </c>
      <c r="D1291">
        <v>4.0999999999999996</v>
      </c>
      <c r="E1291" s="2">
        <v>1776</v>
      </c>
      <c r="F1291" t="s">
        <v>12153</v>
      </c>
      <c r="G1291" t="s">
        <v>12154</v>
      </c>
      <c r="H1291" t="s">
        <v>12155</v>
      </c>
      <c r="I1291" t="s">
        <v>12156</v>
      </c>
      <c r="J1291" t="s">
        <v>12157</v>
      </c>
      <c r="K1291" t="s">
        <v>12158</v>
      </c>
      <c r="L1291" t="s">
        <v>12159</v>
      </c>
      <c r="M1291" t="s">
        <v>12160</v>
      </c>
    </row>
    <row r="1292" spans="1:13" x14ac:dyDescent="0.3">
      <c r="A1292" t="s">
        <v>12161</v>
      </c>
      <c r="B1292" t="s">
        <v>12162</v>
      </c>
      <c r="C1292" t="s">
        <v>8687</v>
      </c>
      <c r="D1292">
        <v>3.7</v>
      </c>
      <c r="E1292" s="2">
        <v>4200</v>
      </c>
      <c r="F1292" t="s">
        <v>12163</v>
      </c>
      <c r="G1292" t="s">
        <v>12164</v>
      </c>
      <c r="H1292" t="s">
        <v>12165</v>
      </c>
      <c r="I1292" t="s">
        <v>12166</v>
      </c>
      <c r="J1292" t="s">
        <v>12167</v>
      </c>
      <c r="K1292" t="s">
        <v>12168</v>
      </c>
      <c r="L1292" t="s">
        <v>12169</v>
      </c>
      <c r="M1292" t="s">
        <v>12170</v>
      </c>
    </row>
    <row r="1293" spans="1:13" x14ac:dyDescent="0.3">
      <c r="A1293" t="s">
        <v>12171</v>
      </c>
      <c r="B1293" t="s">
        <v>12172</v>
      </c>
      <c r="C1293" t="s">
        <v>9135</v>
      </c>
      <c r="D1293">
        <v>4.0999999999999996</v>
      </c>
      <c r="E1293" s="2">
        <v>297</v>
      </c>
      <c r="F1293" t="s">
        <v>12173</v>
      </c>
      <c r="G1293" t="s">
        <v>12174</v>
      </c>
      <c r="H1293" t="s">
        <v>12175</v>
      </c>
      <c r="I1293" t="s">
        <v>12176</v>
      </c>
      <c r="J1293" t="s">
        <v>12177</v>
      </c>
      <c r="K1293" t="s">
        <v>12178</v>
      </c>
      <c r="L1293" t="s">
        <v>12179</v>
      </c>
      <c r="M1293" t="s">
        <v>12180</v>
      </c>
    </row>
    <row r="1294" spans="1:13" x14ac:dyDescent="0.3">
      <c r="A1294" t="s">
        <v>12181</v>
      </c>
      <c r="B1294" t="s">
        <v>12182</v>
      </c>
      <c r="C1294" t="s">
        <v>8511</v>
      </c>
      <c r="D1294">
        <v>4.2</v>
      </c>
      <c r="E1294" s="2">
        <v>3858</v>
      </c>
      <c r="F1294" t="s">
        <v>12183</v>
      </c>
      <c r="G1294" t="s">
        <v>12184</v>
      </c>
      <c r="H1294" t="s">
        <v>12185</v>
      </c>
      <c r="I1294" t="s">
        <v>12186</v>
      </c>
      <c r="J1294" t="s">
        <v>12187</v>
      </c>
      <c r="K1294" t="s">
        <v>12188</v>
      </c>
      <c r="L1294" t="s">
        <v>12189</v>
      </c>
      <c r="M1294" t="s">
        <v>12190</v>
      </c>
    </row>
    <row r="1295" spans="1:13" x14ac:dyDescent="0.3">
      <c r="A1295" t="s">
        <v>12191</v>
      </c>
      <c r="B1295" t="s">
        <v>12192</v>
      </c>
      <c r="C1295" t="s">
        <v>10854</v>
      </c>
      <c r="D1295">
        <v>4.3</v>
      </c>
      <c r="E1295" s="2">
        <v>168</v>
      </c>
      <c r="F1295" t="s">
        <v>12193</v>
      </c>
      <c r="G1295" t="s">
        <v>12194</v>
      </c>
      <c r="H1295" t="s">
        <v>12195</v>
      </c>
      <c r="I1295" t="s">
        <v>12196</v>
      </c>
      <c r="J1295" t="s">
        <v>12197</v>
      </c>
      <c r="K1295" t="s">
        <v>12198</v>
      </c>
      <c r="L1295" t="s">
        <v>12199</v>
      </c>
      <c r="M1295" t="s">
        <v>12200</v>
      </c>
    </row>
    <row r="1296" spans="1:13" x14ac:dyDescent="0.3">
      <c r="A1296" t="s">
        <v>12201</v>
      </c>
      <c r="B1296" t="s">
        <v>12202</v>
      </c>
      <c r="C1296" t="s">
        <v>8323</v>
      </c>
      <c r="D1296">
        <v>3.6</v>
      </c>
      <c r="E1296" s="2">
        <v>101</v>
      </c>
      <c r="F1296" t="s">
        <v>12203</v>
      </c>
      <c r="G1296" t="s">
        <v>12204</v>
      </c>
      <c r="H1296" t="s">
        <v>12205</v>
      </c>
      <c r="I1296" t="s">
        <v>12206</v>
      </c>
      <c r="J1296" t="s">
        <v>12207</v>
      </c>
      <c r="K1296" t="s">
        <v>12208</v>
      </c>
      <c r="L1296" t="s">
        <v>12209</v>
      </c>
      <c r="M1296" t="s">
        <v>12210</v>
      </c>
    </row>
    <row r="1297" spans="1:13" x14ac:dyDescent="0.3">
      <c r="A1297" t="s">
        <v>12211</v>
      </c>
      <c r="B1297" t="s">
        <v>12212</v>
      </c>
      <c r="C1297" t="s">
        <v>11871</v>
      </c>
      <c r="D1297">
        <v>4.0999999999999996</v>
      </c>
      <c r="E1297" s="2">
        <v>4074</v>
      </c>
      <c r="F1297" t="s">
        <v>12213</v>
      </c>
      <c r="G1297" t="s">
        <v>12214</v>
      </c>
      <c r="H1297" t="s">
        <v>12215</v>
      </c>
      <c r="I1297" t="s">
        <v>12216</v>
      </c>
      <c r="J1297" t="s">
        <v>12217</v>
      </c>
      <c r="K1297" t="s">
        <v>12218</v>
      </c>
      <c r="L1297" t="s">
        <v>12219</v>
      </c>
      <c r="M1297" t="s">
        <v>12220</v>
      </c>
    </row>
    <row r="1298" spans="1:13" x14ac:dyDescent="0.3">
      <c r="A1298" t="s">
        <v>12221</v>
      </c>
      <c r="B1298" t="s">
        <v>12222</v>
      </c>
      <c r="C1298" t="s">
        <v>8459</v>
      </c>
      <c r="D1298">
        <v>4.5</v>
      </c>
      <c r="E1298" s="2">
        <v>1408</v>
      </c>
      <c r="F1298" t="s">
        <v>12223</v>
      </c>
      <c r="G1298" t="s">
        <v>12224</v>
      </c>
      <c r="H1298" t="s">
        <v>12225</v>
      </c>
      <c r="I1298" t="s">
        <v>12226</v>
      </c>
      <c r="J1298" t="s">
        <v>12227</v>
      </c>
      <c r="K1298" t="s">
        <v>12228</v>
      </c>
      <c r="L1298" t="s">
        <v>12229</v>
      </c>
      <c r="M1298" t="s">
        <v>12230</v>
      </c>
    </row>
    <row r="1299" spans="1:13" x14ac:dyDescent="0.3">
      <c r="A1299" t="s">
        <v>12231</v>
      </c>
      <c r="B1299" t="s">
        <v>12232</v>
      </c>
      <c r="C1299" t="s">
        <v>8334</v>
      </c>
      <c r="D1299">
        <v>4.2</v>
      </c>
      <c r="E1299" s="2">
        <v>3739</v>
      </c>
      <c r="F1299" t="s">
        <v>12233</v>
      </c>
      <c r="G1299" t="s">
        <v>12234</v>
      </c>
      <c r="H1299" t="s">
        <v>12235</v>
      </c>
      <c r="I1299" t="s">
        <v>12236</v>
      </c>
      <c r="J1299" t="s">
        <v>12237</v>
      </c>
      <c r="K1299" t="s">
        <v>12238</v>
      </c>
      <c r="L1299" t="s">
        <v>12239</v>
      </c>
      <c r="M1299" t="s">
        <v>12240</v>
      </c>
    </row>
    <row r="1300" spans="1:13" x14ac:dyDescent="0.3">
      <c r="A1300" t="s">
        <v>12241</v>
      </c>
      <c r="B1300" t="s">
        <v>12242</v>
      </c>
      <c r="C1300" t="s">
        <v>9843</v>
      </c>
      <c r="D1300">
        <v>4.3</v>
      </c>
      <c r="E1300" s="2">
        <v>5891</v>
      </c>
      <c r="F1300" t="s">
        <v>12243</v>
      </c>
      <c r="G1300" t="s">
        <v>12244</v>
      </c>
      <c r="H1300" t="s">
        <v>12245</v>
      </c>
      <c r="I1300" t="s">
        <v>12246</v>
      </c>
      <c r="J1300" t="s">
        <v>12247</v>
      </c>
      <c r="K1300" t="s">
        <v>12248</v>
      </c>
      <c r="L1300" t="s">
        <v>12249</v>
      </c>
      <c r="M1300" t="s">
        <v>12250</v>
      </c>
    </row>
    <row r="1301" spans="1:13" x14ac:dyDescent="0.3">
      <c r="A1301" t="s">
        <v>12251</v>
      </c>
      <c r="B1301" t="s">
        <v>12252</v>
      </c>
      <c r="C1301" t="s">
        <v>8459</v>
      </c>
      <c r="D1301">
        <v>4</v>
      </c>
      <c r="E1301" s="2">
        <v>777</v>
      </c>
      <c r="F1301" t="s">
        <v>12253</v>
      </c>
      <c r="G1301" t="s">
        <v>12254</v>
      </c>
      <c r="H1301" t="s">
        <v>12255</v>
      </c>
      <c r="I1301" t="s">
        <v>12256</v>
      </c>
      <c r="J1301" t="s">
        <v>12257</v>
      </c>
      <c r="K1301" t="s">
        <v>12258</v>
      </c>
      <c r="L1301" t="s">
        <v>12259</v>
      </c>
      <c r="M1301" t="s">
        <v>12260</v>
      </c>
    </row>
    <row r="1302" spans="1:13" x14ac:dyDescent="0.3">
      <c r="A1302" t="s">
        <v>12261</v>
      </c>
      <c r="B1302" t="s">
        <v>12262</v>
      </c>
      <c r="C1302" t="s">
        <v>8437</v>
      </c>
      <c r="D1302">
        <v>4.2</v>
      </c>
      <c r="E1302" s="2">
        <v>14160</v>
      </c>
      <c r="F1302" t="s">
        <v>12263</v>
      </c>
      <c r="G1302" t="s">
        <v>12264</v>
      </c>
      <c r="H1302" t="s">
        <v>12265</v>
      </c>
      <c r="I1302" t="s">
        <v>12266</v>
      </c>
      <c r="J1302" t="s">
        <v>12267</v>
      </c>
      <c r="K1302" t="s">
        <v>12268</v>
      </c>
      <c r="L1302" t="s">
        <v>12269</v>
      </c>
      <c r="M1302" t="s">
        <v>12270</v>
      </c>
    </row>
    <row r="1303" spans="1:13" x14ac:dyDescent="0.3">
      <c r="A1303" t="s">
        <v>12271</v>
      </c>
      <c r="B1303" t="s">
        <v>12272</v>
      </c>
      <c r="C1303" t="s">
        <v>8396</v>
      </c>
      <c r="D1303">
        <v>4.2</v>
      </c>
      <c r="E1303" s="2">
        <v>6919</v>
      </c>
      <c r="F1303" t="s">
        <v>12273</v>
      </c>
      <c r="G1303" t="s">
        <v>12274</v>
      </c>
      <c r="H1303" t="s">
        <v>12275</v>
      </c>
      <c r="I1303" t="s">
        <v>12276</v>
      </c>
      <c r="J1303" t="s">
        <v>12277</v>
      </c>
      <c r="K1303" t="s">
        <v>12278</v>
      </c>
      <c r="L1303" t="s">
        <v>12279</v>
      </c>
      <c r="M1303" t="s">
        <v>12280</v>
      </c>
    </row>
    <row r="1304" spans="1:13" x14ac:dyDescent="0.3">
      <c r="A1304" t="s">
        <v>12281</v>
      </c>
      <c r="B1304" t="s">
        <v>12282</v>
      </c>
      <c r="C1304" t="s">
        <v>9843</v>
      </c>
      <c r="D1304">
        <v>4.5</v>
      </c>
      <c r="E1304" s="2">
        <v>287</v>
      </c>
      <c r="F1304" t="s">
        <v>12283</v>
      </c>
      <c r="G1304" t="s">
        <v>12284</v>
      </c>
      <c r="H1304" t="s">
        <v>12285</v>
      </c>
      <c r="I1304" t="s">
        <v>12286</v>
      </c>
      <c r="J1304" t="s">
        <v>12287</v>
      </c>
      <c r="K1304" t="s">
        <v>12288</v>
      </c>
      <c r="L1304" t="s">
        <v>12289</v>
      </c>
      <c r="M1304" t="s">
        <v>12290</v>
      </c>
    </row>
    <row r="1305" spans="1:13" x14ac:dyDescent="0.3">
      <c r="A1305" t="s">
        <v>12291</v>
      </c>
      <c r="B1305" t="s">
        <v>12292</v>
      </c>
      <c r="C1305" t="s">
        <v>8635</v>
      </c>
      <c r="D1305">
        <v>3.8</v>
      </c>
      <c r="E1305" s="2">
        <v>287</v>
      </c>
      <c r="F1305" t="s">
        <v>12293</v>
      </c>
      <c r="G1305" t="s">
        <v>12294</v>
      </c>
      <c r="H1305" t="s">
        <v>12295</v>
      </c>
      <c r="I1305" t="s">
        <v>12296</v>
      </c>
      <c r="J1305" t="s">
        <v>12297</v>
      </c>
      <c r="K1305" t="s">
        <v>12298</v>
      </c>
      <c r="L1305" t="s">
        <v>12299</v>
      </c>
      <c r="M1305" t="s">
        <v>12300</v>
      </c>
    </row>
    <row r="1306" spans="1:13" x14ac:dyDescent="0.3">
      <c r="A1306" t="s">
        <v>12301</v>
      </c>
      <c r="B1306" t="s">
        <v>12302</v>
      </c>
      <c r="C1306" t="s">
        <v>12303</v>
      </c>
      <c r="D1306">
        <v>4.4000000000000004</v>
      </c>
      <c r="E1306" s="2">
        <v>388</v>
      </c>
      <c r="F1306" t="s">
        <v>12304</v>
      </c>
      <c r="G1306" t="s">
        <v>12305</v>
      </c>
      <c r="H1306" t="s">
        <v>12306</v>
      </c>
      <c r="I1306" t="s">
        <v>12307</v>
      </c>
      <c r="J1306" t="s">
        <v>12308</v>
      </c>
      <c r="K1306" t="s">
        <v>12309</v>
      </c>
      <c r="L1306" t="s">
        <v>12310</v>
      </c>
      <c r="M1306" t="s">
        <v>12311</v>
      </c>
    </row>
    <row r="1307" spans="1:13" x14ac:dyDescent="0.3">
      <c r="A1307" t="s">
        <v>12312</v>
      </c>
      <c r="B1307" t="s">
        <v>12313</v>
      </c>
      <c r="C1307" t="s">
        <v>8779</v>
      </c>
      <c r="D1307">
        <v>4.0999999999999996</v>
      </c>
      <c r="E1307" s="2">
        <v>827</v>
      </c>
      <c r="F1307" t="s">
        <v>12314</v>
      </c>
      <c r="G1307" t="s">
        <v>12315</v>
      </c>
      <c r="H1307" t="s">
        <v>12316</v>
      </c>
      <c r="I1307" t="s">
        <v>12317</v>
      </c>
      <c r="J1307" t="s">
        <v>12318</v>
      </c>
      <c r="K1307" t="s">
        <v>12319</v>
      </c>
      <c r="L1307" t="s">
        <v>12320</v>
      </c>
      <c r="M1307" t="s">
        <v>12321</v>
      </c>
    </row>
    <row r="1308" spans="1:13" x14ac:dyDescent="0.3">
      <c r="A1308" t="s">
        <v>12322</v>
      </c>
      <c r="B1308" t="s">
        <v>12323</v>
      </c>
      <c r="C1308" t="s">
        <v>11871</v>
      </c>
      <c r="D1308">
        <v>4.2</v>
      </c>
      <c r="E1308" s="2">
        <v>4971</v>
      </c>
      <c r="F1308" t="s">
        <v>12324</v>
      </c>
      <c r="G1308" t="s">
        <v>12325</v>
      </c>
      <c r="H1308" t="s">
        <v>12326</v>
      </c>
      <c r="I1308" t="s">
        <v>12327</v>
      </c>
      <c r="J1308" t="s">
        <v>12328</v>
      </c>
      <c r="K1308" t="s">
        <v>12329</v>
      </c>
      <c r="L1308" t="s">
        <v>12330</v>
      </c>
      <c r="M1308" t="s">
        <v>12331</v>
      </c>
    </row>
    <row r="1309" spans="1:13" x14ac:dyDescent="0.3">
      <c r="A1309" t="s">
        <v>12332</v>
      </c>
      <c r="B1309" t="s">
        <v>12333</v>
      </c>
      <c r="C1309" t="s">
        <v>8323</v>
      </c>
      <c r="D1309">
        <v>4.3</v>
      </c>
      <c r="E1309" s="2">
        <v>229</v>
      </c>
      <c r="F1309" t="s">
        <v>12334</v>
      </c>
      <c r="G1309" t="s">
        <v>12335</v>
      </c>
      <c r="H1309" t="s">
        <v>12336</v>
      </c>
      <c r="I1309" t="s">
        <v>12337</v>
      </c>
      <c r="J1309" t="s">
        <v>12338</v>
      </c>
      <c r="K1309" t="s">
        <v>12339</v>
      </c>
      <c r="L1309" t="s">
        <v>12340</v>
      </c>
      <c r="M1309" t="s">
        <v>12341</v>
      </c>
    </row>
    <row r="1310" spans="1:13" x14ac:dyDescent="0.3">
      <c r="A1310" t="s">
        <v>12342</v>
      </c>
      <c r="B1310" t="s">
        <v>12343</v>
      </c>
      <c r="C1310" t="s">
        <v>12344</v>
      </c>
      <c r="D1310">
        <v>4.0999999999999996</v>
      </c>
      <c r="E1310" s="2">
        <v>3524</v>
      </c>
      <c r="F1310" t="s">
        <v>12345</v>
      </c>
      <c r="G1310" t="s">
        <v>12346</v>
      </c>
      <c r="H1310" t="s">
        <v>12347</v>
      </c>
      <c r="I1310" t="s">
        <v>12348</v>
      </c>
      <c r="J1310" t="s">
        <v>12349</v>
      </c>
      <c r="K1310" t="s">
        <v>12350</v>
      </c>
      <c r="L1310" t="s">
        <v>12351</v>
      </c>
      <c r="M1310" t="s">
        <v>12352</v>
      </c>
    </row>
    <row r="1311" spans="1:13" x14ac:dyDescent="0.3">
      <c r="A1311" t="s">
        <v>12353</v>
      </c>
      <c r="B1311" t="s">
        <v>12354</v>
      </c>
      <c r="C1311" t="s">
        <v>8396</v>
      </c>
      <c r="D1311">
        <v>4.2</v>
      </c>
      <c r="E1311" s="2">
        <v>156</v>
      </c>
      <c r="F1311" t="s">
        <v>12355</v>
      </c>
      <c r="G1311" t="s">
        <v>12356</v>
      </c>
      <c r="H1311" t="s">
        <v>12357</v>
      </c>
      <c r="I1311" t="s">
        <v>12358</v>
      </c>
      <c r="J1311" t="s">
        <v>12359</v>
      </c>
      <c r="K1311" t="s">
        <v>12360</v>
      </c>
      <c r="L1311" t="s">
        <v>12361</v>
      </c>
      <c r="M1311" t="s">
        <v>12362</v>
      </c>
    </row>
    <row r="1312" spans="1:13" x14ac:dyDescent="0.3">
      <c r="A1312" t="s">
        <v>12363</v>
      </c>
      <c r="B1312" t="s">
        <v>12364</v>
      </c>
      <c r="C1312" t="s">
        <v>9382</v>
      </c>
      <c r="D1312">
        <v>4.0999999999999996</v>
      </c>
      <c r="E1312" s="2">
        <v>490</v>
      </c>
      <c r="F1312" t="s">
        <v>12365</v>
      </c>
      <c r="G1312" t="s">
        <v>12366</v>
      </c>
      <c r="H1312" t="s">
        <v>12367</v>
      </c>
      <c r="I1312" t="s">
        <v>12368</v>
      </c>
      <c r="J1312" t="s">
        <v>12369</v>
      </c>
      <c r="K1312" t="s">
        <v>12821</v>
      </c>
      <c r="L1312" t="s">
        <v>12370</v>
      </c>
      <c r="M1312" t="s">
        <v>12371</v>
      </c>
    </row>
    <row r="1313" spans="1:13" x14ac:dyDescent="0.3">
      <c r="A1313" t="s">
        <v>12372</v>
      </c>
      <c r="B1313" t="s">
        <v>12373</v>
      </c>
      <c r="C1313" t="s">
        <v>8323</v>
      </c>
      <c r="D1313">
        <v>3.9</v>
      </c>
      <c r="E1313" s="2">
        <v>82</v>
      </c>
      <c r="F1313" t="s">
        <v>12374</v>
      </c>
      <c r="G1313" t="s">
        <v>12375</v>
      </c>
      <c r="H1313" t="s">
        <v>12376</v>
      </c>
      <c r="I1313" t="s">
        <v>12377</v>
      </c>
      <c r="J1313" t="s">
        <v>12378</v>
      </c>
      <c r="K1313" t="s">
        <v>12379</v>
      </c>
      <c r="L1313" t="s">
        <v>12380</v>
      </c>
      <c r="M1313" t="s">
        <v>12381</v>
      </c>
    </row>
    <row r="1314" spans="1:13" x14ac:dyDescent="0.3">
      <c r="A1314" t="s">
        <v>12382</v>
      </c>
      <c r="B1314" t="s">
        <v>12383</v>
      </c>
      <c r="C1314" t="s">
        <v>8290</v>
      </c>
      <c r="D1314">
        <v>3.9</v>
      </c>
      <c r="E1314" s="2">
        <v>710</v>
      </c>
      <c r="F1314" t="s">
        <v>12384</v>
      </c>
      <c r="G1314" t="s">
        <v>12385</v>
      </c>
      <c r="H1314" t="s">
        <v>12386</v>
      </c>
      <c r="I1314" t="s">
        <v>12387</v>
      </c>
      <c r="J1314" t="s">
        <v>12388</v>
      </c>
      <c r="K1314" t="s">
        <v>12389</v>
      </c>
      <c r="L1314" t="s">
        <v>12390</v>
      </c>
      <c r="M1314" t="s">
        <v>12391</v>
      </c>
    </row>
    <row r="1315" spans="1:13" x14ac:dyDescent="0.3">
      <c r="A1315" t="s">
        <v>12392</v>
      </c>
      <c r="B1315" t="s">
        <v>12393</v>
      </c>
      <c r="C1315" t="s">
        <v>8459</v>
      </c>
      <c r="D1315">
        <v>3.8</v>
      </c>
      <c r="E1315" s="2">
        <v>133</v>
      </c>
      <c r="F1315" t="s">
        <v>12394</v>
      </c>
      <c r="G1315" t="s">
        <v>12395</v>
      </c>
      <c r="H1315" t="s">
        <v>12396</v>
      </c>
      <c r="I1315" t="s">
        <v>12397</v>
      </c>
      <c r="J1315" t="s">
        <v>12398</v>
      </c>
      <c r="K1315" t="s">
        <v>12399</v>
      </c>
      <c r="L1315" t="s">
        <v>12400</v>
      </c>
      <c r="M1315" t="s">
        <v>12401</v>
      </c>
    </row>
    <row r="1316" spans="1:13" x14ac:dyDescent="0.3">
      <c r="A1316" t="s">
        <v>12402</v>
      </c>
      <c r="B1316" t="s">
        <v>12403</v>
      </c>
      <c r="C1316" t="s">
        <v>8459</v>
      </c>
      <c r="D1316">
        <v>4.5999999999999996</v>
      </c>
      <c r="E1316" s="2">
        <v>2751</v>
      </c>
      <c r="F1316" t="s">
        <v>12404</v>
      </c>
      <c r="G1316" t="s">
        <v>12405</v>
      </c>
      <c r="H1316" t="s">
        <v>12406</v>
      </c>
      <c r="I1316" t="s">
        <v>12407</v>
      </c>
      <c r="J1316" t="s">
        <v>12408</v>
      </c>
      <c r="K1316" t="s">
        <v>12409</v>
      </c>
      <c r="L1316" t="s">
        <v>12410</v>
      </c>
      <c r="M1316" t="s">
        <v>12411</v>
      </c>
    </row>
    <row r="1317" spans="1:13" x14ac:dyDescent="0.3">
      <c r="A1317" t="s">
        <v>12412</v>
      </c>
      <c r="B1317" t="s">
        <v>12413</v>
      </c>
      <c r="C1317" t="s">
        <v>8646</v>
      </c>
      <c r="D1317">
        <v>3.6</v>
      </c>
      <c r="E1317" s="2">
        <v>771</v>
      </c>
      <c r="F1317" t="s">
        <v>12414</v>
      </c>
      <c r="G1317" t="s">
        <v>12415</v>
      </c>
      <c r="H1317" t="s">
        <v>12416</v>
      </c>
      <c r="I1317" t="s">
        <v>12417</v>
      </c>
      <c r="J1317" t="s">
        <v>12418</v>
      </c>
      <c r="K1317" t="s">
        <v>12419</v>
      </c>
      <c r="L1317" t="s">
        <v>12420</v>
      </c>
      <c r="M1317" t="s">
        <v>12421</v>
      </c>
    </row>
    <row r="1318" spans="1:13" x14ac:dyDescent="0.3">
      <c r="A1318" t="s">
        <v>12422</v>
      </c>
      <c r="B1318" t="s">
        <v>12423</v>
      </c>
      <c r="C1318" t="s">
        <v>11177</v>
      </c>
      <c r="D1318">
        <v>4.0999999999999996</v>
      </c>
      <c r="E1318" s="2">
        <v>2536</v>
      </c>
      <c r="F1318" t="s">
        <v>12424</v>
      </c>
      <c r="G1318" t="s">
        <v>12425</v>
      </c>
      <c r="H1318" t="s">
        <v>12426</v>
      </c>
      <c r="I1318" t="s">
        <v>12427</v>
      </c>
      <c r="J1318" t="s">
        <v>12428</v>
      </c>
      <c r="K1318" t="s">
        <v>12429</v>
      </c>
      <c r="L1318" t="s">
        <v>12430</v>
      </c>
      <c r="M1318" t="s">
        <v>12431</v>
      </c>
    </row>
    <row r="1319" spans="1:13" x14ac:dyDescent="0.3">
      <c r="A1319" t="s">
        <v>12432</v>
      </c>
      <c r="B1319" t="s">
        <v>12433</v>
      </c>
      <c r="C1319" t="s">
        <v>9340</v>
      </c>
      <c r="D1319">
        <v>4.2</v>
      </c>
      <c r="E1319" s="2">
        <v>7801</v>
      </c>
      <c r="F1319" t="s">
        <v>12434</v>
      </c>
      <c r="G1319" t="s">
        <v>12435</v>
      </c>
      <c r="H1319" t="s">
        <v>12436</v>
      </c>
      <c r="I1319" t="s">
        <v>12437</v>
      </c>
      <c r="J1319" t="s">
        <v>12438</v>
      </c>
      <c r="K1319" t="s">
        <v>12439</v>
      </c>
      <c r="L1319" t="s">
        <v>12440</v>
      </c>
      <c r="M1319" t="s">
        <v>12441</v>
      </c>
    </row>
    <row r="1320" spans="1:13" x14ac:dyDescent="0.3">
      <c r="A1320" t="s">
        <v>12442</v>
      </c>
      <c r="B1320" t="s">
        <v>12443</v>
      </c>
      <c r="C1320" t="s">
        <v>12444</v>
      </c>
      <c r="D1320">
        <v>4.3</v>
      </c>
      <c r="E1320" s="2">
        <v>534</v>
      </c>
      <c r="F1320" t="s">
        <v>12445</v>
      </c>
      <c r="G1320" t="s">
        <v>12446</v>
      </c>
      <c r="H1320" t="s">
        <v>12447</v>
      </c>
      <c r="I1320" t="s">
        <v>12448</v>
      </c>
      <c r="J1320" t="s">
        <v>12449</v>
      </c>
      <c r="K1320" t="s">
        <v>12450</v>
      </c>
      <c r="L1320" t="s">
        <v>12451</v>
      </c>
      <c r="M1320" t="s">
        <v>12452</v>
      </c>
    </row>
    <row r="1321" spans="1:13" x14ac:dyDescent="0.3">
      <c r="A1321" t="s">
        <v>12453</v>
      </c>
      <c r="B1321" t="s">
        <v>12454</v>
      </c>
      <c r="C1321" t="s">
        <v>9044</v>
      </c>
      <c r="D1321">
        <v>3.9</v>
      </c>
      <c r="E1321" s="2">
        <v>898</v>
      </c>
      <c r="F1321" t="s">
        <v>12455</v>
      </c>
      <c r="G1321" t="s">
        <v>12456</v>
      </c>
      <c r="H1321" t="s">
        <v>12457</v>
      </c>
      <c r="I1321" t="s">
        <v>12458</v>
      </c>
      <c r="J1321" t="s">
        <v>12459</v>
      </c>
      <c r="K1321" t="s">
        <v>12460</v>
      </c>
      <c r="L1321" t="s">
        <v>12461</v>
      </c>
      <c r="M1321" t="s">
        <v>12462</v>
      </c>
    </row>
    <row r="1322" spans="1:13" x14ac:dyDescent="0.3">
      <c r="A1322" t="s">
        <v>12463</v>
      </c>
      <c r="B1322" t="s">
        <v>12464</v>
      </c>
      <c r="C1322" t="s">
        <v>11739</v>
      </c>
      <c r="D1322">
        <v>3.9</v>
      </c>
      <c r="E1322" s="2">
        <v>1202</v>
      </c>
      <c r="F1322" t="s">
        <v>12465</v>
      </c>
      <c r="G1322" t="s">
        <v>12466</v>
      </c>
      <c r="H1322" t="s">
        <v>12467</v>
      </c>
      <c r="I1322" t="s">
        <v>12468</v>
      </c>
      <c r="J1322" t="s">
        <v>12469</v>
      </c>
      <c r="K1322" t="s">
        <v>12470</v>
      </c>
      <c r="L1322" t="s">
        <v>12471</v>
      </c>
      <c r="M1322" t="s">
        <v>12472</v>
      </c>
    </row>
    <row r="1323" spans="1:13" x14ac:dyDescent="0.3">
      <c r="A1323" t="s">
        <v>12473</v>
      </c>
      <c r="B1323" t="s">
        <v>12474</v>
      </c>
      <c r="C1323" t="s">
        <v>8635</v>
      </c>
      <c r="D1323">
        <v>4</v>
      </c>
      <c r="E1323" s="2">
        <v>1108</v>
      </c>
      <c r="F1323" t="s">
        <v>12475</v>
      </c>
      <c r="G1323" t="s">
        <v>12476</v>
      </c>
      <c r="H1323" t="s">
        <v>12477</v>
      </c>
      <c r="I1323" t="s">
        <v>12478</v>
      </c>
      <c r="J1323" t="s">
        <v>12479</v>
      </c>
      <c r="K1323" t="s">
        <v>12480</v>
      </c>
      <c r="L1323" t="s">
        <v>12481</v>
      </c>
      <c r="M1323" t="s">
        <v>12482</v>
      </c>
    </row>
    <row r="1324" spans="1:13" x14ac:dyDescent="0.3">
      <c r="A1324" t="s">
        <v>12483</v>
      </c>
      <c r="B1324" t="s">
        <v>12484</v>
      </c>
      <c r="C1324" t="s">
        <v>8312</v>
      </c>
      <c r="D1324">
        <v>4.4000000000000004</v>
      </c>
      <c r="E1324" s="2">
        <v>17</v>
      </c>
      <c r="F1324" t="s">
        <v>8891</v>
      </c>
      <c r="G1324" t="s">
        <v>12485</v>
      </c>
      <c r="H1324" t="s">
        <v>12486</v>
      </c>
      <c r="I1324" t="s">
        <v>12487</v>
      </c>
      <c r="J1324" t="s">
        <v>12488</v>
      </c>
      <c r="K1324" t="s">
        <v>12489</v>
      </c>
      <c r="L1324" t="s">
        <v>8897</v>
      </c>
      <c r="M1324" t="s">
        <v>12490</v>
      </c>
    </row>
    <row r="1325" spans="1:13" x14ac:dyDescent="0.3">
      <c r="A1325" t="s">
        <v>12491</v>
      </c>
      <c r="B1325" t="s">
        <v>12492</v>
      </c>
      <c r="C1325" t="s">
        <v>9693</v>
      </c>
      <c r="D1325">
        <v>4.2</v>
      </c>
      <c r="E1325" s="2">
        <v>10429</v>
      </c>
      <c r="F1325" t="s">
        <v>12493</v>
      </c>
      <c r="G1325" t="s">
        <v>12494</v>
      </c>
      <c r="H1325" t="s">
        <v>12495</v>
      </c>
      <c r="I1325" t="s">
        <v>12496</v>
      </c>
      <c r="J1325" t="s">
        <v>12497</v>
      </c>
      <c r="K1325" t="s">
        <v>12498</v>
      </c>
      <c r="L1325" t="s">
        <v>12499</v>
      </c>
      <c r="M1325" t="s">
        <v>12500</v>
      </c>
    </row>
    <row r="1326" spans="1:13" x14ac:dyDescent="0.3">
      <c r="A1326" t="s">
        <v>12501</v>
      </c>
      <c r="B1326" t="s">
        <v>12502</v>
      </c>
      <c r="C1326" t="s">
        <v>8624</v>
      </c>
      <c r="D1326">
        <v>4.5</v>
      </c>
      <c r="E1326" s="2">
        <v>3192</v>
      </c>
      <c r="F1326" t="s">
        <v>12503</v>
      </c>
      <c r="G1326" t="s">
        <v>12504</v>
      </c>
      <c r="H1326" t="s">
        <v>12505</v>
      </c>
      <c r="I1326" t="s">
        <v>12506</v>
      </c>
      <c r="J1326" t="s">
        <v>12507</v>
      </c>
      <c r="K1326" t="s">
        <v>12508</v>
      </c>
      <c r="L1326" t="s">
        <v>12509</v>
      </c>
      <c r="M1326" t="s">
        <v>12510</v>
      </c>
    </row>
    <row r="1327" spans="1:13" x14ac:dyDescent="0.3">
      <c r="A1327" t="s">
        <v>12511</v>
      </c>
      <c r="B1327" t="s">
        <v>12512</v>
      </c>
      <c r="C1327" t="s">
        <v>12513</v>
      </c>
      <c r="D1327">
        <v>4.0999999999999996</v>
      </c>
      <c r="E1327" s="2">
        <v>5873</v>
      </c>
      <c r="F1327" t="s">
        <v>12514</v>
      </c>
      <c r="G1327" t="s">
        <v>12515</v>
      </c>
      <c r="H1327" t="s">
        <v>12516</v>
      </c>
      <c r="I1327" t="s">
        <v>12517</v>
      </c>
      <c r="J1327" t="s">
        <v>12518</v>
      </c>
      <c r="K1327" t="s">
        <v>12519</v>
      </c>
      <c r="L1327" t="s">
        <v>12520</v>
      </c>
      <c r="M1327" t="s">
        <v>12521</v>
      </c>
    </row>
    <row r="1328" spans="1:13" x14ac:dyDescent="0.3">
      <c r="A1328" t="s">
        <v>12522</v>
      </c>
      <c r="B1328" t="s">
        <v>12523</v>
      </c>
      <c r="C1328" t="s">
        <v>9382</v>
      </c>
      <c r="D1328">
        <v>4.0999999999999996</v>
      </c>
      <c r="E1328" s="2">
        <v>1379</v>
      </c>
      <c r="F1328" t="s">
        <v>12524</v>
      </c>
      <c r="G1328" t="s">
        <v>12525</v>
      </c>
      <c r="H1328" t="s">
        <v>12526</v>
      </c>
      <c r="I1328" t="s">
        <v>12527</v>
      </c>
      <c r="J1328" t="s">
        <v>12528</v>
      </c>
      <c r="K1328" t="s">
        <v>12529</v>
      </c>
      <c r="L1328" t="s">
        <v>12530</v>
      </c>
      <c r="M1328" t="s">
        <v>12531</v>
      </c>
    </row>
    <row r="1329" spans="1:13" x14ac:dyDescent="0.3">
      <c r="A1329" t="s">
        <v>12532</v>
      </c>
      <c r="B1329" t="s">
        <v>12533</v>
      </c>
      <c r="C1329" t="s">
        <v>8290</v>
      </c>
      <c r="D1329">
        <v>4.2</v>
      </c>
      <c r="E1329" s="2">
        <v>1527</v>
      </c>
      <c r="F1329" t="s">
        <v>12534</v>
      </c>
      <c r="G1329" t="s">
        <v>12535</v>
      </c>
      <c r="H1329" t="s">
        <v>12536</v>
      </c>
      <c r="I1329" t="s">
        <v>12537</v>
      </c>
      <c r="J1329" t="s">
        <v>12538</v>
      </c>
      <c r="K1329" t="s">
        <v>12539</v>
      </c>
      <c r="L1329" t="s">
        <v>12540</v>
      </c>
      <c r="M1329" t="s">
        <v>12541</v>
      </c>
    </row>
    <row r="1330" spans="1:13" x14ac:dyDescent="0.3">
      <c r="A1330" t="s">
        <v>12542</v>
      </c>
      <c r="B1330" t="s">
        <v>12543</v>
      </c>
      <c r="C1330" t="s">
        <v>9044</v>
      </c>
      <c r="D1330">
        <v>4.2</v>
      </c>
      <c r="E1330" s="2">
        <v>2686</v>
      </c>
      <c r="F1330" t="s">
        <v>12544</v>
      </c>
      <c r="G1330" t="s">
        <v>12545</v>
      </c>
      <c r="H1330" t="s">
        <v>12546</v>
      </c>
      <c r="I1330" t="s">
        <v>12547</v>
      </c>
      <c r="J1330" t="s">
        <v>12548</v>
      </c>
      <c r="K1330" t="s">
        <v>12549</v>
      </c>
      <c r="L1330" t="s">
        <v>12550</v>
      </c>
      <c r="M1330" t="s">
        <v>12551</v>
      </c>
    </row>
    <row r="1331" spans="1:13" x14ac:dyDescent="0.3">
      <c r="A1331" t="s">
        <v>12552</v>
      </c>
      <c r="B1331" t="s">
        <v>12553</v>
      </c>
      <c r="C1331" t="s">
        <v>9361</v>
      </c>
      <c r="D1331">
        <v>4</v>
      </c>
      <c r="E1331" s="2">
        <v>178</v>
      </c>
      <c r="F1331" t="s">
        <v>12554</v>
      </c>
      <c r="G1331" t="s">
        <v>12555</v>
      </c>
      <c r="H1331" t="s">
        <v>12556</v>
      </c>
      <c r="I1331" t="s">
        <v>12557</v>
      </c>
      <c r="J1331" t="s">
        <v>12558</v>
      </c>
      <c r="K1331" t="s">
        <v>12559</v>
      </c>
      <c r="L1331" t="s">
        <v>12560</v>
      </c>
      <c r="M1331" t="s">
        <v>12561</v>
      </c>
    </row>
    <row r="1332" spans="1:13" x14ac:dyDescent="0.3">
      <c r="A1332" t="s">
        <v>12562</v>
      </c>
      <c r="B1332" t="s">
        <v>12563</v>
      </c>
      <c r="C1332" t="s">
        <v>12564</v>
      </c>
      <c r="D1332">
        <v>4.3</v>
      </c>
      <c r="E1332" s="2">
        <v>2664</v>
      </c>
      <c r="F1332" t="s">
        <v>12565</v>
      </c>
      <c r="G1332" t="s">
        <v>12566</v>
      </c>
      <c r="H1332" t="s">
        <v>12567</v>
      </c>
      <c r="I1332" t="s">
        <v>12568</v>
      </c>
      <c r="J1332" t="s">
        <v>12569</v>
      </c>
      <c r="K1332" t="s">
        <v>12570</v>
      </c>
      <c r="L1332" t="s">
        <v>12571</v>
      </c>
      <c r="M1332" t="s">
        <v>12572</v>
      </c>
    </row>
    <row r="1333" spans="1:13" x14ac:dyDescent="0.3">
      <c r="A1333" t="s">
        <v>12573</v>
      </c>
      <c r="B1333" t="s">
        <v>12574</v>
      </c>
      <c r="C1333" t="s">
        <v>10854</v>
      </c>
      <c r="D1333">
        <v>3.6</v>
      </c>
      <c r="E1333" s="2">
        <v>212</v>
      </c>
      <c r="F1333" t="s">
        <v>12575</v>
      </c>
      <c r="G1333" t="s">
        <v>12576</v>
      </c>
      <c r="H1333" t="s">
        <v>12577</v>
      </c>
      <c r="I1333" t="s">
        <v>12578</v>
      </c>
      <c r="J1333" t="s">
        <v>12579</v>
      </c>
      <c r="K1333" t="s">
        <v>12580</v>
      </c>
      <c r="L1333" t="s">
        <v>12581</v>
      </c>
      <c r="M1333" t="s">
        <v>12582</v>
      </c>
    </row>
    <row r="1334" spans="1:13" x14ac:dyDescent="0.3">
      <c r="A1334" t="s">
        <v>12583</v>
      </c>
      <c r="B1334" t="s">
        <v>12584</v>
      </c>
      <c r="C1334" t="s">
        <v>8301</v>
      </c>
      <c r="D1334">
        <v>3.5</v>
      </c>
      <c r="E1334" s="2">
        <v>24</v>
      </c>
      <c r="F1334" t="s">
        <v>12585</v>
      </c>
      <c r="G1334" t="s">
        <v>12586</v>
      </c>
      <c r="H1334" t="s">
        <v>12587</v>
      </c>
      <c r="I1334" t="s">
        <v>12588</v>
      </c>
      <c r="J1334" t="s">
        <v>12589</v>
      </c>
      <c r="K1334" t="s">
        <v>12590</v>
      </c>
      <c r="L1334" t="s">
        <v>12591</v>
      </c>
      <c r="M1334" t="s">
        <v>12592</v>
      </c>
    </row>
    <row r="1335" spans="1:13" x14ac:dyDescent="0.3">
      <c r="A1335" t="s">
        <v>12593</v>
      </c>
      <c r="B1335" t="s">
        <v>12594</v>
      </c>
      <c r="C1335" t="s">
        <v>8448</v>
      </c>
      <c r="D1335">
        <v>4.3</v>
      </c>
      <c r="E1335" s="2">
        <v>1868</v>
      </c>
      <c r="F1335" t="s">
        <v>12595</v>
      </c>
      <c r="G1335" t="s">
        <v>12596</v>
      </c>
      <c r="H1335" t="s">
        <v>12597</v>
      </c>
      <c r="I1335" t="s">
        <v>12598</v>
      </c>
      <c r="J1335" t="s">
        <v>12599</v>
      </c>
      <c r="K1335" t="s">
        <v>12600</v>
      </c>
      <c r="L1335" t="s">
        <v>12601</v>
      </c>
      <c r="M1335" t="s">
        <v>12602</v>
      </c>
    </row>
    <row r="1336" spans="1:13" x14ac:dyDescent="0.3">
      <c r="A1336" t="s">
        <v>12603</v>
      </c>
      <c r="B1336" t="s">
        <v>12604</v>
      </c>
      <c r="C1336" t="s">
        <v>10813</v>
      </c>
      <c r="D1336">
        <v>3.6</v>
      </c>
      <c r="E1336" s="2">
        <v>451</v>
      </c>
      <c r="F1336" t="s">
        <v>12605</v>
      </c>
      <c r="G1336" t="s">
        <v>12606</v>
      </c>
      <c r="H1336" t="s">
        <v>12607</v>
      </c>
      <c r="I1336" t="s">
        <v>12608</v>
      </c>
      <c r="J1336" t="s">
        <v>12609</v>
      </c>
      <c r="K1336" t="s">
        <v>12610</v>
      </c>
      <c r="L1336" t="s">
        <v>12611</v>
      </c>
      <c r="M1336" t="s">
        <v>12612</v>
      </c>
    </row>
    <row r="1337" spans="1:13" x14ac:dyDescent="0.3">
      <c r="A1337" t="s">
        <v>12613</v>
      </c>
      <c r="B1337" t="s">
        <v>12614</v>
      </c>
      <c r="C1337" t="s">
        <v>9382</v>
      </c>
      <c r="D1337">
        <v>2.9</v>
      </c>
      <c r="E1337" s="2">
        <v>159</v>
      </c>
      <c r="F1337" t="s">
        <v>12615</v>
      </c>
      <c r="G1337" t="s">
        <v>12616</v>
      </c>
      <c r="H1337" t="s">
        <v>12617</v>
      </c>
      <c r="I1337" t="s">
        <v>12618</v>
      </c>
      <c r="J1337" t="s">
        <v>12619</v>
      </c>
      <c r="K1337" t="s">
        <v>12620</v>
      </c>
      <c r="L1337" t="s">
        <v>12621</v>
      </c>
      <c r="M1337" t="s">
        <v>12622</v>
      </c>
    </row>
    <row r="1338" spans="1:13" x14ac:dyDescent="0.3">
      <c r="A1338" t="s">
        <v>12623</v>
      </c>
      <c r="B1338" t="s">
        <v>12624</v>
      </c>
      <c r="C1338" t="s">
        <v>11739</v>
      </c>
      <c r="D1338">
        <v>4.2</v>
      </c>
      <c r="E1338" s="2">
        <v>39</v>
      </c>
      <c r="F1338" t="s">
        <v>12625</v>
      </c>
      <c r="G1338" t="s">
        <v>12626</v>
      </c>
      <c r="H1338" t="s">
        <v>12627</v>
      </c>
      <c r="I1338" t="s">
        <v>12628</v>
      </c>
      <c r="J1338" t="s">
        <v>12629</v>
      </c>
      <c r="K1338" t="s">
        <v>12630</v>
      </c>
      <c r="L1338" t="s">
        <v>12631</v>
      </c>
      <c r="M1338" t="s">
        <v>12632</v>
      </c>
    </row>
    <row r="1339" spans="1:13" x14ac:dyDescent="0.3">
      <c r="A1339" t="s">
        <v>12633</v>
      </c>
      <c r="B1339" t="s">
        <v>12634</v>
      </c>
      <c r="C1339" t="s">
        <v>10107</v>
      </c>
      <c r="D1339">
        <v>4.4000000000000004</v>
      </c>
      <c r="E1339" s="2">
        <v>6531</v>
      </c>
      <c r="F1339" t="s">
        <v>12635</v>
      </c>
      <c r="G1339" t="s">
        <v>12636</v>
      </c>
      <c r="H1339" t="s">
        <v>12637</v>
      </c>
      <c r="I1339" t="s">
        <v>12638</v>
      </c>
      <c r="J1339" t="s">
        <v>12639</v>
      </c>
      <c r="K1339" t="s">
        <v>12640</v>
      </c>
      <c r="L1339" t="s">
        <v>12641</v>
      </c>
      <c r="M1339" t="s">
        <v>12642</v>
      </c>
    </row>
    <row r="1340" spans="1:13" x14ac:dyDescent="0.3">
      <c r="A1340" t="s">
        <v>12643</v>
      </c>
      <c r="B1340" t="s">
        <v>12644</v>
      </c>
      <c r="C1340" t="s">
        <v>8437</v>
      </c>
      <c r="D1340">
        <v>4.0999999999999996</v>
      </c>
      <c r="E1340" s="2">
        <v>222</v>
      </c>
      <c r="F1340" t="s">
        <v>12645</v>
      </c>
      <c r="G1340" t="s">
        <v>12646</v>
      </c>
      <c r="H1340" t="s">
        <v>12647</v>
      </c>
      <c r="I1340" t="s">
        <v>12648</v>
      </c>
      <c r="J1340" t="s">
        <v>12649</v>
      </c>
      <c r="K1340" t="s">
        <v>12650</v>
      </c>
      <c r="L1340" t="s">
        <v>12651</v>
      </c>
      <c r="M1340" t="s">
        <v>12652</v>
      </c>
    </row>
    <row r="1341" spans="1:13" x14ac:dyDescent="0.3">
      <c r="A1341" t="s">
        <v>12653</v>
      </c>
      <c r="B1341" t="s">
        <v>12654</v>
      </c>
      <c r="C1341" t="s">
        <v>8312</v>
      </c>
      <c r="D1341">
        <v>3.8</v>
      </c>
      <c r="E1341" s="2">
        <v>195</v>
      </c>
      <c r="F1341" t="s">
        <v>12655</v>
      </c>
      <c r="G1341" t="s">
        <v>12656</v>
      </c>
      <c r="H1341" t="s">
        <v>12657</v>
      </c>
      <c r="I1341" t="s">
        <v>12658</v>
      </c>
      <c r="J1341" t="s">
        <v>12659</v>
      </c>
      <c r="K1341" t="s">
        <v>12660</v>
      </c>
      <c r="L1341" t="s">
        <v>12661</v>
      </c>
      <c r="M1341" t="s">
        <v>12662</v>
      </c>
    </row>
    <row r="1342" spans="1:13" x14ac:dyDescent="0.3">
      <c r="A1342" t="s">
        <v>12663</v>
      </c>
      <c r="B1342" t="s">
        <v>12664</v>
      </c>
      <c r="C1342" t="s">
        <v>10015</v>
      </c>
      <c r="D1342">
        <v>3.5</v>
      </c>
      <c r="E1342" s="2">
        <v>2283</v>
      </c>
      <c r="F1342" t="s">
        <v>12665</v>
      </c>
      <c r="G1342" t="s">
        <v>12666</v>
      </c>
      <c r="H1342" t="s">
        <v>12667</v>
      </c>
      <c r="I1342" t="s">
        <v>12668</v>
      </c>
      <c r="J1342" t="s">
        <v>12669</v>
      </c>
      <c r="K1342" t="s">
        <v>12670</v>
      </c>
      <c r="L1342" t="s">
        <v>12671</v>
      </c>
      <c r="M1342" t="s">
        <v>12672</v>
      </c>
    </row>
    <row r="1343" spans="1:13" x14ac:dyDescent="0.3">
      <c r="A1343" t="s">
        <v>12673</v>
      </c>
      <c r="B1343" t="s">
        <v>12674</v>
      </c>
      <c r="C1343" t="s">
        <v>8301</v>
      </c>
      <c r="D1343">
        <v>4.0999999999999996</v>
      </c>
      <c r="E1343" s="2">
        <v>1127</v>
      </c>
      <c r="F1343" t="s">
        <v>12675</v>
      </c>
      <c r="G1343" t="s">
        <v>12676</v>
      </c>
      <c r="H1343" t="s">
        <v>12677</v>
      </c>
      <c r="I1343" t="s">
        <v>12678</v>
      </c>
      <c r="J1343" t="s">
        <v>12679</v>
      </c>
      <c r="K1343" t="s">
        <v>12680</v>
      </c>
      <c r="L1343" t="s">
        <v>12681</v>
      </c>
      <c r="M1343" t="s">
        <v>12682</v>
      </c>
    </row>
    <row r="1344" spans="1:13" x14ac:dyDescent="0.3">
      <c r="A1344" t="s">
        <v>12683</v>
      </c>
      <c r="B1344" t="s">
        <v>12684</v>
      </c>
      <c r="C1344" t="s">
        <v>8941</v>
      </c>
      <c r="D1344">
        <v>3.2</v>
      </c>
      <c r="E1344" s="2">
        <v>113</v>
      </c>
      <c r="F1344" t="s">
        <v>12685</v>
      </c>
      <c r="G1344" t="s">
        <v>12686</v>
      </c>
      <c r="H1344" t="s">
        <v>12687</v>
      </c>
      <c r="I1344" t="s">
        <v>12688</v>
      </c>
      <c r="J1344" t="s">
        <v>12689</v>
      </c>
      <c r="K1344" t="s">
        <v>12690</v>
      </c>
      <c r="L1344" t="s">
        <v>12691</v>
      </c>
      <c r="M1344" t="s">
        <v>12692</v>
      </c>
    </row>
    <row r="1345" spans="1:13" x14ac:dyDescent="0.3">
      <c r="A1345" t="s">
        <v>12693</v>
      </c>
      <c r="B1345" t="s">
        <v>12694</v>
      </c>
      <c r="C1345" t="s">
        <v>8290</v>
      </c>
      <c r="D1345">
        <v>4.4000000000000004</v>
      </c>
      <c r="E1345" s="2">
        <v>2518</v>
      </c>
      <c r="F1345" t="s">
        <v>12695</v>
      </c>
      <c r="G1345" t="s">
        <v>12696</v>
      </c>
      <c r="H1345" t="s">
        <v>12697</v>
      </c>
      <c r="I1345" t="s">
        <v>12698</v>
      </c>
      <c r="J1345" t="s">
        <v>12699</v>
      </c>
      <c r="K1345" t="s">
        <v>12700</v>
      </c>
      <c r="L1345" t="s">
        <v>12701</v>
      </c>
      <c r="M1345" t="s">
        <v>12702</v>
      </c>
    </row>
    <row r="1346" spans="1:13" x14ac:dyDescent="0.3">
      <c r="A1346" t="s">
        <v>12703</v>
      </c>
      <c r="B1346" t="s">
        <v>12704</v>
      </c>
      <c r="C1346" t="s">
        <v>8301</v>
      </c>
      <c r="D1346">
        <v>3.6</v>
      </c>
      <c r="E1346" s="2">
        <v>550</v>
      </c>
      <c r="F1346" t="s">
        <v>12705</v>
      </c>
      <c r="G1346" t="s">
        <v>12706</v>
      </c>
      <c r="H1346" t="s">
        <v>12707</v>
      </c>
      <c r="I1346" t="s">
        <v>12708</v>
      </c>
      <c r="J1346" t="s">
        <v>12709</v>
      </c>
      <c r="K1346" t="s">
        <v>12710</v>
      </c>
      <c r="L1346" t="s">
        <v>12711</v>
      </c>
      <c r="M1346" t="s">
        <v>12712</v>
      </c>
    </row>
    <row r="1347" spans="1:13" x14ac:dyDescent="0.3">
      <c r="A1347" t="s">
        <v>12713</v>
      </c>
      <c r="B1347" t="s">
        <v>12714</v>
      </c>
      <c r="C1347" t="s">
        <v>8323</v>
      </c>
      <c r="D1347">
        <v>3.1</v>
      </c>
      <c r="E1347" s="2">
        <v>2</v>
      </c>
      <c r="F1347" t="s">
        <v>12715</v>
      </c>
      <c r="G1347" t="s">
        <v>12716</v>
      </c>
      <c r="H1347" t="s">
        <v>12717</v>
      </c>
      <c r="I1347" t="s">
        <v>12718</v>
      </c>
      <c r="J1347" t="s">
        <v>12719</v>
      </c>
      <c r="K1347" t="s">
        <v>12720</v>
      </c>
      <c r="L1347" t="s">
        <v>12721</v>
      </c>
      <c r="M1347" t="s">
        <v>12722</v>
      </c>
    </row>
    <row r="1348" spans="1:13" x14ac:dyDescent="0.3">
      <c r="A1348" t="s">
        <v>12723</v>
      </c>
      <c r="B1348" t="s">
        <v>12724</v>
      </c>
      <c r="C1348" t="s">
        <v>9382</v>
      </c>
      <c r="D1348">
        <v>4</v>
      </c>
      <c r="E1348" s="2">
        <v>1090</v>
      </c>
      <c r="F1348" t="s">
        <v>12725</v>
      </c>
      <c r="G1348" t="s">
        <v>12726</v>
      </c>
      <c r="H1348" t="s">
        <v>12727</v>
      </c>
      <c r="I1348" t="s">
        <v>12728</v>
      </c>
      <c r="J1348" t="s">
        <v>12729</v>
      </c>
      <c r="K1348" t="s">
        <v>12730</v>
      </c>
      <c r="L1348" t="s">
        <v>12731</v>
      </c>
      <c r="M1348" t="s">
        <v>12732</v>
      </c>
    </row>
    <row r="1349" spans="1:13" x14ac:dyDescent="0.3">
      <c r="A1349" t="s">
        <v>12733</v>
      </c>
      <c r="B1349" t="s">
        <v>12734</v>
      </c>
      <c r="C1349" t="s">
        <v>9444</v>
      </c>
      <c r="D1349">
        <v>4.0999999999999996</v>
      </c>
      <c r="E1349" s="2">
        <v>4118</v>
      </c>
      <c r="F1349" t="s">
        <v>12735</v>
      </c>
      <c r="G1349" t="s">
        <v>12736</v>
      </c>
      <c r="H1349" t="s">
        <v>12737</v>
      </c>
      <c r="I1349" t="s">
        <v>12738</v>
      </c>
      <c r="J1349" t="s">
        <v>12739</v>
      </c>
      <c r="K1349" t="s">
        <v>12740</v>
      </c>
      <c r="L1349" t="s">
        <v>12741</v>
      </c>
      <c r="M1349" t="s">
        <v>12742</v>
      </c>
    </row>
    <row r="1350" spans="1:13" x14ac:dyDescent="0.3">
      <c r="A1350" t="s">
        <v>12743</v>
      </c>
      <c r="B1350" t="s">
        <v>12744</v>
      </c>
      <c r="C1350" t="s">
        <v>9228</v>
      </c>
      <c r="D1350">
        <v>3.6</v>
      </c>
      <c r="E1350" s="2">
        <v>468</v>
      </c>
      <c r="F1350" t="s">
        <v>12745</v>
      </c>
      <c r="G1350" t="s">
        <v>12746</v>
      </c>
      <c r="H1350" t="s">
        <v>12747</v>
      </c>
      <c r="I1350" t="s">
        <v>12748</v>
      </c>
      <c r="J1350" t="s">
        <v>12749</v>
      </c>
      <c r="K1350" t="s">
        <v>12750</v>
      </c>
      <c r="L1350" t="s">
        <v>12751</v>
      </c>
      <c r="M1350" t="s">
        <v>12752</v>
      </c>
    </row>
    <row r="1351" spans="1:13" x14ac:dyDescent="0.3">
      <c r="A1351" t="s">
        <v>12753</v>
      </c>
      <c r="B1351" t="s">
        <v>12754</v>
      </c>
      <c r="C1351" t="s">
        <v>9340</v>
      </c>
      <c r="D1351">
        <v>4</v>
      </c>
      <c r="E1351" s="2">
        <v>8031</v>
      </c>
      <c r="F1351" t="s">
        <v>12755</v>
      </c>
      <c r="G1351" t="s">
        <v>12756</v>
      </c>
      <c r="H1351" t="s">
        <v>12757</v>
      </c>
      <c r="I1351" t="s">
        <v>12758</v>
      </c>
      <c r="J1351" t="s">
        <v>12759</v>
      </c>
      <c r="K1351" t="s">
        <v>12760</v>
      </c>
      <c r="L1351" t="s">
        <v>12761</v>
      </c>
      <c r="M1351" t="s">
        <v>12762</v>
      </c>
    </row>
    <row r="1352" spans="1:13" x14ac:dyDescent="0.3">
      <c r="A1352" t="s">
        <v>12763</v>
      </c>
      <c r="B1352" t="s">
        <v>12764</v>
      </c>
      <c r="C1352" t="s">
        <v>8810</v>
      </c>
      <c r="D1352">
        <v>4.3</v>
      </c>
      <c r="E1352" s="2">
        <v>6987</v>
      </c>
      <c r="F1352" t="s">
        <v>12765</v>
      </c>
      <c r="G1352" t="s">
        <v>12766</v>
      </c>
      <c r="H1352" t="s">
        <v>12767</v>
      </c>
      <c r="I1352" t="s">
        <v>12768</v>
      </c>
      <c r="J1352" t="s">
        <v>12769</v>
      </c>
      <c r="K1352" t="s">
        <v>12822</v>
      </c>
      <c r="L1352" t="s">
        <v>12770</v>
      </c>
      <c r="M1352" t="s">
        <v>12771</v>
      </c>
    </row>
  </sheetData>
  <autoFilter ref="A1:M1352" xr:uid="{2CF0474F-386D-413A-9E5B-E92075D9BF6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60995-BA83-4F15-B45A-D0F7D29FA638}">
  <dimension ref="A2:S83"/>
  <sheetViews>
    <sheetView showGridLines="0" topLeftCell="A2" zoomScale="65" workbookViewId="0">
      <selection activeCell="E31" sqref="E31"/>
    </sheetView>
  </sheetViews>
  <sheetFormatPr defaultRowHeight="15.6" x14ac:dyDescent="0.3"/>
  <cols>
    <col min="1" max="1" width="21.296875" bestFit="1" customWidth="1"/>
    <col min="2" max="2" width="30.796875" bestFit="1" customWidth="1"/>
    <col min="3" max="3" width="9.3984375" customWidth="1"/>
    <col min="4" max="4" width="21.296875" bestFit="1" customWidth="1"/>
    <col min="5" max="5" width="27.59765625" bestFit="1" customWidth="1"/>
    <col min="6" max="6" width="3.8984375" bestFit="1" customWidth="1"/>
    <col min="7" max="7" width="21.296875" bestFit="1" customWidth="1"/>
    <col min="8" max="8" width="24.69921875" bestFit="1" customWidth="1"/>
    <col min="9" max="9" width="6.59765625" customWidth="1"/>
    <col min="10" max="10" width="21.296875" customWidth="1"/>
    <col min="11" max="11" width="16.09765625" bestFit="1" customWidth="1"/>
    <col min="12" max="12" width="13.296875" bestFit="1" customWidth="1"/>
    <col min="13" max="13" width="4.09765625" customWidth="1"/>
    <col min="14" max="14" width="21.296875" bestFit="1" customWidth="1"/>
    <col min="15" max="15" width="24.296875" bestFit="1" customWidth="1"/>
    <col min="16" max="16" width="27.19921875" bestFit="1" customWidth="1"/>
    <col min="17" max="17" width="24.296875" bestFit="1" customWidth="1"/>
    <col min="18" max="18" width="23.59765625" bestFit="1" customWidth="1"/>
    <col min="19" max="19" width="14.59765625" bestFit="1" customWidth="1"/>
    <col min="20" max="23" width="4.296875" bestFit="1" customWidth="1"/>
    <col min="24" max="24" width="2.09765625" bestFit="1" customWidth="1"/>
    <col min="25" max="42" width="4.296875" bestFit="1" customWidth="1"/>
    <col min="43" max="43" width="2.09765625" bestFit="1" customWidth="1"/>
    <col min="44" max="44" width="10.5" bestFit="1" customWidth="1"/>
  </cols>
  <sheetData>
    <row r="2" spans="1:19" ht="16.2" thickBot="1" x14ac:dyDescent="0.35">
      <c r="A2" s="3" t="s">
        <v>13082</v>
      </c>
      <c r="D2" s="3" t="s">
        <v>13084</v>
      </c>
      <c r="G2" s="3" t="s">
        <v>13085</v>
      </c>
      <c r="J2" s="51" t="s">
        <v>13086</v>
      </c>
      <c r="K2" s="51"/>
      <c r="N2" s="51" t="s">
        <v>13087</v>
      </c>
      <c r="O2" s="51"/>
      <c r="P2" s="51"/>
      <c r="R2" s="3" t="s">
        <v>13090</v>
      </c>
    </row>
    <row r="3" spans="1:19" ht="16.2" thickBot="1" x14ac:dyDescent="0.35">
      <c r="A3" s="52" t="s">
        <v>12823</v>
      </c>
      <c r="B3" s="53" t="s">
        <v>13124</v>
      </c>
      <c r="D3" s="37" t="s">
        <v>12823</v>
      </c>
      <c r="E3" s="38" t="s">
        <v>13083</v>
      </c>
      <c r="G3" s="37" t="s">
        <v>12823</v>
      </c>
      <c r="H3" s="38" t="s">
        <v>13123</v>
      </c>
      <c r="J3" s="37" t="s">
        <v>12823</v>
      </c>
      <c r="K3" s="38" t="s">
        <v>13119</v>
      </c>
      <c r="N3" s="37" t="s">
        <v>12823</v>
      </c>
      <c r="O3" s="43" t="s">
        <v>13121</v>
      </c>
      <c r="P3" s="38" t="s">
        <v>13122</v>
      </c>
      <c r="R3" s="36" t="s">
        <v>12823</v>
      </c>
      <c r="S3" s="36" t="s">
        <v>13126</v>
      </c>
    </row>
    <row r="4" spans="1:19" x14ac:dyDescent="0.3">
      <c r="A4" s="62" t="s">
        <v>13039</v>
      </c>
      <c r="B4" s="63">
        <v>0.42</v>
      </c>
      <c r="D4" s="46" t="s">
        <v>13039</v>
      </c>
      <c r="E4" s="47">
        <v>1</v>
      </c>
      <c r="G4" s="46" t="s">
        <v>13039</v>
      </c>
      <c r="H4" s="47">
        <v>1118</v>
      </c>
      <c r="J4" s="46" t="s">
        <v>13039</v>
      </c>
      <c r="K4" s="47">
        <v>3.8</v>
      </c>
      <c r="N4" s="46" t="s">
        <v>13039</v>
      </c>
      <c r="O4" s="59">
        <v>499</v>
      </c>
      <c r="P4" s="47">
        <v>308</v>
      </c>
      <c r="R4" s="31" t="s">
        <v>13039</v>
      </c>
      <c r="S4" s="28">
        <v>1</v>
      </c>
    </row>
    <row r="5" spans="1:19" x14ac:dyDescent="0.3">
      <c r="A5" s="46" t="s">
        <v>12825</v>
      </c>
      <c r="B5" s="47">
        <v>0.5313821138211382</v>
      </c>
      <c r="D5" s="46" t="s">
        <v>12825</v>
      </c>
      <c r="E5" s="47">
        <v>369</v>
      </c>
      <c r="G5" s="46" t="s">
        <v>12825</v>
      </c>
      <c r="H5" s="47">
        <v>6315938</v>
      </c>
      <c r="J5" s="46" t="s">
        <v>12825</v>
      </c>
      <c r="K5" s="47">
        <v>4.1531165311653053</v>
      </c>
      <c r="N5" s="46" t="s">
        <v>12825</v>
      </c>
      <c r="O5" s="59">
        <v>1686.7089972899732</v>
      </c>
      <c r="P5" s="47">
        <v>813.86005420054198</v>
      </c>
      <c r="R5" s="32">
        <v>3.8</v>
      </c>
      <c r="S5" s="29">
        <v>1</v>
      </c>
    </row>
    <row r="6" spans="1:19" x14ac:dyDescent="0.3">
      <c r="A6" s="46" t="s">
        <v>12828</v>
      </c>
      <c r="B6" s="47">
        <v>0.50123456790123433</v>
      </c>
      <c r="D6" s="46" t="s">
        <v>12828</v>
      </c>
      <c r="E6" s="47">
        <v>486</v>
      </c>
      <c r="G6" s="46" t="s">
        <v>12828</v>
      </c>
      <c r="H6" s="47">
        <v>14155012</v>
      </c>
      <c r="J6" s="46" t="s">
        <v>12828</v>
      </c>
      <c r="K6" s="47">
        <v>4.0753086419753037</v>
      </c>
      <c r="N6" s="46" t="s">
        <v>12828</v>
      </c>
      <c r="O6" s="59">
        <v>10400.617283950618</v>
      </c>
      <c r="P6" s="47">
        <v>6269.4218106995886</v>
      </c>
      <c r="R6" s="31" t="s">
        <v>12825</v>
      </c>
      <c r="S6" s="29">
        <v>369</v>
      </c>
    </row>
    <row r="7" spans="1:19" x14ac:dyDescent="0.3">
      <c r="A7" s="46" t="s">
        <v>13054</v>
      </c>
      <c r="B7" s="47">
        <v>0.53</v>
      </c>
      <c r="D7" s="46" t="s">
        <v>13054</v>
      </c>
      <c r="E7" s="47">
        <v>1</v>
      </c>
      <c r="G7" s="46" t="s">
        <v>13054</v>
      </c>
      <c r="H7" s="47">
        <v>3663</v>
      </c>
      <c r="J7" s="46" t="s">
        <v>13054</v>
      </c>
      <c r="K7" s="47">
        <v>4</v>
      </c>
      <c r="N7" s="46" t="s">
        <v>13054</v>
      </c>
      <c r="O7" s="59">
        <v>1999</v>
      </c>
      <c r="P7" s="47">
        <v>1599</v>
      </c>
      <c r="R7" s="33">
        <v>3.3</v>
      </c>
      <c r="S7" s="29">
        <v>3</v>
      </c>
    </row>
    <row r="8" spans="1:19" x14ac:dyDescent="0.3">
      <c r="A8" s="46" t="s">
        <v>12924</v>
      </c>
      <c r="B8" s="47">
        <v>0.40174496644295316</v>
      </c>
      <c r="D8" s="46" t="s">
        <v>12924</v>
      </c>
      <c r="E8" s="47">
        <v>447</v>
      </c>
      <c r="G8" s="46" t="s">
        <v>12924</v>
      </c>
      <c r="H8" s="47">
        <v>2990077</v>
      </c>
      <c r="J8" s="46" t="s">
        <v>12924</v>
      </c>
      <c r="K8" s="47">
        <v>4.0407158836689021</v>
      </c>
      <c r="N8" s="46" t="s">
        <v>12924</v>
      </c>
      <c r="O8" s="59">
        <v>4327.111856823266</v>
      </c>
      <c r="P8" s="47">
        <v>2408.7602013422825</v>
      </c>
      <c r="R8" s="34">
        <v>3.4</v>
      </c>
      <c r="S8" s="29">
        <v>3</v>
      </c>
    </row>
    <row r="9" spans="1:19" x14ac:dyDescent="0.3">
      <c r="A9" s="46" t="s">
        <v>12957</v>
      </c>
      <c r="B9" s="47">
        <v>0.57499999999999996</v>
      </c>
      <c r="D9" s="46" t="s">
        <v>12957</v>
      </c>
      <c r="E9" s="47">
        <v>2</v>
      </c>
      <c r="G9" s="46" t="s">
        <v>12957</v>
      </c>
      <c r="H9" s="47">
        <v>8566</v>
      </c>
      <c r="J9" s="46" t="s">
        <v>12957</v>
      </c>
      <c r="K9" s="47">
        <v>4.25</v>
      </c>
      <c r="N9" s="46" t="s">
        <v>12957</v>
      </c>
      <c r="O9" s="59">
        <v>2994.5</v>
      </c>
      <c r="P9" s="47">
        <v>1549</v>
      </c>
      <c r="R9" s="34">
        <v>3.5</v>
      </c>
      <c r="S9" s="29">
        <v>9</v>
      </c>
    </row>
    <row r="10" spans="1:19" x14ac:dyDescent="0.3">
      <c r="A10" s="46" t="s">
        <v>12921</v>
      </c>
      <c r="B10" s="47">
        <v>0.45999999999999996</v>
      </c>
      <c r="D10" s="46" t="s">
        <v>12921</v>
      </c>
      <c r="E10" s="47">
        <v>2</v>
      </c>
      <c r="G10" s="46" t="s">
        <v>12921</v>
      </c>
      <c r="H10" s="47">
        <v>88882</v>
      </c>
      <c r="J10" s="46" t="s">
        <v>12921</v>
      </c>
      <c r="K10" s="47">
        <v>3.9</v>
      </c>
      <c r="N10" s="46" t="s">
        <v>12921</v>
      </c>
      <c r="O10" s="59">
        <v>1997</v>
      </c>
      <c r="P10" s="47">
        <v>898.5</v>
      </c>
      <c r="R10" s="34">
        <v>3.6</v>
      </c>
      <c r="S10" s="29">
        <v>6</v>
      </c>
    </row>
    <row r="11" spans="1:19" x14ac:dyDescent="0.3">
      <c r="A11" s="46" t="s">
        <v>12848</v>
      </c>
      <c r="B11" s="47">
        <v>0.12354838709677421</v>
      </c>
      <c r="D11" s="46" t="s">
        <v>12848</v>
      </c>
      <c r="E11" s="47">
        <v>31</v>
      </c>
      <c r="G11" s="46" t="s">
        <v>12848</v>
      </c>
      <c r="H11" s="47">
        <v>149675</v>
      </c>
      <c r="J11" s="46" t="s">
        <v>12848</v>
      </c>
      <c r="K11" s="47">
        <v>4.3096774193548377</v>
      </c>
      <c r="N11" s="46" t="s">
        <v>12848</v>
      </c>
      <c r="O11" s="59">
        <v>1299.0645161290322</v>
      </c>
      <c r="P11" s="47">
        <v>556.51612903225805</v>
      </c>
      <c r="R11" s="34">
        <v>3.7</v>
      </c>
      <c r="S11" s="29">
        <v>6</v>
      </c>
    </row>
    <row r="12" spans="1:19" ht="16.2" thickBot="1" x14ac:dyDescent="0.35">
      <c r="A12" s="46" t="s">
        <v>12977</v>
      </c>
      <c r="B12" s="47">
        <v>0</v>
      </c>
      <c r="D12" s="60" t="s">
        <v>12977</v>
      </c>
      <c r="E12" s="61">
        <v>1</v>
      </c>
      <c r="G12" s="46" t="s">
        <v>12977</v>
      </c>
      <c r="H12" s="47">
        <v>15867</v>
      </c>
      <c r="J12" s="46" t="s">
        <v>12977</v>
      </c>
      <c r="K12" s="47">
        <v>4.3</v>
      </c>
      <c r="N12" s="46" t="s">
        <v>12977</v>
      </c>
      <c r="O12" s="59">
        <v>1599</v>
      </c>
      <c r="P12" s="47">
        <v>1234</v>
      </c>
      <c r="R12" s="34">
        <v>3.8</v>
      </c>
      <c r="S12" s="29">
        <v>12</v>
      </c>
    </row>
    <row r="13" spans="1:19" ht="16.2" thickBot="1" x14ac:dyDescent="0.35">
      <c r="A13" s="39" t="s">
        <v>12824</v>
      </c>
      <c r="B13" s="40">
        <v>0.46724626865671609</v>
      </c>
      <c r="D13" s="41" t="s">
        <v>12824</v>
      </c>
      <c r="E13" s="42">
        <v>1340</v>
      </c>
      <c r="G13" s="39" t="s">
        <v>12824</v>
      </c>
      <c r="H13" s="40">
        <v>23728798</v>
      </c>
      <c r="J13" s="39" t="s">
        <v>12824</v>
      </c>
      <c r="K13" s="40">
        <v>4.0905223880597035</v>
      </c>
      <c r="N13" s="39" t="s">
        <v>12824</v>
      </c>
      <c r="O13" s="44">
        <v>5720.6459850746269</v>
      </c>
      <c r="P13" s="40">
        <v>3320.3411716417909</v>
      </c>
      <c r="R13" s="34">
        <v>3.9</v>
      </c>
      <c r="S13" s="29">
        <v>26</v>
      </c>
    </row>
    <row r="14" spans="1:19" x14ac:dyDescent="0.3">
      <c r="R14" s="34">
        <v>4</v>
      </c>
      <c r="S14" s="29">
        <v>47</v>
      </c>
    </row>
    <row r="15" spans="1:19" x14ac:dyDescent="0.3">
      <c r="R15" s="34">
        <v>4.0999999999999996</v>
      </c>
      <c r="S15" s="29">
        <v>49</v>
      </c>
    </row>
    <row r="16" spans="1:19" x14ac:dyDescent="0.3">
      <c r="R16" s="34">
        <v>4.2</v>
      </c>
      <c r="S16" s="29">
        <v>57</v>
      </c>
    </row>
    <row r="17" spans="1:19" ht="16.2" thickBot="1" x14ac:dyDescent="0.35">
      <c r="A17" s="3" t="s">
        <v>13088</v>
      </c>
      <c r="D17" s="3" t="s">
        <v>13092</v>
      </c>
      <c r="G17" s="3" t="s">
        <v>13106</v>
      </c>
      <c r="N17" s="3" t="s">
        <v>13094</v>
      </c>
      <c r="R17" s="34">
        <v>4.3</v>
      </c>
      <c r="S17" s="29">
        <v>75</v>
      </c>
    </row>
    <row r="18" spans="1:19" ht="16.2" thickBot="1" x14ac:dyDescent="0.35">
      <c r="A18" s="37" t="s">
        <v>12823</v>
      </c>
      <c r="B18" s="38" t="s">
        <v>13125</v>
      </c>
      <c r="D18" s="37" t="s">
        <v>12823</v>
      </c>
      <c r="E18" s="38" t="s">
        <v>13091</v>
      </c>
      <c r="G18" s="37" t="s">
        <v>12823</v>
      </c>
      <c r="H18" s="38" t="s">
        <v>13095</v>
      </c>
      <c r="J18" s="3"/>
      <c r="N18" s="37" t="s">
        <v>12823</v>
      </c>
      <c r="O18" s="38" t="s">
        <v>13120</v>
      </c>
      <c r="R18" s="34">
        <v>4.4000000000000004</v>
      </c>
      <c r="S18" s="29">
        <v>41</v>
      </c>
    </row>
    <row r="19" spans="1:19" ht="16.2" thickBot="1" x14ac:dyDescent="0.35">
      <c r="A19" s="46" t="s">
        <v>12977</v>
      </c>
      <c r="B19" s="47">
        <v>1</v>
      </c>
      <c r="D19" s="46" t="s">
        <v>12828</v>
      </c>
      <c r="E19" s="49">
        <v>91642772961</v>
      </c>
      <c r="G19" s="46" t="s">
        <v>13039</v>
      </c>
      <c r="H19" s="47">
        <v>1</v>
      </c>
      <c r="J19" s="54" t="s">
        <v>13107</v>
      </c>
      <c r="K19" s="55"/>
      <c r="L19" s="56">
        <f>COUNTIF(Table2[Rating Count],"&lt;1000")</f>
        <v>305</v>
      </c>
      <c r="N19" s="46" t="s">
        <v>13039</v>
      </c>
      <c r="O19" s="58">
        <v>308</v>
      </c>
      <c r="R19" s="34">
        <v>4.5</v>
      </c>
      <c r="S19" s="29">
        <v>29</v>
      </c>
    </row>
    <row r="20" spans="1:19" x14ac:dyDescent="0.3">
      <c r="A20" s="46" t="s">
        <v>12848</v>
      </c>
      <c r="B20" s="47">
        <v>31</v>
      </c>
      <c r="D20" s="46" t="s">
        <v>12924</v>
      </c>
      <c r="E20" s="49">
        <v>9596736326</v>
      </c>
      <c r="G20" s="48" t="s">
        <v>13116</v>
      </c>
      <c r="H20" s="47">
        <v>1</v>
      </c>
      <c r="N20" s="46" t="s">
        <v>12825</v>
      </c>
      <c r="O20" s="58">
        <v>300314.36</v>
      </c>
      <c r="R20" s="34">
        <v>4.5999999999999996</v>
      </c>
      <c r="S20" s="29">
        <v>4</v>
      </c>
    </row>
    <row r="21" spans="1:19" x14ac:dyDescent="0.3">
      <c r="A21" s="46" t="s">
        <v>12921</v>
      </c>
      <c r="B21" s="47">
        <v>2</v>
      </c>
      <c r="D21" s="46" t="s">
        <v>12825</v>
      </c>
      <c r="E21" s="49">
        <v>9332213423.1000004</v>
      </c>
      <c r="G21" s="46" t="s">
        <v>12825</v>
      </c>
      <c r="H21" s="47">
        <v>369</v>
      </c>
      <c r="N21" s="46" t="s">
        <v>12828</v>
      </c>
      <c r="O21" s="58">
        <v>3046939</v>
      </c>
      <c r="R21" s="35">
        <v>5</v>
      </c>
      <c r="S21" s="29">
        <v>2</v>
      </c>
    </row>
    <row r="22" spans="1:19" x14ac:dyDescent="0.3">
      <c r="A22" s="46" t="s">
        <v>12957</v>
      </c>
      <c r="B22" s="47">
        <v>2</v>
      </c>
      <c r="D22" s="46" t="s">
        <v>12848</v>
      </c>
      <c r="E22" s="49">
        <v>192143743</v>
      </c>
      <c r="G22" s="48" t="s">
        <v>13116</v>
      </c>
      <c r="H22" s="47">
        <v>142</v>
      </c>
      <c r="N22" s="46" t="s">
        <v>13054</v>
      </c>
      <c r="O22" s="58">
        <v>1599</v>
      </c>
      <c r="R22" s="31" t="s">
        <v>12828</v>
      </c>
      <c r="S22" s="29">
        <v>486</v>
      </c>
    </row>
    <row r="23" spans="1:19" x14ac:dyDescent="0.3">
      <c r="A23" s="46" t="s">
        <v>12924</v>
      </c>
      <c r="B23" s="47">
        <v>447</v>
      </c>
      <c r="D23" s="46" t="s">
        <v>12921</v>
      </c>
      <c r="E23" s="49">
        <v>177400462</v>
      </c>
      <c r="G23" s="48" t="s">
        <v>13117</v>
      </c>
      <c r="H23" s="47">
        <v>80</v>
      </c>
      <c r="N23" s="46" t="s">
        <v>12924</v>
      </c>
      <c r="O23" s="58">
        <v>1076715.8100000003</v>
      </c>
      <c r="R23" s="33">
        <v>2.8</v>
      </c>
      <c r="S23" s="29">
        <v>1</v>
      </c>
    </row>
    <row r="24" spans="1:19" x14ac:dyDescent="0.3">
      <c r="A24" s="46" t="s">
        <v>13054</v>
      </c>
      <c r="B24" s="47">
        <v>1</v>
      </c>
      <c r="D24" s="46" t="s">
        <v>12957</v>
      </c>
      <c r="E24" s="49">
        <v>27368205</v>
      </c>
      <c r="G24" s="48" t="s">
        <v>13118</v>
      </c>
      <c r="H24" s="47">
        <v>147</v>
      </c>
      <c r="N24" s="46" t="s">
        <v>12957</v>
      </c>
      <c r="O24" s="58">
        <v>3098</v>
      </c>
      <c r="R24" s="34">
        <v>3</v>
      </c>
      <c r="S24" s="29">
        <v>2</v>
      </c>
    </row>
    <row r="25" spans="1:19" x14ac:dyDescent="0.3">
      <c r="A25" s="46" t="s">
        <v>12828</v>
      </c>
      <c r="B25" s="47">
        <v>486</v>
      </c>
      <c r="D25" s="46" t="s">
        <v>12977</v>
      </c>
      <c r="E25" s="49">
        <v>25371333</v>
      </c>
      <c r="G25" s="46" t="s">
        <v>12828</v>
      </c>
      <c r="H25" s="47">
        <v>486</v>
      </c>
      <c r="N25" s="46" t="s">
        <v>12921</v>
      </c>
      <c r="O25" s="58">
        <v>1797</v>
      </c>
      <c r="R25" s="34">
        <v>3.2</v>
      </c>
      <c r="S25" s="29">
        <v>1</v>
      </c>
    </row>
    <row r="26" spans="1:19" x14ac:dyDescent="0.3">
      <c r="A26" s="46" t="s">
        <v>12825</v>
      </c>
      <c r="B26" s="47">
        <v>369</v>
      </c>
      <c r="D26" s="46" t="s">
        <v>13054</v>
      </c>
      <c r="E26" s="49">
        <v>7322337</v>
      </c>
      <c r="G26" s="48" t="s">
        <v>13116</v>
      </c>
      <c r="H26" s="47">
        <v>113</v>
      </c>
      <c r="N26" s="46" t="s">
        <v>12848</v>
      </c>
      <c r="O26" s="58">
        <v>17252</v>
      </c>
      <c r="R26" s="34">
        <v>3.3</v>
      </c>
      <c r="S26" s="29">
        <v>7</v>
      </c>
    </row>
    <row r="27" spans="1:19" x14ac:dyDescent="0.3">
      <c r="A27" s="46" t="s">
        <v>13039</v>
      </c>
      <c r="B27" s="47">
        <v>1</v>
      </c>
      <c r="D27" s="46" t="s">
        <v>13039</v>
      </c>
      <c r="E27" s="49">
        <v>557882</v>
      </c>
      <c r="G27" s="48" t="s">
        <v>13117</v>
      </c>
      <c r="H27" s="47">
        <v>46</v>
      </c>
      <c r="J27" s="3"/>
      <c r="N27" s="46" t="s">
        <v>12977</v>
      </c>
      <c r="O27" s="58">
        <v>1234</v>
      </c>
      <c r="R27" s="34">
        <v>3.4</v>
      </c>
      <c r="S27" s="29">
        <v>3</v>
      </c>
    </row>
    <row r="28" spans="1:19" ht="16.2" thickBot="1" x14ac:dyDescent="0.35">
      <c r="A28" s="60" t="s">
        <v>12824</v>
      </c>
      <c r="B28" s="61">
        <v>1340</v>
      </c>
      <c r="D28" s="39" t="s">
        <v>12824</v>
      </c>
      <c r="E28" s="50">
        <v>111001886672.10001</v>
      </c>
      <c r="G28" s="48" t="s">
        <v>13118</v>
      </c>
      <c r="H28" s="47">
        <v>327</v>
      </c>
      <c r="N28" s="39" t="s">
        <v>12824</v>
      </c>
      <c r="O28" s="45">
        <v>4449257.17</v>
      </c>
      <c r="R28" s="34">
        <v>3.5</v>
      </c>
      <c r="S28" s="29">
        <v>10</v>
      </c>
    </row>
    <row r="29" spans="1:19" x14ac:dyDescent="0.3">
      <c r="G29" s="46" t="s">
        <v>13054</v>
      </c>
      <c r="H29" s="47">
        <v>1</v>
      </c>
      <c r="R29" s="34">
        <v>3.6</v>
      </c>
      <c r="S29" s="29">
        <v>11</v>
      </c>
    </row>
    <row r="30" spans="1:19" ht="16.2" thickBot="1" x14ac:dyDescent="0.35">
      <c r="G30" s="48" t="s">
        <v>13118</v>
      </c>
      <c r="H30" s="47">
        <v>1</v>
      </c>
      <c r="R30" s="34">
        <v>3.7</v>
      </c>
      <c r="S30" s="29">
        <v>19</v>
      </c>
    </row>
    <row r="31" spans="1:19" ht="16.2" thickBot="1" x14ac:dyDescent="0.35">
      <c r="A31" s="57" t="s">
        <v>13089</v>
      </c>
      <c r="B31" s="56">
        <f>COUNTIF(Table2[Discount Percentage (%)],"&gt;=50%")</f>
        <v>658</v>
      </c>
      <c r="G31" s="46" t="s">
        <v>12924</v>
      </c>
      <c r="H31" s="47">
        <v>447</v>
      </c>
      <c r="R31" s="34">
        <v>3.8</v>
      </c>
      <c r="S31" s="29">
        <v>34</v>
      </c>
    </row>
    <row r="32" spans="1:19" x14ac:dyDescent="0.3">
      <c r="G32" s="48" t="s">
        <v>13116</v>
      </c>
      <c r="H32" s="47">
        <v>70</v>
      </c>
      <c r="R32" s="34">
        <v>3.9</v>
      </c>
      <c r="S32" s="29">
        <v>40</v>
      </c>
    </row>
    <row r="33" spans="7:19" x14ac:dyDescent="0.3">
      <c r="G33" s="48" t="s">
        <v>13117</v>
      </c>
      <c r="H33" s="47">
        <v>24</v>
      </c>
      <c r="R33" s="34">
        <v>4</v>
      </c>
      <c r="S33" s="29">
        <v>57</v>
      </c>
    </row>
    <row r="34" spans="7:19" x14ac:dyDescent="0.3">
      <c r="G34" s="48" t="s">
        <v>13118</v>
      </c>
      <c r="H34" s="47">
        <v>353</v>
      </c>
      <c r="R34" s="34">
        <v>4.0999999999999996</v>
      </c>
      <c r="S34" s="29">
        <v>87</v>
      </c>
    </row>
    <row r="35" spans="7:19" x14ac:dyDescent="0.3">
      <c r="G35" s="46" t="s">
        <v>12957</v>
      </c>
      <c r="H35" s="47">
        <v>2</v>
      </c>
      <c r="R35" s="34">
        <v>4.2</v>
      </c>
      <c r="S35" s="29">
        <v>82</v>
      </c>
    </row>
    <row r="36" spans="7:19" x14ac:dyDescent="0.3">
      <c r="G36" s="48" t="s">
        <v>13118</v>
      </c>
      <c r="H36" s="47">
        <v>2</v>
      </c>
      <c r="R36" s="34">
        <v>4.3</v>
      </c>
      <c r="S36" s="29">
        <v>77</v>
      </c>
    </row>
    <row r="37" spans="7:19" x14ac:dyDescent="0.3">
      <c r="G37" s="46" t="s">
        <v>12921</v>
      </c>
      <c r="H37" s="47">
        <v>2</v>
      </c>
      <c r="R37" s="34">
        <v>4.4000000000000004</v>
      </c>
      <c r="S37" s="29">
        <v>33</v>
      </c>
    </row>
    <row r="38" spans="7:19" x14ac:dyDescent="0.3">
      <c r="G38" s="48" t="s">
        <v>13118</v>
      </c>
      <c r="H38" s="47">
        <v>2</v>
      </c>
      <c r="R38" s="34">
        <v>4.5</v>
      </c>
      <c r="S38" s="29">
        <v>16</v>
      </c>
    </row>
    <row r="39" spans="7:19" x14ac:dyDescent="0.3">
      <c r="G39" s="46" t="s">
        <v>12848</v>
      </c>
      <c r="H39" s="47">
        <v>31</v>
      </c>
      <c r="R39" s="34">
        <v>4.5999999999999996</v>
      </c>
      <c r="S39" s="29">
        <v>4</v>
      </c>
    </row>
    <row r="40" spans="7:19" x14ac:dyDescent="0.3">
      <c r="G40" s="48" t="s">
        <v>13116</v>
      </c>
      <c r="H40" s="47">
        <v>14</v>
      </c>
      <c r="R40" s="35">
        <v>4.7</v>
      </c>
      <c r="S40" s="29">
        <v>2</v>
      </c>
    </row>
    <row r="41" spans="7:19" x14ac:dyDescent="0.3">
      <c r="G41" s="48" t="s">
        <v>13117</v>
      </c>
      <c r="H41" s="47">
        <v>7</v>
      </c>
      <c r="R41" s="31" t="s">
        <v>13054</v>
      </c>
      <c r="S41" s="29">
        <v>1</v>
      </c>
    </row>
    <row r="42" spans="7:19" x14ac:dyDescent="0.3">
      <c r="G42" s="48" t="s">
        <v>13118</v>
      </c>
      <c r="H42" s="47">
        <v>10</v>
      </c>
      <c r="R42" s="32">
        <v>4</v>
      </c>
      <c r="S42" s="29">
        <v>1</v>
      </c>
    </row>
    <row r="43" spans="7:19" x14ac:dyDescent="0.3">
      <c r="G43" s="46" t="s">
        <v>12977</v>
      </c>
      <c r="H43" s="47">
        <v>1</v>
      </c>
      <c r="R43" s="31" t="s">
        <v>12924</v>
      </c>
      <c r="S43" s="29">
        <v>447</v>
      </c>
    </row>
    <row r="44" spans="7:19" x14ac:dyDescent="0.3">
      <c r="G44" s="48" t="s">
        <v>13118</v>
      </c>
      <c r="H44" s="47">
        <v>1</v>
      </c>
      <c r="R44" s="33">
        <v>2</v>
      </c>
      <c r="S44" s="29">
        <v>1</v>
      </c>
    </row>
    <row r="45" spans="7:19" ht="16.2" thickBot="1" x14ac:dyDescent="0.35">
      <c r="G45" s="39" t="s">
        <v>12824</v>
      </c>
      <c r="H45" s="40">
        <v>1340</v>
      </c>
      <c r="R45" s="34">
        <v>2.2999999999999998</v>
      </c>
      <c r="S45" s="29">
        <v>1</v>
      </c>
    </row>
    <row r="46" spans="7:19" x14ac:dyDescent="0.3">
      <c r="R46" s="34">
        <v>2.6</v>
      </c>
      <c r="S46" s="29">
        <v>1</v>
      </c>
    </row>
    <row r="47" spans="7:19" x14ac:dyDescent="0.3">
      <c r="R47" s="34">
        <v>2.8</v>
      </c>
      <c r="S47" s="29">
        <v>1</v>
      </c>
    </row>
    <row r="48" spans="7:19" x14ac:dyDescent="0.3">
      <c r="R48" s="34">
        <v>2.9</v>
      </c>
      <c r="S48" s="29">
        <v>1</v>
      </c>
    </row>
    <row r="49" spans="18:19" x14ac:dyDescent="0.3">
      <c r="R49" s="34">
        <v>3</v>
      </c>
      <c r="S49" s="29">
        <v>1</v>
      </c>
    </row>
    <row r="50" spans="18:19" x14ac:dyDescent="0.3">
      <c r="R50" s="34">
        <v>3.1</v>
      </c>
      <c r="S50" s="29">
        <v>4</v>
      </c>
    </row>
    <row r="51" spans="18:19" x14ac:dyDescent="0.3">
      <c r="R51" s="34">
        <v>3.2</v>
      </c>
      <c r="S51" s="29">
        <v>1</v>
      </c>
    </row>
    <row r="52" spans="18:19" x14ac:dyDescent="0.3">
      <c r="R52" s="34">
        <v>3.3</v>
      </c>
      <c r="S52" s="29">
        <v>5</v>
      </c>
    </row>
    <row r="53" spans="18:19" x14ac:dyDescent="0.3">
      <c r="R53" s="34">
        <v>3.4</v>
      </c>
      <c r="S53" s="29">
        <v>4</v>
      </c>
    </row>
    <row r="54" spans="18:19" x14ac:dyDescent="0.3">
      <c r="R54" s="34">
        <v>3.5</v>
      </c>
      <c r="S54" s="29">
        <v>7</v>
      </c>
    </row>
    <row r="55" spans="18:19" x14ac:dyDescent="0.3">
      <c r="R55" s="34">
        <v>3.6</v>
      </c>
      <c r="S55" s="29">
        <v>17</v>
      </c>
    </row>
    <row r="56" spans="18:19" x14ac:dyDescent="0.3">
      <c r="R56" s="34">
        <v>3.7</v>
      </c>
      <c r="S56" s="29">
        <v>16</v>
      </c>
    </row>
    <row r="57" spans="18:19" x14ac:dyDescent="0.3">
      <c r="R57" s="34">
        <v>3.8</v>
      </c>
      <c r="S57" s="29">
        <v>36</v>
      </c>
    </row>
    <row r="58" spans="18:19" x14ac:dyDescent="0.3">
      <c r="R58" s="34">
        <v>3.9</v>
      </c>
      <c r="S58" s="29">
        <v>48</v>
      </c>
    </row>
    <row r="59" spans="18:19" x14ac:dyDescent="0.3">
      <c r="R59" s="34">
        <v>4</v>
      </c>
      <c r="S59" s="29">
        <v>51</v>
      </c>
    </row>
    <row r="60" spans="18:19" x14ac:dyDescent="0.3">
      <c r="R60" s="34">
        <v>4.0999999999999996</v>
      </c>
      <c r="S60" s="29">
        <v>83</v>
      </c>
    </row>
    <row r="61" spans="18:19" x14ac:dyDescent="0.3">
      <c r="R61" s="34">
        <v>4.2</v>
      </c>
      <c r="S61" s="29">
        <v>63</v>
      </c>
    </row>
    <row r="62" spans="18:19" x14ac:dyDescent="0.3">
      <c r="R62" s="34">
        <v>4.3</v>
      </c>
      <c r="S62" s="29">
        <v>46</v>
      </c>
    </row>
    <row r="63" spans="18:19" x14ac:dyDescent="0.3">
      <c r="R63" s="34">
        <v>4.4000000000000004</v>
      </c>
      <c r="S63" s="29">
        <v>31</v>
      </c>
    </row>
    <row r="64" spans="18:19" x14ac:dyDescent="0.3">
      <c r="R64" s="34">
        <v>4.5</v>
      </c>
      <c r="S64" s="29">
        <v>15</v>
      </c>
    </row>
    <row r="65" spans="18:19" x14ac:dyDescent="0.3">
      <c r="R65" s="34">
        <v>4.5999999999999996</v>
      </c>
      <c r="S65" s="29">
        <v>7</v>
      </c>
    </row>
    <row r="66" spans="18:19" x14ac:dyDescent="0.3">
      <c r="R66" s="34">
        <v>4.7</v>
      </c>
      <c r="S66" s="29">
        <v>4</v>
      </c>
    </row>
    <row r="67" spans="18:19" x14ac:dyDescent="0.3">
      <c r="R67" s="35">
        <v>4.8</v>
      </c>
      <c r="S67" s="29">
        <v>3</v>
      </c>
    </row>
    <row r="68" spans="18:19" x14ac:dyDescent="0.3">
      <c r="R68" s="31" t="s">
        <v>12957</v>
      </c>
      <c r="S68" s="29">
        <v>2</v>
      </c>
    </row>
    <row r="69" spans="18:19" x14ac:dyDescent="0.3">
      <c r="R69" s="33">
        <v>4</v>
      </c>
      <c r="S69" s="29">
        <v>1</v>
      </c>
    </row>
    <row r="70" spans="18:19" x14ac:dyDescent="0.3">
      <c r="R70" s="35">
        <v>4.5</v>
      </c>
      <c r="S70" s="29">
        <v>1</v>
      </c>
    </row>
    <row r="71" spans="18:19" x14ac:dyDescent="0.3">
      <c r="R71" s="31" t="s">
        <v>12921</v>
      </c>
      <c r="S71" s="29">
        <v>2</v>
      </c>
    </row>
    <row r="72" spans="18:19" x14ac:dyDescent="0.3">
      <c r="R72" s="33">
        <v>3.8</v>
      </c>
      <c r="S72" s="29">
        <v>1</v>
      </c>
    </row>
    <row r="73" spans="18:19" x14ac:dyDescent="0.3">
      <c r="R73" s="35">
        <v>4</v>
      </c>
      <c r="S73" s="29">
        <v>1</v>
      </c>
    </row>
    <row r="74" spans="18:19" x14ac:dyDescent="0.3">
      <c r="R74" s="31" t="s">
        <v>12848</v>
      </c>
      <c r="S74" s="29">
        <v>31</v>
      </c>
    </row>
    <row r="75" spans="18:19" x14ac:dyDescent="0.3">
      <c r="R75" s="33">
        <v>4</v>
      </c>
      <c r="S75" s="29">
        <v>1</v>
      </c>
    </row>
    <row r="76" spans="18:19" x14ac:dyDescent="0.3">
      <c r="R76" s="34">
        <v>4.0999999999999996</v>
      </c>
      <c r="S76" s="29">
        <v>5</v>
      </c>
    </row>
    <row r="77" spans="18:19" x14ac:dyDescent="0.3">
      <c r="R77" s="34">
        <v>4.2</v>
      </c>
      <c r="S77" s="29">
        <v>4</v>
      </c>
    </row>
    <row r="78" spans="18:19" x14ac:dyDescent="0.3">
      <c r="R78" s="34">
        <v>4.3</v>
      </c>
      <c r="S78" s="29">
        <v>8</v>
      </c>
    </row>
    <row r="79" spans="18:19" x14ac:dyDescent="0.3">
      <c r="R79" s="34">
        <v>4.4000000000000004</v>
      </c>
      <c r="S79" s="29">
        <v>6</v>
      </c>
    </row>
    <row r="80" spans="18:19" x14ac:dyDescent="0.3">
      <c r="R80" s="35">
        <v>4.5</v>
      </c>
      <c r="S80" s="29">
        <v>7</v>
      </c>
    </row>
    <row r="81" spans="18:19" x14ac:dyDescent="0.3">
      <c r="R81" s="31" t="s">
        <v>12977</v>
      </c>
      <c r="S81" s="29">
        <v>1</v>
      </c>
    </row>
    <row r="82" spans="18:19" x14ac:dyDescent="0.3">
      <c r="R82" s="32">
        <v>4.3</v>
      </c>
      <c r="S82" s="29">
        <v>1</v>
      </c>
    </row>
    <row r="83" spans="18:19" x14ac:dyDescent="0.3">
      <c r="R83" s="31" t="s">
        <v>12824</v>
      </c>
      <c r="S83" s="30">
        <v>1340</v>
      </c>
    </row>
  </sheetData>
  <mergeCells count="3">
    <mergeCell ref="J19:K19"/>
    <mergeCell ref="N2:P2"/>
    <mergeCell ref="J2:K2"/>
  </mergeCells>
  <pageMargins left="0.7" right="0.7" top="0.75" bottom="0.75" header="0.3" footer="0.3"/>
  <pageSetup orientation="portrait"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67E65-0262-47D8-BB0D-18D266A1970B}">
  <dimension ref="B9:N75"/>
  <sheetViews>
    <sheetView showGridLines="0" tabSelected="1" topLeftCell="A16" zoomScale="81" zoomScaleNormal="100" workbookViewId="0">
      <selection activeCell="Q8" sqref="Q8"/>
    </sheetView>
  </sheetViews>
  <sheetFormatPr defaultRowHeight="15.6" x14ac:dyDescent="0.3"/>
  <cols>
    <col min="2" max="2" width="22.5" bestFit="1" customWidth="1"/>
    <col min="3" max="3" width="21.19921875" bestFit="1" customWidth="1"/>
    <col min="4" max="4" width="19" bestFit="1" customWidth="1"/>
    <col min="5" max="5" width="14.69921875" bestFit="1" customWidth="1"/>
    <col min="14" max="14" width="1.3984375" customWidth="1"/>
  </cols>
  <sheetData>
    <row r="9" spans="2:14" x14ac:dyDescent="0.3">
      <c r="B9" s="20"/>
      <c r="C9" s="20"/>
      <c r="D9" s="20"/>
      <c r="E9" s="20"/>
      <c r="F9" s="20"/>
      <c r="G9" s="20"/>
      <c r="H9" s="20"/>
      <c r="I9" s="20"/>
      <c r="J9" s="20"/>
      <c r="K9" s="20"/>
      <c r="L9" s="20"/>
      <c r="M9" s="20"/>
      <c r="N9" s="20"/>
    </row>
    <row r="10" spans="2:14" x14ac:dyDescent="0.3">
      <c r="B10" s="24" t="s">
        <v>13108</v>
      </c>
      <c r="C10" s="24"/>
      <c r="D10" s="20"/>
      <c r="E10" s="20"/>
      <c r="F10" s="20"/>
      <c r="G10" s="20"/>
      <c r="H10" s="20"/>
      <c r="I10" s="20"/>
      <c r="J10" s="20"/>
      <c r="K10" s="20"/>
      <c r="L10" s="20"/>
      <c r="M10" s="20"/>
      <c r="N10" s="20"/>
    </row>
    <row r="11" spans="2:14" x14ac:dyDescent="0.3">
      <c r="B11" s="24"/>
      <c r="C11" s="24"/>
      <c r="D11" s="25"/>
      <c r="E11" s="20"/>
      <c r="F11" s="20"/>
      <c r="G11" s="20"/>
      <c r="H11" s="20"/>
      <c r="I11" s="20"/>
      <c r="J11" s="20"/>
      <c r="K11" s="20"/>
      <c r="L11" s="20"/>
      <c r="M11" s="20"/>
      <c r="N11" s="20"/>
    </row>
    <row r="12" spans="2:14" x14ac:dyDescent="0.3">
      <c r="B12" s="20" t="s">
        <v>13109</v>
      </c>
      <c r="C12" s="21">
        <v>9</v>
      </c>
      <c r="D12" s="25"/>
      <c r="E12" s="20"/>
      <c r="F12" s="20"/>
      <c r="G12" s="20"/>
      <c r="H12" s="20"/>
      <c r="I12" s="20"/>
      <c r="J12" s="20"/>
      <c r="K12" s="20"/>
      <c r="L12" s="20"/>
      <c r="M12" s="20"/>
      <c r="N12" s="20"/>
    </row>
    <row r="13" spans="2:14" x14ac:dyDescent="0.3">
      <c r="B13" s="20" t="s">
        <v>13110</v>
      </c>
      <c r="C13" s="22">
        <v>1340</v>
      </c>
      <c r="D13" s="20"/>
      <c r="E13" s="20"/>
      <c r="F13" s="20"/>
      <c r="G13" s="20"/>
      <c r="H13" s="20"/>
      <c r="I13" s="20"/>
      <c r="J13" s="20"/>
      <c r="K13" s="20"/>
      <c r="L13" s="20"/>
      <c r="M13" s="20"/>
      <c r="N13" s="20"/>
    </row>
    <row r="14" spans="2:14" x14ac:dyDescent="0.3">
      <c r="B14" s="20" t="s">
        <v>13111</v>
      </c>
      <c r="C14" s="21">
        <f>AVERAGE(Amazon!M:M)</f>
        <v>4.0905223880597115</v>
      </c>
      <c r="D14" s="20"/>
      <c r="E14" s="20"/>
      <c r="F14" s="20"/>
      <c r="G14" s="20"/>
      <c r="H14" s="20"/>
      <c r="I14" s="20"/>
      <c r="J14" s="20"/>
      <c r="K14" s="20"/>
      <c r="L14" s="20"/>
      <c r="M14" s="20"/>
      <c r="N14" s="20"/>
    </row>
    <row r="15" spans="2:14" x14ac:dyDescent="0.3">
      <c r="B15" s="20" t="s">
        <v>13112</v>
      </c>
      <c r="C15" s="27">
        <v>0.46724626865671609</v>
      </c>
      <c r="D15" s="20"/>
      <c r="E15" s="20"/>
      <c r="F15" s="20"/>
      <c r="G15" s="20"/>
      <c r="H15" s="20"/>
      <c r="I15" s="20"/>
      <c r="J15" s="20"/>
      <c r="K15" s="20"/>
      <c r="L15" s="20"/>
      <c r="M15" s="20"/>
      <c r="N15" s="20"/>
    </row>
    <row r="16" spans="2:14" x14ac:dyDescent="0.3">
      <c r="B16" s="20" t="s">
        <v>13097</v>
      </c>
      <c r="C16" s="26">
        <v>26077949002</v>
      </c>
      <c r="D16" s="20"/>
      <c r="E16" s="20"/>
      <c r="F16" s="20"/>
      <c r="G16" s="20"/>
      <c r="H16" s="20"/>
      <c r="I16" s="20"/>
      <c r="J16" s="20"/>
      <c r="K16" s="20"/>
      <c r="L16" s="20"/>
      <c r="M16" s="20"/>
      <c r="N16" s="20"/>
    </row>
    <row r="17" spans="2:14" x14ac:dyDescent="0.3">
      <c r="B17" s="20" t="s">
        <v>13115</v>
      </c>
      <c r="C17" s="23">
        <f>AVERAGE(Amazon!O:O)</f>
        <v>82345613.258234426</v>
      </c>
      <c r="D17" s="20"/>
      <c r="E17" s="20"/>
      <c r="F17" s="20"/>
      <c r="G17" s="20"/>
      <c r="H17" s="20"/>
      <c r="I17" s="20"/>
      <c r="J17" s="20"/>
      <c r="K17" s="20"/>
      <c r="L17" s="20"/>
      <c r="M17" s="20"/>
      <c r="N17" s="20"/>
    </row>
    <row r="18" spans="2:14" x14ac:dyDescent="0.3">
      <c r="B18" s="20"/>
      <c r="C18" s="20"/>
      <c r="D18" s="20"/>
      <c r="E18" s="20"/>
      <c r="F18" s="20"/>
      <c r="G18" s="20"/>
      <c r="H18" s="20"/>
      <c r="I18" s="20"/>
      <c r="J18" s="20"/>
      <c r="K18" s="20"/>
      <c r="L18" s="20"/>
      <c r="M18" s="20"/>
      <c r="N18" s="20"/>
    </row>
    <row r="19" spans="2:14" x14ac:dyDescent="0.3">
      <c r="B19" s="20"/>
      <c r="C19" s="20"/>
      <c r="D19" s="20"/>
      <c r="E19" s="20"/>
      <c r="F19" s="20"/>
      <c r="G19" s="20"/>
      <c r="H19" s="20"/>
      <c r="I19" s="20"/>
      <c r="J19" s="20"/>
      <c r="K19" s="20"/>
      <c r="L19" s="20"/>
      <c r="M19" s="20"/>
      <c r="N19" s="20"/>
    </row>
    <row r="20" spans="2:14" x14ac:dyDescent="0.3">
      <c r="B20" s="20"/>
      <c r="C20" s="20"/>
      <c r="D20" s="20"/>
      <c r="E20" s="20"/>
      <c r="F20" s="20"/>
      <c r="G20" s="20"/>
      <c r="H20" s="20"/>
      <c r="I20" s="20"/>
      <c r="J20" s="20"/>
      <c r="K20" s="20"/>
      <c r="L20" s="20"/>
      <c r="M20" s="20"/>
      <c r="N20" s="20"/>
    </row>
    <row r="21" spans="2:14" x14ac:dyDescent="0.3">
      <c r="B21" s="20"/>
      <c r="C21" s="20"/>
      <c r="D21" s="20"/>
      <c r="E21" s="20"/>
      <c r="F21" s="20"/>
      <c r="G21" s="20"/>
      <c r="H21" s="20"/>
      <c r="I21" s="20"/>
      <c r="J21" s="20"/>
      <c r="K21" s="20"/>
      <c r="L21" s="20"/>
      <c r="M21" s="20"/>
      <c r="N21" s="20"/>
    </row>
    <row r="22" spans="2:14" x14ac:dyDescent="0.3">
      <c r="B22" s="20"/>
      <c r="C22" s="20"/>
      <c r="D22" s="20"/>
      <c r="E22" s="20"/>
      <c r="F22" s="20"/>
      <c r="G22" s="20"/>
      <c r="H22" s="20"/>
      <c r="I22" s="20"/>
      <c r="J22" s="20"/>
      <c r="K22" s="20"/>
      <c r="L22" s="20"/>
      <c r="M22" s="20"/>
      <c r="N22" s="20"/>
    </row>
    <row r="23" spans="2:14" x14ac:dyDescent="0.3">
      <c r="B23" s="20"/>
      <c r="C23" s="20"/>
      <c r="D23" s="20"/>
      <c r="E23" s="20"/>
      <c r="F23" s="20"/>
      <c r="G23" s="20"/>
      <c r="H23" s="20"/>
      <c r="I23" s="20"/>
      <c r="J23" s="20"/>
      <c r="K23" s="20"/>
      <c r="L23" s="20"/>
      <c r="M23" s="20"/>
      <c r="N23" s="20"/>
    </row>
    <row r="24" spans="2:14" x14ac:dyDescent="0.3">
      <c r="B24" s="20"/>
      <c r="C24" s="20"/>
      <c r="D24" s="20"/>
      <c r="E24" s="20"/>
      <c r="F24" s="20"/>
      <c r="G24" s="20"/>
      <c r="H24" s="20"/>
      <c r="I24" s="20"/>
      <c r="J24" s="20"/>
      <c r="K24" s="20"/>
      <c r="L24" s="20"/>
      <c r="M24" s="20"/>
      <c r="N24" s="20"/>
    </row>
    <row r="25" spans="2:14" x14ac:dyDescent="0.3">
      <c r="B25" s="20"/>
      <c r="C25" s="20"/>
      <c r="D25" s="20"/>
      <c r="E25" s="20"/>
      <c r="F25" s="20"/>
      <c r="G25" s="20"/>
      <c r="H25" s="20"/>
      <c r="I25" s="20"/>
      <c r="J25" s="20"/>
      <c r="K25" s="20"/>
      <c r="L25" s="20"/>
      <c r="M25" s="20"/>
      <c r="N25" s="20"/>
    </row>
    <row r="26" spans="2:14" x14ac:dyDescent="0.3">
      <c r="B26" s="20"/>
      <c r="C26" s="20"/>
      <c r="D26" s="20"/>
      <c r="E26" s="20"/>
      <c r="F26" s="20"/>
      <c r="G26" s="20"/>
      <c r="H26" s="20"/>
      <c r="I26" s="20"/>
      <c r="J26" s="20"/>
      <c r="K26" s="20"/>
      <c r="L26" s="20"/>
      <c r="M26" s="20"/>
      <c r="N26" s="20"/>
    </row>
    <row r="27" spans="2:14" x14ac:dyDescent="0.3">
      <c r="B27" s="20"/>
      <c r="C27" s="20"/>
      <c r="D27" s="20"/>
      <c r="E27" s="20"/>
      <c r="F27" s="20"/>
      <c r="G27" s="20"/>
      <c r="H27" s="20"/>
      <c r="I27" s="20"/>
      <c r="J27" s="20"/>
      <c r="K27" s="20"/>
      <c r="L27" s="20"/>
      <c r="M27" s="20"/>
      <c r="N27" s="20"/>
    </row>
    <row r="28" spans="2:14" x14ac:dyDescent="0.3">
      <c r="B28" s="20"/>
      <c r="C28" s="20"/>
      <c r="D28" s="20"/>
      <c r="E28" s="20"/>
      <c r="F28" s="20"/>
      <c r="G28" s="20"/>
      <c r="H28" s="20"/>
      <c r="I28" s="20"/>
      <c r="J28" s="20"/>
      <c r="K28" s="20"/>
      <c r="L28" s="20"/>
      <c r="M28" s="20"/>
      <c r="N28" s="20"/>
    </row>
    <row r="29" spans="2:14" x14ac:dyDescent="0.3">
      <c r="B29" s="20"/>
      <c r="C29" s="20"/>
      <c r="D29" s="20"/>
      <c r="E29" s="20"/>
      <c r="F29" s="20"/>
      <c r="G29" s="20"/>
      <c r="H29" s="20"/>
      <c r="I29" s="20"/>
      <c r="J29" s="20"/>
      <c r="K29" s="20"/>
      <c r="L29" s="20"/>
      <c r="M29" s="20"/>
      <c r="N29" s="20"/>
    </row>
    <row r="30" spans="2:14" x14ac:dyDescent="0.3">
      <c r="B30" s="20"/>
      <c r="C30" s="20"/>
      <c r="D30" s="20"/>
      <c r="E30" s="20"/>
      <c r="F30" s="20"/>
      <c r="G30" s="20"/>
      <c r="H30" s="20"/>
      <c r="I30" s="20"/>
      <c r="J30" s="20"/>
      <c r="K30" s="20"/>
      <c r="L30" s="20"/>
      <c r="M30" s="20"/>
      <c r="N30" s="20"/>
    </row>
    <row r="31" spans="2:14" x14ac:dyDescent="0.3">
      <c r="B31" s="20"/>
      <c r="C31" s="20"/>
      <c r="D31" s="20"/>
      <c r="E31" s="20"/>
      <c r="F31" s="20"/>
      <c r="G31" s="20"/>
      <c r="H31" s="20"/>
      <c r="I31" s="20"/>
      <c r="J31" s="20"/>
      <c r="K31" s="20"/>
      <c r="L31" s="20"/>
      <c r="M31" s="20"/>
      <c r="N31" s="20"/>
    </row>
    <row r="32" spans="2:14" x14ac:dyDescent="0.3">
      <c r="B32" s="20"/>
      <c r="C32" s="20"/>
      <c r="D32" s="20"/>
      <c r="E32" s="20"/>
      <c r="F32" s="20"/>
      <c r="G32" s="20"/>
      <c r="H32" s="20"/>
      <c r="I32" s="20"/>
      <c r="J32" s="20"/>
      <c r="K32" s="20"/>
      <c r="L32" s="20"/>
      <c r="M32" s="20"/>
      <c r="N32" s="20"/>
    </row>
    <row r="33" spans="2:14" x14ac:dyDescent="0.3">
      <c r="B33" s="20"/>
      <c r="C33" s="20"/>
      <c r="D33" s="20"/>
      <c r="E33" s="20"/>
      <c r="F33" s="20"/>
      <c r="G33" s="20"/>
      <c r="H33" s="20"/>
      <c r="I33" s="20"/>
      <c r="J33" s="20"/>
      <c r="K33" s="20"/>
      <c r="L33" s="20"/>
      <c r="M33" s="20"/>
      <c r="N33" s="20"/>
    </row>
    <row r="34" spans="2:14" x14ac:dyDescent="0.3">
      <c r="B34" s="20"/>
      <c r="C34" s="20"/>
      <c r="D34" s="20"/>
      <c r="E34" s="20"/>
      <c r="F34" s="20"/>
      <c r="G34" s="20"/>
      <c r="H34" s="20"/>
      <c r="I34" s="20"/>
      <c r="J34" s="20"/>
      <c r="K34" s="20"/>
      <c r="L34" s="20"/>
      <c r="M34" s="20"/>
      <c r="N34" s="20"/>
    </row>
    <row r="35" spans="2:14" x14ac:dyDescent="0.3">
      <c r="B35" s="20"/>
      <c r="C35" s="20"/>
      <c r="D35" s="20"/>
      <c r="E35" s="20"/>
      <c r="F35" s="20"/>
      <c r="G35" s="20"/>
      <c r="H35" s="20"/>
      <c r="I35" s="20"/>
      <c r="J35" s="20"/>
      <c r="K35" s="20"/>
      <c r="L35" s="20"/>
      <c r="M35" s="20"/>
      <c r="N35" s="20"/>
    </row>
    <row r="36" spans="2:14" x14ac:dyDescent="0.3">
      <c r="B36" s="20"/>
      <c r="C36" s="20"/>
      <c r="D36" s="20"/>
      <c r="E36" s="20"/>
      <c r="F36" s="20"/>
      <c r="G36" s="20"/>
      <c r="H36" s="20"/>
      <c r="I36" s="20"/>
      <c r="J36" s="20"/>
      <c r="K36" s="20"/>
      <c r="L36" s="20"/>
      <c r="M36" s="20"/>
      <c r="N36" s="20"/>
    </row>
    <row r="37" spans="2:14" x14ac:dyDescent="0.3">
      <c r="B37" s="20"/>
      <c r="C37" s="20"/>
      <c r="D37" s="20"/>
      <c r="E37" s="20"/>
      <c r="F37" s="20"/>
      <c r="G37" s="20"/>
      <c r="H37" s="20"/>
      <c r="I37" s="20"/>
      <c r="J37" s="20"/>
      <c r="K37" s="20"/>
      <c r="L37" s="20"/>
      <c r="M37" s="20"/>
      <c r="N37" s="20"/>
    </row>
    <row r="38" spans="2:14" x14ac:dyDescent="0.3">
      <c r="B38" s="20"/>
      <c r="C38" s="20"/>
      <c r="D38" s="20"/>
      <c r="E38" s="20"/>
      <c r="F38" s="20"/>
      <c r="G38" s="20"/>
      <c r="H38" s="20"/>
      <c r="I38" s="20"/>
      <c r="J38" s="20"/>
      <c r="K38" s="20"/>
      <c r="L38" s="20"/>
      <c r="M38" s="20"/>
      <c r="N38" s="20"/>
    </row>
    <row r="39" spans="2:14" x14ac:dyDescent="0.3">
      <c r="B39" s="20"/>
      <c r="C39" s="20"/>
      <c r="D39" s="20"/>
      <c r="E39" s="20"/>
      <c r="F39" s="20"/>
      <c r="G39" s="20"/>
      <c r="H39" s="20"/>
      <c r="I39" s="20"/>
      <c r="J39" s="20"/>
      <c r="K39" s="20"/>
      <c r="L39" s="20"/>
      <c r="M39" s="20"/>
      <c r="N39" s="20"/>
    </row>
    <row r="40" spans="2:14" x14ac:dyDescent="0.3">
      <c r="B40" s="20"/>
      <c r="C40" s="20"/>
      <c r="D40" s="20"/>
      <c r="E40" s="20"/>
      <c r="F40" s="20"/>
      <c r="G40" s="20"/>
      <c r="H40" s="20"/>
      <c r="I40" s="20"/>
      <c r="J40" s="20"/>
      <c r="K40" s="20"/>
      <c r="L40" s="20"/>
      <c r="M40" s="20"/>
      <c r="N40" s="20"/>
    </row>
    <row r="41" spans="2:14" x14ac:dyDescent="0.3">
      <c r="B41" s="20"/>
      <c r="C41" s="20"/>
      <c r="D41" s="20"/>
      <c r="E41" s="20"/>
      <c r="F41" s="20"/>
      <c r="G41" s="20"/>
      <c r="H41" s="20"/>
      <c r="I41" s="20"/>
      <c r="J41" s="20"/>
      <c r="K41" s="20"/>
      <c r="L41" s="20"/>
      <c r="M41" s="20"/>
      <c r="N41" s="20"/>
    </row>
    <row r="42" spans="2:14" x14ac:dyDescent="0.3">
      <c r="B42" s="20"/>
      <c r="C42" s="20"/>
      <c r="D42" s="20"/>
      <c r="E42" s="20"/>
      <c r="F42" s="20"/>
      <c r="G42" s="20"/>
      <c r="H42" s="20"/>
      <c r="I42" s="20"/>
      <c r="J42" s="20"/>
      <c r="K42" s="20"/>
      <c r="L42" s="20"/>
      <c r="M42" s="20"/>
      <c r="N42" s="20"/>
    </row>
    <row r="43" spans="2:14" x14ac:dyDescent="0.3">
      <c r="B43" s="20"/>
      <c r="C43" s="20"/>
      <c r="D43" s="20"/>
      <c r="E43" s="20"/>
      <c r="F43" s="20"/>
      <c r="G43" s="20"/>
      <c r="H43" s="20"/>
      <c r="I43" s="20"/>
      <c r="J43" s="20"/>
      <c r="K43" s="20"/>
      <c r="L43" s="20"/>
      <c r="M43" s="20"/>
      <c r="N43" s="20"/>
    </row>
    <row r="44" spans="2:14" x14ac:dyDescent="0.3">
      <c r="B44" s="20"/>
      <c r="C44" s="20"/>
      <c r="D44" s="20"/>
      <c r="E44" s="20"/>
      <c r="F44" s="20"/>
      <c r="G44" s="20"/>
      <c r="H44" s="20"/>
      <c r="I44" s="20"/>
      <c r="J44" s="20"/>
      <c r="K44" s="20"/>
      <c r="L44" s="20"/>
      <c r="M44" s="20"/>
      <c r="N44" s="20"/>
    </row>
    <row r="45" spans="2:14" x14ac:dyDescent="0.3">
      <c r="B45" s="20"/>
      <c r="C45" s="20"/>
      <c r="D45" s="20"/>
      <c r="E45" s="20"/>
      <c r="F45" s="20"/>
      <c r="G45" s="20"/>
      <c r="H45" s="20"/>
      <c r="I45" s="20"/>
      <c r="J45" s="20"/>
      <c r="K45" s="20"/>
      <c r="L45" s="20"/>
      <c r="M45" s="20"/>
      <c r="N45" s="20"/>
    </row>
    <row r="46" spans="2:14" x14ac:dyDescent="0.3">
      <c r="B46" s="20"/>
      <c r="C46" s="20"/>
      <c r="D46" s="20"/>
      <c r="E46" s="20"/>
      <c r="F46" s="20"/>
      <c r="G46" s="20"/>
      <c r="H46" s="20"/>
      <c r="I46" s="20"/>
      <c r="J46" s="20"/>
      <c r="K46" s="20"/>
      <c r="L46" s="20"/>
      <c r="M46" s="20"/>
      <c r="N46" s="20"/>
    </row>
    <row r="47" spans="2:14" x14ac:dyDescent="0.3">
      <c r="B47" s="20"/>
      <c r="C47" s="20"/>
      <c r="D47" s="20"/>
      <c r="E47" s="20"/>
      <c r="F47" s="20"/>
      <c r="G47" s="20"/>
      <c r="H47" s="20"/>
      <c r="I47" s="20"/>
      <c r="J47" s="20"/>
      <c r="K47" s="20"/>
      <c r="L47" s="20"/>
      <c r="M47" s="20"/>
      <c r="N47" s="20"/>
    </row>
    <row r="48" spans="2:14" x14ac:dyDescent="0.3">
      <c r="B48" s="20"/>
      <c r="C48" s="20"/>
      <c r="D48" s="20"/>
      <c r="E48" s="20"/>
      <c r="F48" s="20"/>
      <c r="G48" s="20"/>
      <c r="H48" s="20"/>
      <c r="I48" s="20"/>
      <c r="J48" s="20"/>
      <c r="K48" s="20"/>
      <c r="L48" s="20"/>
      <c r="M48" s="20"/>
      <c r="N48" s="20"/>
    </row>
    <row r="49" spans="2:14" x14ac:dyDescent="0.3">
      <c r="B49" s="20"/>
      <c r="C49" s="20"/>
      <c r="D49" s="20"/>
      <c r="E49" s="20"/>
      <c r="F49" s="20"/>
      <c r="G49" s="20"/>
      <c r="H49" s="20"/>
      <c r="I49" s="20"/>
      <c r="J49" s="20"/>
      <c r="K49" s="20"/>
      <c r="L49" s="20"/>
      <c r="M49" s="20"/>
      <c r="N49" s="20"/>
    </row>
    <row r="50" spans="2:14" x14ac:dyDescent="0.3">
      <c r="B50" s="20"/>
      <c r="C50" s="20"/>
      <c r="D50" s="20"/>
      <c r="E50" s="20"/>
      <c r="F50" s="20"/>
      <c r="G50" s="20"/>
      <c r="H50" s="20"/>
      <c r="I50" s="20"/>
      <c r="J50" s="20"/>
      <c r="K50" s="20"/>
      <c r="L50" s="20"/>
      <c r="M50" s="20"/>
      <c r="N50" s="20"/>
    </row>
    <row r="51" spans="2:14" x14ac:dyDescent="0.3">
      <c r="B51" s="20"/>
      <c r="C51" s="20"/>
      <c r="D51" s="20"/>
      <c r="E51" s="20"/>
      <c r="F51" s="20"/>
      <c r="G51" s="20"/>
      <c r="H51" s="20"/>
      <c r="I51" s="20"/>
      <c r="J51" s="20"/>
      <c r="K51" s="20"/>
      <c r="L51" s="20"/>
      <c r="M51" s="20"/>
      <c r="N51" s="20"/>
    </row>
    <row r="52" spans="2:14" x14ac:dyDescent="0.3">
      <c r="B52" s="20"/>
      <c r="C52" s="20"/>
      <c r="D52" s="20"/>
      <c r="E52" s="20"/>
      <c r="F52" s="20"/>
      <c r="G52" s="20"/>
      <c r="H52" s="20"/>
      <c r="I52" s="20"/>
      <c r="J52" s="20"/>
      <c r="K52" s="20"/>
      <c r="L52" s="20"/>
      <c r="M52" s="20"/>
      <c r="N52" s="20"/>
    </row>
    <row r="53" spans="2:14" x14ac:dyDescent="0.3">
      <c r="B53" s="20"/>
      <c r="C53" s="20"/>
      <c r="D53" s="20"/>
      <c r="E53" s="20"/>
      <c r="F53" s="20"/>
      <c r="G53" s="20"/>
      <c r="H53" s="20"/>
      <c r="I53" s="20"/>
      <c r="J53" s="20"/>
      <c r="K53" s="20"/>
      <c r="L53" s="20"/>
      <c r="M53" s="20"/>
      <c r="N53" s="20"/>
    </row>
    <row r="54" spans="2:14" x14ac:dyDescent="0.3">
      <c r="B54" s="20"/>
      <c r="C54" s="20"/>
      <c r="D54" s="20"/>
      <c r="E54" s="20"/>
      <c r="F54" s="20"/>
      <c r="G54" s="20"/>
      <c r="H54" s="20"/>
      <c r="I54" s="20"/>
      <c r="J54" s="20"/>
      <c r="K54" s="20"/>
      <c r="L54" s="20"/>
      <c r="M54" s="20"/>
      <c r="N54" s="20"/>
    </row>
    <row r="55" spans="2:14" x14ac:dyDescent="0.3">
      <c r="B55" s="20"/>
      <c r="C55" s="20"/>
      <c r="D55" s="20"/>
      <c r="E55" s="20"/>
      <c r="F55" s="20"/>
      <c r="G55" s="20"/>
      <c r="H55" s="20"/>
      <c r="I55" s="20"/>
      <c r="J55" s="20"/>
      <c r="K55" s="20"/>
      <c r="L55" s="20"/>
      <c r="M55" s="20"/>
      <c r="N55" s="20"/>
    </row>
    <row r="56" spans="2:14" x14ac:dyDescent="0.3">
      <c r="B56" s="20"/>
      <c r="C56" s="20"/>
      <c r="D56" s="20"/>
      <c r="E56" s="20"/>
      <c r="F56" s="20"/>
      <c r="G56" s="20"/>
      <c r="H56" s="20"/>
      <c r="I56" s="20"/>
      <c r="J56" s="20"/>
      <c r="K56" s="20"/>
      <c r="L56" s="20"/>
      <c r="M56" s="20"/>
      <c r="N56" s="20"/>
    </row>
    <row r="57" spans="2:14" x14ac:dyDescent="0.3">
      <c r="B57" s="20"/>
      <c r="C57" s="20"/>
      <c r="D57" s="20"/>
      <c r="E57" s="20"/>
      <c r="F57" s="20"/>
      <c r="G57" s="20"/>
      <c r="H57" s="20"/>
      <c r="I57" s="20"/>
      <c r="J57" s="20"/>
      <c r="K57" s="20"/>
      <c r="L57" s="20"/>
      <c r="M57" s="20"/>
      <c r="N57" s="20"/>
    </row>
    <row r="58" spans="2:14" x14ac:dyDescent="0.3">
      <c r="B58" s="20"/>
      <c r="C58" s="20"/>
      <c r="D58" s="20"/>
      <c r="E58" s="20"/>
      <c r="F58" s="20"/>
      <c r="G58" s="20"/>
      <c r="H58" s="20"/>
      <c r="I58" s="20"/>
      <c r="J58" s="20"/>
      <c r="K58" s="20"/>
      <c r="L58" s="20"/>
      <c r="M58" s="20"/>
      <c r="N58" s="20"/>
    </row>
    <row r="59" spans="2:14" x14ac:dyDescent="0.3">
      <c r="B59" s="20"/>
      <c r="C59" s="20"/>
      <c r="D59" s="20"/>
      <c r="E59" s="20"/>
      <c r="F59" s="20"/>
      <c r="G59" s="20"/>
      <c r="H59" s="20"/>
      <c r="I59" s="20"/>
      <c r="J59" s="20"/>
      <c r="K59" s="20"/>
      <c r="L59" s="20"/>
      <c r="M59" s="20"/>
      <c r="N59" s="20"/>
    </row>
    <row r="60" spans="2:14" x14ac:dyDescent="0.3">
      <c r="B60" s="20"/>
      <c r="C60" s="20"/>
      <c r="D60" s="20"/>
      <c r="E60" s="20"/>
      <c r="F60" s="20"/>
      <c r="G60" s="20"/>
      <c r="H60" s="20"/>
      <c r="I60" s="20"/>
      <c r="J60" s="20"/>
      <c r="K60" s="20"/>
      <c r="L60" s="20"/>
      <c r="M60" s="20"/>
      <c r="N60" s="20"/>
    </row>
    <row r="61" spans="2:14" x14ac:dyDescent="0.3">
      <c r="B61" s="20"/>
      <c r="C61" s="20"/>
      <c r="D61" s="20"/>
      <c r="E61" s="20"/>
      <c r="F61" s="20"/>
      <c r="G61" s="20"/>
      <c r="H61" s="20"/>
      <c r="I61" s="20"/>
      <c r="J61" s="20"/>
      <c r="K61" s="20"/>
      <c r="L61" s="20"/>
      <c r="M61" s="20"/>
      <c r="N61" s="20"/>
    </row>
    <row r="62" spans="2:14" x14ac:dyDescent="0.3">
      <c r="B62" s="20"/>
      <c r="C62" s="20"/>
      <c r="D62" s="20"/>
      <c r="E62" s="20"/>
      <c r="F62" s="20"/>
      <c r="G62" s="20"/>
      <c r="H62" s="20"/>
      <c r="I62" s="20"/>
      <c r="J62" s="20"/>
      <c r="K62" s="20"/>
      <c r="L62" s="20"/>
      <c r="M62" s="20"/>
      <c r="N62" s="20"/>
    </row>
    <row r="63" spans="2:14" x14ac:dyDescent="0.3">
      <c r="B63" s="20"/>
      <c r="C63" s="20"/>
      <c r="D63" s="20"/>
      <c r="E63" s="20"/>
      <c r="F63" s="20"/>
      <c r="G63" s="20"/>
      <c r="H63" s="20"/>
      <c r="I63" s="20"/>
      <c r="J63" s="20"/>
      <c r="K63" s="20"/>
      <c r="L63" s="20"/>
      <c r="M63" s="20"/>
      <c r="N63" s="20"/>
    </row>
    <row r="64" spans="2:14" x14ac:dyDescent="0.3">
      <c r="B64" s="20"/>
      <c r="C64" s="20"/>
      <c r="D64" s="20"/>
      <c r="E64" s="20"/>
      <c r="F64" s="20"/>
      <c r="G64" s="20"/>
      <c r="H64" s="20"/>
      <c r="I64" s="20"/>
      <c r="J64" s="20"/>
      <c r="K64" s="20"/>
      <c r="L64" s="20"/>
      <c r="M64" s="20"/>
      <c r="N64" s="20"/>
    </row>
    <row r="65" spans="2:14" x14ac:dyDescent="0.3">
      <c r="B65" s="20"/>
      <c r="C65" s="20"/>
      <c r="D65" s="20"/>
      <c r="E65" s="20"/>
      <c r="F65" s="20"/>
      <c r="G65" s="20"/>
      <c r="H65" s="20"/>
      <c r="I65" s="20"/>
      <c r="J65" s="20"/>
      <c r="K65" s="20"/>
      <c r="L65" s="20"/>
      <c r="M65" s="20"/>
      <c r="N65" s="20"/>
    </row>
    <row r="66" spans="2:14" x14ac:dyDescent="0.3">
      <c r="B66" s="20"/>
      <c r="C66" s="20"/>
      <c r="D66" s="20"/>
      <c r="E66" s="20"/>
      <c r="F66" s="20"/>
      <c r="G66" s="20"/>
      <c r="H66" s="20"/>
      <c r="I66" s="20"/>
      <c r="J66" s="20"/>
      <c r="K66" s="20"/>
      <c r="L66" s="20"/>
      <c r="M66" s="20"/>
      <c r="N66" s="20"/>
    </row>
    <row r="67" spans="2:14" x14ac:dyDescent="0.3">
      <c r="B67" s="20"/>
      <c r="C67" s="20"/>
      <c r="D67" s="20"/>
      <c r="E67" s="20"/>
      <c r="F67" s="20"/>
      <c r="G67" s="20"/>
      <c r="H67" s="20"/>
      <c r="I67" s="20"/>
      <c r="J67" s="20"/>
      <c r="K67" s="20"/>
      <c r="L67" s="20"/>
      <c r="M67" s="20"/>
      <c r="N67" s="20"/>
    </row>
    <row r="68" spans="2:14" x14ac:dyDescent="0.3">
      <c r="B68" s="20"/>
      <c r="C68" s="20"/>
      <c r="D68" s="20"/>
      <c r="E68" s="20"/>
      <c r="F68" s="20"/>
      <c r="G68" s="20"/>
      <c r="H68" s="20"/>
      <c r="I68" s="20"/>
      <c r="J68" s="20"/>
      <c r="K68" s="20"/>
      <c r="L68" s="20"/>
      <c r="M68" s="20"/>
      <c r="N68" s="20"/>
    </row>
    <row r="69" spans="2:14" x14ac:dyDescent="0.3">
      <c r="B69" s="20"/>
      <c r="C69" s="20"/>
      <c r="D69" s="20"/>
      <c r="E69" s="20"/>
      <c r="F69" s="20"/>
      <c r="G69" s="20"/>
      <c r="H69" s="20"/>
      <c r="I69" s="20"/>
      <c r="J69" s="20"/>
      <c r="K69" s="20"/>
      <c r="L69" s="20"/>
      <c r="M69" s="20"/>
      <c r="N69" s="20"/>
    </row>
    <row r="70" spans="2:14" x14ac:dyDescent="0.3">
      <c r="B70" s="20"/>
      <c r="C70" s="20"/>
      <c r="D70" s="20"/>
      <c r="E70" s="20"/>
      <c r="F70" s="20"/>
      <c r="G70" s="20"/>
      <c r="H70" s="20"/>
      <c r="I70" s="20"/>
      <c r="J70" s="20"/>
      <c r="K70" s="20"/>
      <c r="L70" s="20"/>
      <c r="M70" s="20"/>
      <c r="N70" s="20"/>
    </row>
    <row r="71" spans="2:14" x14ac:dyDescent="0.3">
      <c r="B71" s="20"/>
      <c r="C71" s="20"/>
      <c r="D71" s="20"/>
      <c r="E71" s="20"/>
      <c r="F71" s="20"/>
      <c r="G71" s="20"/>
      <c r="H71" s="20"/>
      <c r="I71" s="20"/>
      <c r="J71" s="20"/>
      <c r="K71" s="20"/>
      <c r="L71" s="20"/>
      <c r="M71" s="20"/>
      <c r="N71" s="20"/>
    </row>
    <row r="72" spans="2:14" x14ac:dyDescent="0.3">
      <c r="B72" s="20"/>
      <c r="C72" s="20"/>
      <c r="D72" s="20"/>
      <c r="E72" s="20"/>
      <c r="F72" s="20"/>
      <c r="G72" s="20"/>
      <c r="H72" s="20"/>
      <c r="I72" s="20"/>
      <c r="J72" s="20"/>
      <c r="K72" s="20"/>
      <c r="L72" s="20"/>
      <c r="M72" s="20"/>
      <c r="N72" s="20"/>
    </row>
    <row r="73" spans="2:14" x14ac:dyDescent="0.3">
      <c r="B73" s="20"/>
      <c r="C73" s="20"/>
      <c r="D73" s="20"/>
      <c r="E73" s="20"/>
      <c r="F73" s="20"/>
      <c r="G73" s="20"/>
      <c r="H73" s="20"/>
      <c r="I73" s="20"/>
      <c r="J73" s="20"/>
      <c r="K73" s="20"/>
      <c r="L73" s="20"/>
      <c r="M73" s="20"/>
      <c r="N73" s="20"/>
    </row>
    <row r="74" spans="2:14" x14ac:dyDescent="0.3">
      <c r="B74" s="20"/>
      <c r="C74" s="20"/>
      <c r="D74" s="20"/>
      <c r="E74" s="20"/>
      <c r="F74" s="20"/>
      <c r="G74" s="20"/>
      <c r="H74" s="20"/>
      <c r="I74" s="20"/>
      <c r="J74" s="20"/>
      <c r="K74" s="20"/>
      <c r="L74" s="20"/>
      <c r="M74" s="20"/>
      <c r="N74" s="20"/>
    </row>
    <row r="75" spans="2:14" x14ac:dyDescent="0.3">
      <c r="B75" s="20"/>
      <c r="C75" s="20"/>
      <c r="D75" s="20"/>
      <c r="E75" s="20"/>
      <c r="F75" s="20"/>
      <c r="G75" s="20"/>
      <c r="H75" s="20"/>
      <c r="I75" s="20"/>
      <c r="J75" s="20"/>
      <c r="K75" s="20"/>
      <c r="L75" s="20"/>
      <c r="M75" s="20"/>
      <c r="N75" s="20"/>
    </row>
  </sheetData>
  <mergeCells count="1">
    <mergeCell ref="B10:C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Amazon</vt:lpstr>
      <vt:lpstr>Sheet2</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Oritseweyinmi Asifor</cp:lastModifiedBy>
  <dcterms:created xsi:type="dcterms:W3CDTF">2025-05-26T18:46:29Z</dcterms:created>
  <dcterms:modified xsi:type="dcterms:W3CDTF">2025-07-17T23:01:42Z</dcterms:modified>
</cp:coreProperties>
</file>