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ae\Documents\GitHub\4617_G1\1. PREGAME\1. ELICITACION\1.3 Historias de Usuario\"/>
    </mc:Choice>
  </mc:AlternateContent>
  <xr:revisionPtr revIDLastSave="0" documentId="13_ncr:1_{D7A21301-CE8D-4D10-80B3-0C46C3924F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<sst xmlns="http://schemas.openxmlformats.org/spreadsheetml/2006/main" count="102" uniqueCount="78">
  <si>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</si>
  <si>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</si>
  <si>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</si>
  <si>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</si>
  <si>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</si>
  <si>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</si>
  <si>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</si>
  <si>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</si>
  <si>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</si>
  <si>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</si>
  <si>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</si>
  <si>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</si>
  <si>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</si>
  <si>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</si>
  <si>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</si>
  <si>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</si>
  <si>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</si>
  <si>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</si>
  <si>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</si>
  <si>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</si>
  <si>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</si>
  <si>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</si>
  <si>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</si>
  <si>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</si>
  <si>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</si>
  <si>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</si>
  <si>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</si>
  <si>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</si>
  <si>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</si>
  <si>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</si>
  <si>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</si>
  <si>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</si>
  <si>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</si>
  <si>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</si>
  <si>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</si>
  <si>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</si>
  <si>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</si>
  <si>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La facturación de pedidos</t>
  </si>
  <si>
    <t>Analizar los problemas de ingreso de usuarios</t>
  </si>
  <si>
    <t xml:space="preserve">El programa nesecita diseñar una interfaz de usuario </t>
  </si>
  <si>
    <t>Clientes</t>
  </si>
  <si>
    <t xml:space="preserve">Usar una plataforma que sea amigable al usuario. </t>
  </si>
  <si>
    <t xml:space="preserve">Comodidad visual del usuario. </t>
  </si>
  <si>
    <t>Kevin</t>
  </si>
  <si>
    <t>Wagner</t>
  </si>
  <si>
    <t>Jhois</t>
  </si>
  <si>
    <t>Inspecciones diarias.</t>
  </si>
  <si>
    <t>Interfaz de usuario</t>
  </si>
  <si>
    <t>Maquetar una interfaz de usuario.</t>
  </si>
  <si>
    <t>Dar soporte a los inconvenientes generados por la plataforma.</t>
  </si>
  <si>
    <t>Mejorar la experiencia del usuario.</t>
  </si>
  <si>
    <t>Encuesta de satisfaccion.</t>
  </si>
  <si>
    <t>Soporte Tecnico</t>
  </si>
  <si>
    <t>Dar alternativas para el correcto uso de los aparatos tecnologicos</t>
  </si>
  <si>
    <t>El programa necesita una opcion para ingresar ordenes de entrega</t>
  </si>
  <si>
    <t>Implemetar una seccion de soporte tecnico.</t>
  </si>
  <si>
    <t>Dar y recibir equipos en buen estado.</t>
  </si>
  <si>
    <t xml:space="preserve">Fecha y hora de entrega </t>
  </si>
  <si>
    <t>Generar un recibo del pedido solicitado.</t>
  </si>
  <si>
    <t>Cantidad de reportes.</t>
  </si>
  <si>
    <t>Ordenes de entrga</t>
  </si>
  <si>
    <t>Realizar la contabilidad de los equipos tecnologicos entregados.</t>
  </si>
  <si>
    <t>Tener un inventario de loe equipos tecnologicos.</t>
  </si>
  <si>
    <t>Facturas o notas de ventas registradas.</t>
  </si>
  <si>
    <t>Facturacion.</t>
  </si>
  <si>
    <t>Administrador</t>
  </si>
  <si>
    <t>El programa debe permitir iniciar sesión como administrador</t>
  </si>
  <si>
    <t xml:space="preserve">Permite el inicio de sesión como administrador </t>
  </si>
  <si>
    <t>Iniciar sesión como administrador</t>
  </si>
  <si>
    <t>Usuario</t>
  </si>
  <si>
    <t>Solicitar las credenciales de acceso (usuario y contraseña)</t>
  </si>
  <si>
    <t>Prueba unitaria de validación de los datos (se puede ingresar al sistema si los datos son correctos)</t>
  </si>
  <si>
    <t>Ingreso al sistema como administrador</t>
  </si>
  <si>
    <t>Ingreso al sistema como usuario</t>
  </si>
  <si>
    <t>El programa debe permitir registrar e iniciar sesión como usuario</t>
  </si>
  <si>
    <t>Permite el registro e inicio de sesión como usuario</t>
  </si>
  <si>
    <t>Registrarse e Iniciar sesión como usuario</t>
  </si>
  <si>
    <t>Validación de los datos (se puede ingresar al sistema si los datos son correctos)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</si>
</sst>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  <scheme val="major"/>
    </font>
    <font>
      <sz val="9"/>
      <color rgb="FF222222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164" fontId="13" fillId="0" borderId="2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2" fillId="7" borderId="10" xfId="0" applyFont="1" applyFill="1" applyBorder="1" applyAlignment="1">
      <alignment horizontal="center" vertical="center"/>
    </xf>
    <xf numFmtId="0" fontId="8" fillId="0" borderId="11" xfId="0" applyFont="1" applyBorder="1" applyAlignment="1"/>
    <xf numFmtId="0" fontId="8" fillId="0" borderId="23" xfId="0" applyFont="1" applyBorder="1" applyAlignment="1"/>
    <xf numFmtId="0" fontId="8" fillId="0" borderId="25" xfId="0" applyFont="1" applyBorder="1" applyAlignment="1"/>
    <xf numFmtId="0" fontId="9" fillId="4" borderId="10" xfId="0" applyFont="1" applyFill="1" applyBorder="1" applyAlignment="1">
      <alignment horizontal="center" vertical="center"/>
    </xf>
    <xf numFmtId="0" fontId="8" fillId="0" borderId="14" xfId="0" applyFont="1" applyBorder="1" applyAlignment="1"/>
    <xf numFmtId="0" fontId="8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24" xfId="0" applyFont="1" applyBorder="1" applyAlignment="1"/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8" fillId="0" borderId="6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13" fillId="8" borderId="2" xfId="0" applyFont="1" applyFill="1" applyBorder="1" applyAlignment="1">
      <alignment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164" fontId="13" fillId="8" borderId="2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wrapText="1"/>
    </xf>
    <xf numFmtId="0" fontId="13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4" workbookViewId="0">
      <selection activeCell="D9" sqref="D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5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H4" s="4"/>
      <c r="I4" s="1"/>
      <c r="J4" s="1"/>
      <c r="K4" s="2"/>
      <c r="L4" s="3"/>
    </row>
    <row r="5" spans="2:15" ht="60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s="34" customFormat="1" ht="48" x14ac:dyDescent="0.2">
      <c r="B6" s="66" t="s">
        <v>15</v>
      </c>
      <c r="C6" s="66" t="s">
        <v>66</v>
      </c>
      <c r="D6" s="66" t="s">
        <v>67</v>
      </c>
      <c r="E6" s="66" t="s">
        <v>68</v>
      </c>
      <c r="F6" s="67" t="s">
        <v>65</v>
      </c>
      <c r="G6" s="66" t="s">
        <v>70</v>
      </c>
      <c r="H6" s="68" t="s">
        <v>45</v>
      </c>
      <c r="I6" s="68">
        <v>3</v>
      </c>
      <c r="J6" s="69">
        <v>44735</v>
      </c>
      <c r="K6" s="68" t="s">
        <v>21</v>
      </c>
      <c r="L6" s="68" t="s">
        <v>22</v>
      </c>
      <c r="M6" s="70" t="s">
        <v>71</v>
      </c>
      <c r="N6" s="70"/>
      <c r="O6" s="70" t="s">
        <v>72</v>
      </c>
    </row>
    <row r="7" spans="2:15" s="34" customFormat="1" ht="36" x14ac:dyDescent="0.2">
      <c r="B7" s="66" t="s">
        <v>16</v>
      </c>
      <c r="C7" s="66" t="s">
        <v>74</v>
      </c>
      <c r="D7" s="66" t="s">
        <v>75</v>
      </c>
      <c r="E7" s="66" t="s">
        <v>76</v>
      </c>
      <c r="F7" s="68" t="s">
        <v>69</v>
      </c>
      <c r="G7" s="66" t="s">
        <v>70</v>
      </c>
      <c r="H7" s="68" t="s">
        <v>44</v>
      </c>
      <c r="I7" s="68">
        <v>2</v>
      </c>
      <c r="J7" s="69">
        <v>44735</v>
      </c>
      <c r="K7" s="68" t="s">
        <v>21</v>
      </c>
      <c r="L7" s="71" t="s">
        <v>22</v>
      </c>
      <c r="M7" s="66" t="s">
        <v>77</v>
      </c>
      <c r="N7" s="66"/>
      <c r="O7" s="66" t="s">
        <v>73</v>
      </c>
    </row>
    <row r="8" spans="2:15" s="34" customFormat="1" ht="36" x14ac:dyDescent="0.2">
      <c r="B8" s="29" t="s">
        <v>17</v>
      </c>
      <c r="C8" s="29" t="s">
        <v>39</v>
      </c>
      <c r="D8" s="33" t="s">
        <v>41</v>
      </c>
      <c r="E8" s="32" t="s">
        <v>42</v>
      </c>
      <c r="F8" s="30" t="s">
        <v>40</v>
      </c>
      <c r="G8" s="32" t="s">
        <v>48</v>
      </c>
      <c r="H8" s="32" t="s">
        <v>45</v>
      </c>
      <c r="I8" s="32">
        <v>2</v>
      </c>
      <c r="J8" s="31">
        <v>44711</v>
      </c>
      <c r="K8" s="30" t="s">
        <v>21</v>
      </c>
      <c r="L8" s="30" t="s">
        <v>22</v>
      </c>
      <c r="M8" s="29" t="s">
        <v>46</v>
      </c>
      <c r="N8" s="29"/>
      <c r="O8" s="29" t="s">
        <v>47</v>
      </c>
    </row>
    <row r="9" spans="2:15" s="34" customFormat="1" ht="36" x14ac:dyDescent="0.2">
      <c r="B9" s="29" t="s">
        <v>18</v>
      </c>
      <c r="C9" s="29" t="s">
        <v>38</v>
      </c>
      <c r="D9" s="29" t="s">
        <v>49</v>
      </c>
      <c r="E9" s="29" t="s">
        <v>50</v>
      </c>
      <c r="F9" s="30" t="s">
        <v>40</v>
      </c>
      <c r="G9" s="29" t="s">
        <v>55</v>
      </c>
      <c r="H9" s="30" t="s">
        <v>43</v>
      </c>
      <c r="I9" s="36">
        <v>1</v>
      </c>
      <c r="J9" s="31">
        <v>44711</v>
      </c>
      <c r="K9" s="30" t="s">
        <v>24</v>
      </c>
      <c r="L9" s="30" t="s">
        <v>22</v>
      </c>
      <c r="M9" s="29" t="s">
        <v>51</v>
      </c>
      <c r="N9" s="29"/>
      <c r="O9" s="29" t="s">
        <v>52</v>
      </c>
    </row>
    <row r="10" spans="2:15" s="34" customFormat="1" ht="36" x14ac:dyDescent="0.2">
      <c r="B10" s="29" t="s">
        <v>19</v>
      </c>
      <c r="C10" s="35" t="s">
        <v>54</v>
      </c>
      <c r="D10" s="29" t="s">
        <v>53</v>
      </c>
      <c r="E10" s="29" t="s">
        <v>56</v>
      </c>
      <c r="F10" s="30" t="s">
        <v>40</v>
      </c>
      <c r="G10" s="29" t="s">
        <v>57</v>
      </c>
      <c r="H10" s="30" t="s">
        <v>44</v>
      </c>
      <c r="I10" s="30">
        <v>1</v>
      </c>
      <c r="J10" s="31">
        <v>44711</v>
      </c>
      <c r="K10" s="30" t="s">
        <v>21</v>
      </c>
      <c r="L10" s="30" t="s">
        <v>22</v>
      </c>
      <c r="M10" s="29" t="s">
        <v>59</v>
      </c>
      <c r="N10" s="29"/>
      <c r="O10" s="29" t="s">
        <v>60</v>
      </c>
    </row>
    <row r="11" spans="2:15" s="34" customFormat="1" ht="36" x14ac:dyDescent="0.2">
      <c r="B11" s="29" t="s">
        <v>20</v>
      </c>
      <c r="C11" s="29" t="s">
        <v>37</v>
      </c>
      <c r="D11" s="29" t="s">
        <v>61</v>
      </c>
      <c r="E11" s="29" t="s">
        <v>62</v>
      </c>
      <c r="F11" s="30" t="s">
        <v>40</v>
      </c>
      <c r="G11" s="29" t="s">
        <v>58</v>
      </c>
      <c r="H11" s="32" t="s">
        <v>45</v>
      </c>
      <c r="I11" s="30">
        <v>1</v>
      </c>
      <c r="J11" s="31">
        <v>44711</v>
      </c>
      <c r="K11" s="30" t="s">
        <v>21</v>
      </c>
      <c r="L11" s="30" t="s">
        <v>22</v>
      </c>
      <c r="M11" s="38" t="s">
        <v>63</v>
      </c>
      <c r="N11" s="31"/>
      <c r="O11" s="37" t="s">
        <v>64</v>
      </c>
    </row>
    <row r="12" spans="2:15" ht="39.75" customHeight="1" x14ac:dyDescent="0.2"/>
    <row r="13" spans="2:15" ht="39.75" customHeight="1" x14ac:dyDescent="0.2"/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7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8"/>
      <c r="L25" s="3"/>
    </row>
    <row r="26" spans="9:13" ht="19.5" customHeight="1" x14ac:dyDescent="0.2">
      <c r="I26" s="1"/>
      <c r="J26" s="1"/>
      <c r="K26" s="8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21</v>
      </c>
      <c r="L30" s="1" t="s">
        <v>23</v>
      </c>
      <c r="M30" s="4"/>
    </row>
    <row r="31" spans="9:13" ht="19.5" customHeight="1" x14ac:dyDescent="0.25">
      <c r="I31" s="1"/>
      <c r="J31" s="1"/>
      <c r="K31" s="2" t="s">
        <v>24</v>
      </c>
      <c r="L31" s="1" t="s">
        <v>22</v>
      </c>
      <c r="M31" s="4"/>
    </row>
    <row r="32" spans="9:13" ht="19.5" customHeight="1" x14ac:dyDescent="0.25">
      <c r="I32" s="1"/>
      <c r="J32" s="1"/>
      <c r="K32" s="2" t="s">
        <v>25</v>
      </c>
      <c r="L32" s="1" t="s">
        <v>26</v>
      </c>
      <c r="M32" s="4"/>
    </row>
    <row r="33" spans="9:13" ht="19.5" customHeight="1" x14ac:dyDescent="0.25">
      <c r="I33" s="1"/>
      <c r="J33" s="1"/>
      <c r="K33" s="2"/>
      <c r="L33" s="1" t="s">
        <v>27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$L$30:$L$33</formula1>
    </dataValidation>
    <dataValidation type="list" allowBlank="1" showErrorMessage="1" sqref="K6:K11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30" sqref="C3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54" t="s">
        <v>28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57" t="s">
        <v>29</v>
      </c>
      <c r="F9" s="56"/>
      <c r="G9" s="12"/>
      <c r="H9" s="57" t="s">
        <v>11</v>
      </c>
      <c r="I9" s="56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20</v>
      </c>
      <c r="D10" s="15"/>
      <c r="E10" s="58" t="str">
        <f>VLOOKUP(C10,'Formato descripción HU'!B6:O20,5,0)</f>
        <v>Clientes</v>
      </c>
      <c r="F10" s="56"/>
      <c r="G10" s="16"/>
      <c r="H10" s="58" t="str">
        <f>VLOOKUP(C10,'Formato descripción HU'!B6:O20,11,0)</f>
        <v>En proceso</v>
      </c>
      <c r="I10" s="56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30</v>
      </c>
      <c r="D12" s="15"/>
      <c r="E12" s="57" t="s">
        <v>10</v>
      </c>
      <c r="F12" s="56"/>
      <c r="G12" s="16"/>
      <c r="H12" s="57" t="s">
        <v>31</v>
      </c>
      <c r="I12" s="56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1</v>
      </c>
      <c r="D13" s="15"/>
      <c r="E13" s="58" t="str">
        <f>VLOOKUP(C10,'Formato descripción HU'!B6:O20,10,0)</f>
        <v>Alta</v>
      </c>
      <c r="F13" s="56"/>
      <c r="G13" s="16"/>
      <c r="H13" s="58" t="str">
        <f>VLOOKUP(C10,'Formato descripción HU'!B6:O20,7,0)</f>
        <v>Jhois</v>
      </c>
      <c r="I13" s="56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1" t="s">
        <v>32</v>
      </c>
      <c r="D15" s="59" t="str">
        <f>VLOOKUP(C10,'Formato descripción HU'!B6:O20,3,0)</f>
        <v>Realizar la contabilidad de los equipos tecnologicos entregados.</v>
      </c>
      <c r="E15" s="45"/>
      <c r="F15" s="13"/>
      <c r="G15" s="41" t="s">
        <v>33</v>
      </c>
      <c r="H15" s="59" t="str">
        <f>VLOOKUP(C10,'Formato descripción HU'!B6:O20,4,0)</f>
        <v>Tener un inventario de loe equipos tecnologicos.</v>
      </c>
      <c r="I15" s="52"/>
      <c r="J15" s="45"/>
      <c r="K15" s="13"/>
      <c r="L15" s="41" t="s">
        <v>34</v>
      </c>
      <c r="M15" s="51" t="str">
        <f>VLOOKUP(C10,'Formato descripción HU'!B6:O20,6,0)</f>
        <v>Generar un recibo del pedido solicitado.</v>
      </c>
      <c r="N15" s="52"/>
      <c r="O15" s="45"/>
      <c r="P15" s="28"/>
    </row>
    <row r="16" spans="2:16" ht="19.5" customHeight="1" x14ac:dyDescent="0.2">
      <c r="B16" s="27"/>
      <c r="C16" s="42"/>
      <c r="D16" s="49"/>
      <c r="E16" s="50"/>
      <c r="F16" s="13"/>
      <c r="G16" s="42"/>
      <c r="H16" s="49"/>
      <c r="I16" s="40"/>
      <c r="J16" s="50"/>
      <c r="K16" s="13"/>
      <c r="L16" s="42"/>
      <c r="M16" s="49"/>
      <c r="N16" s="40"/>
      <c r="O16" s="50"/>
      <c r="P16" s="28"/>
    </row>
    <row r="17" spans="2:16" ht="19.5" customHeight="1" x14ac:dyDescent="0.2">
      <c r="B17" s="27"/>
      <c r="C17" s="43"/>
      <c r="D17" s="46"/>
      <c r="E17" s="47"/>
      <c r="F17" s="13"/>
      <c r="G17" s="43"/>
      <c r="H17" s="46"/>
      <c r="I17" s="53"/>
      <c r="J17" s="47"/>
      <c r="K17" s="13"/>
      <c r="L17" s="43"/>
      <c r="M17" s="46"/>
      <c r="N17" s="53"/>
      <c r="O17" s="47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44" t="s">
        <v>35</v>
      </c>
      <c r="D19" s="45"/>
      <c r="E19" s="60" t="str">
        <f>VLOOKUP(C10,'Formato descripción HU'!B6:O20,14,0)</f>
        <v>Facturacion.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28"/>
    </row>
    <row r="20" spans="2:16" ht="19.5" customHeight="1" x14ac:dyDescent="0.2">
      <c r="B20" s="27"/>
      <c r="C20" s="46"/>
      <c r="D20" s="4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48" t="s">
        <v>36</v>
      </c>
      <c r="D22" s="45"/>
      <c r="E22" s="51" t="str">
        <f>VLOOKUP(C10,'Formato descripción HU'!B6:O20,12,0)</f>
        <v>Facturas o notas de ventas registradas.</v>
      </c>
      <c r="F22" s="52"/>
      <c r="G22" s="52"/>
      <c r="H22" s="45"/>
      <c r="I22" s="13"/>
      <c r="J22" s="48" t="s">
        <v>13</v>
      </c>
      <c r="K22" s="45"/>
      <c r="L22" s="51">
        <f>VLOOKUP(C10,'Formato descripción HU'!B6:O20,13,0)</f>
        <v>0</v>
      </c>
      <c r="M22" s="52"/>
      <c r="N22" s="52"/>
      <c r="O22" s="45"/>
      <c r="P22" s="28"/>
    </row>
    <row r="23" spans="2:16" ht="19.5" customHeight="1" x14ac:dyDescent="0.2">
      <c r="B23" s="27"/>
      <c r="C23" s="49"/>
      <c r="D23" s="50"/>
      <c r="E23" s="49"/>
      <c r="F23" s="40"/>
      <c r="G23" s="40"/>
      <c r="H23" s="50"/>
      <c r="I23" s="13"/>
      <c r="J23" s="49"/>
      <c r="K23" s="50"/>
      <c r="L23" s="49"/>
      <c r="M23" s="40"/>
      <c r="N23" s="40"/>
      <c r="O23" s="50"/>
      <c r="P23" s="28"/>
    </row>
    <row r="24" spans="2:16" ht="19.5" customHeight="1" x14ac:dyDescent="0.2">
      <c r="B24" s="27"/>
      <c r="C24" s="46"/>
      <c r="D24" s="47"/>
      <c r="E24" s="46"/>
      <c r="F24" s="53"/>
      <c r="G24" s="53"/>
      <c r="H24" s="47"/>
      <c r="I24" s="13"/>
      <c r="J24" s="46"/>
      <c r="K24" s="47"/>
      <c r="L24" s="46"/>
      <c r="M24" s="53"/>
      <c r="N24" s="53"/>
      <c r="O24" s="47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Micael Cedeño</cp:lastModifiedBy>
  <cp:revision/>
  <dcterms:created xsi:type="dcterms:W3CDTF">2019-10-21T15:37:14Z</dcterms:created>
  <dcterms:modified xsi:type="dcterms:W3CDTF">2022-06-24T02:00:06Z</dcterms:modified>
  <cp:category/>
  <cp:contentStatus/>
</cp:coreProperties>
</file>