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ower Computers\Documents\GitHub\4617_G1\1_PREGAME\1. ELICITACION\1.3 Historias de Usuario\"/>
    </mc:Choice>
  </mc:AlternateContent>
  <xr:revisionPtr revIDLastSave="0" documentId="8_{D2B1CFF0-B49D-4B31-B0F4-B5A74F35C10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<sst xmlns="http://schemas.openxmlformats.org/spreadsheetml/2006/main" count="135" uniqueCount="96">
  <si>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</si>
  <si>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</si>
  <si>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</si>
  <si>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</si>
  <si>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</si>
  <si>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</si>
  <si>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</si>
  <si>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</si>
  <si>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</si>
  <si>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</si>
  <si>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</si>
  <si>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</si>
  <si>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</si>
  <si>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</si>
  <si>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</si>
  <si>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</si>
  <si>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programa debe permitir iniciar sesión como administrador</t>
  </si>
  <si>
    <t xml:space="preserve">Permite el inicio de sesión como administrador </t>
  </si>
  <si>
    <t>Iniciar sesión como administrador</t>
  </si>
  <si>
    <t>Administrador</t>
  </si>
  <si>
    <t>Solicitar las credenciales de acceso (usuario y contraseña)</t>
  </si>
  <si>
    <t>Kevin</t>
  </si>
  <si>
    <t>Alta</t>
  </si>
  <si>
    <t>En proceso</t>
  </si>
  <si>
    <t>Prueba unitaria de validación de los datos (se puede ingresar al sistema si los datos son correctos)</t>
  </si>
  <si>
    <t>Ingreso al sistema como administrador</t>
  </si>
  <si>
    <t>REQ002</t>
  </si>
  <si>
    <t>El programa debe iniciar sesión como usuario</t>
  </si>
  <si>
    <t>Permite el  inicio de sesión como usuario</t>
  </si>
  <si>
    <t xml:space="preserve"> Iniciar sesión como usuario</t>
  </si>
  <si>
    <t>Usuario</t>
  </si>
  <si>
    <t>Wagner</t>
  </si>
  <si>
    <t>Ingreso al sistema como usuario</t>
  </si>
  <si>
    <t>REQ003</t>
  </si>
  <si>
    <t>El programa debe permitir registrar usuarios.</t>
  </si>
  <si>
    <t>Crear formularios de ingreso al sistema.</t>
  </si>
  <si>
    <t>Crear ingresos para los nuevos Usuarios.</t>
  </si>
  <si>
    <t xml:space="preserve">Ingresar (Usuario, Contraseña,Nombre, Apellido Numero de cedula, Correo electronico, Número de teléfono) </t>
  </si>
  <si>
    <t>Validación de los datos se mostrara un cuadro de dialogo. (Usuario registrado correctamente)</t>
  </si>
  <si>
    <t>Registrar nuevo usuario</t>
  </si>
  <si>
    <t>REQ004</t>
  </si>
  <si>
    <t>El programa debe incluir una opcion para agregar productos.</t>
  </si>
  <si>
    <t>Agregar datos del producto al sistema.</t>
  </si>
  <si>
    <t>Agreagar especificaciones de los productos.</t>
  </si>
  <si>
    <t>Ingresar (Nombre del Producto, Precio del Producto)</t>
  </si>
  <si>
    <t>Jhois</t>
  </si>
  <si>
    <t>Validacion del ingreso con un mensaje (El producto se agrego correctamente)</t>
  </si>
  <si>
    <t>Agregar Producto</t>
  </si>
  <si>
    <t>REQ005</t>
  </si>
  <si>
    <t>El programa debe incluir una opcion para consultar productos.</t>
  </si>
  <si>
    <t>Consultar datos del producto al sistema.</t>
  </si>
  <si>
    <t>Obserbar especificaciones de los productos.</t>
  </si>
  <si>
    <t>Consultar (Nombre del Producto, Precio del Producto)</t>
  </si>
  <si>
    <t>Validacion de la consulta (El producto ingresado se mostrara en pantalla)</t>
  </si>
  <si>
    <t>Consultar Producto</t>
  </si>
  <si>
    <t>REQ006</t>
  </si>
  <si>
    <t>El programa debe incluir una opcion para eliminar productos.</t>
  </si>
  <si>
    <t>Eliminar datos del producto que se encuentran en el sistema.</t>
  </si>
  <si>
    <t xml:space="preserve">Eliminar Productos erroneos. </t>
  </si>
  <si>
    <t>Eliminar (Nombre del Producto, Precio del Producto)</t>
  </si>
  <si>
    <t>Validacion la eliminacion con un mensaje (El producto se elimino correctamente)</t>
  </si>
  <si>
    <t>Eliminar Producto</t>
  </si>
  <si>
    <t>REQ007</t>
  </si>
  <si>
    <t>El programa debe incluir una opcion para editar productos.</t>
  </si>
  <si>
    <t>Editar datos del producto que estan sistema.</t>
  </si>
  <si>
    <t>Cambiar especificaciones del producto.</t>
  </si>
  <si>
    <t>Editar (Nombre del Producto, Precio del Producto)</t>
  </si>
  <si>
    <t>Validacion del ingreso con un mensaje (El producto se edito correctamente)</t>
  </si>
  <si>
    <t>Editar Producto</t>
  </si>
  <si>
    <t>El programa necesita una opcion para ingresar ordenes de entrega</t>
  </si>
  <si>
    <t>Gestionar el registro para las ordenes de entrega</t>
  </si>
  <si>
    <t>Generar formularios para ordenes de entrega</t>
  </si>
  <si>
    <t>Ingresar(Codigo de orden,cliente, Nombre del producto,Fecha de entrega, Direccion de entrega)</t>
  </si>
  <si>
    <t xml:space="preserve">Validacion del ingreso con un mensaje </t>
  </si>
  <si>
    <t>Ordenes de entrga</t>
  </si>
  <si>
    <t>REQ008</t>
  </si>
  <si>
    <t>El programa necesita ingresar toda la información a una base de datos</t>
  </si>
  <si>
    <t>Realizar la recopilacion y organizacion de las ventas de los equipos tecnologicos.</t>
  </si>
  <si>
    <t>Tener un inventario de loe equipos tecnologicos.</t>
  </si>
  <si>
    <t>Generar un base de datos del producto.</t>
  </si>
  <si>
    <t xml:space="preserve">Validacion dentro del programa </t>
  </si>
  <si>
    <t>Base de datos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</si>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</sst>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9"/>
      <color theme="1"/>
      <name val="Calibri"/>
    </font>
    <font>
      <sz val="9"/>
      <color theme="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C5E0B3"/>
      </patternFill>
    </fill>
  </fills>
  <borders count="4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000000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164" fontId="6" fillId="4" borderId="5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2" fillId="5" borderId="15" xfId="0" applyFont="1" applyFill="1" applyBorder="1"/>
    <xf numFmtId="0" fontId="9" fillId="5" borderId="16" xfId="0" applyFont="1" applyFill="1" applyBorder="1" applyAlignment="1">
      <alignment horizontal="left" vertical="center" wrapText="1"/>
    </xf>
    <xf numFmtId="0" fontId="1" fillId="5" borderId="16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2" fillId="5" borderId="18" xfId="0" applyFont="1" applyFill="1" applyBorder="1"/>
    <xf numFmtId="0" fontId="12" fillId="6" borderId="6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vertical="center"/>
    </xf>
    <xf numFmtId="0" fontId="2" fillId="5" borderId="19" xfId="0" applyFont="1" applyFill="1" applyBorder="1"/>
    <xf numFmtId="0" fontId="2" fillId="5" borderId="20" xfId="0" applyFont="1" applyFill="1" applyBorder="1"/>
    <xf numFmtId="0" fontId="14" fillId="7" borderId="6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vertical="center" wrapText="1"/>
    </xf>
    <xf numFmtId="0" fontId="1" fillId="5" borderId="19" xfId="0" applyFont="1" applyFill="1" applyBorder="1" applyAlignment="1">
      <alignment vertical="center"/>
    </xf>
    <xf numFmtId="0" fontId="14" fillId="5" borderId="19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2" fillId="5" borderId="37" xfId="0" applyFont="1" applyFill="1" applyBorder="1"/>
    <xf numFmtId="0" fontId="2" fillId="5" borderId="38" xfId="0" applyFont="1" applyFill="1" applyBorder="1"/>
    <xf numFmtId="0" fontId="2" fillId="5" borderId="39" xfId="0" applyFont="1" applyFill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0" fillId="5" borderId="12" xfId="0" applyFont="1" applyFill="1" applyBorder="1" applyAlignment="1">
      <alignment horizontal="center" vertical="center" wrapText="1"/>
    </xf>
    <xf numFmtId="0" fontId="11" fillId="0" borderId="13" xfId="0" applyFont="1" applyBorder="1"/>
    <xf numFmtId="0" fontId="11" fillId="0" borderId="14" xfId="0" applyFont="1" applyBorder="1"/>
    <xf numFmtId="0" fontId="12" fillId="6" borderId="12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2" fillId="8" borderId="21" xfId="0" applyFont="1" applyFill="1" applyBorder="1" applyAlignment="1">
      <alignment horizontal="center" vertical="center"/>
    </xf>
    <xf numFmtId="0" fontId="11" fillId="0" borderId="24" xfId="0" applyFont="1" applyBorder="1"/>
    <xf numFmtId="0" fontId="11" fillId="0" borderId="27" xfId="0" applyFont="1" applyBorder="1"/>
    <xf numFmtId="0" fontId="15" fillId="9" borderId="22" xfId="0" applyFont="1" applyFill="1" applyBorder="1" applyAlignment="1">
      <alignment horizontal="center" vertical="center"/>
    </xf>
    <xf numFmtId="0" fontId="11" fillId="0" borderId="23" xfId="0" applyFont="1" applyBorder="1"/>
    <xf numFmtId="0" fontId="11" fillId="0" borderId="28" xfId="0" applyFont="1" applyBorder="1"/>
    <xf numFmtId="0" fontId="11" fillId="0" borderId="29" xfId="0" applyFont="1" applyBorder="1"/>
    <xf numFmtId="0" fontId="12" fillId="6" borderId="22" xfId="0" applyFont="1" applyFill="1" applyBorder="1" applyAlignment="1">
      <alignment horizontal="center" vertical="center"/>
    </xf>
    <xf numFmtId="0" fontId="11" fillId="0" borderId="25" xfId="0" applyFont="1" applyBorder="1"/>
    <xf numFmtId="0" fontId="11" fillId="0" borderId="26" xfId="0" applyFont="1" applyBorder="1"/>
    <xf numFmtId="0" fontId="1" fillId="7" borderId="22" xfId="0" applyFont="1" applyFill="1" applyBorder="1" applyAlignment="1">
      <alignment horizontal="center" vertical="center"/>
    </xf>
    <xf numFmtId="0" fontId="11" fillId="0" borderId="9" xfId="0" applyFont="1" applyBorder="1"/>
    <xf numFmtId="0" fontId="11" fillId="0" borderId="30" xfId="0" applyFont="1" applyBorder="1"/>
    <xf numFmtId="0" fontId="1" fillId="7" borderId="22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/>
    </xf>
    <xf numFmtId="0" fontId="11" fillId="0" borderId="32" xfId="0" applyFont="1" applyBorder="1"/>
    <xf numFmtId="0" fontId="11" fillId="0" borderId="33" xfId="0" applyFont="1" applyBorder="1"/>
    <xf numFmtId="0" fontId="11" fillId="0" borderId="34" xfId="0" applyFont="1" applyBorder="1"/>
    <xf numFmtId="0" fontId="11" fillId="0" borderId="35" xfId="0" applyFont="1" applyBorder="1"/>
    <xf numFmtId="0" fontId="11" fillId="0" borderId="36" xfId="0" applyFont="1" applyBorder="1"/>
    <xf numFmtId="0" fontId="6" fillId="10" borderId="3" xfId="0" applyFont="1" applyFill="1" applyBorder="1" applyAlignment="1">
      <alignment vertical="center" wrapText="1"/>
    </xf>
    <xf numFmtId="0" fontId="6" fillId="10" borderId="9" xfId="0" applyFont="1" applyFill="1" applyBorder="1" applyAlignment="1">
      <alignment horizontal="left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 wrapText="1"/>
    </xf>
    <xf numFmtId="164" fontId="6" fillId="10" borderId="3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vertical="center" wrapText="1"/>
    </xf>
    <xf numFmtId="0" fontId="6" fillId="11" borderId="2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164" fontId="6" fillId="10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left" vertical="center" wrapText="1"/>
    </xf>
    <xf numFmtId="0" fontId="6" fillId="10" borderId="11" xfId="0" applyFont="1" applyFill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A2" zoomScale="80" zoomScaleNormal="80" workbookViewId="0">
      <selection activeCell="M16" sqref="M16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5.09765625" customWidth="1"/>
    <col min="7" max="7" width="20.59765625" customWidth="1"/>
    <col min="8" max="12" width="10.59765625" customWidth="1"/>
    <col min="13" max="15" width="20.59765625" customWidth="1"/>
  </cols>
  <sheetData>
    <row r="1" spans="1:26" ht="14.4" x14ac:dyDescent="0.3">
      <c r="I1" s="1"/>
      <c r="J1" s="1"/>
      <c r="K1" s="2"/>
      <c r="L1" s="3"/>
    </row>
    <row r="2" spans="1:26" ht="14.4" x14ac:dyDescent="0.3">
      <c r="I2" s="1"/>
      <c r="J2" s="1"/>
      <c r="K2" s="2"/>
      <c r="L2" s="3"/>
    </row>
    <row r="3" spans="1:26" ht="45" customHeight="1" x14ac:dyDescent="0.25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1:26" ht="14.4" x14ac:dyDescent="0.3">
      <c r="H4" s="4"/>
      <c r="I4" s="1"/>
      <c r="J4" s="1"/>
      <c r="K4" s="2"/>
      <c r="L4" s="3"/>
    </row>
    <row r="5" spans="1:26" ht="57.6" x14ac:dyDescent="0.2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48" x14ac:dyDescent="0.25">
      <c r="A6" s="7"/>
      <c r="B6" s="8" t="s">
        <v>15</v>
      </c>
      <c r="C6" s="8" t="s">
        <v>16</v>
      </c>
      <c r="D6" s="8" t="s">
        <v>17</v>
      </c>
      <c r="E6" s="8" t="s">
        <v>18</v>
      </c>
      <c r="F6" s="9" t="s">
        <v>19</v>
      </c>
      <c r="G6" s="8" t="s">
        <v>20</v>
      </c>
      <c r="H6" s="10" t="s">
        <v>21</v>
      </c>
      <c r="I6" s="10">
        <v>3</v>
      </c>
      <c r="J6" s="11">
        <v>44735</v>
      </c>
      <c r="K6" s="10" t="s">
        <v>22</v>
      </c>
      <c r="L6" s="10" t="s">
        <v>23</v>
      </c>
      <c r="M6" s="12" t="s">
        <v>24</v>
      </c>
      <c r="N6" s="12"/>
      <c r="O6" s="12" t="s">
        <v>25</v>
      </c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48" x14ac:dyDescent="0.25">
      <c r="A7" s="7"/>
      <c r="B7" s="8" t="s">
        <v>26</v>
      </c>
      <c r="C7" s="8" t="s">
        <v>27</v>
      </c>
      <c r="D7" s="8" t="s">
        <v>28</v>
      </c>
      <c r="E7" s="8" t="s">
        <v>29</v>
      </c>
      <c r="F7" s="10" t="s">
        <v>30</v>
      </c>
      <c r="G7" s="8" t="s">
        <v>20</v>
      </c>
      <c r="H7" s="10" t="s">
        <v>31</v>
      </c>
      <c r="I7" s="10">
        <v>2</v>
      </c>
      <c r="J7" s="11">
        <v>44735</v>
      </c>
      <c r="K7" s="10" t="s">
        <v>22</v>
      </c>
      <c r="L7" s="13" t="s">
        <v>23</v>
      </c>
      <c r="M7" s="12" t="s">
        <v>24</v>
      </c>
      <c r="N7" s="8"/>
      <c r="O7" s="8" t="s">
        <v>32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60" x14ac:dyDescent="0.25">
      <c r="A8" s="7"/>
      <c r="B8" s="8" t="s">
        <v>33</v>
      </c>
      <c r="C8" s="8" t="s">
        <v>34</v>
      </c>
      <c r="D8" s="13" t="s">
        <v>35</v>
      </c>
      <c r="E8" s="13" t="s">
        <v>36</v>
      </c>
      <c r="F8" s="10" t="s">
        <v>30</v>
      </c>
      <c r="G8" s="13" t="s">
        <v>37</v>
      </c>
      <c r="H8" s="13" t="s">
        <v>21</v>
      </c>
      <c r="I8" s="14">
        <v>4</v>
      </c>
      <c r="J8" s="11">
        <v>44735</v>
      </c>
      <c r="K8" s="10" t="s">
        <v>22</v>
      </c>
      <c r="L8" s="10" t="s">
        <v>23</v>
      </c>
      <c r="M8" s="8" t="s">
        <v>38</v>
      </c>
      <c r="N8" s="8"/>
      <c r="O8" s="8" t="s">
        <v>39</v>
      </c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36" x14ac:dyDescent="0.25">
      <c r="A9" s="7"/>
      <c r="B9" s="15" t="s">
        <v>40</v>
      </c>
      <c r="C9" s="15" t="s">
        <v>41</v>
      </c>
      <c r="D9" s="15" t="s">
        <v>42</v>
      </c>
      <c r="E9" s="15" t="s">
        <v>43</v>
      </c>
      <c r="F9" s="16" t="s">
        <v>30</v>
      </c>
      <c r="G9" s="15" t="s">
        <v>44</v>
      </c>
      <c r="H9" s="16" t="s">
        <v>45</v>
      </c>
      <c r="I9" s="17">
        <v>5</v>
      </c>
      <c r="J9" s="18">
        <v>44750</v>
      </c>
      <c r="K9" s="16" t="s">
        <v>22</v>
      </c>
      <c r="L9" s="16" t="s">
        <v>23</v>
      </c>
      <c r="M9" s="15" t="s">
        <v>46</v>
      </c>
      <c r="N9" s="15"/>
      <c r="O9" s="15" t="s">
        <v>47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6" x14ac:dyDescent="0.25">
      <c r="A10" s="7"/>
      <c r="B10" s="15" t="s">
        <v>48</v>
      </c>
      <c r="C10" s="15" t="s">
        <v>49</v>
      </c>
      <c r="D10" s="15" t="s">
        <v>50</v>
      </c>
      <c r="E10" s="15" t="s">
        <v>51</v>
      </c>
      <c r="F10" s="16" t="s">
        <v>30</v>
      </c>
      <c r="G10" s="15" t="s">
        <v>52</v>
      </c>
      <c r="H10" s="16" t="s">
        <v>21</v>
      </c>
      <c r="I10" s="17">
        <v>5</v>
      </c>
      <c r="J10" s="18">
        <v>44751</v>
      </c>
      <c r="K10" s="16" t="s">
        <v>22</v>
      </c>
      <c r="L10" s="16" t="s">
        <v>23</v>
      </c>
      <c r="M10" s="15" t="s">
        <v>53</v>
      </c>
      <c r="N10" s="15"/>
      <c r="O10" s="15" t="s">
        <v>54</v>
      </c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6" x14ac:dyDescent="0.25">
      <c r="A11" s="7"/>
      <c r="B11" s="15" t="s">
        <v>55</v>
      </c>
      <c r="C11" s="15" t="s">
        <v>56</v>
      </c>
      <c r="D11" s="15" t="s">
        <v>57</v>
      </c>
      <c r="E11" s="15" t="s">
        <v>58</v>
      </c>
      <c r="F11" s="16" t="s">
        <v>30</v>
      </c>
      <c r="G11" s="15" t="s">
        <v>59</v>
      </c>
      <c r="H11" s="16" t="s">
        <v>31</v>
      </c>
      <c r="I11" s="17">
        <v>5</v>
      </c>
      <c r="J11" s="18">
        <v>44751</v>
      </c>
      <c r="K11" s="16" t="s">
        <v>22</v>
      </c>
      <c r="L11" s="16" t="s">
        <v>23</v>
      </c>
      <c r="M11" s="15" t="s">
        <v>60</v>
      </c>
      <c r="N11" s="15"/>
      <c r="O11" s="15" t="s">
        <v>61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36" x14ac:dyDescent="0.25">
      <c r="A12" s="7"/>
      <c r="B12" s="15" t="s">
        <v>62</v>
      </c>
      <c r="C12" s="19" t="s">
        <v>63</v>
      </c>
      <c r="D12" s="19" t="s">
        <v>64</v>
      </c>
      <c r="E12" s="19" t="s">
        <v>65</v>
      </c>
      <c r="F12" s="20" t="s">
        <v>30</v>
      </c>
      <c r="G12" s="19" t="s">
        <v>66</v>
      </c>
      <c r="H12" s="21" t="s">
        <v>45</v>
      </c>
      <c r="I12" s="22">
        <v>5</v>
      </c>
      <c r="J12" s="23">
        <v>44752</v>
      </c>
      <c r="K12" s="20" t="s">
        <v>22</v>
      </c>
      <c r="L12" s="20" t="s">
        <v>23</v>
      </c>
      <c r="M12" s="19" t="s">
        <v>67</v>
      </c>
      <c r="N12" s="19"/>
      <c r="O12" s="19" t="s">
        <v>68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8" x14ac:dyDescent="0.25">
      <c r="A13" s="24"/>
      <c r="B13" s="75" t="s">
        <v>62</v>
      </c>
      <c r="C13" s="76" t="s">
        <v>69</v>
      </c>
      <c r="D13" s="75" t="s">
        <v>70</v>
      </c>
      <c r="E13" s="75" t="s">
        <v>71</v>
      </c>
      <c r="F13" s="77" t="s">
        <v>30</v>
      </c>
      <c r="G13" s="75" t="s">
        <v>72</v>
      </c>
      <c r="H13" s="78" t="s">
        <v>31</v>
      </c>
      <c r="I13" s="78">
        <v>1</v>
      </c>
      <c r="J13" s="79">
        <v>44711</v>
      </c>
      <c r="K13" s="78" t="s">
        <v>22</v>
      </c>
      <c r="L13" s="78" t="s">
        <v>23</v>
      </c>
      <c r="M13" s="75" t="s">
        <v>73</v>
      </c>
      <c r="N13" s="75"/>
      <c r="O13" s="75" t="s">
        <v>74</v>
      </c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36" x14ac:dyDescent="0.25">
      <c r="A14" s="25"/>
      <c r="B14" s="80" t="s">
        <v>75</v>
      </c>
      <c r="C14" s="80" t="s">
        <v>76</v>
      </c>
      <c r="D14" s="80" t="s">
        <v>77</v>
      </c>
      <c r="E14" s="80" t="s">
        <v>78</v>
      </c>
      <c r="F14" s="81" t="s">
        <v>30</v>
      </c>
      <c r="G14" s="80" t="s">
        <v>79</v>
      </c>
      <c r="H14" s="82" t="s">
        <v>45</v>
      </c>
      <c r="I14" s="83">
        <v>1</v>
      </c>
      <c r="J14" s="84">
        <v>44711</v>
      </c>
      <c r="K14" s="83" t="s">
        <v>22</v>
      </c>
      <c r="L14" s="83" t="s">
        <v>23</v>
      </c>
      <c r="M14" s="85" t="s">
        <v>80</v>
      </c>
      <c r="N14" s="84"/>
      <c r="O14" s="86" t="s">
        <v>81</v>
      </c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39.75" customHeight="1" x14ac:dyDescent="0.25"/>
    <row r="16" spans="1:26" ht="39.75" customHeight="1" x14ac:dyDescent="0.25"/>
    <row r="17" spans="9:12" ht="39.75" customHeight="1" x14ac:dyDescent="0.25"/>
    <row r="18" spans="9:12" ht="39.75" customHeight="1" x14ac:dyDescent="0.25"/>
    <row r="19" spans="9:12" ht="39.75" customHeight="1" x14ac:dyDescent="0.25"/>
    <row r="20" spans="9:12" ht="39.75" customHeight="1" x14ac:dyDescent="0.25"/>
    <row r="21" spans="9:12" ht="39.75" customHeight="1" x14ac:dyDescent="0.25"/>
    <row r="22" spans="9:12" ht="39.75" customHeight="1" x14ac:dyDescent="0.25"/>
    <row r="23" spans="9:12" ht="39.75" customHeight="1" x14ac:dyDescent="0.25"/>
    <row r="24" spans="9:12" ht="19.5" customHeight="1" x14ac:dyDescent="0.25">
      <c r="I24" s="3"/>
      <c r="J24" s="3"/>
      <c r="K24" s="26"/>
      <c r="L24" s="3"/>
    </row>
    <row r="25" spans="9:12" ht="19.5" customHeight="1" x14ac:dyDescent="0.3">
      <c r="I25" s="1"/>
      <c r="J25" s="1"/>
      <c r="K25" s="2"/>
      <c r="L25" s="3"/>
    </row>
    <row r="26" spans="9:12" ht="19.5" customHeight="1" x14ac:dyDescent="0.3">
      <c r="I26" s="1"/>
      <c r="J26" s="1"/>
      <c r="K26" s="2"/>
      <c r="L26" s="3"/>
    </row>
    <row r="27" spans="9:12" ht="19.5" customHeight="1" x14ac:dyDescent="0.3">
      <c r="I27" s="1"/>
      <c r="J27" s="1"/>
      <c r="K27" s="2"/>
      <c r="L27" s="3"/>
    </row>
    <row r="28" spans="9:12" ht="19.5" customHeight="1" x14ac:dyDescent="0.25">
      <c r="I28" s="1"/>
      <c r="J28" s="1"/>
      <c r="K28" s="27"/>
      <c r="L28" s="3"/>
    </row>
    <row r="29" spans="9:12" ht="19.5" customHeight="1" x14ac:dyDescent="0.25">
      <c r="I29" s="1"/>
      <c r="J29" s="1"/>
      <c r="K29" s="27"/>
      <c r="L29" s="3"/>
    </row>
    <row r="30" spans="9:12" ht="19.5" customHeight="1" x14ac:dyDescent="0.3">
      <c r="I30" s="1"/>
      <c r="J30" s="1"/>
      <c r="K30" s="2"/>
      <c r="L30" s="3"/>
    </row>
    <row r="31" spans="9:12" ht="19.5" customHeight="1" x14ac:dyDescent="0.3">
      <c r="I31" s="1"/>
      <c r="J31" s="1"/>
      <c r="K31" s="2"/>
      <c r="L31" s="3"/>
    </row>
    <row r="32" spans="9:12" ht="19.5" customHeight="1" x14ac:dyDescent="0.3">
      <c r="I32" s="1"/>
      <c r="J32" s="1"/>
      <c r="K32" s="2"/>
      <c r="L32" s="3"/>
    </row>
    <row r="33" spans="9:13" ht="19.5" customHeight="1" x14ac:dyDescent="0.3">
      <c r="I33" s="1"/>
      <c r="J33" s="1"/>
      <c r="K33" s="2" t="s">
        <v>22</v>
      </c>
      <c r="L33" s="1" t="s">
        <v>82</v>
      </c>
      <c r="M33" s="4"/>
    </row>
    <row r="34" spans="9:13" ht="19.5" customHeight="1" x14ac:dyDescent="0.3">
      <c r="I34" s="1"/>
      <c r="J34" s="1"/>
      <c r="K34" s="2" t="s">
        <v>83</v>
      </c>
      <c r="L34" s="1" t="s">
        <v>23</v>
      </c>
      <c r="M34" s="4"/>
    </row>
    <row r="35" spans="9:13" ht="19.5" customHeight="1" x14ac:dyDescent="0.3">
      <c r="I35" s="1"/>
      <c r="J35" s="1"/>
      <c r="K35" s="2" t="s">
        <v>84</v>
      </c>
      <c r="L35" s="1" t="s">
        <v>85</v>
      </c>
      <c r="M35" s="4"/>
    </row>
    <row r="36" spans="9:13" ht="19.5" customHeight="1" x14ac:dyDescent="0.3">
      <c r="I36" s="1"/>
      <c r="J36" s="1"/>
      <c r="K36" s="2"/>
      <c r="L36" s="1" t="s">
        <v>86</v>
      </c>
      <c r="M36" s="4"/>
    </row>
    <row r="37" spans="9:13" ht="19.5" customHeight="1" x14ac:dyDescent="0.3">
      <c r="I37" s="1"/>
      <c r="J37" s="1"/>
      <c r="K37" s="2"/>
      <c r="L37" s="3"/>
    </row>
    <row r="38" spans="9:13" ht="19.5" customHeight="1" x14ac:dyDescent="0.3">
      <c r="I38" s="1"/>
      <c r="J38" s="1"/>
      <c r="K38" s="2"/>
      <c r="L38" s="3"/>
    </row>
    <row r="39" spans="9:13" ht="15.75" customHeight="1" x14ac:dyDescent="0.3">
      <c r="I39" s="1"/>
      <c r="J39" s="1"/>
      <c r="K39" s="2"/>
      <c r="L39" s="3"/>
    </row>
    <row r="40" spans="9:13" ht="15.75" customHeight="1" x14ac:dyDescent="0.3">
      <c r="I40" s="1"/>
      <c r="J40" s="1"/>
      <c r="K40" s="2"/>
      <c r="L40" s="3"/>
    </row>
    <row r="41" spans="9:13" ht="15.75" customHeight="1" x14ac:dyDescent="0.3">
      <c r="I41" s="1"/>
      <c r="J41" s="1"/>
      <c r="K41" s="2"/>
      <c r="L41" s="3"/>
    </row>
    <row r="42" spans="9:13" ht="15.75" customHeight="1" x14ac:dyDescent="0.3">
      <c r="I42" s="1"/>
      <c r="J42" s="1"/>
      <c r="K42" s="2"/>
      <c r="L42" s="3"/>
    </row>
    <row r="43" spans="9:13" ht="15.75" customHeight="1" x14ac:dyDescent="0.3">
      <c r="I43" s="1"/>
      <c r="J43" s="1"/>
      <c r="K43" s="2"/>
      <c r="L43" s="3"/>
    </row>
    <row r="44" spans="9:13" ht="15.75" customHeight="1" x14ac:dyDescent="0.3">
      <c r="I44" s="1"/>
      <c r="J44" s="1"/>
      <c r="K44" s="2"/>
      <c r="L44" s="3"/>
    </row>
    <row r="45" spans="9:13" ht="15.75" customHeight="1" x14ac:dyDescent="0.3">
      <c r="I45" s="1"/>
      <c r="J45" s="1"/>
      <c r="K45" s="2"/>
      <c r="L45" s="3"/>
    </row>
    <row r="46" spans="9:13" ht="15.75" customHeight="1" x14ac:dyDescent="0.3">
      <c r="I46" s="1"/>
      <c r="J46" s="1"/>
      <c r="K46" s="2"/>
      <c r="L46" s="3"/>
    </row>
    <row r="47" spans="9:13" ht="15.75" customHeight="1" x14ac:dyDescent="0.3">
      <c r="I47" s="1"/>
      <c r="J47" s="1"/>
      <c r="K47" s="2"/>
      <c r="L47" s="3"/>
    </row>
    <row r="48" spans="9:13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25"/>
    <row r="238" spans="9:12" ht="15.75" customHeight="1" x14ac:dyDescent="0.25"/>
    <row r="239" spans="9:12" ht="15.75" customHeight="1" x14ac:dyDescent="0.25"/>
    <row r="240" spans="9:12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:O3"/>
  </mergeCells>
  <dataValidations count="2">
    <dataValidation type="list" allowBlank="1" showErrorMessage="1" sqref="L6:L14" xr:uid="{00000000-0002-0000-0000-000000000000}">
      <formula1>$L$33:$L$36</formula1>
    </dataValidation>
    <dataValidation type="list" allowBlank="1" showErrorMessage="1" sqref="K6:K14" xr:uid="{00000000-0002-0000-0000-000001000000}">
      <formula1>$K$33:$K$35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/>
  </sheetViews>
  <sheetFormatPr baseColWidth="10" defaultColWidth="12.59765625" defaultRowHeight="15" customHeight="1" x14ac:dyDescent="0.25"/>
  <cols>
    <col min="1" max="1" width="9.3984375" customWidth="1"/>
    <col min="2" max="2" width="2.59765625" customWidth="1"/>
    <col min="3" max="15" width="10.59765625" customWidth="1"/>
    <col min="16" max="16" width="2.5976562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28"/>
      <c r="D4" s="28"/>
      <c r="E4" s="28"/>
      <c r="F4" s="4"/>
    </row>
    <row r="5" spans="2:16" ht="14.4" hidden="1" x14ac:dyDescent="0.3">
      <c r="C5" s="28"/>
      <c r="D5" s="28"/>
      <c r="E5" s="28"/>
      <c r="F5" s="4"/>
    </row>
    <row r="6" spans="2:16" ht="39.75" customHeight="1" x14ac:dyDescent="0.25">
      <c r="B6" s="50" t="s">
        <v>87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2"/>
    </row>
    <row r="7" spans="2:16" ht="9.75" customHeight="1" x14ac:dyDescent="0.25"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2:16" ht="9.75" customHeight="1" x14ac:dyDescent="0.3">
      <c r="B8" s="30"/>
      <c r="C8" s="31"/>
      <c r="D8" s="31"/>
      <c r="E8" s="31"/>
      <c r="F8" s="32"/>
      <c r="G8" s="33"/>
      <c r="H8" s="33"/>
      <c r="I8" s="33"/>
      <c r="J8" s="33"/>
      <c r="K8" s="33"/>
      <c r="L8" s="33"/>
      <c r="M8" s="33"/>
      <c r="N8" s="33"/>
      <c r="O8" s="33"/>
      <c r="P8" s="34"/>
    </row>
    <row r="9" spans="2:16" ht="30" customHeight="1" x14ac:dyDescent="0.25">
      <c r="B9" s="35"/>
      <c r="C9" s="36" t="s">
        <v>1</v>
      </c>
      <c r="D9" s="37"/>
      <c r="E9" s="53" t="s">
        <v>88</v>
      </c>
      <c r="F9" s="52"/>
      <c r="G9" s="37"/>
      <c r="H9" s="53" t="s">
        <v>11</v>
      </c>
      <c r="I9" s="52"/>
      <c r="J9" s="38"/>
      <c r="K9" s="38"/>
      <c r="L9" s="38"/>
      <c r="M9" s="38"/>
      <c r="N9" s="38"/>
      <c r="O9" s="38"/>
      <c r="P9" s="39"/>
    </row>
    <row r="10" spans="2:16" ht="30" customHeight="1" x14ac:dyDescent="0.25">
      <c r="B10" s="35"/>
      <c r="C10" s="40" t="s">
        <v>55</v>
      </c>
      <c r="D10" s="41"/>
      <c r="E10" s="54" t="str">
        <f>VLOOKUP(C10,'Formato descripción HU'!B6:O23,5,0)</f>
        <v>Usuario</v>
      </c>
      <c r="F10" s="52"/>
      <c r="G10" s="42"/>
      <c r="H10" s="54" t="str">
        <f>VLOOKUP(C10,'Formato descripción HU'!B6:O23,11,0)</f>
        <v>En proceso</v>
      </c>
      <c r="I10" s="52"/>
      <c r="J10" s="42"/>
      <c r="K10" s="38"/>
      <c r="L10" s="38"/>
      <c r="M10" s="38"/>
      <c r="N10" s="38"/>
      <c r="O10" s="38"/>
      <c r="P10" s="39"/>
    </row>
    <row r="11" spans="2:16" ht="9.75" customHeight="1" x14ac:dyDescent="0.25">
      <c r="B11" s="35"/>
      <c r="C11" s="43"/>
      <c r="D11" s="41"/>
      <c r="E11" s="44"/>
      <c r="F11" s="44"/>
      <c r="G11" s="42"/>
      <c r="H11" s="44"/>
      <c r="I11" s="44"/>
      <c r="J11" s="42"/>
      <c r="K11" s="44"/>
      <c r="L11" s="44"/>
      <c r="M11" s="38"/>
      <c r="N11" s="44"/>
      <c r="O11" s="44"/>
      <c r="P11" s="39"/>
    </row>
    <row r="12" spans="2:16" ht="30" customHeight="1" x14ac:dyDescent="0.25">
      <c r="B12" s="35"/>
      <c r="C12" s="36" t="s">
        <v>89</v>
      </c>
      <c r="D12" s="41"/>
      <c r="E12" s="53" t="s">
        <v>10</v>
      </c>
      <c r="F12" s="52"/>
      <c r="G12" s="42"/>
      <c r="H12" s="53" t="s">
        <v>90</v>
      </c>
      <c r="I12" s="52"/>
      <c r="J12" s="42"/>
      <c r="K12" s="44"/>
      <c r="L12" s="44"/>
      <c r="M12" s="38"/>
      <c r="N12" s="44"/>
      <c r="O12" s="44"/>
      <c r="P12" s="39"/>
    </row>
    <row r="13" spans="2:16" ht="30" customHeight="1" x14ac:dyDescent="0.25">
      <c r="B13" s="35"/>
      <c r="C13" s="40">
        <f>VLOOKUP('Historia de Usuario'!C10,'Formato descripción HU'!B6:O23,8,0)</f>
        <v>5</v>
      </c>
      <c r="D13" s="41"/>
      <c r="E13" s="54" t="str">
        <f>VLOOKUP(C10,'Formato descripción HU'!B6:O23,10,0)</f>
        <v>Alta</v>
      </c>
      <c r="F13" s="52"/>
      <c r="G13" s="42"/>
      <c r="H13" s="54" t="str">
        <f>VLOOKUP(C10,'Formato descripción HU'!B6:O23,7,0)</f>
        <v>Wagner</v>
      </c>
      <c r="I13" s="52"/>
      <c r="J13" s="42"/>
      <c r="K13" s="44"/>
      <c r="L13" s="44"/>
      <c r="M13" s="38"/>
      <c r="N13" s="44"/>
      <c r="O13" s="44"/>
      <c r="P13" s="39"/>
    </row>
    <row r="14" spans="2:16" ht="9.75" customHeight="1" x14ac:dyDescent="0.25">
      <c r="B14" s="35"/>
      <c r="C14" s="38"/>
      <c r="D14" s="41"/>
      <c r="E14" s="38"/>
      <c r="F14" s="38"/>
      <c r="G14" s="42"/>
      <c r="H14" s="42"/>
      <c r="I14" s="38"/>
      <c r="J14" s="38"/>
      <c r="K14" s="38"/>
      <c r="L14" s="38"/>
      <c r="M14" s="38"/>
      <c r="N14" s="38"/>
      <c r="O14" s="38"/>
      <c r="P14" s="39"/>
    </row>
    <row r="15" spans="2:16" ht="19.5" customHeight="1" x14ac:dyDescent="0.25">
      <c r="B15" s="35"/>
      <c r="C15" s="55" t="s">
        <v>91</v>
      </c>
      <c r="D15" s="68" t="str">
        <f>VLOOKUP(C10,'Formato descripción HU'!B6:O23,3,0)</f>
        <v>Eliminar datos del producto que se encuentran en el sistema.</v>
      </c>
      <c r="E15" s="59"/>
      <c r="F15" s="38"/>
      <c r="G15" s="55" t="s">
        <v>92</v>
      </c>
      <c r="H15" s="68" t="str">
        <f>VLOOKUP(C10,'Formato descripción HU'!B6:O23,4,0)</f>
        <v xml:space="preserve">Eliminar Productos erroneos. </v>
      </c>
      <c r="I15" s="66"/>
      <c r="J15" s="59"/>
      <c r="K15" s="38"/>
      <c r="L15" s="55" t="s">
        <v>93</v>
      </c>
      <c r="M15" s="65" t="str">
        <f>VLOOKUP(C10,'Formato descripción HU'!B6:O23,6,0)</f>
        <v>Eliminar (Nombre del Producto, Precio del Producto)</v>
      </c>
      <c r="N15" s="66"/>
      <c r="O15" s="59"/>
      <c r="P15" s="39"/>
    </row>
    <row r="16" spans="2:16" ht="19.5" customHeight="1" x14ac:dyDescent="0.25">
      <c r="B16" s="35"/>
      <c r="C16" s="56"/>
      <c r="D16" s="63"/>
      <c r="E16" s="64"/>
      <c r="F16" s="38"/>
      <c r="G16" s="56"/>
      <c r="H16" s="63"/>
      <c r="I16" s="49"/>
      <c r="J16" s="64"/>
      <c r="K16" s="38"/>
      <c r="L16" s="56"/>
      <c r="M16" s="63"/>
      <c r="N16" s="49"/>
      <c r="O16" s="64"/>
      <c r="P16" s="39"/>
    </row>
    <row r="17" spans="2:16" ht="19.5" customHeight="1" x14ac:dyDescent="0.25">
      <c r="B17" s="35"/>
      <c r="C17" s="57"/>
      <c r="D17" s="60"/>
      <c r="E17" s="61"/>
      <c r="F17" s="38"/>
      <c r="G17" s="57"/>
      <c r="H17" s="60"/>
      <c r="I17" s="67"/>
      <c r="J17" s="61"/>
      <c r="K17" s="38"/>
      <c r="L17" s="57"/>
      <c r="M17" s="60"/>
      <c r="N17" s="67"/>
      <c r="O17" s="61"/>
      <c r="P17" s="39"/>
    </row>
    <row r="18" spans="2:16" ht="9.75" customHeight="1" x14ac:dyDescent="0.25">
      <c r="B18" s="35"/>
      <c r="C18" s="38"/>
      <c r="D18" s="38"/>
      <c r="E18" s="38"/>
      <c r="F18" s="38"/>
      <c r="G18" s="42"/>
      <c r="H18" s="42"/>
      <c r="I18" s="42"/>
      <c r="J18" s="38"/>
      <c r="K18" s="38"/>
      <c r="L18" s="38"/>
      <c r="M18" s="38"/>
      <c r="N18" s="38"/>
      <c r="O18" s="38"/>
      <c r="P18" s="39"/>
    </row>
    <row r="19" spans="2:16" ht="19.5" customHeight="1" x14ac:dyDescent="0.25">
      <c r="B19" s="35"/>
      <c r="C19" s="58" t="s">
        <v>94</v>
      </c>
      <c r="D19" s="59"/>
      <c r="E19" s="69" t="str">
        <f>VLOOKUP(C10,'Formato descripción HU'!B6:O23,14,0)</f>
        <v>Eliminar Producto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39"/>
    </row>
    <row r="20" spans="2:16" ht="19.5" customHeight="1" x14ac:dyDescent="0.25">
      <c r="B20" s="35"/>
      <c r="C20" s="60"/>
      <c r="D20" s="61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39"/>
    </row>
    <row r="21" spans="2:16" ht="9.75" customHeight="1" x14ac:dyDescent="0.25">
      <c r="B21" s="3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9"/>
    </row>
    <row r="22" spans="2:16" ht="19.5" customHeight="1" x14ac:dyDescent="0.25">
      <c r="B22" s="35"/>
      <c r="C22" s="62" t="s">
        <v>95</v>
      </c>
      <c r="D22" s="59"/>
      <c r="E22" s="65" t="str">
        <f>VLOOKUP(C10,'Formato descripción HU'!B6:O23,12,0)</f>
        <v>Validacion la eliminacion con un mensaje (El producto se elimino correctamente)</v>
      </c>
      <c r="F22" s="66"/>
      <c r="G22" s="66"/>
      <c r="H22" s="59"/>
      <c r="I22" s="38"/>
      <c r="J22" s="62" t="s">
        <v>13</v>
      </c>
      <c r="K22" s="59"/>
      <c r="L22" s="65">
        <f>VLOOKUP(C10,'Formato descripción HU'!B6:O23,13,0)</f>
        <v>0</v>
      </c>
      <c r="M22" s="66"/>
      <c r="N22" s="66"/>
      <c r="O22" s="59"/>
      <c r="P22" s="39"/>
    </row>
    <row r="23" spans="2:16" ht="19.5" customHeight="1" x14ac:dyDescent="0.25">
      <c r="B23" s="35"/>
      <c r="C23" s="63"/>
      <c r="D23" s="64"/>
      <c r="E23" s="63"/>
      <c r="F23" s="49"/>
      <c r="G23" s="49"/>
      <c r="H23" s="64"/>
      <c r="I23" s="38"/>
      <c r="J23" s="63"/>
      <c r="K23" s="64"/>
      <c r="L23" s="63"/>
      <c r="M23" s="49"/>
      <c r="N23" s="49"/>
      <c r="O23" s="64"/>
      <c r="P23" s="39"/>
    </row>
    <row r="24" spans="2:16" ht="19.5" customHeight="1" x14ac:dyDescent="0.25">
      <c r="B24" s="35"/>
      <c r="C24" s="60"/>
      <c r="D24" s="61"/>
      <c r="E24" s="60"/>
      <c r="F24" s="67"/>
      <c r="G24" s="67"/>
      <c r="H24" s="61"/>
      <c r="I24" s="38"/>
      <c r="J24" s="60"/>
      <c r="K24" s="61"/>
      <c r="L24" s="60"/>
      <c r="M24" s="67"/>
      <c r="N24" s="67"/>
      <c r="O24" s="61"/>
      <c r="P24" s="39"/>
    </row>
    <row r="25" spans="2:16" ht="9.75" customHeight="1" x14ac:dyDescent="0.25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7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"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HU'!$B$6:$B$23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Power Computers</cp:lastModifiedBy>
  <dcterms:created xsi:type="dcterms:W3CDTF">2022-08-22T06:19:00Z</dcterms:created>
  <dcterms:modified xsi:type="dcterms:W3CDTF">2022-08-22T06:19:00Z</dcterms:modified>
</cp:coreProperties>
</file>