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wer Computers\Desktop\Grupo1_SolucionesABP_U1_NRC4617\"/>
    </mc:Choice>
  </mc:AlternateContent>
  <bookViews>
    <workbookView xWindow="0" yWindow="0" windowWidth="23040" windowHeight="10452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<sst xmlns="http://schemas.openxmlformats.org/spreadsheetml/2006/main" count="102" uniqueCount="78">
  <si>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</si>
  <si>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</si>
  <si>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</si>
  <si>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</si>
  <si>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</si>
  <si>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</si>
  <si>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</si>
  <si>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</si>
  <si>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</si>
  <si>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</si>
  <si>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</si>
  <si>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</si>
  <si>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</si>
  <si>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</si>
  <si>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</si>
  <si>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</si>
  <si>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</si>
  <si>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</si>
  <si>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</si>
  <si>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</si>
  <si>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</si>
  <si>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</si>
  <si>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</si>
  <si>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</si>
  <si>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</si>
  <si>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</si>
  <si>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</si>
  <si>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</si>
  <si>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</si>
  <si>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</si>
  <si>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</si>
  <si>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</si>
  <si>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</si>
  <si>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</si>
  <si>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</si>
  <si>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</si>
  <si>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</si>
  <si>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Verificar los datos personales de los usuarios</t>
  </si>
  <si>
    <t>Obtener una base de datos</t>
  </si>
  <si>
    <t>Registrar usuario</t>
  </si>
  <si>
    <t xml:space="preserve">Realizar pruebas </t>
  </si>
  <si>
    <t>Base de datos</t>
  </si>
  <si>
    <t>La facturación de pedidos</t>
  </si>
  <si>
    <t>Analizar los problemas de ingreso de usuarios</t>
  </si>
  <si>
    <t>Envio de un correo de verificacion.</t>
  </si>
  <si>
    <t>El programa necesita registrar usuarios al sistema.</t>
  </si>
  <si>
    <t>El programa requiere una base de datos para el almacenamiento de informacion.</t>
  </si>
  <si>
    <t xml:space="preserve">El programa nesecita diseñar una interfaz de usuario </t>
  </si>
  <si>
    <t>Tener almacenado la informacion de los usuarios.</t>
  </si>
  <si>
    <t>Procesar datos de una manera correcta.</t>
  </si>
  <si>
    <t>Clientes</t>
  </si>
  <si>
    <t xml:space="preserve">Usar una plataforma que sea amigable al usuario. </t>
  </si>
  <si>
    <t xml:space="preserve">Comodidad visual del usuario. </t>
  </si>
  <si>
    <t xml:space="preserve"> Programar una base de datos </t>
  </si>
  <si>
    <t>Analizar requisistos de los usuarios (Nombre, Direccion, # telefono,CI)</t>
  </si>
  <si>
    <t>Kevin</t>
  </si>
  <si>
    <t>Wagner</t>
  </si>
  <si>
    <t>Jhois</t>
  </si>
  <si>
    <t>Inspecciones diarias.</t>
  </si>
  <si>
    <t>Interfaz de usuario</t>
  </si>
  <si>
    <t>Maquetar una interfaz de usuario.</t>
  </si>
  <si>
    <t>Dar soporte a los inconvenientes generados por la plataforma.</t>
  </si>
  <si>
    <t>Mejorar la experiencia del usuario.</t>
  </si>
  <si>
    <t>Encuesta de satisfaccion.</t>
  </si>
  <si>
    <t>Soporte Tecnico</t>
  </si>
  <si>
    <t>Dar alternativas para el correcto uso de los aparatos tecnologicos</t>
  </si>
  <si>
    <t>El programa necesita una opcion para ingresar ordenes de entrega</t>
  </si>
  <si>
    <t>Implemetar una seccion de soporte tecnico.</t>
  </si>
  <si>
    <t>Dar y recibir equipos en buen estado.</t>
  </si>
  <si>
    <t xml:space="preserve">Fecha y hora de entrega </t>
  </si>
  <si>
    <t>Generar un recibo del pedido solicitado.</t>
  </si>
  <si>
    <t>Cantidad de reportes.</t>
  </si>
  <si>
    <t>Ordenes de entrga</t>
  </si>
  <si>
    <t>Realizar la contabilidad de los equipos tecnologicos entregados.</t>
  </si>
  <si>
    <t>Tener un inventario de loe equipos tecnologicos.</t>
  </si>
  <si>
    <t>Facturas o notas de ventas registradas.</t>
  </si>
  <si>
    <t>Facturacion.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</si>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</sst>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  <scheme val="major"/>
    </font>
    <font>
      <sz val="9"/>
      <color rgb="FF222222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164" fontId="13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workbookViewId="0">
      <selection activeCell="H13" sqref="H13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0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s="62" customFormat="1" ht="39.75" customHeight="1" x14ac:dyDescent="0.25">
      <c r="B6" s="56" t="s">
        <v>15</v>
      </c>
      <c r="C6" s="56" t="s">
        <v>45</v>
      </c>
      <c r="D6" s="56" t="s">
        <v>37</v>
      </c>
      <c r="E6" s="56" t="s">
        <v>38</v>
      </c>
      <c r="F6" s="64" t="s">
        <v>50</v>
      </c>
      <c r="G6" s="56" t="s">
        <v>54</v>
      </c>
      <c r="H6" s="57" t="s">
        <v>55</v>
      </c>
      <c r="I6" s="57">
        <v>3</v>
      </c>
      <c r="J6" s="58">
        <v>44711</v>
      </c>
      <c r="K6" s="57" t="s">
        <v>21</v>
      </c>
      <c r="L6" s="57" t="s">
        <v>22</v>
      </c>
      <c r="M6" s="59" t="s">
        <v>44</v>
      </c>
      <c r="N6" s="59"/>
      <c r="O6" s="59" t="s">
        <v>39</v>
      </c>
    </row>
    <row r="7" spans="2:15" s="62" customFormat="1" ht="49.2" customHeight="1" x14ac:dyDescent="0.25">
      <c r="B7" s="56" t="s">
        <v>16</v>
      </c>
      <c r="C7" s="56" t="s">
        <v>46</v>
      </c>
      <c r="D7" s="56" t="s">
        <v>48</v>
      </c>
      <c r="E7" s="56" t="s">
        <v>49</v>
      </c>
      <c r="F7" s="57" t="s">
        <v>77</v>
      </c>
      <c r="G7" s="56" t="s">
        <v>53</v>
      </c>
      <c r="H7" s="57" t="s">
        <v>56</v>
      </c>
      <c r="I7" s="57">
        <v>2</v>
      </c>
      <c r="J7" s="58">
        <v>44711</v>
      </c>
      <c r="K7" s="57" t="s">
        <v>21</v>
      </c>
      <c r="L7" s="60" t="s">
        <v>23</v>
      </c>
      <c r="M7" s="56" t="s">
        <v>40</v>
      </c>
      <c r="N7" s="56"/>
      <c r="O7" s="56" t="s">
        <v>41</v>
      </c>
    </row>
    <row r="8" spans="2:15" s="62" customFormat="1" ht="39.75" customHeight="1" x14ac:dyDescent="0.25">
      <c r="B8" s="56" t="s">
        <v>17</v>
      </c>
      <c r="C8" s="56" t="s">
        <v>47</v>
      </c>
      <c r="D8" s="61" t="s">
        <v>51</v>
      </c>
      <c r="E8" s="60" t="s">
        <v>52</v>
      </c>
      <c r="F8" s="57" t="s">
        <v>50</v>
      </c>
      <c r="G8" s="60" t="s">
        <v>60</v>
      </c>
      <c r="H8" s="60" t="s">
        <v>57</v>
      </c>
      <c r="I8" s="60">
        <v>2</v>
      </c>
      <c r="J8" s="58">
        <v>44711</v>
      </c>
      <c r="K8" s="57" t="s">
        <v>21</v>
      </c>
      <c r="L8" s="57" t="s">
        <v>22</v>
      </c>
      <c r="M8" s="56" t="s">
        <v>58</v>
      </c>
      <c r="N8" s="56"/>
      <c r="O8" s="56" t="s">
        <v>59</v>
      </c>
    </row>
    <row r="9" spans="2:15" s="62" customFormat="1" ht="39.75" customHeight="1" x14ac:dyDescent="0.25">
      <c r="B9" s="56" t="s">
        <v>18</v>
      </c>
      <c r="C9" s="56" t="s">
        <v>43</v>
      </c>
      <c r="D9" s="56" t="s">
        <v>61</v>
      </c>
      <c r="E9" s="56" t="s">
        <v>62</v>
      </c>
      <c r="F9" s="57" t="s">
        <v>50</v>
      </c>
      <c r="G9" s="56" t="s">
        <v>67</v>
      </c>
      <c r="H9" s="57" t="s">
        <v>55</v>
      </c>
      <c r="I9" s="65">
        <v>1</v>
      </c>
      <c r="J9" s="58">
        <v>44711</v>
      </c>
      <c r="K9" s="57" t="s">
        <v>24</v>
      </c>
      <c r="L9" s="57" t="s">
        <v>22</v>
      </c>
      <c r="M9" s="56" t="s">
        <v>63</v>
      </c>
      <c r="N9" s="56"/>
      <c r="O9" s="56" t="s">
        <v>64</v>
      </c>
    </row>
    <row r="10" spans="2:15" s="62" customFormat="1" ht="39.75" customHeight="1" x14ac:dyDescent="0.25">
      <c r="B10" s="56" t="s">
        <v>19</v>
      </c>
      <c r="C10" s="63" t="s">
        <v>66</v>
      </c>
      <c r="D10" s="56" t="s">
        <v>65</v>
      </c>
      <c r="E10" s="56" t="s">
        <v>68</v>
      </c>
      <c r="F10" s="57" t="s">
        <v>50</v>
      </c>
      <c r="G10" s="56" t="s">
        <v>69</v>
      </c>
      <c r="H10" s="57" t="s">
        <v>56</v>
      </c>
      <c r="I10" s="57">
        <v>1</v>
      </c>
      <c r="J10" s="58">
        <v>44711</v>
      </c>
      <c r="K10" s="57" t="s">
        <v>21</v>
      </c>
      <c r="L10" s="57" t="s">
        <v>22</v>
      </c>
      <c r="M10" s="56" t="s">
        <v>71</v>
      </c>
      <c r="N10" s="56"/>
      <c r="O10" s="56" t="s">
        <v>72</v>
      </c>
    </row>
    <row r="11" spans="2:15" s="62" customFormat="1" ht="39.75" customHeight="1" x14ac:dyDescent="0.25">
      <c r="B11" s="56" t="s">
        <v>20</v>
      </c>
      <c r="C11" s="56" t="s">
        <v>42</v>
      </c>
      <c r="D11" s="56" t="s">
        <v>73</v>
      </c>
      <c r="E11" s="56" t="s">
        <v>74</v>
      </c>
      <c r="F11" s="57" t="s">
        <v>50</v>
      </c>
      <c r="G11" s="56" t="s">
        <v>70</v>
      </c>
      <c r="H11" s="60" t="s">
        <v>57</v>
      </c>
      <c r="I11" s="57">
        <v>1</v>
      </c>
      <c r="J11" s="58">
        <v>44711</v>
      </c>
      <c r="K11" s="57" t="s">
        <v>21</v>
      </c>
      <c r="L11" s="57" t="s">
        <v>22</v>
      </c>
      <c r="M11" s="67" t="s">
        <v>75</v>
      </c>
      <c r="N11" s="58"/>
      <c r="O11" s="66" t="s">
        <v>76</v>
      </c>
    </row>
    <row r="12" spans="2:15" ht="39.75" customHeight="1" x14ac:dyDescent="0.25"/>
    <row r="13" spans="2:15" ht="39.75" customHeight="1" x14ac:dyDescent="0.25"/>
    <row r="14" spans="2:15" ht="39.75" customHeight="1" x14ac:dyDescent="0.25"/>
    <row r="15" spans="2:15" ht="39.75" customHeight="1" x14ac:dyDescent="0.25"/>
    <row r="16" spans="2:15" ht="39.75" customHeight="1" x14ac:dyDescent="0.25"/>
    <row r="17" spans="9:13" ht="39.75" customHeight="1" x14ac:dyDescent="0.25"/>
    <row r="18" spans="9:13" ht="39.75" customHeight="1" x14ac:dyDescent="0.25"/>
    <row r="19" spans="9:13" ht="39.75" customHeight="1" x14ac:dyDescent="0.25"/>
    <row r="20" spans="9:13" ht="39.75" customHeight="1" x14ac:dyDescent="0.25"/>
    <row r="21" spans="9:13" ht="19.5" customHeight="1" x14ac:dyDescent="0.25">
      <c r="I21" s="3"/>
      <c r="J21" s="3"/>
      <c r="K21" s="7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25">
      <c r="I25" s="1"/>
      <c r="J25" s="1"/>
      <c r="K25" s="8"/>
      <c r="L25" s="3"/>
    </row>
    <row r="26" spans="9:13" ht="19.5" customHeight="1" x14ac:dyDescent="0.25">
      <c r="I26" s="1"/>
      <c r="J26" s="1"/>
      <c r="K26" s="8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 t="s">
        <v>21</v>
      </c>
      <c r="L30" s="1" t="s">
        <v>23</v>
      </c>
      <c r="M30" s="4"/>
    </row>
    <row r="31" spans="9:13" ht="19.5" customHeight="1" x14ac:dyDescent="0.3">
      <c r="I31" s="1"/>
      <c r="J31" s="1"/>
      <c r="K31" s="2" t="s">
        <v>24</v>
      </c>
      <c r="L31" s="1" t="s">
        <v>22</v>
      </c>
      <c r="M31" s="4"/>
    </row>
    <row r="32" spans="9:13" ht="19.5" customHeight="1" x14ac:dyDescent="0.3">
      <c r="I32" s="1"/>
      <c r="J32" s="1"/>
      <c r="K32" s="2" t="s">
        <v>25</v>
      </c>
      <c r="L32" s="1" t="s">
        <v>26</v>
      </c>
      <c r="M32" s="4"/>
    </row>
    <row r="33" spans="9:13" ht="19.5" customHeight="1" x14ac:dyDescent="0.3">
      <c r="I33" s="1"/>
      <c r="J33" s="1"/>
      <c r="K33" s="2"/>
      <c r="L33" s="1" t="s">
        <v>27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7"/>
      <c r="L1000" s="3"/>
    </row>
    <row r="1001" spans="9:12" ht="15.75" customHeight="1" x14ac:dyDescent="0.25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11">
      <formula1>$L$30:$L$33</formula1>
    </dataValidation>
    <dataValidation type="list" allowBlank="1" showErrorMessage="1" sqref="K6:K11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C30" sqref="C3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53" t="s">
        <v>28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9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48" t="s">
        <v>29</v>
      </c>
      <c r="F9" s="49"/>
      <c r="G9" s="12"/>
      <c r="H9" s="48" t="s">
        <v>11</v>
      </c>
      <c r="I9" s="49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20</v>
      </c>
      <c r="D10" s="15"/>
      <c r="E10" s="50" t="str">
        <f>VLOOKUP(C10,'Formato descripción HU'!B6:O20,5,0)</f>
        <v>Clientes</v>
      </c>
      <c r="F10" s="49"/>
      <c r="G10" s="16"/>
      <c r="H10" s="50" t="str">
        <f>VLOOKUP(C10,'Formato descripción HU'!B6:O20,11,0)</f>
        <v>En proceso</v>
      </c>
      <c r="I10" s="49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30</v>
      </c>
      <c r="D12" s="15"/>
      <c r="E12" s="48" t="s">
        <v>10</v>
      </c>
      <c r="F12" s="49"/>
      <c r="G12" s="16"/>
      <c r="H12" s="48" t="s">
        <v>31</v>
      </c>
      <c r="I12" s="49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>
        <f>VLOOKUP('Historia de Usuario'!C10,'Formato descripción HU'!B6:O20,8,0)</f>
        <v>1</v>
      </c>
      <c r="D13" s="15"/>
      <c r="E13" s="50" t="str">
        <f>VLOOKUP(C10,'Formato descripción HU'!B6:O20,10,0)</f>
        <v>Alta</v>
      </c>
      <c r="F13" s="49"/>
      <c r="G13" s="16"/>
      <c r="H13" s="50" t="str">
        <f>VLOOKUP(C10,'Formato descripción HU'!B6:O20,7,0)</f>
        <v>Jhois</v>
      </c>
      <c r="I13" s="49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31" t="s">
        <v>32</v>
      </c>
      <c r="D15" s="55" t="str">
        <f>VLOOKUP(C10,'Formato descripción HU'!B6:O20,3,0)</f>
        <v>Realizar la contabilidad de los equipos tecnologicos entregados.</v>
      </c>
      <c r="E15" s="36"/>
      <c r="F15" s="13"/>
      <c r="G15" s="31" t="s">
        <v>33</v>
      </c>
      <c r="H15" s="55" t="str">
        <f>VLOOKUP(C10,'Formato descripción HU'!B6:O20,4,0)</f>
        <v>Tener un inventario de loe equipos tecnologicos.</v>
      </c>
      <c r="I15" s="35"/>
      <c r="J15" s="36"/>
      <c r="K15" s="13"/>
      <c r="L15" s="31" t="s">
        <v>34</v>
      </c>
      <c r="M15" s="34" t="str">
        <f>VLOOKUP(C10,'Formato descripción HU'!B6:O20,6,0)</f>
        <v>Generar un recibo del pedido solicitado.</v>
      </c>
      <c r="N15" s="35"/>
      <c r="O15" s="36"/>
      <c r="P15" s="28"/>
    </row>
    <row r="16" spans="2:16" ht="19.5" customHeight="1" x14ac:dyDescent="0.25">
      <c r="B16" s="27"/>
      <c r="C16" s="32"/>
      <c r="D16" s="37"/>
      <c r="E16" s="38"/>
      <c r="F16" s="13"/>
      <c r="G16" s="32"/>
      <c r="H16" s="37"/>
      <c r="I16" s="30"/>
      <c r="J16" s="38"/>
      <c r="K16" s="13"/>
      <c r="L16" s="32"/>
      <c r="M16" s="37"/>
      <c r="N16" s="30"/>
      <c r="O16" s="38"/>
      <c r="P16" s="28"/>
    </row>
    <row r="17" spans="2:16" ht="19.5" customHeight="1" x14ac:dyDescent="0.25">
      <c r="B17" s="27"/>
      <c r="C17" s="33"/>
      <c r="D17" s="39"/>
      <c r="E17" s="41"/>
      <c r="F17" s="13"/>
      <c r="G17" s="33"/>
      <c r="H17" s="39"/>
      <c r="I17" s="40"/>
      <c r="J17" s="41"/>
      <c r="K17" s="13"/>
      <c r="L17" s="33"/>
      <c r="M17" s="39"/>
      <c r="N17" s="40"/>
      <c r="O17" s="41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51" t="s">
        <v>35</v>
      </c>
      <c r="D19" s="36"/>
      <c r="E19" s="42" t="str">
        <f>VLOOKUP(C10,'Formato descripción HU'!B6:O20,14,0)</f>
        <v>Facturacion.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28"/>
    </row>
    <row r="20" spans="2:16" ht="19.5" customHeight="1" x14ac:dyDescent="0.25">
      <c r="B20" s="27"/>
      <c r="C20" s="39"/>
      <c r="D20" s="41"/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7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52" t="s">
        <v>36</v>
      </c>
      <c r="D22" s="36"/>
      <c r="E22" s="34" t="str">
        <f>VLOOKUP(C10,'Formato descripción HU'!B6:O20,12,0)</f>
        <v>Facturas o notas de ventas registradas.</v>
      </c>
      <c r="F22" s="35"/>
      <c r="G22" s="35"/>
      <c r="H22" s="36"/>
      <c r="I22" s="13"/>
      <c r="J22" s="52" t="s">
        <v>13</v>
      </c>
      <c r="K22" s="36"/>
      <c r="L22" s="34">
        <f>VLOOKUP(C10,'Formato descripción HU'!B6:O20,13,0)</f>
        <v>0</v>
      </c>
      <c r="M22" s="35"/>
      <c r="N22" s="35"/>
      <c r="O22" s="36"/>
      <c r="P22" s="28"/>
    </row>
    <row r="23" spans="2:16" ht="19.5" customHeight="1" x14ac:dyDescent="0.25">
      <c r="B23" s="27"/>
      <c r="C23" s="37"/>
      <c r="D23" s="38"/>
      <c r="E23" s="37"/>
      <c r="F23" s="30"/>
      <c r="G23" s="30"/>
      <c r="H23" s="38"/>
      <c r="I23" s="13"/>
      <c r="J23" s="37"/>
      <c r="K23" s="38"/>
      <c r="L23" s="37"/>
      <c r="M23" s="30"/>
      <c r="N23" s="30"/>
      <c r="O23" s="38"/>
      <c r="P23" s="28"/>
    </row>
    <row r="24" spans="2:16" ht="19.5" customHeight="1" x14ac:dyDescent="0.25">
      <c r="B24" s="27"/>
      <c r="C24" s="39"/>
      <c r="D24" s="41"/>
      <c r="E24" s="39"/>
      <c r="F24" s="40"/>
      <c r="G24" s="40"/>
      <c r="H24" s="41"/>
      <c r="I24" s="13"/>
      <c r="J24" s="39"/>
      <c r="K24" s="41"/>
      <c r="L24" s="39"/>
      <c r="M24" s="40"/>
      <c r="N24" s="40"/>
      <c r="O24" s="41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Power Computers</cp:lastModifiedBy>
  <cp:revision/>
  <dcterms:created xsi:type="dcterms:W3CDTF">2019-10-21T15:37:14Z</dcterms:created>
  <dcterms:modified xsi:type="dcterms:W3CDTF">2022-06-02T23:41:28Z</dcterms:modified>
  <cp:category/>
  <cp:contentStatus/>
</cp:coreProperties>
</file>