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<sst xmlns="http://schemas.openxmlformats.org/spreadsheetml/2006/main" count="135" uniqueCount="96">
  <si>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</si>
  <si>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</si>
  <si>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</si>
  <si>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</si>
  <si>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</si>
  <si>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</si>
  <si>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</si>
  <si>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</si>
  <si>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</si>
  <si>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</si>
  <si>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</si>
  <si>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</si>
  <si>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</si>
  <si>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</si>
  <si>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</si>
  <si>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</si>
  <si>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administrador</t>
  </si>
  <si>
    <t xml:space="preserve">Permite el inicio de sesión como administrador </t>
  </si>
  <si>
    <t>Iniciar sesión como administrador</t>
  </si>
  <si>
    <t>Administrador</t>
  </si>
  <si>
    <t>Solicitar las credenciales de acceso (usuario y contraseña)</t>
  </si>
  <si>
    <t>Kevin</t>
  </si>
  <si>
    <t>Alta</t>
  </si>
  <si>
    <t>En proceso</t>
  </si>
  <si>
    <t>Prueba unitaria de validación de los datos (se puede ingresar al sistema si los datos son correctos)</t>
  </si>
  <si>
    <t>Ingreso al sistema como administrador</t>
  </si>
  <si>
    <t>REQ002</t>
  </si>
  <si>
    <t>El programa debe iniciar sesión como usuario</t>
  </si>
  <si>
    <t>Permite el  inicio de sesión como usuario</t>
  </si>
  <si>
    <t xml:space="preserve"> Iniciar sesión como usuario</t>
  </si>
  <si>
    <t>Usuario</t>
  </si>
  <si>
    <t>Wagner</t>
  </si>
  <si>
    <t>Ingreso al sistema como usuario</t>
  </si>
  <si>
    <t>REQ003</t>
  </si>
  <si>
    <t>El programa debe permitir registrar usuarios.</t>
  </si>
  <si>
    <t>Crear formularios de ingreso al sistema.</t>
  </si>
  <si>
    <t>Crear ingresos para los nuevos Usuarios.</t>
  </si>
  <si>
    <t xml:space="preserve">Ingresar (Usuario, Contraseña,Nombre, Apellido Numero de cedula, Correo electronico, Número de teléfono) </t>
  </si>
  <si>
    <t>Validación de los datos se mostrara un cuadro de dialogo. (Usuario registrado correctamente)</t>
  </si>
  <si>
    <t>Registrar nuevo usuario</t>
  </si>
  <si>
    <t>REQ004</t>
  </si>
  <si>
    <t>El programa debe incluir una opcion para agregar productos.</t>
  </si>
  <si>
    <t>Agregar datos del producto al sistema.</t>
  </si>
  <si>
    <t>Agreagar especificaciones de los productos.</t>
  </si>
  <si>
    <t>Ingresar (Nombre del Producto, Precio del Producto)</t>
  </si>
  <si>
    <t>Jhois</t>
  </si>
  <si>
    <t>Validacion del ingreso con un mensaje (El producto se agrego correctamente)</t>
  </si>
  <si>
    <t>Agregar Producto</t>
  </si>
  <si>
    <t>REQ005</t>
  </si>
  <si>
    <t>El programa debe incluir una opcion para consultar productos.</t>
  </si>
  <si>
    <t>Consultar datos del producto al sistema.</t>
  </si>
  <si>
    <t>Obserbar especificaciones de los productos.</t>
  </si>
  <si>
    <t>Consultar (Nombre del Producto, Precio del Producto)</t>
  </si>
  <si>
    <t>Validacion de la consulta (El producto ingresado se mostrara en pantalla)</t>
  </si>
  <si>
    <t>Consultar Producto</t>
  </si>
  <si>
    <t>REQ006</t>
  </si>
  <si>
    <t>El programa debe incluir una opcion para eliminar productos.</t>
  </si>
  <si>
    <t>Eliminar datos del producto que se encuentran en el sistema.</t>
  </si>
  <si>
    <t xml:space="preserve">Eliminar Productos erroneos. </t>
  </si>
  <si>
    <t>Eliminar (Nombre del Producto, Precio del Producto)</t>
  </si>
  <si>
    <t>Validacion la eliminacion con un mensaje (El producto se elimino correctamente)</t>
  </si>
  <si>
    <t>Eliminar Producto</t>
  </si>
  <si>
    <t>REQ007</t>
  </si>
  <si>
    <t>El programa debe incluir una opcion para editar productos.</t>
  </si>
  <si>
    <t>Editar datos del producto que estan sistema.</t>
  </si>
  <si>
    <t>Cambiar especificaciones del producto.</t>
  </si>
  <si>
    <t>Editar (Nombre del Producto, Precio del Producto)</t>
  </si>
  <si>
    <t>Validacion del ingreso con un mensaje (El producto se edito correctamente)</t>
  </si>
  <si>
    <t>Editar Producto</t>
  </si>
  <si>
    <t>El programa necesita una opcion para ingresar ordenes de entrega</t>
  </si>
  <si>
    <t>Gestionar el registro para las ordenes de entrega</t>
  </si>
  <si>
    <t>Generar formularios para ordenes de entrega</t>
  </si>
  <si>
    <t>Ingresar(Codigo de orden,cliente, Nombre del producto,Fecha de entrega, Direccion de entrega)</t>
  </si>
  <si>
    <t xml:space="preserve">Validacion del ingreso con un mensaje </t>
  </si>
  <si>
    <t>Ordenes de entrga</t>
  </si>
  <si>
    <t>REQ008</t>
  </si>
  <si>
    <t>El programa necesita ingresar toda la información a una base de datos</t>
  </si>
  <si>
    <t>Realizar la recopilacion y organizacion de las ventas de los equipos tecnologicos.</t>
  </si>
  <si>
    <t>Tener un inventario de loe equipos tecnologicos.</t>
  </si>
  <si>
    <t>Generar un base de datos del producto.</t>
  </si>
  <si>
    <t xml:space="preserve">Validacion dentro del programa </t>
  </si>
  <si>
    <t>Base de datos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</si>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</sst>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9.0"/>
      <color theme="1"/>
      <name val="Calibri"/>
    </font>
    <font>
      <sz val="9.0"/>
      <color theme="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0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</border>
    <border>
      <left/>
      <right style="thin">
        <color rgb="FF7B7B7B"/>
      </right>
      <top style="thin">
        <color rgb="FF7B7B7B"/>
      </top>
      <bottom style="thin">
        <color rgb="FF7B7B7B"/>
      </bottom>
    </border>
    <border>
      <left/>
      <right style="thin">
        <color rgb="FF7B7B7B"/>
      </right>
      <top style="thin">
        <color rgb="FF7B7B7B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000000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2" fillId="3" fontId="6" numFmtId="0" xfId="0" applyAlignment="1" applyBorder="1" applyFill="1" applyFont="1">
      <alignment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2" fillId="3" fontId="6" numFmtId="164" xfId="0" applyAlignment="1" applyBorder="1" applyFont="1" applyNumberFormat="1">
      <alignment horizontal="center" shrinkToFit="0" vertical="center" wrapText="1"/>
    </xf>
    <xf borderId="4" fillId="3" fontId="6" numFmtId="0" xfId="0" applyAlignment="1" applyBorder="1" applyFont="1">
      <alignment shrinkToFit="0" wrapText="1"/>
    </xf>
    <xf borderId="4" fillId="3" fontId="6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2" fillId="4" fontId="6" numFmtId="0" xfId="0" applyAlignment="1" applyBorder="1" applyFill="1" applyFont="1">
      <alignment shrinkToFit="0" vertical="center" wrapText="1"/>
    </xf>
    <xf borderId="2" fillId="4" fontId="6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4" fillId="4" fontId="6" numFmtId="164" xfId="0" applyAlignment="1" applyBorder="1" applyFont="1" applyNumberFormat="1">
      <alignment horizontal="center" shrinkToFit="0" vertical="center" wrapText="1"/>
    </xf>
    <xf borderId="7" fillId="4" fontId="6" numFmtId="0" xfId="0" applyAlignment="1" applyBorder="1" applyFont="1">
      <alignment shrinkToFit="0" vertical="center" wrapText="1"/>
    </xf>
    <xf borderId="7" fillId="4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8" fillId="4" fontId="6" numFmtId="0" xfId="0" applyAlignment="1" applyBorder="1" applyFont="1">
      <alignment horizontal="center" shrinkToFit="0" vertical="center" wrapText="1"/>
    </xf>
    <xf borderId="5" fillId="4" fontId="6" numFmtId="164" xfId="0" applyAlignment="1" applyBorder="1" applyFont="1" applyNumberFormat="1">
      <alignment horizontal="center" shrinkToFit="0" vertical="center" wrapText="1"/>
    </xf>
    <xf borderId="9" fillId="0" fontId="7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shrinkToFit="0" wrapText="1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11" fillId="0" fontId="6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12" fillId="5" fontId="10" numFmtId="0" xfId="0" applyAlignment="1" applyBorder="1" applyFill="1" applyFont="1">
      <alignment horizontal="center" shrinkToFit="0" vertical="center" wrapText="1"/>
    </xf>
    <xf borderId="13" fillId="0" fontId="11" numFmtId="0" xfId="0" applyBorder="1" applyFont="1"/>
    <xf borderId="14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5" fillId="5" fontId="2" numFmtId="0" xfId="0" applyBorder="1" applyFont="1"/>
    <xf borderId="16" fillId="5" fontId="9" numFmtId="0" xfId="0" applyAlignment="1" applyBorder="1" applyFont="1">
      <alignment horizontal="left" shrinkToFit="0" vertical="center" wrapText="1"/>
    </xf>
    <xf borderId="16" fillId="5" fontId="1" numFmtId="0" xfId="0" applyBorder="1" applyFont="1"/>
    <xf borderId="16" fillId="5" fontId="2" numFmtId="0" xfId="0" applyBorder="1" applyFont="1"/>
    <xf borderId="17" fillId="5" fontId="2" numFmtId="0" xfId="0" applyBorder="1" applyFont="1"/>
    <xf borderId="18" fillId="5" fontId="2" numFmtId="0" xfId="0" applyBorder="1" applyFont="1"/>
    <xf borderId="6" fillId="6" fontId="12" numFmtId="0" xfId="0" applyAlignment="1" applyBorder="1" applyFill="1" applyFont="1">
      <alignment horizontal="center" vertical="center"/>
    </xf>
    <xf borderId="19" fillId="5" fontId="13" numFmtId="0" xfId="0" applyAlignment="1" applyBorder="1" applyFont="1">
      <alignment vertical="center"/>
    </xf>
    <xf borderId="12" fillId="6" fontId="12" numFmtId="0" xfId="0" applyAlignment="1" applyBorder="1" applyFont="1">
      <alignment horizontal="center" vertical="center"/>
    </xf>
    <xf borderId="19" fillId="5" fontId="2" numFmtId="0" xfId="0" applyBorder="1" applyFont="1"/>
    <xf borderId="20" fillId="5" fontId="2" numFmtId="0" xfId="0" applyBorder="1" applyFont="1"/>
    <xf borderId="6" fillId="7" fontId="14" numFmtId="0" xfId="0" applyAlignment="1" applyBorder="1" applyFill="1" applyFont="1">
      <alignment horizontal="center" vertical="center"/>
    </xf>
    <xf borderId="19" fillId="5" fontId="1" numFmtId="0" xfId="0" applyAlignment="1" applyBorder="1" applyFont="1">
      <alignment shrinkToFit="0" vertical="center" wrapText="1"/>
    </xf>
    <xf borderId="12" fillId="7" fontId="1" numFmtId="0" xfId="0" applyAlignment="1" applyBorder="1" applyFont="1">
      <alignment horizontal="center" vertical="center"/>
    </xf>
    <xf borderId="19" fillId="5" fontId="1" numFmtId="0" xfId="0" applyAlignment="1" applyBorder="1" applyFont="1">
      <alignment vertical="center"/>
    </xf>
    <xf borderId="19" fillId="5" fontId="14" numFmtId="0" xfId="0" applyAlignment="1" applyBorder="1" applyFont="1">
      <alignment horizontal="center" vertical="center"/>
    </xf>
    <xf borderId="19" fillId="5" fontId="1" numFmtId="0" xfId="0" applyAlignment="1" applyBorder="1" applyFont="1">
      <alignment horizontal="center" vertical="center"/>
    </xf>
    <xf borderId="21" fillId="8" fontId="12" numFmtId="0" xfId="0" applyAlignment="1" applyBorder="1" applyFill="1" applyFont="1">
      <alignment horizontal="center" vertical="center"/>
    </xf>
    <xf borderId="22" fillId="7" fontId="1" numFmtId="0" xfId="0" applyAlignment="1" applyBorder="1" applyFont="1">
      <alignment horizontal="center" shrinkToFit="0" vertical="center" wrapText="1"/>
    </xf>
    <xf borderId="23" fillId="0" fontId="11" numFmtId="0" xfId="0" applyBorder="1" applyFont="1"/>
    <xf borderId="9" fillId="0" fontId="11" numFmtId="0" xfId="0" applyBorder="1" applyFont="1"/>
    <xf borderId="22" fillId="7" fontId="1" numFmtId="0" xfId="0" applyAlignment="1" applyBorder="1" applyFont="1">
      <alignment horizontal="center" vertical="center"/>
    </xf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29" fillId="0" fontId="11" numFmtId="0" xfId="0" applyBorder="1" applyFont="1"/>
    <xf borderId="30" fillId="0" fontId="11" numFmtId="0" xfId="0" applyBorder="1" applyFont="1"/>
    <xf borderId="22" fillId="9" fontId="15" numFmtId="0" xfId="0" applyAlignment="1" applyBorder="1" applyFill="1" applyFont="1">
      <alignment horizontal="center" vertical="center"/>
    </xf>
    <xf borderId="31" fillId="2" fontId="14" numFmtId="0" xfId="0" applyAlignment="1" applyBorder="1" applyFont="1">
      <alignment horizontal="center" vertical="center"/>
    </xf>
    <xf borderId="32" fillId="0" fontId="11" numFmtId="0" xfId="0" applyBorder="1" applyFont="1"/>
    <xf borderId="33" fillId="0" fontId="11" numFmtId="0" xfId="0" applyBorder="1" applyFont="1"/>
    <xf borderId="34" fillId="0" fontId="11" numFmtId="0" xfId="0" applyBorder="1" applyFont="1"/>
    <xf borderId="35" fillId="0" fontId="11" numFmtId="0" xfId="0" applyBorder="1" applyFont="1"/>
    <xf borderId="36" fillId="0" fontId="11" numFmtId="0" xfId="0" applyBorder="1" applyFont="1"/>
    <xf borderId="22" fillId="6" fontId="12" numFmtId="0" xfId="0" applyAlignment="1" applyBorder="1" applyFont="1">
      <alignment horizontal="center" vertical="center"/>
    </xf>
    <xf borderId="37" fillId="5" fontId="2" numFmtId="0" xfId="0" applyBorder="1" applyFont="1"/>
    <xf borderId="38" fillId="5" fontId="2" numFmtId="0" xfId="0" applyBorder="1" applyFont="1"/>
    <xf borderId="39" fillId="5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5.13"/>
    <col customWidth="1" min="7" max="7" width="20.63"/>
    <col customWidth="1" min="8" max="12" width="10.63"/>
    <col customWidth="1" min="13" max="15" width="20.63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>
      <c r="A6" s="8"/>
      <c r="B6" s="9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11" t="s">
        <v>21</v>
      </c>
      <c r="I6" s="11">
        <v>3.0</v>
      </c>
      <c r="J6" s="12">
        <v>44735.0</v>
      </c>
      <c r="K6" s="11" t="s">
        <v>22</v>
      </c>
      <c r="L6" s="11" t="s">
        <v>23</v>
      </c>
      <c r="M6" s="13" t="s">
        <v>24</v>
      </c>
      <c r="N6" s="13"/>
      <c r="O6" s="13" t="s">
        <v>25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9" t="s">
        <v>26</v>
      </c>
      <c r="C7" s="9" t="s">
        <v>27</v>
      </c>
      <c r="D7" s="9" t="s">
        <v>28</v>
      </c>
      <c r="E7" s="9" t="s">
        <v>29</v>
      </c>
      <c r="F7" s="11" t="s">
        <v>30</v>
      </c>
      <c r="G7" s="9" t="s">
        <v>20</v>
      </c>
      <c r="H7" s="11" t="s">
        <v>31</v>
      </c>
      <c r="I7" s="11">
        <v>2.0</v>
      </c>
      <c r="J7" s="12">
        <v>44735.0</v>
      </c>
      <c r="K7" s="11" t="s">
        <v>22</v>
      </c>
      <c r="L7" s="14" t="s">
        <v>23</v>
      </c>
      <c r="M7" s="13" t="s">
        <v>24</v>
      </c>
      <c r="N7" s="9"/>
      <c r="O7" s="9" t="s">
        <v>32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9" t="s">
        <v>33</v>
      </c>
      <c r="C8" s="9" t="s">
        <v>34</v>
      </c>
      <c r="D8" s="14" t="s">
        <v>35</v>
      </c>
      <c r="E8" s="14" t="s">
        <v>36</v>
      </c>
      <c r="F8" s="11" t="s">
        <v>30</v>
      </c>
      <c r="G8" s="14" t="s">
        <v>37</v>
      </c>
      <c r="H8" s="14" t="s">
        <v>21</v>
      </c>
      <c r="I8" s="15">
        <v>4.0</v>
      </c>
      <c r="J8" s="12">
        <v>44735.0</v>
      </c>
      <c r="K8" s="11" t="s">
        <v>22</v>
      </c>
      <c r="L8" s="11" t="s">
        <v>23</v>
      </c>
      <c r="M8" s="9" t="s">
        <v>38</v>
      </c>
      <c r="N8" s="9"/>
      <c r="O8" s="9" t="s">
        <v>39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16" t="s">
        <v>40</v>
      </c>
      <c r="C9" s="16" t="s">
        <v>41</v>
      </c>
      <c r="D9" s="16" t="s">
        <v>42</v>
      </c>
      <c r="E9" s="16" t="s">
        <v>43</v>
      </c>
      <c r="F9" s="17" t="s">
        <v>30</v>
      </c>
      <c r="G9" s="16" t="s">
        <v>44</v>
      </c>
      <c r="H9" s="17" t="s">
        <v>45</v>
      </c>
      <c r="I9" s="18">
        <v>5.0</v>
      </c>
      <c r="J9" s="19">
        <v>44750.0</v>
      </c>
      <c r="K9" s="17" t="s">
        <v>22</v>
      </c>
      <c r="L9" s="17" t="s">
        <v>23</v>
      </c>
      <c r="M9" s="16" t="s">
        <v>46</v>
      </c>
      <c r="N9" s="16"/>
      <c r="O9" s="16" t="s">
        <v>47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16" t="s">
        <v>48</v>
      </c>
      <c r="C10" s="16" t="s">
        <v>49</v>
      </c>
      <c r="D10" s="16" t="s">
        <v>50</v>
      </c>
      <c r="E10" s="16" t="s">
        <v>51</v>
      </c>
      <c r="F10" s="17" t="s">
        <v>30</v>
      </c>
      <c r="G10" s="16" t="s">
        <v>52</v>
      </c>
      <c r="H10" s="17" t="s">
        <v>21</v>
      </c>
      <c r="I10" s="18">
        <v>5.0</v>
      </c>
      <c r="J10" s="19">
        <v>44751.0</v>
      </c>
      <c r="K10" s="17" t="s">
        <v>22</v>
      </c>
      <c r="L10" s="17" t="s">
        <v>23</v>
      </c>
      <c r="M10" s="16" t="s">
        <v>53</v>
      </c>
      <c r="N10" s="16"/>
      <c r="O10" s="16" t="s">
        <v>54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16" t="s">
        <v>55</v>
      </c>
      <c r="C11" s="16" t="s">
        <v>56</v>
      </c>
      <c r="D11" s="16" t="s">
        <v>57</v>
      </c>
      <c r="E11" s="16" t="s">
        <v>58</v>
      </c>
      <c r="F11" s="17" t="s">
        <v>30</v>
      </c>
      <c r="G11" s="16" t="s">
        <v>59</v>
      </c>
      <c r="H11" s="17" t="s">
        <v>31</v>
      </c>
      <c r="I11" s="18">
        <v>5.0</v>
      </c>
      <c r="J11" s="19">
        <v>44751.0</v>
      </c>
      <c r="K11" s="17" t="s">
        <v>22</v>
      </c>
      <c r="L11" s="17" t="s">
        <v>23</v>
      </c>
      <c r="M11" s="16" t="s">
        <v>60</v>
      </c>
      <c r="N11" s="16"/>
      <c r="O11" s="16" t="s">
        <v>61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16" t="s">
        <v>62</v>
      </c>
      <c r="C12" s="20" t="s">
        <v>63</v>
      </c>
      <c r="D12" s="20" t="s">
        <v>64</v>
      </c>
      <c r="E12" s="20" t="s">
        <v>65</v>
      </c>
      <c r="F12" s="21" t="s">
        <v>30</v>
      </c>
      <c r="G12" s="20" t="s">
        <v>66</v>
      </c>
      <c r="H12" s="22" t="s">
        <v>45</v>
      </c>
      <c r="I12" s="23">
        <v>5.0</v>
      </c>
      <c r="J12" s="24">
        <v>44752.0</v>
      </c>
      <c r="K12" s="21" t="s">
        <v>22</v>
      </c>
      <c r="L12" s="21" t="s">
        <v>23</v>
      </c>
      <c r="M12" s="20" t="s">
        <v>67</v>
      </c>
      <c r="N12" s="20"/>
      <c r="O12" s="20" t="s">
        <v>68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5"/>
      <c r="B13" s="26" t="s">
        <v>62</v>
      </c>
      <c r="C13" s="27" t="s">
        <v>69</v>
      </c>
      <c r="D13" s="26" t="s">
        <v>70</v>
      </c>
      <c r="E13" s="26" t="s">
        <v>71</v>
      </c>
      <c r="F13" s="10" t="s">
        <v>30</v>
      </c>
      <c r="G13" s="26" t="s">
        <v>72</v>
      </c>
      <c r="H13" s="28" t="s">
        <v>31</v>
      </c>
      <c r="I13" s="28">
        <v>1.0</v>
      </c>
      <c r="J13" s="29">
        <v>44711.0</v>
      </c>
      <c r="K13" s="28" t="s">
        <v>22</v>
      </c>
      <c r="L13" s="28" t="s">
        <v>23</v>
      </c>
      <c r="M13" s="26" t="s">
        <v>73</v>
      </c>
      <c r="N13" s="26"/>
      <c r="O13" s="26" t="s">
        <v>74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30"/>
      <c r="B14" s="31" t="s">
        <v>75</v>
      </c>
      <c r="C14" s="32" t="s">
        <v>76</v>
      </c>
      <c r="D14" s="32" t="s">
        <v>77</v>
      </c>
      <c r="E14" s="31" t="s">
        <v>78</v>
      </c>
      <c r="F14" s="11" t="s">
        <v>30</v>
      </c>
      <c r="G14" s="32" t="s">
        <v>79</v>
      </c>
      <c r="H14" s="33" t="s">
        <v>45</v>
      </c>
      <c r="I14" s="34">
        <v>1.0</v>
      </c>
      <c r="J14" s="35">
        <v>44711.0</v>
      </c>
      <c r="K14" s="34" t="s">
        <v>22</v>
      </c>
      <c r="L14" s="34" t="s">
        <v>23</v>
      </c>
      <c r="M14" s="36" t="s">
        <v>80</v>
      </c>
      <c r="N14" s="35"/>
      <c r="O14" s="37" t="s">
        <v>81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39.75" customHeight="1"/>
    <row r="16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19.5" customHeight="1">
      <c r="I24" s="3"/>
      <c r="J24" s="3"/>
      <c r="K24" s="38"/>
      <c r="L24" s="3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39"/>
      <c r="L28" s="3"/>
    </row>
    <row r="29" ht="19.5" customHeight="1">
      <c r="I29" s="1"/>
      <c r="J29" s="1"/>
      <c r="K29" s="39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 t="s">
        <v>22</v>
      </c>
      <c r="L33" s="1" t="s">
        <v>82</v>
      </c>
      <c r="M33" s="5"/>
    </row>
    <row r="34" ht="19.5" customHeight="1">
      <c r="I34" s="1"/>
      <c r="J34" s="1"/>
      <c r="K34" s="2" t="s">
        <v>83</v>
      </c>
      <c r="L34" s="1" t="s">
        <v>23</v>
      </c>
      <c r="M34" s="5"/>
    </row>
    <row r="35" ht="19.5" customHeight="1">
      <c r="I35" s="1"/>
      <c r="J35" s="1"/>
      <c r="K35" s="2" t="s">
        <v>84</v>
      </c>
      <c r="L35" s="1" t="s">
        <v>85</v>
      </c>
      <c r="M35" s="5"/>
    </row>
    <row r="36" ht="19.5" customHeight="1">
      <c r="I36" s="1"/>
      <c r="J36" s="1"/>
      <c r="K36" s="2"/>
      <c r="L36" s="1" t="s">
        <v>86</v>
      </c>
      <c r="M36" s="5"/>
    </row>
    <row r="37" ht="19.5" customHeight="1">
      <c r="I37" s="1"/>
      <c r="J37" s="1"/>
      <c r="K37" s="2"/>
      <c r="L37" s="3"/>
    </row>
    <row r="38" ht="19.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14">
      <formula1>$L$33:$L$36</formula1>
    </dataValidation>
    <dataValidation type="list" allowBlank="1" showErrorMessage="1" sqref="K6:K14">
      <formula1>$K$33:$K$35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40"/>
      <c r="D4" s="40"/>
      <c r="E4" s="40"/>
      <c r="F4" s="5"/>
    </row>
    <row r="5" hidden="1">
      <c r="C5" s="40"/>
      <c r="D5" s="40"/>
      <c r="E5" s="40"/>
      <c r="F5" s="5"/>
    </row>
    <row r="6" ht="39.75" customHeight="1">
      <c r="B6" s="41" t="s">
        <v>87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ht="9.7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ht="9.75" customHeight="1">
      <c r="B8" s="45"/>
      <c r="C8" s="46"/>
      <c r="D8" s="46"/>
      <c r="E8" s="46"/>
      <c r="F8" s="47"/>
      <c r="G8" s="48"/>
      <c r="H8" s="48"/>
      <c r="I8" s="48"/>
      <c r="J8" s="48"/>
      <c r="K8" s="48"/>
      <c r="L8" s="48"/>
      <c r="M8" s="48"/>
      <c r="N8" s="48"/>
      <c r="O8" s="48"/>
      <c r="P8" s="49"/>
    </row>
    <row r="9" ht="30.0" customHeight="1">
      <c r="B9" s="50"/>
      <c r="C9" s="51" t="s">
        <v>1</v>
      </c>
      <c r="D9" s="52"/>
      <c r="E9" s="53" t="s">
        <v>88</v>
      </c>
      <c r="F9" s="43"/>
      <c r="G9" s="52"/>
      <c r="H9" s="53" t="s">
        <v>11</v>
      </c>
      <c r="I9" s="43"/>
      <c r="J9" s="54"/>
      <c r="K9" s="54"/>
      <c r="L9" s="54"/>
      <c r="M9" s="54"/>
      <c r="N9" s="54"/>
      <c r="O9" s="54"/>
      <c r="P9" s="55"/>
    </row>
    <row r="10" ht="30.0" customHeight="1">
      <c r="B10" s="50"/>
      <c r="C10" s="56" t="s">
        <v>55</v>
      </c>
      <c r="D10" s="57"/>
      <c r="E10" s="58" t="str">
        <f>VLOOKUP(C10,'Formato descripción HU'!B6:O23,5,0)</f>
        <v>Usuario</v>
      </c>
      <c r="F10" s="43"/>
      <c r="G10" s="59"/>
      <c r="H10" s="58" t="str">
        <f>VLOOKUP(C10,'Formato descripción HU'!B6:O23,11,0)</f>
        <v>En proceso</v>
      </c>
      <c r="I10" s="43"/>
      <c r="J10" s="59"/>
      <c r="K10" s="54"/>
      <c r="L10" s="54"/>
      <c r="M10" s="54"/>
      <c r="N10" s="54"/>
      <c r="O10" s="54"/>
      <c r="P10" s="55"/>
    </row>
    <row r="11" ht="9.75" customHeight="1">
      <c r="B11" s="50"/>
      <c r="C11" s="60"/>
      <c r="D11" s="57"/>
      <c r="E11" s="61"/>
      <c r="F11" s="61"/>
      <c r="G11" s="59"/>
      <c r="H11" s="61"/>
      <c r="I11" s="61"/>
      <c r="J11" s="59"/>
      <c r="K11" s="61"/>
      <c r="L11" s="61"/>
      <c r="M11" s="54"/>
      <c r="N11" s="61"/>
      <c r="O11" s="61"/>
      <c r="P11" s="55"/>
    </row>
    <row r="12" ht="30.0" customHeight="1">
      <c r="B12" s="50"/>
      <c r="C12" s="51" t="s">
        <v>89</v>
      </c>
      <c r="D12" s="57"/>
      <c r="E12" s="53" t="s">
        <v>10</v>
      </c>
      <c r="F12" s="43"/>
      <c r="G12" s="59"/>
      <c r="H12" s="53" t="s">
        <v>90</v>
      </c>
      <c r="I12" s="43"/>
      <c r="J12" s="59"/>
      <c r="K12" s="61"/>
      <c r="L12" s="61"/>
      <c r="M12" s="54"/>
      <c r="N12" s="61"/>
      <c r="O12" s="61"/>
      <c r="P12" s="55"/>
    </row>
    <row r="13" ht="30.0" customHeight="1">
      <c r="B13" s="50"/>
      <c r="C13" s="56">
        <f>VLOOKUP('Historia de Usuario'!C10,'Formato descripción HU'!B6:O23,8,0)</f>
        <v>5</v>
      </c>
      <c r="D13" s="57"/>
      <c r="E13" s="58" t="str">
        <f>VLOOKUP(C10,'Formato descripción HU'!B6:O23,10,0)</f>
        <v>Alta</v>
      </c>
      <c r="F13" s="43"/>
      <c r="G13" s="59"/>
      <c r="H13" s="58" t="str">
        <f>VLOOKUP(C10,'Formato descripción HU'!B6:O23,7,0)</f>
        <v>Wagner</v>
      </c>
      <c r="I13" s="43"/>
      <c r="J13" s="59"/>
      <c r="K13" s="61"/>
      <c r="L13" s="61"/>
      <c r="M13" s="54"/>
      <c r="N13" s="61"/>
      <c r="O13" s="61"/>
      <c r="P13" s="55"/>
    </row>
    <row r="14" ht="9.75" customHeight="1">
      <c r="B14" s="50"/>
      <c r="C14" s="54"/>
      <c r="D14" s="57"/>
      <c r="E14" s="54"/>
      <c r="F14" s="54"/>
      <c r="G14" s="59"/>
      <c r="H14" s="59"/>
      <c r="I14" s="54"/>
      <c r="J14" s="54"/>
      <c r="K14" s="54"/>
      <c r="L14" s="54"/>
      <c r="M14" s="54"/>
      <c r="N14" s="54"/>
      <c r="O14" s="54"/>
      <c r="P14" s="55"/>
    </row>
    <row r="15" ht="19.5" customHeight="1">
      <c r="B15" s="50"/>
      <c r="C15" s="62" t="s">
        <v>91</v>
      </c>
      <c r="D15" s="63" t="str">
        <f>VLOOKUP(C10,'Formato descripción HU'!B6:O23,3,0)</f>
        <v>Eliminar datos del producto que se encuentran en el sistema.</v>
      </c>
      <c r="E15" s="64"/>
      <c r="F15" s="54"/>
      <c r="G15" s="62" t="s">
        <v>92</v>
      </c>
      <c r="H15" s="63" t="str">
        <f>VLOOKUP(C10,'Formato descripción HU'!B6:O23,4,0)</f>
        <v>Eliminar Productos erroneos. </v>
      </c>
      <c r="I15" s="65"/>
      <c r="J15" s="64"/>
      <c r="K15" s="54"/>
      <c r="L15" s="62" t="s">
        <v>93</v>
      </c>
      <c r="M15" s="66" t="str">
        <f>VLOOKUP(C10,'Formato descripción HU'!B6:O23,6,0)</f>
        <v>Eliminar (Nombre del Producto, Precio del Producto)</v>
      </c>
      <c r="N15" s="65"/>
      <c r="O15" s="64"/>
      <c r="P15" s="55"/>
    </row>
    <row r="16" ht="19.5" customHeight="1">
      <c r="B16" s="50"/>
      <c r="C16" s="67"/>
      <c r="D16" s="68"/>
      <c r="E16" s="69"/>
      <c r="F16" s="54"/>
      <c r="G16" s="67"/>
      <c r="H16" s="68"/>
      <c r="J16" s="69"/>
      <c r="K16" s="54"/>
      <c r="L16" s="67"/>
      <c r="M16" s="68"/>
      <c r="O16" s="69"/>
      <c r="P16" s="55"/>
    </row>
    <row r="17" ht="19.5" customHeight="1">
      <c r="B17" s="50"/>
      <c r="C17" s="70"/>
      <c r="D17" s="71"/>
      <c r="E17" s="72"/>
      <c r="F17" s="54"/>
      <c r="G17" s="70"/>
      <c r="H17" s="71"/>
      <c r="I17" s="73"/>
      <c r="J17" s="72"/>
      <c r="K17" s="54"/>
      <c r="L17" s="70"/>
      <c r="M17" s="71"/>
      <c r="N17" s="73"/>
      <c r="O17" s="72"/>
      <c r="P17" s="55"/>
    </row>
    <row r="18" ht="9.75" customHeight="1">
      <c r="B18" s="50"/>
      <c r="C18" s="54"/>
      <c r="D18" s="54"/>
      <c r="E18" s="54"/>
      <c r="F18" s="54"/>
      <c r="G18" s="59"/>
      <c r="H18" s="59"/>
      <c r="I18" s="59"/>
      <c r="J18" s="54"/>
      <c r="K18" s="54"/>
      <c r="L18" s="54"/>
      <c r="M18" s="54"/>
      <c r="N18" s="54"/>
      <c r="O18" s="54"/>
      <c r="P18" s="55"/>
    </row>
    <row r="19" ht="19.5" customHeight="1">
      <c r="B19" s="50"/>
      <c r="C19" s="74" t="s">
        <v>94</v>
      </c>
      <c r="D19" s="64"/>
      <c r="E19" s="75" t="str">
        <f>VLOOKUP(C10,'Formato descripción HU'!B6:O23,14,0)</f>
        <v>Eliminar Producto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55"/>
    </row>
    <row r="20" ht="19.5" customHeight="1">
      <c r="B20" s="50"/>
      <c r="C20" s="71"/>
      <c r="D20" s="72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55"/>
    </row>
    <row r="21" ht="9.75" customHeight="1"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5"/>
    </row>
    <row r="22" ht="19.5" customHeight="1">
      <c r="B22" s="50"/>
      <c r="C22" s="81" t="s">
        <v>95</v>
      </c>
      <c r="D22" s="64"/>
      <c r="E22" s="66" t="str">
        <f>VLOOKUP(C10,'Formato descripción HU'!B6:O23,12,0)</f>
        <v>Validacion la eliminacion con un mensaje (El producto se elimino correctamente)</v>
      </c>
      <c r="F22" s="65"/>
      <c r="G22" s="65"/>
      <c r="H22" s="64"/>
      <c r="I22" s="54"/>
      <c r="J22" s="81" t="s">
        <v>13</v>
      </c>
      <c r="K22" s="64"/>
      <c r="L22" s="66" t="str">
        <f>VLOOKUP(C10,'Formato descripción HU'!B6:O23,13,0)</f>
        <v/>
      </c>
      <c r="M22" s="65"/>
      <c r="N22" s="65"/>
      <c r="O22" s="64"/>
      <c r="P22" s="55"/>
    </row>
    <row r="23" ht="19.5" customHeight="1">
      <c r="B23" s="50"/>
      <c r="C23" s="68"/>
      <c r="D23" s="69"/>
      <c r="E23" s="68"/>
      <c r="H23" s="69"/>
      <c r="I23" s="54"/>
      <c r="J23" s="68"/>
      <c r="K23" s="69"/>
      <c r="L23" s="68"/>
      <c r="O23" s="69"/>
      <c r="P23" s="55"/>
    </row>
    <row r="24" ht="19.5" customHeight="1">
      <c r="B24" s="50"/>
      <c r="C24" s="71"/>
      <c r="D24" s="72"/>
      <c r="E24" s="71"/>
      <c r="F24" s="73"/>
      <c r="G24" s="73"/>
      <c r="H24" s="72"/>
      <c r="I24" s="54"/>
      <c r="J24" s="71"/>
      <c r="K24" s="72"/>
      <c r="L24" s="71"/>
      <c r="M24" s="73"/>
      <c r="N24" s="73"/>
      <c r="O24" s="72"/>
      <c r="P24" s="55"/>
    </row>
    <row r="25" ht="9.75" customHeight="1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4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HU'!$B$6:$B$23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